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<sst xmlns="http://schemas.openxmlformats.org/spreadsheetml/2006/main" count="12460" uniqueCount="3060">
  <si>
    <t>cve_id</t>
  </si>
  <si>
    <t>project_name</t>
  </si>
  <si>
    <t>project_language</t>
  </si>
  <si>
    <t>affects_multiple</t>
  </si>
  <si>
    <t>version_introduced</t>
  </si>
  <si>
    <t>version_patched</t>
  </si>
  <si>
    <t>cve_publish_date</t>
  </si>
  <si>
    <t>cvss</t>
  </si>
  <si>
    <t>project_severity_rating</t>
  </si>
  <si>
    <t>known_exploited</t>
  </si>
  <si>
    <t>patch_commit</t>
  </si>
  <si>
    <t>patch_language</t>
  </si>
  <si>
    <t>patch_path</t>
  </si>
  <si>
    <t>patch_location</t>
  </si>
  <si>
    <t>location_category</t>
  </si>
  <si>
    <t>nvd_cwe</t>
  </si>
  <si>
    <t>manual_label</t>
  </si>
  <si>
    <t>subclass_label</t>
  </si>
  <si>
    <t>nvd_override</t>
  </si>
  <si>
    <t>memory_unsafety</t>
  </si>
  <si>
    <t>primary_advisory</t>
  </si>
  <si>
    <t>other_references</t>
  </si>
  <si>
    <t>summary</t>
  </si>
  <si>
    <t>additional_notes</t>
  </si>
  <si>
    <t>CVE-2022-3996</t>
  </si>
  <si>
    <t>OpenSSL</t>
  </si>
  <si>
    <t>C</t>
  </si>
  <si>
    <t>N</t>
  </si>
  <si>
    <t>3.0.0</t>
  </si>
  <si>
    <t>3.0.8</t>
  </si>
  <si>
    <t>Low</t>
  </si>
  <si>
    <t>https://github.com/openssl/openssl/commit/7725e7bfe6f2ce8146b6552b44e0d226be7638e7</t>
  </si>
  <si>
    <t>crypto/x509/pcy_map.c</t>
  </si>
  <si>
    <t>X.509</t>
  </si>
  <si>
    <t>CWE-667: Improper Locking</t>
  </si>
  <si>
    <t>Systems Issue</t>
  </si>
  <si>
    <t>Thread Safety</t>
  </si>
  <si>
    <t>https://www.openssl.org/news/secadv/20221213.txt</t>
  </si>
  <si>
    <t>-</t>
  </si>
  <si>
    <t>X.509 certificate validation logic contained a redundant flag that could cause double locking (in an attempt to avoid race conditions). Patch commit removes the extra flag.</t>
  </si>
  <si>
    <t>CVE-2022-3786</t>
  </si>
  <si>
    <t>3.0.7</t>
  </si>
  <si>
    <t>High</t>
  </si>
  <si>
    <t>https://git.openssl.org/gitweb/?p=openssl.git;a=commitdiff;h=c42165b5706e42f67ef8ef4c351a9a4c5d21639a</t>
  </si>
  <si>
    <t>crypto/punycode.c</t>
  </si>
  <si>
    <t>Punycode</t>
  </si>
  <si>
    <t>CWE-120: Buffer Copy without Checking Size of Input ('Classic Buffer Overflow')</t>
  </si>
  <si>
    <t>Memory Management</t>
  </si>
  <si>
    <t>Buffer Overflow</t>
  </si>
  <si>
    <t>Y</t>
  </si>
  <si>
    <t>https://www.openssl.org/news/secadv/20221101.txt</t>
  </si>
  <si>
    <t>https://words.filippo.io/dispatches/openssl-punycode/</t>
  </si>
  <si>
    <t>X.509 constraint checking implementation contains a buffer overflow since it does not adequately check the length of the email address variable field.</t>
  </si>
  <si>
    <t>CVE-2022-3602</t>
  </si>
  <si>
    <t>https://git.openssl.org/gitweb/?p=openssl.git;a=commitdiff;h=fe3b639dc19b325846f4f6801f2f4604f56e3de3</t>
  </si>
  <si>
    <t>Punycode implementation (as part of X.509 certificate parsing) contains a buffer overflow due to a conditional check on the amount previously written of &gt; instead of &gt;=. First CVE to be given critical severity indicator by OpenSSL team since Heartbleed, though downgrade later.</t>
  </si>
  <si>
    <t>On X.509/punycode in general: "Explicit IETF design choice that made punycode decoding part of X.509 verification."</t>
  </si>
  <si>
    <t>CVE-2022-3358</t>
  </si>
  <si>
    <t>3.0.6</t>
  </si>
  <si>
    <t>https://git.openssl.org/gitweb/?p=openssl.git;a=commitdiff;h=5485c56679d7c49b96e8fc8ca708b0b7e7c03c4b</t>
  </si>
  <si>
    <t>crypto/evp/digest.c; crypto/evp/evp_enc.c</t>
  </si>
  <si>
    <t>EVP (Envelope)</t>
  </si>
  <si>
    <t>Miscellaneous</t>
  </si>
  <si>
    <t>CWE-476: NULL Pointer Dereference</t>
  </si>
  <si>
    <t>Cryptographic Issue</t>
  </si>
  <si>
    <t>Other</t>
  </si>
  <si>
    <t>https://www.openssl.org/news/secadv/20221011.txt</t>
  </si>
  <si>
    <t>Implementation did not prefer a custom EVP cipher if provided and instead tried to fetch an equivalent cipher based on an identifier value. If a client mistakenly/maliciously uses an undefined macro for the identifier value, this causes OpenSSL to fetch the NULL cipher, which can in turn cause plaintext to be emitted instead of ciphertext. Patch commit added more conditional checks to make sure a NULL cipher is not used. Issue is with legacy custom ciphers (function in question was deprecated in OpenSSL 3.0). While the patch contains a small fix for an additional null pointer dereference, this issue is larger than that.</t>
  </si>
  <si>
    <t>CVE-2022-2097</t>
  </si>
  <si>
    <t>1.1.1</t>
  </si>
  <si>
    <t>1.1.1q</t>
  </si>
  <si>
    <t>5.0; 5.3</t>
  </si>
  <si>
    <t>Moderate</t>
  </si>
  <si>
    <t>https://git.openssl.org/gitweb/?p=openssl.git;a=commitdiff;h=919925673d6c9cfed3c1085497f5dfbbed5fc431</t>
  </si>
  <si>
    <t>Perl</t>
  </si>
  <si>
    <t>crypto/aes/asm/aesni-x86.pl</t>
  </si>
  <si>
    <t>CWE-326: Inadequate Encryption Strength</t>
  </si>
  <si>
    <t>Uninitialized Memory</t>
  </si>
  <si>
    <t>https://www.openssl.org/news/secadv/20220705.txt</t>
  </si>
  <si>
    <t>AES OCB mode for x86_32 platforms used the 'jump below' instruction instead of 'jump below end', causing the last 16-byte block to not be initialized/processed.</t>
  </si>
  <si>
    <t>CVE-2022-2274</t>
  </si>
  <si>
    <t>3.0.4</t>
  </si>
  <si>
    <t>3.0.5</t>
  </si>
  <si>
    <t>10.0; 9.8</t>
  </si>
  <si>
    <t>https://git.openssl.org/gitweb/?p=openssl.git;a=commitdiff;h=4d8a88c134df634ba610ff8db1eb8478ac5fd345</t>
  </si>
  <si>
    <t>crypto/bn/rsaz_exp_x2.c</t>
  </si>
  <si>
    <t>BigNum</t>
  </si>
  <si>
    <t>CWE-787: Out-of-bounds Write</t>
  </si>
  <si>
    <t>Bad Math</t>
  </si>
  <si>
    <t>Bug in RSA implementation (incorrect calculation of factor size) causes memory corruption (and potentially weaker keys) during computation with 2048-bit private keys for x86_64 CPUs.</t>
  </si>
  <si>
    <t>CVE-2022-2068</t>
  </si>
  <si>
    <t>1.1.1p</t>
  </si>
  <si>
    <t>https://git.openssl.org/gitweb/?p=openssl.git;a=commitdiff;h=9639817dac8bbbaa64d09efad7464ccc405527c7</t>
  </si>
  <si>
    <t>tools/c_rehash.in</t>
  </si>
  <si>
    <t>CWE-78: Improper Neutralization of Special Elements used in an OS Command ('OS Command Injection')</t>
  </si>
  <si>
    <t>Command Injection</t>
  </si>
  <si>
    <t>https://www.openssl.org/news/secadv/20220621.txt</t>
  </si>
  <si>
    <t>Command injection vulnerability where shell input is not properly sanitized in c_rehash script.</t>
  </si>
  <si>
    <t>From project vulnerability description: "Use of the c_rehash script is considered obsolete and should be replaced by the OpenSSL rehash command line tool."</t>
  </si>
  <si>
    <t>CVE-2022-1473</t>
  </si>
  <si>
    <t>3.0.3</t>
  </si>
  <si>
    <t>5.0; 7.5</t>
  </si>
  <si>
    <t>https://git.openssl.org/gitweb/?p=openssl.git;a=commitdiff;h=64c85430f95200b6b51fe9475bd5203f7c19daf1</t>
  </si>
  <si>
    <t>crypto/lhash/lhash.c</t>
  </si>
  <si>
    <t>Linear Hashing</t>
  </si>
  <si>
    <t>Hash</t>
  </si>
  <si>
    <t>CWE-404: Improper Resource Shutdown or Release</t>
  </si>
  <si>
    <t>Memory Exhaustion</t>
  </si>
  <si>
    <t>https://www.openssl.org/news/secadv/20220503.txt</t>
  </si>
  <si>
    <t>Hash table is not properly flushed, potentially leading to excess memory usage (causing a denial of service) in the case of long-lived processes.</t>
  </si>
  <si>
    <t>CVE-2022-1434</t>
  </si>
  <si>
    <t>4.3; 5.9</t>
  </si>
  <si>
    <t>https://git.openssl.org/gitweb/?p=openssl.git;a=commitdiff;h=7d56a74a96828985db7354a55227a511615f732b</t>
  </si>
  <si>
    <t>providers/implementations/ciphers/cipher_rc4_hmac_md5.c</t>
  </si>
  <si>
    <t>RC4-MD5</t>
  </si>
  <si>
    <t>CWE-327: Use of a Broken or Risky Cryptographic Algorithm</t>
  </si>
  <si>
    <t>RC4-MD5 cipher (used in TLS) used TLS AAD data instead of the actual MAC key due to a "copy &amp; paste error".</t>
  </si>
  <si>
    <t>CVE-2022-1343</t>
  </si>
  <si>
    <t>4.3; 5.3</t>
  </si>
  <si>
    <t>https://git.openssl.org/gitweb/?p=openssl.git;a=commitdiff;h=2eda98790c5c2741d76d23cc1e74b0dc4f4b391a</t>
  </si>
  <si>
    <t>crypto/ocsp/ocsp/vfy.c</t>
  </si>
  <si>
    <t>OCSP</t>
  </si>
  <si>
    <t>CWE-295: Improper Certificate Validation</t>
  </si>
  <si>
    <t>Certificate Verification</t>
  </si>
  <si>
    <t>When a non-default OCSP flag is enabled, the function will return a succesful verification even when the certificate did not verify when it should have returned an error.</t>
  </si>
  <si>
    <t>CVE-2022-1292</t>
  </si>
  <si>
    <t>1.1.1o</t>
  </si>
  <si>
    <t>https://git.openssl.org/gitweb/?p=openssl.git;a=commitdiff;h=e5fd1728ef4c7a5bf7c7a7163ca60370460a6e23</t>
  </si>
  <si>
    <t>C_rehash script does not properly sanitize shell input, leaving it vulnerable to a classic command injection attack.</t>
  </si>
  <si>
    <t>CVE-2022-0778</t>
  </si>
  <si>
    <t>1.1.1n</t>
  </si>
  <si>
    <t>https://git.openssl.org/gitweb/?p=openssl.git;a=commitdiff;h=3118eb64934499d93db3230748a452351d1d9a65</t>
  </si>
  <si>
    <t>crypto/bn/bn_sqrt.c</t>
  </si>
  <si>
    <t>BIGNUM</t>
  </si>
  <si>
    <t>CWE-835: Loop with Unreachable Exit Condition ('Infinite Loop')</t>
  </si>
  <si>
    <t>Numeric Error</t>
  </si>
  <si>
    <t>https://www.openssl.org/news/secadv/20220315.txt</t>
  </si>
  <si>
    <t>Modular square root implementation contains a calculation bug that can cause it to loop forever.</t>
  </si>
  <si>
    <t>OpenSSL patch is based on patch from BoringSSL Project.</t>
  </si>
  <si>
    <t>CVE-2021-4160</t>
  </si>
  <si>
    <t>1.1.1m</t>
  </si>
  <si>
    <t>https://git.openssl.org/gitweb/?p=openssl.git;a=commitdiff;h=e9e726506cd2a3fd9c0f12daf8cc1fe934c7dddb</t>
  </si>
  <si>
    <t>crypto/bn/asm/mipls.pl</t>
  </si>
  <si>
    <t>Carry Propagation</t>
  </si>
  <si>
    <t>N/A</t>
  </si>
  <si>
    <t>https://www.openssl.org/news/secadv/20220128.txt</t>
  </si>
  <si>
    <t>Carry propagation bug in MIPS squaring procedure---squaring produces an incorrect result. Only affects OpenSSL on MIPS platforms.</t>
  </si>
  <si>
    <t>CVE-2021-4044</t>
  </si>
  <si>
    <t>3.0.1</t>
  </si>
  <si>
    <t>https://git.openssl.org/gitweb/?p=openssl.git;a=commitdiff;h=758754966791c537ea95241438454aa86f91f256</t>
  </si>
  <si>
    <t>ssl/ssl_cert.c</t>
  </si>
  <si>
    <t>SSL</t>
  </si>
  <si>
    <t>https://www.openssl.org/news/secadv/20211214.txt</t>
  </si>
  <si>
    <t>Implementation contains a logic issue related to how certificate verification should proceed based on internal error return values from X509_verify_cert(), which could cause a crash and/or infinite loop depending on application. Fix consists of minor conditional modifications to treat internal errors and failure to verify as the same.</t>
  </si>
  <si>
    <t>CVE-2021-3712</t>
  </si>
  <si>
    <t>1.1.1l</t>
  </si>
  <si>
    <t>5.8; 7.4</t>
  </si>
  <si>
    <t>https://git.openssl.org/gitweb/?p=openssl.git;a=commitdiff;h=94d23fcff9b2a7a8368dfe52214d5c2569882c11</t>
  </si>
  <si>
    <t>crypto/ec/ec_asn1.c</t>
  </si>
  <si>
    <t>EC/ASN.1</t>
  </si>
  <si>
    <t>ECC</t>
  </si>
  <si>
    <t>CWE-125: Out-of-bounds Read</t>
  </si>
  <si>
    <t>https://www.openssl.org/news/secadv/20210824.txt</t>
  </si>
  <si>
    <t>Missing check that integer return value from ASN.1 internal function is not empty/null-terminated --- could potentially cause a buffer overread.</t>
  </si>
  <si>
    <t>CVE-2021-3711</t>
  </si>
  <si>
    <t>7.5; 9.8</t>
  </si>
  <si>
    <t>https://git.openssl.org/gitweb/?p=openssl.git;a=commitdiff;h=59f5e75f3bced8fc0e130d72a3f582cf7b480b46</t>
  </si>
  <si>
    <t>crypto/sm2/sm2_crypt.c</t>
  </si>
  <si>
    <t>SM2</t>
  </si>
  <si>
    <t>Implementation bug such that plaintext buffer size calculation is incorrect --- can cause a buffer overflow in certain cases depending on decrypted plaintext size.</t>
  </si>
  <si>
    <t>CVE-2021-3450</t>
  </si>
  <si>
    <t>1.1.1h</t>
  </si>
  <si>
    <t>1.1.1k</t>
  </si>
  <si>
    <t>https://git.openssl.org/gitweb/?p=openssl.git;a=commitdiff;h=2a40b7bc7b94dd7de897a74571e7024f0cf0d63b</t>
  </si>
  <si>
    <t>crypto/x509/x509_vfy.c</t>
  </si>
  <si>
    <t>https://www.openssl.org/news/secadv/20210325.txt</t>
  </si>
  <si>
    <t>Chain of certificate security checks contains an implementation error that allows bypass of a different check. Patch commit modifies series of conditionals.</t>
  </si>
  <si>
    <t>CVE-2021-3449</t>
  </si>
  <si>
    <t>https://git.openssl.org/gitweb/?p=openssl.git;a=commitdiff;h=fb9fa6b51defd48157eeb207f52181f735d96148</t>
  </si>
  <si>
    <t>ssl/statem/extensions.c</t>
  </si>
  <si>
    <t>TLSv1.2</t>
  </si>
  <si>
    <t>Null Dereference</t>
  </si>
  <si>
    <t>Maliciously crafted ClientHello renegotiation message can cause TLSv1.2 server to crash since length variable is not reset prior to renegotiation (which leads to NULL pointer access since length var is non-zero).</t>
  </si>
  <si>
    <t>CVE-2021-23840</t>
  </si>
  <si>
    <t>1.1.1j</t>
  </si>
  <si>
    <t>https://git.openssl.org/gitweb/?p=openssl.git;a=commitdiff;h=6a51b9e1d0cf0bf8515f7201b68fb0a3482b3dc1</t>
  </si>
  <si>
    <t>crypto/evp/evp_enc.c</t>
  </si>
  <si>
    <t>EVP</t>
  </si>
  <si>
    <t>CWE-190: Integer Overflow or Wraparound</t>
  </si>
  <si>
    <t>Integer Overflow</t>
  </si>
  <si>
    <t>https://www.openssl.org/news/secadv/20210216.txt</t>
  </si>
  <si>
    <t>Integer overflow in certain cases where the input length is too close to max allowed length---causes function to incorrectly return success value while output length value is invalid, leading to undefined behavior.</t>
  </si>
  <si>
    <t>CVE-2021-23839</t>
  </si>
  <si>
    <t>1.0.2s</t>
  </si>
  <si>
    <t>1.0.2y</t>
  </si>
  <si>
    <t>4.3; 3.7</t>
  </si>
  <si>
    <t>SSLv2</t>
  </si>
  <si>
    <t>TLS Implementation</t>
  </si>
  <si>
    <t>Server that supports versions greater than SSLv2 does not correctly reject connection attempts when a version rollback has occurred. The issue is that the version check contained inverted logic such that the server would erroneously accept a version rollback connection attempt.</t>
  </si>
  <si>
    <t>No public patch commit (premium support).</t>
  </si>
  <si>
    <t>CVE-2021-23841</t>
  </si>
  <si>
    <t>https://git.openssl.org/gitweb/?p=openssl.git;a=commitdiff;h=122a19ab48091c657f7cb1fb3af9fc07bd557bbf</t>
  </si>
  <si>
    <t>crypto/x509/x509_cmp.c</t>
  </si>
  <si>
    <t>X.509 certificate parser does not handle error correctly. It does not check whether a particular value is null, leading to a potential NULL pointer dereference.</t>
  </si>
  <si>
    <t>CVE-2020-1971</t>
  </si>
  <si>
    <t>1.0.2</t>
  </si>
  <si>
    <t>1.1.1i</t>
  </si>
  <si>
    <t>https://github.com/openssl/openssl/commit/f960d81215ebf3f65e03d4d5d857fb9b666d6920</t>
  </si>
  <si>
    <t>crypto/x509v3/v3_genn.c</t>
  </si>
  <si>
    <t>https://www.openssl.org/news/secadv/20201208.txt</t>
  </si>
  <si>
    <t>X.509 name comparison did not include adequate null checks for certain cases related to the EdiPartyName data field, causing a potential NULL pointer dereference. Patch commit introduces a new EDI name comparison function.</t>
  </si>
  <si>
    <t>CVE-2020-1968</t>
  </si>
  <si>
    <t>1.0.2w</t>
  </si>
  <si>
    <t>CWE-203: Observable Discrepancy</t>
  </si>
  <si>
    <t>Protocol Attack</t>
  </si>
  <si>
    <t>https://www.openssl.org/news/secadv/20200909.txt</t>
  </si>
  <si>
    <t>Raccoon attack based on a flaw in the TLS spec that can allow an attacker to pre-compute the master secret in Diffie-Hellman ciphersuites. This was an issue in the TLS spec, not OpenSSL's particular implementation.</t>
  </si>
  <si>
    <t>CVE-2020-1967</t>
  </si>
  <si>
    <t>1.1.1d</t>
  </si>
  <si>
    <t>1.1.1g</t>
  </si>
  <si>
    <t>https://github.com/openssl/openssl/commit/eb563247aef3e83dda7679c43f9649270462e5b1</t>
  </si>
  <si>
    <t>ssl/t1_lib.c</t>
  </si>
  <si>
    <t>https://www.openssl.org/news/secadv/20200421.txt</t>
  </si>
  <si>
    <t>Parsing of supported signature algorithms is missing a null check, causing a potential NULL pointer dereference when the signature algorithm in handshake input is invalid.</t>
  </si>
  <si>
    <t>CVE-2019-1551</t>
  </si>
  <si>
    <t>1.1.1e</t>
  </si>
  <si>
    <t>https://github.com/openssl/openssl/commit/419102400a2811582a7a3d4a4e317d72e5ce0a8f</t>
  </si>
  <si>
    <t>crypto/bn/asm/rsaz-x86_64.pl</t>
  </si>
  <si>
    <t>BN</t>
  </si>
  <si>
    <t>https://www.openssl.org/news/secadv/20191206.txt</t>
  </si>
  <si>
    <t>Basic integer overflow bug in Montgomery squaring procedure.</t>
  </si>
  <si>
    <t>CVE-2019-1549</t>
  </si>
  <si>
    <t>https://github.com/openssl/openssl/commit/1b0fe00e2704b5e20334a16d3c9099d1ba2ef1be</t>
  </si>
  <si>
    <t xml:space="preserve"> crypto/rand/drbg_lib.c</t>
  </si>
  <si>
    <t>RNG</t>
  </si>
  <si>
    <t>CWE-330: Use of Insufficiently Random Values</t>
  </si>
  <si>
    <t>https://www.openssl.org/news/secadv/20190910.txt</t>
  </si>
  <si>
    <t>Thread-safety protection in RNG state was not enabled by default (and so multiple processes could potentially share the same RNG state and use the same "random" value). Patch commit involves a variety of parent/child thread-safety logic.</t>
  </si>
  <si>
    <t>CVE-2019-1547</t>
  </si>
  <si>
    <t>1.9; 4.7</t>
  </si>
  <si>
    <t>https://github.com/openssl/openssl/commit/30c22fa8b1d840036b8e203585738df62a03cec8</t>
  </si>
  <si>
    <t>crypto/ec/ec_lib.c</t>
  </si>
  <si>
    <t>EC</t>
  </si>
  <si>
    <t>Side Channel</t>
  </si>
  <si>
    <t>https://browse.arxiv.org/pdf/1909.01785.pdf</t>
  </si>
  <si>
    <t>If an EC group is constructed using explicit parameters instead of a named curve, OpenSSL may fall back to a ECDSA signature operation vulnerable to side channels. Patch commit adds new side-channel-resistant EC group computations.</t>
  </si>
  <si>
    <t>CVE-2019-1563</t>
  </si>
  <si>
    <t>https://github.com/openssl/openssl/commit/08229ad838c50f644d7e928e2eef147b4308ad64</t>
  </si>
  <si>
    <t>crypto/cms/cms_env.c</t>
  </si>
  <si>
    <t>CMS</t>
  </si>
  <si>
    <t>CWE-203: Observable Discrepancy; CWE-327: Use of a Broken or Risky Cryptographic Algorithm</t>
  </si>
  <si>
    <t>N (side channel)</t>
  </si>
  <si>
    <t>OpenSSL's CMS (Cryptographic Message Syntax) implementation is vulnerable to a Bleichenbacher padding oracle, allowing an attacker to decrypt RSA ciphertexts.</t>
  </si>
  <si>
    <t>CVE-2019-1552</t>
  </si>
  <si>
    <t>1.9; 3.3</t>
  </si>
  <si>
    <t>https://github.com/openssl/openssl/commit/54aa9d51b09d67e90db443f682cface795f5af9e</t>
  </si>
  <si>
    <t>configurations/unix-Makefile.tmpl</t>
  </si>
  <si>
    <t>File Overwrite</t>
  </si>
  <si>
    <t>https://www.openssl.org/news/secadv/20190730.txt</t>
  </si>
  <si>
    <t>Configuration files can be located in writable sub-directory. Patch commit changes installation directory for mingw programs.</t>
  </si>
  <si>
    <t>CVE-2019-1543</t>
  </si>
  <si>
    <t>1.1.0</t>
  </si>
  <si>
    <t>1.1.1c</t>
  </si>
  <si>
    <t>https://github.com/openssl/openssl/commit/f426625b6ae9a7831010750490a5f0ad689c5ba3</t>
  </si>
  <si>
    <t>crypto/evp/e_chacha20_poly1305.c</t>
  </si>
  <si>
    <t>EVP -- ChaCha20-Poly1305</t>
  </si>
  <si>
    <t>CWE-327: Use of a Broken or Risky Cryptographic Algorithm; CWE-330: Use of Insufficiently Random Values</t>
  </si>
  <si>
    <t>Insufficient Randomness</t>
  </si>
  <si>
    <t>https://www.openssl.org/news/secadv/20190306.txt</t>
  </si>
  <si>
    <t>Incorrect implementation of nonce length calculation can lead to reuse/duplication of nonce values. Patch commit adds in an explicit maximum IV length.</t>
  </si>
  <si>
    <t>From project security advisory: "RFC 7539 specifies that the nonce value (IV) should be 96 bits (12 bytes). OpenSSL allows a variable nonce length and front pads the nonce with 0 bytes if it is less than 12 bytes. However it also incorrectly allows a nonce to be set of up to 16 bytes."</t>
  </si>
  <si>
    <t>CVE-2019-1559</t>
  </si>
  <si>
    <t>1.0.2r</t>
  </si>
  <si>
    <t>https://github.com/openssl/openssl/commit/e9bbefbf0f24c57645e7ad6a5a71ae649d18ac8e</t>
  </si>
  <si>
    <t>ssl/s3_pkt.c</t>
  </si>
  <si>
    <t>https://www.openssl.org/news/secadv/20190226.txt</t>
  </si>
  <si>
    <t>Application behavior based error codes from SSL_shutdown logic on may cause a padding oracle attack.</t>
  </si>
  <si>
    <t>CVE-2018-5407</t>
  </si>
  <si>
    <t>1.1.0i</t>
  </si>
  <si>
    <t>https://github.com/openssl/openssl/commit/aab7c770353b1dc4ba045938c8fb446dd1c4531e</t>
  </si>
  <si>
    <t>crypto/ec/ec_mult.c</t>
  </si>
  <si>
    <t>CWE-200: Exposure of Sensitive Information to an Unauthorized Actor; CWE-203: Observable Discrepancy</t>
  </si>
  <si>
    <t>https://www.openssl.org/news/secadv/20181112.txt</t>
  </si>
  <si>
    <t>https://eprint.iacr.org/2018/1060.pdf</t>
  </si>
  <si>
    <t>ECC scalar multiplication is vulnerable to a microarchitecture timing side-channel attack.</t>
  </si>
  <si>
    <t>CVE-2018-0734</t>
  </si>
  <si>
    <t>1.1.1a</t>
  </si>
  <si>
    <t>https://github.com/openssl/openssl/commit/43e6a58d4991a451daf4891ff05a48735df871ac</t>
  </si>
  <si>
    <t>crypto/dsa/dsa_ossl.c</t>
  </si>
  <si>
    <t>DSA</t>
  </si>
  <si>
    <t>https://www.openssl.org/news/secadv/20181030.txt</t>
  </si>
  <si>
    <t>DSA signature algorithm is vulnerable to a timing side-channel attack.</t>
  </si>
  <si>
    <t>CVE-2018-0735</t>
  </si>
  <si>
    <t>https://github.com/openssl/openssl/commit/56fb454d281a023b3f950d969693553d3f3ceea1</t>
  </si>
  <si>
    <t>https://www.openssl.org/news/secadv/20181029.txt</t>
  </si>
  <si>
    <t>ECDSA signature algorithm is vulnerable to a timing side-channel attack.</t>
  </si>
  <si>
    <t>CVE-2016-7056</t>
  </si>
  <si>
    <t>0.9.8</t>
  </si>
  <si>
    <t>2.1; 5.5</t>
  </si>
  <si>
    <t>https://github.com/openssl/openssl/commit/8aed2a7548362e88e84a7feb795a3a97e8395008</t>
  </si>
  <si>
    <t>CWE-320: Key Management Errors; CWE-385: Covert Timing Channel</t>
  </si>
  <si>
    <t>https://nvd.nist.gov/vuln/detail/CVE-2016-7056</t>
  </si>
  <si>
    <t>https://eprint.iacr.org/2016/1195</t>
  </si>
  <si>
    <t>ECDSA is vulnerable to a cache timing attack. From the academic paper listed: "The root cause of the defect is failure to set a flag in ECDSA signing nonces that indicates only constant-time code paths should be followed."</t>
  </si>
  <si>
    <t>Affected LibreSSL and BoringSSl as well.</t>
  </si>
  <si>
    <t>CVE-2018-0732</t>
  </si>
  <si>
    <t>https://github.com/openssl/openssl/commit/3984ef0b72831da8b3ece4745cac4f8575b19098</t>
  </si>
  <si>
    <t>crypto/dh/dh_key.c</t>
  </si>
  <si>
    <t>Diffie-Hellman</t>
  </si>
  <si>
    <t>DH</t>
  </si>
  <si>
    <t>CWE-320: Key Management Errors</t>
  </si>
  <si>
    <t>Parameter Validation</t>
  </si>
  <si>
    <t>https://www.openssl.org/news/secadv/20180612.txt</t>
  </si>
  <si>
    <t>A missing check during TLS handshake using a DH ciphersuite can cause a client to take in a very large prime and spend a long time generating keys.</t>
  </si>
  <si>
    <t>CVE-2018-0737</t>
  </si>
  <si>
    <t>https://github.com/openssl/openssl/commit/349a41da1ad88ad87825414752a8ff5fdd6a6c3f</t>
  </si>
  <si>
    <t>crypto/rsa/rsa_gen.c</t>
  </si>
  <si>
    <t>RSA</t>
  </si>
  <si>
    <t>https://www.openssl.org/news/secadv/20180416.txt</t>
  </si>
  <si>
    <t>RSA key generation is vulnerable to a cache timing side-channel attack. Patch commit added extra flags to ensure implementation is constant-time.</t>
  </si>
  <si>
    <t>CVE-2018-0739</t>
  </si>
  <si>
    <t>1.0.2b</t>
  </si>
  <si>
    <t>1.1.0h</t>
  </si>
  <si>
    <t>4.3; 6.5</t>
  </si>
  <si>
    <t>https://github.com/openssl/openssl/commit/9310d45087ae546e27e61ddf8f6367f29848220d</t>
  </si>
  <si>
    <t>crypto/asn1/tasn_dec.c</t>
  </si>
  <si>
    <t>ASN.1</t>
  </si>
  <si>
    <t>CWE-674: Uncontrolled Recursion</t>
  </si>
  <si>
    <t>https://www.openssl.org/news/secadv/20180327.txt</t>
  </si>
  <si>
    <t>ASN.1 types can cause excessive recursion given malicious input. Patch commit limits the maximum number of recursive invocations of the ASN.1 function in question.</t>
  </si>
  <si>
    <t>CVE-2018-0733</t>
  </si>
  <si>
    <t>https://github.com/openssl/openssl/commit/56d5a4bfcaf37fa420aef2bb881aa55e61cf5f2f</t>
  </si>
  <si>
    <t>crypto/pariscid.pl</t>
  </si>
  <si>
    <t>PA-RISC</t>
  </si>
  <si>
    <t>Implementation typo in PA-RISC CRYPTO_memcmp function led to a comparison of least significant bits. Patch commit is a small fix to bit values.</t>
  </si>
  <si>
    <t>CVE-2017-3738</t>
  </si>
  <si>
    <t>https://github.com/openssl/openssl/commit/e502cc86df9dafded1694fceb3228ee34d11c11a</t>
  </si>
  <si>
    <t>crypto/bn/asm/rsaz-avx2.pl</t>
  </si>
  <si>
    <t>CWE-200: Exposure of Sensitive Information to an Unauthorized Actor</t>
  </si>
  <si>
    <t>Integer overflow bug in Montgomery multiplication procedure.</t>
  </si>
  <si>
    <t>CVE-2017-3737</t>
  </si>
  <si>
    <t>1.0.2n</t>
  </si>
  <si>
    <t>https://github.com/openssl/openssl/commit/898fb884b706aaeb283de4812340bb0bde8476dc</t>
  </si>
  <si>
    <t>ssl/ssl.h</t>
  </si>
  <si>
    <t>CWE-125: Out-of-bounds Read; CWE-787: Out-of-bounds Write</t>
  </si>
  <si>
    <t>https://www.openssl.org/news/secadv/20171207.txt</t>
  </si>
  <si>
    <t>Internal error state does not work correctly in certain scenarios (when SSL_read or SSL_write are called directly) and so it returns a fatal error. If SSL_read or SSL_write are called again (due to the application behaving incorrectly), this can cause a buffer overread/overwrite.</t>
  </si>
  <si>
    <t>CVE-2016-8610</t>
  </si>
  <si>
    <t>1.0.2i</t>
  </si>
  <si>
    <t>https://github.com/openssl/openssl/commit/af58be768ebb690f78530f796e92b8ae5c9a4401</t>
  </si>
  <si>
    <t>Various</t>
  </si>
  <si>
    <t>CWE-400: Uncontrolled Resource Consumption</t>
  </si>
  <si>
    <t>https://nvd.nist.gov/vuln/detail/CVE-2016-8610</t>
  </si>
  <si>
    <t>https://bugzilla.redhat.com/show_bug.cgi?id=CVE-2016-8610</t>
  </si>
  <si>
    <t>Ignoring too many warnings (ALERT packets) during TLS/SSL handshakes can lead to excess resource consumption and other errors. Patch commit introduces a limit on the number of consecutive warnings that can be ignored and aborts the connection once the limit is reached.</t>
  </si>
  <si>
    <t>CVE-2017-3736</t>
  </si>
  <si>
    <t>1.1.0g</t>
  </si>
  <si>
    <t>4.0; 6.5</t>
  </si>
  <si>
    <t>https://github.com/openssl/openssl/commit/38d600147331d36e74174ebbd4008b63188b321b</t>
  </si>
  <si>
    <t>crypto/bn/asm/x86_64-mont5.pl</t>
  </si>
  <si>
    <t>BN/ASM</t>
  </si>
  <si>
    <t>https://www.openssl.org/news/secadv/20171102.txt</t>
  </si>
  <si>
    <t>Carry propagating bug in the Montgomery squaring procedure.</t>
  </si>
  <si>
    <t>CVE-2017-3735</t>
  </si>
  <si>
    <t>0.9.8e</t>
  </si>
  <si>
    <t>1.0.2m</t>
  </si>
  <si>
    <t>https://github.com/openssl/openssl/commit/068b963bb7afc57f5bdd723de0dd15e7795d5822</t>
  </si>
  <si>
    <t>crypto/x509v3/v3_addr.c</t>
  </si>
  <si>
    <t>CWE-119: Improper Restriction of Operations within the Bounds of a Memory Buffer</t>
  </si>
  <si>
    <t>https://www.openssl.org/news/secadv/20170828.txt</t>
  </si>
  <si>
    <t>https://github.com/openssl/openssl/blame/22b52164aaed31d6e93dbd2d397ace041360e6aa/crypto/x509v3/v3_addr.c</t>
  </si>
  <si>
    <t>Potential buffer overread given a malformed X.509 certificate.</t>
  </si>
  <si>
    <t>CVE-2016-7055</t>
  </si>
  <si>
    <t>1.1.0c</t>
  </si>
  <si>
    <t>2.6; 5.9</t>
  </si>
  <si>
    <t>https://github.com/openssl/openssl/commit/57c4b9f6a2f800b41ce2836986fe33640f6c3f8a</t>
  </si>
  <si>
    <t>crypto/bn/asm/x86_64-mont.pl</t>
  </si>
  <si>
    <t>https://www.openssl.org/news/secadv/20161110.txt</t>
  </si>
  <si>
    <t>Montgomery squaring procedure contains a carry propagating bug.</t>
  </si>
  <si>
    <t>CVE-2017-3732</t>
  </si>
  <si>
    <t>1.1.0d</t>
  </si>
  <si>
    <t>https://github.com/openssl/openssl/commit/760d04342a495ee86bf5adc71a91d126af64397f</t>
  </si>
  <si>
    <t>https://www.openssl.org/news/secadv/20170126.txt</t>
  </si>
  <si>
    <t>"This issue is very similar to CVE-2015-3193 but must be treated as a separate problem."</t>
  </si>
  <si>
    <t>CVE-2016-7053</t>
  </si>
  <si>
    <t>https://github.com/openssl/openssl/commit/610b66267e41a32805ab54cbc580c5a6d5826cb4</t>
  </si>
  <si>
    <t>Missing check for ASN.1 parsing error can lead to a NULL pointer dereference for an invalid CMS structure.</t>
  </si>
  <si>
    <t>CVE-2016-7054</t>
  </si>
  <si>
    <t>https://github.com/openssl/openssl/commit/99d97842ddb5fbbbfb5e9820a64ebd19afe569f6</t>
  </si>
  <si>
    <t>EVP/ChaCha20-Poly1305</t>
  </si>
  <si>
    <t>CWE-284: Improper Access Control</t>
  </si>
  <si>
    <t>Incorrect memory offset calculation could cause a heap buffer overflow. Patch commit is a one-line fix to subtract plen from the memory offset.</t>
  </si>
  <si>
    <t>CVE-2017-3731</t>
  </si>
  <si>
    <t>https://github.com/openssl/openssl/commit/51d009043670a627d6abe66894126851cf3690e9</t>
  </si>
  <si>
    <t>crypto/evp/e_rc4_hmac_md5.c</t>
  </si>
  <si>
    <t>EVP/RC4-MD5</t>
  </si>
  <si>
    <t>A truncated packet can cause a buffer overread in ChaCha20-Poly1305. Patch commit checks packet length against MD5 digest length.</t>
  </si>
  <si>
    <t>CVE-2017-3730</t>
  </si>
  <si>
    <t>https://github.com/openssl/openssl/commit/efbe126e3ebb9123ac9d058aa2bb044261342aaa</t>
  </si>
  <si>
    <t>ssl/statem/statem_clnt.c</t>
  </si>
  <si>
    <t>Missing null check for maliciously crafted parameters in DHE/ECDHE key exchange.</t>
  </si>
  <si>
    <t>CVE-2017-3733</t>
  </si>
  <si>
    <t>1.1.0e</t>
  </si>
  <si>
    <t>https://github.com/openssl/openssl/commit/4ad93618d26a3ea23d36ad5498ff4f59eff3a4d2</t>
  </si>
  <si>
    <t>ssl/record/ssl3_record.c</t>
  </si>
  <si>
    <t>CWE-20: Improper Input Validation</t>
  </si>
  <si>
    <t>https://www.openssl.org/news/secadv/20170216.txt</t>
  </si>
  <si>
    <t>Changing a flag (related to encrypt-then-mac) during a renegotiation handshake, instead of in the ChangeCipherSpec message, can cause a crash. Patch commit adds a few small logic adjustments so that it is no longer possible to change the flag until CCS.</t>
  </si>
  <si>
    <t>"The problem is caused by changing the flag indicating whether to use ETM or not immediately on negotiation of ETM, rather than at CCS. Therefore, during a renegotiation, if the ETM state is changing (usually due to a change of ciphersuite), then an error/crash will occur."</t>
  </si>
  <si>
    <t>CVE-2016-7052</t>
  </si>
  <si>
    <t>1.0.2j</t>
  </si>
  <si>
    <t>https://github.com/openssl/openssl/commit/6e629b5be45face20b4ca71c4fcbfed78b864a2e</t>
  </si>
  <si>
    <t>https://www.openssl.org/news/secadv/20160926.txt</t>
  </si>
  <si>
    <t>Checking CRL scores will cause OpenSSL to crash with a null pointer exception. Patch commit adds two small null and zero checks.</t>
  </si>
  <si>
    <t>CVE-2016-6309</t>
  </si>
  <si>
    <t>1.1.0a</t>
  </si>
  <si>
    <t>1.1.0b</t>
  </si>
  <si>
    <t>Critical</t>
  </si>
  <si>
    <t>https://github.com/openssl/openssl/commit/acacbfa7565c78d2273c0b2a2e5e803f44afefeb</t>
  </si>
  <si>
    <t>ssl/statem/statem.c</t>
  </si>
  <si>
    <t>CWE-416: Use After Free</t>
  </si>
  <si>
    <t>Memory Leak</t>
  </si>
  <si>
    <t>Dangling pointer when reallocating message buffer can result in a write-after-free.</t>
  </si>
  <si>
    <t>Caused by the patch for CVE-2016-6307.</t>
  </si>
  <si>
    <t>CVE-2016-6308</t>
  </si>
  <si>
    <t>7.1; 5.9</t>
  </si>
  <si>
    <t>https://github.com/openssl/openssl/commit/df6b5e29ffea2d5a3e08de92fb765fdb21c7a21e</t>
  </si>
  <si>
    <t>ssl/statem/statem_dtls.c</t>
  </si>
  <si>
    <t>CWE-399: Resource Management Errors</t>
  </si>
  <si>
    <t>https://www.openssl.org/news/secadv/20160922.txt</t>
  </si>
  <si>
    <t>DTLS message length check allocated the buffer before checking the message length, potentially resulting in memory exhaustion and/or buffer overread.</t>
  </si>
  <si>
    <t>Similar to CVE-2016-6307 except in DTLS.</t>
  </si>
  <si>
    <t>CVE-2016-6307</t>
  </si>
  <si>
    <t>https://github.com/openssl/openssl/commit/4b390b6c3f8df925dc92a3dd6b022baa9a2f4650</t>
  </si>
  <si>
    <t>TLS message length check allocated a buffer before checking the message length, potentially resulting in memory exhaustion.</t>
  </si>
  <si>
    <t>CVE-2016-6306</t>
  </si>
  <si>
    <t>1.0.1</t>
  </si>
  <si>
    <t>https://github.com/openssl/openssl/commit/bb1a4866034255749ac578adb06a76335fc117b1</t>
  </si>
  <si>
    <t>ssl/d1_both.c</t>
  </si>
  <si>
    <t>Missing message length checks can result in a buffer overread. Patch commit increases message buffer to slgihtly larger than the message as a precaution.</t>
  </si>
  <si>
    <t>CVE-2016-6305</t>
  </si>
  <si>
    <t>https://github.com/openssl/openssl/commit/63658103d4441924f8dbfc517b99bb54758a98b9</t>
  </si>
  <si>
    <t>ssl/record/rec_layer_s3.c</t>
  </si>
  <si>
    <t>https://github.com/openssl/openssl/issues/1563</t>
  </si>
  <si>
    <t>Missing check for empty records can lead to memory exhaustion if a malicious client continuously sends an overlarge OCSP status request extension.</t>
  </si>
  <si>
    <t>CVE-2016-6304</t>
  </si>
  <si>
    <t>7.8; 7.5</t>
  </si>
  <si>
    <t>https://github.com/openssl/openssl/commit/2c0d295e26306e15a92eb23a84a1802005c1c137</t>
  </si>
  <si>
    <t>CWE-401: Missing Release of Memory after Effective Lifetime</t>
  </si>
  <si>
    <t>Data from previous handshake wasn't properly cleared, causing memory exhaustion if a malicious client continuously sends an overlarge OCSP status request extension.</t>
  </si>
  <si>
    <t>CVE-2016-6303</t>
  </si>
  <si>
    <t>https://github.com/openssl/openssl/commit/2b4029e68fd7002d2307e6c3cde0f3784eef9c83</t>
  </si>
  <si>
    <t>crypto/mdc2/mdc2gst.c</t>
  </si>
  <si>
    <t>MDC2</t>
  </si>
  <si>
    <t>Incorrect length calculation could cause a buffer overflow.</t>
  </si>
  <si>
    <t>CVE-2016-6302</t>
  </si>
  <si>
    <t>https://github.com/openssl/openssl/commit/1bbe48ab149893a78bf99c8eb8895c928900a16f</t>
  </si>
  <si>
    <t>In certain configurations a malformed TLS session ticket can cause a buffer overread. Patch commit adds a new check on the ticket length.</t>
  </si>
  <si>
    <t>CVE-2016-2182</t>
  </si>
  <si>
    <t>https://github.com/openssl/openssl/commit/07bed46f332fce8c1d157689a2cdf915a982ae34</t>
  </si>
  <si>
    <t>crypto/bn/bn_print.c</t>
  </si>
  <si>
    <t>https://nvd.nist.gov/vuln/detail/CVE-2016-2182</t>
  </si>
  <si>
    <t>https://source.android.com/docs/security/bulletin/2017-03-01</t>
  </si>
  <si>
    <t>Missing return value check in arithmetic operations can cause an OOB write.</t>
  </si>
  <si>
    <t>CVE-2016-2181</t>
  </si>
  <si>
    <t>https://github.com/openssl/openssl/commit/b77ab018b79a00f789b0fb85596b446b08be4c9d</t>
  </si>
  <si>
    <t>CWE-189: Numeric Errors</t>
  </si>
  <si>
    <t>DTLS record delivery implementation led to out-of-order messages sometimes not being removed if they arrived for future epochs, potentially causing memory exhaustion if an excessive number of records are sent.</t>
  </si>
  <si>
    <t>CVE-2016-2179</t>
  </si>
  <si>
    <t>https://github.com/openssl/openssl/commit/00a4c1421407b6ac796688871b0a49a179c694d9</t>
  </si>
  <si>
    <t>Similar issue to CVE-2016-2181 where messge queue is filled up and leads to memory exhaustion.</t>
  </si>
  <si>
    <t>CVE-2016-2183</t>
  </si>
  <si>
    <t>https://github.com/openssl/openssl/commit/d33726b92e09605a088369d0e01c99d138c0524f</t>
  </si>
  <si>
    <t>ssl/s3_lib.c</t>
  </si>
  <si>
    <t>3DES</t>
  </si>
  <si>
    <t>https://www.openssl.org/blog/blog/2016/08/24/sweet32/</t>
  </si>
  <si>
    <r>
      <rPr>
        <color rgb="FF1155CC"/>
        <u/>
      </rPr>
      <t>https://sweet32.info/</t>
    </r>
    <r>
      <rPr>
        <color rgb="FF000000"/>
      </rPr>
      <t xml:space="preserve">; </t>
    </r>
    <r>
      <rPr>
        <color rgb="FF1155CC"/>
        <u/>
      </rPr>
      <t>https://blog.cryptographyengineering.com/2016/08/24/attack-of-week-64-bit-ciphers-in-tls/</t>
    </r>
  </si>
  <si>
    <t>SWEET32 birthday attack on 3DES (configuration issue for servers that only support DES/3DES).</t>
  </si>
  <si>
    <t>CVE-2016-2180</t>
  </si>
  <si>
    <t>https://github.com/openssl/openssl/commit/0ed26acce328ec16a3aa635f1ca37365e8c7403a</t>
  </si>
  <si>
    <t>crypto/ts/ts_lib.c</t>
  </si>
  <si>
    <t>TS</t>
  </si>
  <si>
    <t>Mistake in length calculation of OID text can cause a buffer overread.</t>
  </si>
  <si>
    <t>CVE-2016-2178</t>
  </si>
  <si>
    <t>https://github.com/openssl/openssl/commit/399944622df7bd81af62e67ea967c470534090e2</t>
  </si>
  <si>
    <t>https://eprint.iacr.org/2016/594.pdf</t>
  </si>
  <si>
    <t>Cache-timing side-channel attack in DSA implementation can allow an attacker to recover DSA private key. Exploits OpenSSL's failure "to use a side-channel-secure implementation of modular exponentiation."</t>
  </si>
  <si>
    <t>Also affects LibreSSL and BoringSSL.</t>
  </si>
  <si>
    <t>CVE-2016-2177</t>
  </si>
  <si>
    <t>https://github.com/openssl/openssl/commit/a004e72b95835136d3f1ea90517f706c24c03da7</t>
  </si>
  <si>
    <t>ssl/s3_srvr.c</t>
  </si>
  <si>
    <t>Undefined pointer arithmetic due to incorrect length calculations in certain situations.</t>
  </si>
  <si>
    <t>CVE-2016-2176</t>
  </si>
  <si>
    <t>1.0.2h</t>
  </si>
  <si>
    <t>6.4; 8.2</t>
  </si>
  <si>
    <t>https://github.com/openssl/openssl/commit/2919516136a4227d9e6d8f2fe66ef976aaf8c561</t>
  </si>
  <si>
    <t>crypto/x509/x509_obj.c</t>
  </si>
  <si>
    <t>https://www.openssl.org/news/secadv/20160503.txt</t>
  </si>
  <si>
    <t>Large ASN.1 strings can cause a buffer overread in certain situations. Patch commit institutes a size check.</t>
  </si>
  <si>
    <t>CVE-2016-2109</t>
  </si>
  <si>
    <t>https://github.com/openssl/openssl/commit/c62981390d6cf9e3d612c489b8b77c2913b25807</t>
  </si>
  <si>
    <t>crypto/asn1/a_d2i_fp.c</t>
  </si>
  <si>
    <t>Maliciously crafted ASN.1 input can lead to memory exhaustion. Patch commit allocates memory in chunks instead of all at once to avoid excess memory use.</t>
  </si>
  <si>
    <t>CVE-2016-2108</t>
  </si>
  <si>
    <t>1.0.2c</t>
  </si>
  <si>
    <t>https://github.com/openssl/openssl/commit/3661bb4e7934668bd99ca777ea8b30eedfafa871</t>
  </si>
  <si>
    <t>crypto/asn1/a_type.c</t>
  </si>
  <si>
    <t>https://source.android.com/security/bulletin/2016-07-01.html</t>
  </si>
  <si>
    <t>Missing integer value check in ASN.1 parser can cause an OOB write. Patch commit adds additional checks for zero values.</t>
  </si>
  <si>
    <t>CVE-2016-2107</t>
  </si>
  <si>
    <t>https://github.com/openssl/openssl/commit/68595c0c2886e7942a14f98c17a55a88afb6c292</t>
  </si>
  <si>
    <t>crypto/evp/e_aes_cbc_hmac_sha256.c</t>
  </si>
  <si>
    <t>EVP/SHA1/SHA256</t>
  </si>
  <si>
    <t>CWE-200: Exposure of Sensitive Information to an Unauthorized Actor; CWE-310: Cryptographic Issues</t>
  </si>
  <si>
    <t>https://blog.cloudflare.com/yet-another-padding-oracle-in-openssl-cbc-ciphersuites/</t>
  </si>
  <si>
    <t>Insufficient padding in SHA-1 and SHA-256 for CBC mode can lead to a padding oracle attack.</t>
  </si>
  <si>
    <t>Introduced as part of the patch for CVE-2013-0169.</t>
  </si>
  <si>
    <t>CVE-2016-2106</t>
  </si>
  <si>
    <t>https://github.com/openssl/openssl/commit/3f3582139fbb259a1c3cbb0a25236500a409bf26</t>
  </si>
  <si>
    <t>Excessively large input in EVP encrypt function can lead to an integer overflow (and heap corruption).</t>
  </si>
  <si>
    <t>CVE-2016-2105</t>
  </si>
  <si>
    <t>https://github.com/openssl/openssl/commit/5b814481f3573fa9677f3a31ee51322e2a22ee6a</t>
  </si>
  <si>
    <t>crypto/evp/encode.c</t>
  </si>
  <si>
    <t>Excessively large input can lead to an integer overflow. Patch commit modifies conditional to properly check input length.</t>
  </si>
  <si>
    <t>CVE-2000-1254</t>
  </si>
  <si>
    <t>0.9.1c</t>
  </si>
  <si>
    <t>0.9.5a</t>
  </si>
  <si>
    <t>https://github.com/openssl/openssl/commit/db82b8f9bd432a59aea8e1014694e15fc457c2bb</t>
  </si>
  <si>
    <t>CWE-310: Cryptographic Issues</t>
  </si>
  <si>
    <t>https://nvd.nist.gov/vuln/detail/CVE-2000-1254</t>
  </si>
  <si>
    <t>https://marc.info/?l=openssl-users&amp;m=95961024500509</t>
  </si>
  <si>
    <t>Imprecise bit specification in the generation of an RSA key means that the size calculation can be undefined in some architectures. Patch commit replaced "1" with "1UL".</t>
  </si>
  <si>
    <t>0.9.1c is used as the version introduced since this is the first OpenSSL version publicly released.</t>
  </si>
  <si>
    <t>CVE-2016-2842</t>
  </si>
  <si>
    <t>https://git.openssl.org/?p=openssl.git;a=commit;h=578b956fe741bf8e84055547b1e83c28dd902c73</t>
  </si>
  <si>
    <t>crypto/bio/b_print.c</t>
  </si>
  <si>
    <t>BIO (input/output)</t>
  </si>
  <si>
    <t>https://nvd.nist.gov/vuln/detail/CVE-2016-2842</t>
  </si>
  <si>
    <t>Missing check on memory allocation can cause a OOB write or other crash.</t>
  </si>
  <si>
    <t>Similar to CVE-2016-0799.</t>
  </si>
  <si>
    <t>CVE-2016-0799</t>
  </si>
  <si>
    <t>1.0.2g</t>
  </si>
  <si>
    <t>https://github.com/openssl/openssl/commit/578b956fe741bf8e84055547b1e83c28dd902c73</t>
  </si>
  <si>
    <t>BIO</t>
  </si>
  <si>
    <t>https://www.openssl.org/news/secadv/20160301.txt</t>
  </si>
  <si>
    <t>Incorrect length calculation could cause OOB read for long strings.</t>
  </si>
  <si>
    <t>CVE-2016-0798</t>
  </si>
  <si>
    <t>https://github.com/openssl/openssl/commit/259b664f950c2ba66fbf4b0fe5281327904ead21</t>
  </si>
  <si>
    <t>crypto/srp/srp_vfy.c</t>
  </si>
  <si>
    <t>SRP</t>
  </si>
  <si>
    <t>Potential server memory leak in SRP if SRP configures a secret seed. Patch commit disables seed handling and hardens memory handling in SRP seed.</t>
  </si>
  <si>
    <t>"The SRP user database lookup method...had confusing memory management semantics."</t>
  </si>
  <si>
    <t>CVE-2016-0797</t>
  </si>
  <si>
    <t>https://github.com/openssl/openssl/commit/c175308407858afff3fc8c2e5e085d94d12edc7d</t>
  </si>
  <si>
    <t>CWE-190: Integer Overflow or Wraparound; CWE-476: NULL Pointer Dereference</t>
  </si>
  <si>
    <t>Excessively large integer input can cause an interal Big Number (BN) function to calculate an integer incorrectly, causing a potential null pointer dereference or other heap corruption.</t>
  </si>
  <si>
    <t>"For large values of i this can result in bn_expand not allocating any memory because i * 4 is negative. This can leave the internal BIGNUM data field as NULL leading to a subsequent NULL ptr deref. For very large values of i... this could lead to heap corruption."</t>
  </si>
  <si>
    <t>CVE-2016-0705</t>
  </si>
  <si>
    <t>https://github.com/openssl/openssl/commit/6c88c71b4e4825c7bc0489306d062d017634eb88</t>
  </si>
  <si>
    <t>crypto/dsa/dsa_ameth.c</t>
  </si>
  <si>
    <t>Double Free</t>
  </si>
  <si>
    <t>Maliciously crafted DSA private keys could lead to a double free while parsing the keys.</t>
  </si>
  <si>
    <t>CVE-2016-0702</t>
  </si>
  <si>
    <t>1.9; 5.1</t>
  </si>
  <si>
    <t>https://github.com/openssl/openssl/commit/708dc2f1291e104fe4eef810bb8ffc1fae5b19c1</t>
  </si>
  <si>
    <t>crypto/bn/bn_exp.c</t>
  </si>
  <si>
    <t>https://eprint.iacr.org/2016/224.pdf</t>
  </si>
  <si>
    <t>OpenSSL's modular exponentiation implementation is not adequately constant-time and can be exploited by cache-bank conflicts, as in the "CacheBleed" attack.</t>
  </si>
  <si>
    <t>CVE-2016-0704</t>
  </si>
  <si>
    <t>1.0.2a</t>
  </si>
  <si>
    <t>https://github.com/openssl/openssl/commit/ae50d8270026edf5b3c7f8aaa0c6677462b33d97</t>
  </si>
  <si>
    <t>ssl/s2_srvr.c</t>
  </si>
  <si>
    <t>SSLv2.0</t>
  </si>
  <si>
    <t>Variant of DROWN Bleichenbacher padding oracle attack.</t>
  </si>
  <si>
    <t>CVE-2016-0703</t>
  </si>
  <si>
    <t>Variant of DROWN based on missing key length enforcement for non-export ciphers, where attacker can recover SSLv2 keys.</t>
  </si>
  <si>
    <t>"s2_srvr.c did not enforce that clear-key-length is 0 for non-export ciphers. If clear-key bytes are present for these ciphers, they *displace* encrypted-key bytes."</t>
  </si>
  <si>
    <t>CVE-2016-0800</t>
  </si>
  <si>
    <t>https://github.com/openssl/openssl/commit/800fe8e339f0926b0ddda9cd1959c19bd17dc65b</t>
  </si>
  <si>
    <t>apps/s_cb.c</t>
  </si>
  <si>
    <t>SSL/TLS</t>
  </si>
  <si>
    <r>
      <rPr>
        <color rgb="FF1155CC"/>
        <u/>
      </rPr>
      <t>https://drownattack.com/</t>
    </r>
    <r>
      <rPr>
        <color rgb="FF000000"/>
      </rPr>
      <t xml:space="preserve">; </t>
    </r>
    <r>
      <rPr>
        <color rgb="FF1155CC"/>
        <u/>
      </rPr>
      <t>https://www.openssl.org/blog/blog/2016/03/01/an-openssl-users-guide-to-drown/</t>
    </r>
  </si>
  <si>
    <t>"DROWN" Bleichenbacher padding oracle attack that uses SSLv2 handshakes to recover TLS session keys and decrypt sessions. Patch commit disables SSLv2 support.</t>
  </si>
  <si>
    <t>"Disable SSLv2 default. build, default negotiation, and weak ciphers."</t>
  </si>
  <si>
    <t>CVE-2016-0701</t>
  </si>
  <si>
    <t>1.0.2f</t>
  </si>
  <si>
    <t>2.6; 3.7</t>
  </si>
  <si>
    <t>https://github.com/openssl/openssl/commit/878e2c5b13010329c203f309ed0c8f2113f85648</t>
  </si>
  <si>
    <t>crypto/dh/dh_check.c</t>
  </si>
  <si>
    <t>https://www.openssl.org/news/secadv/20160128.txt</t>
  </si>
  <si>
    <t>Diffie-Hellman implementation could potentially use unsafe primes to generate key exchange parameters (as in X9.42 key agreement scheme). This could allow an attacker to discover a server's private DH exponent (small subgroup attack).</t>
  </si>
  <si>
    <t>CVE-2015-3197</t>
  </si>
  <si>
    <t>https://github.com/openssl/openssl/commit/d81a1600588b726c2bdccda7efad3cc7a87d6245</t>
  </si>
  <si>
    <t>SSLv2 implementation does not adequately check shared ciphers between client and server, allowing a downgrade attack of sorts where a client could force the server to use disabled ciphers.</t>
  </si>
  <si>
    <t>CVE-2015-3196</t>
  </si>
  <si>
    <t>1.0.0</t>
  </si>
  <si>
    <t>1.0.2d</t>
  </si>
  <si>
    <t>https://github.com/openssl/openssl/commit/3c66a669dfc7b3792f7af0758ea26fe8502ce70c</t>
  </si>
  <si>
    <t>ssl/s3_clnt.c</t>
  </si>
  <si>
    <t>CWE-362: Concurrent Execution using Shared Resource with Improper Synchronization ('Race Condition')</t>
  </si>
  <si>
    <t>https://www.openssl.org/news/secadv/20151203.txt</t>
  </si>
  <si>
    <t>https://nvd.nist.gov/vuln/detail/CVE-2015-3196</t>
  </si>
  <si>
    <t>PSK identity hints are not properly handled for multi-threaded clients (stored in a data structure that can be overwritten), which can cause a race condition and other memory corruption.</t>
  </si>
  <si>
    <t>CVE-2015-3195</t>
  </si>
  <si>
    <t>1.0.2e</t>
  </si>
  <si>
    <t>https://github.com/openssl/openssl/commit/cc598f321fbac9c04da5766243ed55d55948637d</t>
  </si>
  <si>
    <t>https://nvd.nist.gov/vuln/detail/CVE-2015-3195</t>
  </si>
  <si>
    <t>ASN.1 parsing contains a memory leak where certain errors can cause a pointer to be zeroed out. Patch commit consists of a flag to identify this and small fixes to only free the pointer when flagged.</t>
  </si>
  <si>
    <t>CVE-2015-3194</t>
  </si>
  <si>
    <t>https://github.com/openssl/openssl/commit/c394a488942387246653833359a5c94b5832674e</t>
  </si>
  <si>
    <t>crypto/rsa/rsa_ameth.c</t>
  </si>
  <si>
    <t>RSA signature verification doesn't check whether a particular parameter field is null, causing a null pointer dereference given a certain ASN.1 signature.</t>
  </si>
  <si>
    <t>CVE-2015-3193</t>
  </si>
  <si>
    <t>https://github.com/openssl/openssl/commit/d73cc256c8e256c32ed959456101b73ba9842f72</t>
  </si>
  <si>
    <t>https://nvd.nist.gov/vuln/detail/CVE-2015-3193</t>
  </si>
  <si>
    <t>Montgomery squaring procedure for x86_64 platforms contains a carry propagating bug. Patch commit fixes relevant Perl script.</t>
  </si>
  <si>
    <t>CVE-2015-1794</t>
  </si>
  <si>
    <t>https://github.com/openssl/openssl/commit/ada57746b6b80beae73111fe1291bf8dd89af91c</t>
  </si>
  <si>
    <t>https://nvd.nist.gov/vuln/detail/CVE-2015-1794</t>
  </si>
  <si>
    <t>SSL DH ciphersuite does not check whether the supplied DH p, g, and public key parameter values are 0 (as recommended by RFC 5246), potentially triggering a segmentation fault. Patch commit adds a few conditional checks to return an error in these cases.</t>
  </si>
  <si>
    <t>CVE-2015-1793</t>
  </si>
  <si>
    <t>1.0.1n</t>
  </si>
  <si>
    <t>6.4; 6.5</t>
  </si>
  <si>
    <t>https://github.com/openssl/openssl/commit/9a0db453ba017ebcaccbee933ee6511a9ae4d1c8</t>
  </si>
  <si>
    <t>CWE-254: Security Features</t>
  </si>
  <si>
    <t>https://www.openssl.org/news/secadv/20150709.txt</t>
  </si>
  <si>
    <t>Alternate certificate chain handling contains a logic error where the last untrusted certificate is not properly set, causing it to potentially accept untrusted certificate chains.</t>
  </si>
  <si>
    <t>Patch provided by BoringSSL.</t>
  </si>
  <si>
    <t>CVE-2015-1792</t>
  </si>
  <si>
    <t>crypto/cms/smime.c</t>
  </si>
  <si>
    <t>Infinite Loop</t>
  </si>
  <si>
    <t>https://www.openssl.org/news/secadv/20150611.txt</t>
  </si>
  <si>
    <t>https://nvd.nist.gov/vuln/detail/CVE-2015-1792</t>
  </si>
  <si>
    <t>CMS implementation does not properly handle an unrecognized hash function identifier, causing a potential infinite loop.</t>
  </si>
  <si>
    <t>Patch commit listed in the NVD does not appear to be correct (dated 2 years before the project security advisory and description does not quite match). A manual search through the history of the file in question did not leave any obvious candidates, so we leave the commit field empty.</t>
  </si>
  <si>
    <t>CVE-2015-1791</t>
  </si>
  <si>
    <t>https://github.com/openssl/openssl/commit/98ece4eebfb6cd45cc8d550c6ac0022965071afc</t>
  </si>
  <si>
    <t>ssl/ssl_sess.c</t>
  </si>
  <si>
    <t>https://nvd.nist.gov/vuln/detail/CVE-2015-1791</t>
  </si>
  <si>
    <t>In a multi-threaded client, session ticket implementation contains a possible race condition (which could potentially lead to a double free). Patch commit introduces extensive new session handling logic to duplicate the contents of a session ticket in certain cases.</t>
  </si>
  <si>
    <t>CVE-2015-1789</t>
  </si>
  <si>
    <t>4.3; 7.5</t>
  </si>
  <si>
    <t>https://github.com/openssl/openssl/commit/f48b83b4fb7d6689584cf25f61ca63a4891f5b11</t>
  </si>
  <si>
    <t>X.509/ASN.1</t>
  </si>
  <si>
    <t>X.509 implementation time checks are not adequately hardened against a lengthy ASN.1 time field. Patch commit fixes length checks and adds additional hardening.</t>
  </si>
  <si>
    <t>CVE-2015-1790</t>
  </si>
  <si>
    <t>https://github.com/openssl/openssl/commit/59302b600e8d5b77ef144e447bb046fd7ab72686</t>
  </si>
  <si>
    <t>crypto/pkcs7/pk_doit.c</t>
  </si>
  <si>
    <t>PKCS7</t>
  </si>
  <si>
    <t>PKCS</t>
  </si>
  <si>
    <t>PKCS#7 implementation contains a possible null pointer dereference given a PKCS7 structure with an empty data body.</t>
  </si>
  <si>
    <t>CVE-2015-1788</t>
  </si>
  <si>
    <t>https://github.com/openssl/openssl/commit/4924b37ee01f71ae19c94a8934b80eeb2f677932</t>
  </si>
  <si>
    <t>crypto/bn/bn_gf2m.c</t>
  </si>
  <si>
    <t>Modular inverse calculation does not consider parameters where the curve is over a "specially malformed binary polynomial field", which can cause an infinite loop.</t>
  </si>
  <si>
    <t>CVE-2014-8176</t>
  </si>
  <si>
    <t>1.0.1h</t>
  </si>
  <si>
    <t>https://github.com/openssl/openssl/commit/470990fee0182566d439ef7e82d1abf18b7085d7</t>
  </si>
  <si>
    <t>ssl/d1_lib.c</t>
  </si>
  <si>
    <t>DTLS implementation frees memory prematurely during the handshake, causing a variety of potential memory corruption issues.</t>
  </si>
  <si>
    <t>CVE-2015-4000</t>
  </si>
  <si>
    <t>TLS/SSL</t>
  </si>
  <si>
    <t>https://www.openssl.org/blog/blog/2015/05/20/logjam-freak-upcoming-changes/</t>
  </si>
  <si>
    <t>https://weakdh.org/</t>
  </si>
  <si>
    <t>Several TLS implementations are vulnerable to a "Logjam" attack, where a MITM attacker can force a downgrade attack caused by mishandling of the DHE_EXPORT extension.</t>
  </si>
  <si>
    <t>CVE-2015-0293</t>
  </si>
  <si>
    <t>https://github.com/openssl/openssl/commit/86f8fb0e344d62454f8daf3e15236b2b59210756</t>
  </si>
  <si>
    <t>https://www.openssl.org/news/secadv/20150319.txt</t>
  </si>
  <si>
    <t>https://nvd.nist.gov/vuln/detail/CVE-2015-0293</t>
  </si>
  <si>
    <t>SSLv2 implementation (for servers that support SSLv2 and export ciphers) did not adequately parse client master key messages and did not account for export ciphers or certain malformed messages. Patch commit adds a substantial amount of new error checks.</t>
  </si>
  <si>
    <t>CVE-2015-1787</t>
  </si>
  <si>
    <t>https://github.com/openssl/openssl/commit/b19d8143212ae5fbc9cebfd51c01f802fabccd33</t>
  </si>
  <si>
    <t>SSLv3</t>
  </si>
  <si>
    <t>https://nvd.nist.gov/vuln/detail/CVE-2015-1787</t>
  </si>
  <si>
    <t>SSLv3 implementation does not check whether the client key exchange message is zero length, making it vulnerable to a denial of service and memory corruption in certain configurations.</t>
  </si>
  <si>
    <t>CVE-2015-0292</t>
  </si>
  <si>
    <t>https://github.com/openssl/openssl/commit/d0666f289ac013094bbbf547bfbcd616199b7d2d</t>
  </si>
  <si>
    <t>Integer Underflow</t>
  </si>
  <si>
    <t>https://nvd.nist.gov/vuln/detail/CVE-2015-0292</t>
  </si>
  <si>
    <t>Base64 decoding implementation contains an integer underflow due to a missing size check that could in turn trigger a buffer overflow. Patch commit adds a one-line conditional check to prevent this.</t>
  </si>
  <si>
    <t>CVE-2015-0291</t>
  </si>
  <si>
    <t>https://github.com/openssl/openssl/commit/76343947ada960b6269090638f5391068daee88d</t>
  </si>
  <si>
    <t>Client-initiated handshake renegotiation with an invalid signature algorithm can cause a null pointer dereference due to an inadequate length check.</t>
  </si>
  <si>
    <t>CVE-2015-0290</t>
  </si>
  <si>
    <t>https://github.com/openssl/openssl/commit/77c77f0a1b9f15b869ca3342186dfbedd1119d0e</t>
  </si>
  <si>
    <t>SSL implementation on x86_64 platforms doesn't check whether an internal write buffer value is null (a possible scenario due to OpenSSL's "multiblock" performance feature on x86_64), causing a potential seg fault.</t>
  </si>
  <si>
    <t>CVE-2015-0289</t>
  </si>
  <si>
    <t>https://github.com/openssl/openssl/commit/c0334c2c92dd1bc3ad8138ba6e74006c3631b0f9</t>
  </si>
  <si>
    <t>PKCS#7 implementation contained a possible null pointer dereference given a PKCS7 structure with missing outer content. Patch commit added several new null checks for various values.</t>
  </si>
  <si>
    <t>CVE-2015-0288</t>
  </si>
  <si>
    <t>https://github.com/openssl/openssl/commit/28a00bcd8e318da18031b2ac8778c64147cd54f9</t>
  </si>
  <si>
    <t>crypto/x509/x509_req.c</t>
  </si>
  <si>
    <t>X.509 certificate parsing was missing a null check on the public key, causing a potential null pointer dereference given an invalid certificate key.</t>
  </si>
  <si>
    <t>CVE-2015-0287</t>
  </si>
  <si>
    <t>https://github.com/openssl/openssl/commit/b717b083073b6cacc0a5e2397b661678aff7ae7f</t>
  </si>
  <si>
    <t>ASN.1 parsing didn't free and reinitialize previously allocated memory of a particular structure, causing a potential OOB write and other memory corruption.</t>
  </si>
  <si>
    <t>CVE-2015-0286</t>
  </si>
  <si>
    <t>0.9.8zd</t>
  </si>
  <si>
    <t>https://github.com/openssl/openssl/commit/c3c7fb07dc975dc3c9de0eddb7d8fd79fc9c67c1</t>
  </si>
  <si>
    <t>https://nvd.nist.gov/vuln/detail/CVE-2015-0286</t>
  </si>
  <si>
    <t>ASN.1 type comparison implementation is missing a comparison for boolean types, causing a segmentation fault and other issues when this function is called on boolean values.</t>
  </si>
  <si>
    <t>CVE-2015-0285</t>
  </si>
  <si>
    <t>https://github.com/openssl/openssl/commit/e1b568dd2462f7cacf98f3d117936c34e2849a6b</t>
  </si>
  <si>
    <t>In certain cases the SSL implementation does not check that the client PRNG is seeded, and can allow a client to successfully complete a handshake with an unseeded PRNG.</t>
  </si>
  <si>
    <t>CVE-2015-0209</t>
  </si>
  <si>
    <t>https://github.com/openssl/openssl/commit/1b4a8df38fc9ab3c089ca5765075ee53ec5bd66a</t>
  </si>
  <si>
    <t>Use-After-Free</t>
  </si>
  <si>
    <t>EC implementation contained a small use-after-free vulnerability.</t>
  </si>
  <si>
    <t>Found by BoringSSL --- see commit 517073cd4b.</t>
  </si>
  <si>
    <t>CVE-2015-0208</t>
  </si>
  <si>
    <t>https://github.com/openssl/openssl/commit/4b22cce3812052fe64fc3f6d58d8cc884e3cb834</t>
  </si>
  <si>
    <t>RSA PSS implementation did not adequately check value of internal function that checked whether the PSS parameter input is valid (rsa_pss_to_ctx would return -1 in case of error, but calling function did not check that return value was positive). This could cause a null pointer exception.</t>
  </si>
  <si>
    <t>CVE-2015-0207</t>
  </si>
  <si>
    <t>https://github.com/openssl/openssl/commit/819418110b6fff4a7b96f01a5d68f71df3e3b736</t>
  </si>
  <si>
    <t>DTLS</t>
  </si>
  <si>
    <t>Other Memory Corruption</t>
  </si>
  <si>
    <t>DTLS code did not adequately clear/free up state/memory from a previous invocation (though it is supposed to be stateless), causing a segmentation fault in certain cases (such as when the initial ClientHello processing resulted in an error).</t>
  </si>
  <si>
    <t>CVE-2015-0206</t>
  </si>
  <si>
    <t>1.0.1k</t>
  </si>
  <si>
    <t>https://github.com/openssl/openssl/commit/103b171d8fc282ef435f8de9afbf7782e312961f</t>
  </si>
  <si>
    <t>ssl/d1_pkt.c</t>
  </si>
  <si>
    <t>https://www.openssl.org/news/secadv/20150108.txt</t>
  </si>
  <si>
    <t>DTLS code did not adequately free up memory of some variables, causing a potential memory exhaustion and other memory corruption issues in certain cases (such as an attacker who sent repeated DTLS records for the next epoch).</t>
  </si>
  <si>
    <t>CVE-2015-0205</t>
  </si>
  <si>
    <t>https://github.com/openssl/openssl/commit/1421e0c584ae9120ca1b88098f13d6d2e90b83a3</t>
  </si>
  <si>
    <t>SSL implementation accepted a client DH certificate without a CertificateVerify message due to an error in the conditional logic. Patch commit is a one-line fix to the conditional check.</t>
  </si>
  <si>
    <t>CVE-2015-0204</t>
  </si>
  <si>
    <t>https://github.com/openssl/openssl/commit/ce325c60c74b0fa784f5872404b722e120e5cab0</t>
  </si>
  <si>
    <t>ssl/s3_clnt.c; ssl/s3_srvr.c</t>
  </si>
  <si>
    <t>https://nvd.nist.gov/vuln/detail/CVE-2015-0204</t>
  </si>
  <si>
    <t>Protocol downgrade attack could force a client to accept an RSA temporary key in certain cases ("FREAK" attack).</t>
  </si>
  <si>
    <t>CVE-2014-8275</t>
  </si>
  <si>
    <t>https://github.com/openssl/openssl/commit/684400ce192dac51df3d3e92b61830a6ef90be3e</t>
  </si>
  <si>
    <t>Implementation does not enforce a match between the signature algorithm in the signed and unsined portions of the certificate (affects ASN.1, DSA, ECDSA, and X.509 code).</t>
  </si>
  <si>
    <t>CVE-2014-3572</t>
  </si>
  <si>
    <t>https://github.com/openssl/openssl/commit/b15f8769644b00ef7283521593360b7b2135cb63</t>
  </si>
  <si>
    <t>https://nvd.nist.gov/vuln/detail/CVE-2014-3572</t>
  </si>
  <si>
    <t>Client will accept a handshake with a ECDH ciphersuite and ECDSA certificate (e.g., a downgrade attack) when the server key exchange message is omitted, instead of aborting.</t>
  </si>
  <si>
    <t>CVE-2014-3571</t>
  </si>
  <si>
    <t>https://github.com/openssl/openssl/commit/feba02f3919495e1b960c33ba849e10e77d0785d#diff-e6473b4af1d95ce858f5fd643e1da271439f419dd67581ab93474c8ba01874df; https://github.com/openssl/openssl/commit/248385c606620b29ecc96ca9d3603463f879652b</t>
  </si>
  <si>
    <t>DTLS implementation was vulnerable to a null pointer dereference/seg fault given a carefully crafted DTLS message.</t>
  </si>
  <si>
    <t>CVE-2014-3570</t>
  </si>
  <si>
    <t>https://github.com/openssl/openssl/commit/a7a44ba55cb4f884c6bc9ceac90072dea38e66d0</t>
  </si>
  <si>
    <t>crypto/bn/bn_asm.c</t>
  </si>
  <si>
    <t>https://nvd.nist.gov/vuln/detail/CVE-2014-3570</t>
  </si>
  <si>
    <t>OpenSSL's big number implementation did not properly calculate the square of a number. Patch commit contains a lot of revised MIPS calculations.</t>
  </si>
  <si>
    <t>CVE-2014-3569</t>
  </si>
  <si>
    <t>0.9.8zc</t>
  </si>
  <si>
    <t>https://github.com/openssl/openssl/commit/392fa7a952e97d82eac6958c81ed1e256e6b8ca5</t>
  </si>
  <si>
    <t>ssl/s23_srvr.c</t>
  </si>
  <si>
    <t>https://nvd.nist.gov/vuln/detail/CVE-2014-3569</t>
  </si>
  <si>
    <t>SSL server implementation would set unsupported methods to null while parsing the ClientHello, which can cause a null pointer dereference and other unpleasant memory issues.</t>
  </si>
  <si>
    <t>CVE-2014-3513</t>
  </si>
  <si>
    <t>1.0.1j</t>
  </si>
  <si>
    <t>https://github.com/openssl/openssl/commit/2b0532f3984324ebe1236a63d15893792384328d</t>
  </si>
  <si>
    <t>ssl/d1_srtp.c</t>
  </si>
  <si>
    <t>DTLS/SRTP</t>
  </si>
  <si>
    <t>https://www.openssl.org/news/secadv/20141015.txt</t>
  </si>
  <si>
    <t>DTLS SRTP contains a memory leak based on how it stores/searches SRTP profiles. Patch commit contains a fairly involved refactoring of the profile parsing code.</t>
  </si>
  <si>
    <t>CVE-2014-3567</t>
  </si>
  <si>
    <t>0.9.8g</t>
  </si>
  <si>
    <t>https://github.com/openssl/openssl/commit/7fd4ce6a997be5f5c9e744ac527725c2850de203</t>
  </si>
  <si>
    <t>SSL/TLS/DTLS</t>
  </si>
  <si>
    <t>CWE-20: Improper Input Validation; CWE-399: Resource Management Errors</t>
  </si>
  <si>
    <t>SSL session ticket handling code did not free memory for one variable, causing a potential memory leak.</t>
  </si>
  <si>
    <t>CVE-2014-3568</t>
  </si>
  <si>
    <t>https://github.com/openssl/openssl/commit/26a59d9b46574e457870197dffa802871b4c8fc7</t>
  </si>
  <si>
    <t>ssl/s23_clnt.c; ssl/s23_srvr.c</t>
  </si>
  <si>
    <t>Server implementation did not enforce the "no-ssl3" configuration and would accept a SSL 3.0 handshake even when configured not to due to missing logic checks.</t>
  </si>
  <si>
    <t>CVE-2014-3566</t>
  </si>
  <si>
    <t>1.0.1i</t>
  </si>
  <si>
    <t>4.3; 3.4</t>
  </si>
  <si>
    <t>SSL 3.0</t>
  </si>
  <si>
    <t>https://nvd.nist.gov/vuln/detail/CVE-2014-3566</t>
  </si>
  <si>
    <t>https://www.openssl.org/~bodo/ssl-poodle.pdf; https://mbed-tls.readthedocs.io/en/latest/security-advisories/polarssl-security-advisory-2014-03-poodle-attack-on-ssl-v3/</t>
  </si>
  <si>
    <t>"POODLE" issue enabled attackers to recover plaintext via a padding-oracle attack on SSL 3.0.</t>
  </si>
  <si>
    <t>Not included by OpenSSL project in their vulnerabilities list.</t>
  </si>
  <si>
    <t>CVE-2014-3509</t>
  </si>
  <si>
    <t>https://github.com/openssl/openssl/commit/fb0bc2b273bcc2d5401dd883fe869af4fc74bb21</t>
  </si>
  <si>
    <t>https://www.openssl.org/news/secadv/20140806.txt</t>
  </si>
  <si>
    <t>https://nvd.nist.gov/vuln/detail/CVE-2014-3509</t>
  </si>
  <si>
    <t>SSL handling of a particular server extension contained a race condition for multithreaded clients which could cause it to wite to freed memory.</t>
  </si>
  <si>
    <t>CVE-2014-3510</t>
  </si>
  <si>
    <t>https://github.com/openssl/openssl/commit/17160033765480453be0a41335fa6b833691c049</t>
  </si>
  <si>
    <t>DTLS implementation didn't check whether the session certificate variable was null (which can happen in an edge case given a carefully crafted handshake message), causing a potential null pointer dereference.</t>
  </si>
  <si>
    <t>CVE-2014-3511</t>
  </si>
  <si>
    <t>https://github.com/openssl/openssl/commit/280b1f1ad12131defcd986676a8fc9717aaa601b</t>
  </si>
  <si>
    <t>ssl/s23srvr.c</t>
  </si>
  <si>
    <t>SSL server implementation allowed a protocol downgrade attack to TLS 1.0 even when the server supported higher protocol versions. Issue was caused by a stated OpenSSL policy to assume TLS 1.0 given fragmented packets to avoid protocol version downgrades when it should have rejected such connections.</t>
  </si>
  <si>
    <t>CVE-2014-3512</t>
  </si>
  <si>
    <t>https://github.com/openssl/openssl/commit/4a23b12a031860253b58d503f296377ca076427b</t>
  </si>
  <si>
    <t>crypto/srp/srp_lib.c</t>
  </si>
  <si>
    <t>https://nvd.nist.gov/vuln/detail/CVE-2014-3512</t>
  </si>
  <si>
    <t>SRP implementation does not check whether certain parameters are valid for the algorithm (g, A, and B have to be less than N), which can cause a buffer overread.</t>
  </si>
  <si>
    <t>CVE-2014-5139</t>
  </si>
  <si>
    <t>https://github.com/openssl/openssl/commit/83764a989dcc87fbea337da5f8f86806fe767b7e</t>
  </si>
  <si>
    <t>SRP implementation contained a potential null pointer dereference if the SRP ciphersuite had not been set up properly (i.e., certain values were null, which could have been triggered inadvertently, not necessarily maliciously). Patch commit adds additional checks to abort with an error if configuration is not correct.</t>
  </si>
  <si>
    <t>CVE-2014-3505</t>
  </si>
  <si>
    <t>0.9.8m</t>
  </si>
  <si>
    <t>https://github.com/openssl/openssl/commit/bff1ce4e6a1c57c3d0a5f9e4f85ba6385fccfe8b</t>
  </si>
  <si>
    <t>CWE-415: Double Free</t>
  </si>
  <si>
    <t>DTLS packet processing contained a basic double-free on a particular error condition. Patch commit adds an extra check prior to freeing the memory in question.</t>
  </si>
  <si>
    <t>CVE-2014-3506</t>
  </si>
  <si>
    <t>https://github.com/openssl/openssl/commit/1250f12613b61758675848f6600ebd914ccd7636</t>
  </si>
  <si>
    <t>DTLS handshake implementation did not allocate enough memory for a DTLS message size in cases where the message length is larger than the allowed size, which could cause a buffer overwrite and/or memory exhaustion.</t>
  </si>
  <si>
    <t>Found + patch provided by BoringSSL.</t>
  </si>
  <si>
    <t>CVE-2014-3507</t>
  </si>
  <si>
    <t>0.9.8o</t>
  </si>
  <si>
    <t>https://github.com/openssl/openssl/commit/d0a4b7d1a2948fce38515b8d862f43e7ba0ebf74</t>
  </si>
  <si>
    <t>DTLS handshake implementation is vulnerable to a memory leak from fragments with a zero length when a new fragment is allocated and inserted in the same position.</t>
  </si>
  <si>
    <t>CVE-2014-3508</t>
  </si>
  <si>
    <t>https://github.com/openssl/openssl/commit/0042fb5fd1c9d257d713b15a1f45da05cf5c1c87</t>
  </si>
  <si>
    <t>crypto/asn1/a_object.c</t>
  </si>
  <si>
    <t xml:space="preserve">OID handling in ASN.1 does not null-terminate strings in obj2text helper function, which could cause more information to be printed than intended. </t>
  </si>
  <si>
    <t>CVE-2014-0224</t>
  </si>
  <si>
    <t>5.8; 7.5</t>
  </si>
  <si>
    <t>https://github.com/openssl/openssl/commit/bc8923b1ec9c467755cd86f7848c50ee8812e441</t>
  </si>
  <si>
    <t>ssl/s3_clnt.c; ssl/s3_srvr.c; ssl/s3_pkt.c</t>
  </si>
  <si>
    <t>https://www.openssl.org/news/secadv/20140605.txt</t>
  </si>
  <si>
    <r>
      <rPr>
        <color rgb="FF1155CC"/>
        <u/>
      </rPr>
      <t>https://nvd.nist.gov/vuln/detail/CVE-2014-0224</t>
    </r>
    <r>
      <rPr>
        <color rgb="FF000000"/>
      </rPr>
      <t xml:space="preserve">; </t>
    </r>
    <r>
      <rPr>
        <color rgb="FF1155CC"/>
        <u/>
      </rPr>
      <t>https://www.usenix.org/system/files/conference/usenixsecurity15/sec15-paper-de-ruiter.pdf</t>
    </r>
  </si>
  <si>
    <t>"CCS Injection" vulnerability allowed MITM attacker to hijack TLS sessions due to how OpenSSL processes ChangeCipherSpec messages. SSL implementation would accept ChangeCipherSpec messages at any point during the handshake, which allowed an attacker to send it before the master secret is calculated and so recover session keys.</t>
  </si>
  <si>
    <t>CVE-2014-3470</t>
  </si>
  <si>
    <t>1.0.1g</t>
  </si>
  <si>
    <t>https://github.com/openssl/openssl/commit/8011cd56e39a433b1837465259a9bd24a38727fb</t>
  </si>
  <si>
    <t>https://nvd.nist.gov/vuln/detail/CVE-2014-3470</t>
  </si>
  <si>
    <t>SSL client implementation was vulnerable to a null pointer dereference given a null session certificate value for a particular session. Patch commit adds a simple check that certificate is not null before dereferencing it.</t>
  </si>
  <si>
    <t>CVE-2014-0195</t>
  </si>
  <si>
    <t>https://github.com/openssl/openssl/commit/1632ef744872edc2aa2a53d487d3e79c965a4ad3</t>
  </si>
  <si>
    <t>DTLS implementation did not check whether the actual message length of a fragment was equal to the length given in the message header, causing a potential buffer overread.</t>
  </si>
  <si>
    <t>CVE-2014-0221</t>
  </si>
  <si>
    <t>https://github.com/openssl/openssl/commit/d3152655d5319ce883c8e3ac4b99f8de4c59d846</t>
  </si>
  <si>
    <t>Infinite Recursion</t>
  </si>
  <si>
    <t>DTLS implementation was vulnerable to (semi-)infinite recursion from a server that sends repeated DTLS hello requests. Patch commit removes recursion in this function altogether.</t>
  </si>
  <si>
    <t>CVE-2014-0198</t>
  </si>
  <si>
    <t>https://github.com/openssl/openssl/pull/94/commits/375858fc1220a6f11f45129b7be06ad8303429a6</t>
  </si>
  <si>
    <t>SSL packet processing did not check whether a write buffer was null, leaving it vulnerable to a null pointer dereference (only affects configurations with a particular flag is enabled).</t>
  </si>
  <si>
    <t>CVE-2010-5298</t>
  </si>
  <si>
    <t>https://flak.tedunangst.com/post/analysis-of-openssl-freelist-reuse</t>
  </si>
  <si>
    <t>SSL packet processing is vulnerable to a race condition for a certain flag.</t>
  </si>
  <si>
    <t>CVE-2014-0160</t>
  </si>
  <si>
    <t>https://github.com/openssl/openssl/commit/96db9023b881d7cd9f379b0c154650d6c108e9a3</t>
  </si>
  <si>
    <t>https://www.openssl.org/news/secadv/20140407.txt</t>
  </si>
  <si>
    <t>https://www.cisa.gov/news-events/alerts/2014/04/08/openssl-heartbleed-vulnerability-cve-2014-0160; https://mbed-tls.readthedocs.io/en/latest/security-advisories/polarssl-security-advisory-2014-01/</t>
  </si>
  <si>
    <t>"Heartbleed" vulnerability in SSL implementation allowed a substantial buffer overread of client/server memory due to a missing length check.</t>
  </si>
  <si>
    <t>CVE-2014-0076</t>
  </si>
  <si>
    <t>https://github.com/openssl/openssl/commit/2198be3483259de374f91e57d247d0fc667aef29</t>
  </si>
  <si>
    <t>crypto/bn/bn_lib.c</t>
  </si>
  <si>
    <t>https://eprint.iacr.org/2014/140.pdf</t>
  </si>
  <si>
    <t>OpenSSL's BN Montgomery ladder implementation (used in ECC) is vulnerable to a cache-based side-channel attack that can recover the scalar k used in ECDSA and forge signatures.</t>
  </si>
  <si>
    <t>CVE-2013-4353</t>
  </si>
  <si>
    <t>1.0.1f</t>
  </si>
  <si>
    <t>https://git.openssl.org/gitweb/?p=openssl.git;a=commitdiff;h=197e0ea817ad64820789d86711d55ff50d71f631</t>
  </si>
  <si>
    <t>ssl/s3_both.c</t>
  </si>
  <si>
    <t>https://www.openssl.org/news/vulnerabilities.html</t>
  </si>
  <si>
    <t>https://nvd.nist.gov/vuln/detail/CVE-2013-4353</t>
  </si>
  <si>
    <t>Handshake implementation is vulnerable to a null pointer dereference since it neglects to check that a particular value as part of the Next Protocol Negotiation record is null.</t>
  </si>
  <si>
    <t>CVE-2013-6450</t>
  </si>
  <si>
    <t>https://git.openssl.org/gitweb/?p=openssl.git;a=commitdiff;h=3462896</t>
  </si>
  <si>
    <t>ssl/t1_enc.c</t>
  </si>
  <si>
    <t>https://nvd.nist.gov/vuln/detail/CVE-2013-6450</t>
  </si>
  <si>
    <t>DTLS handling does not maintain a copy of retransmission buffers across sessions (i.e. doesn't track previous session parameters), leaving it vulnerable to a potential MITM attack.</t>
  </si>
  <si>
    <t>CVE-2013-6449</t>
  </si>
  <si>
    <t>https://git.openssl.org/gitweb/?p=openssl.git;a=commitdiff;h=ca98926</t>
  </si>
  <si>
    <t>https://nvd.nist.gov/vuln/detail/CVE-2013-6449</t>
  </si>
  <si>
    <t>SSL implementation retrieves the supported protocol version number from the wrong data structure (a data structure which is sometimes incorrect), causing a crash if the version numbers do not match.</t>
  </si>
  <si>
    <t>CVE-2012-2686</t>
  </si>
  <si>
    <t>1.0.1d</t>
  </si>
  <si>
    <t>https://git.openssl.org/gitweb/?p=openssl.git;a=blobdiff;f=crypto/evp/e_aes_cbc_hmac_sha1.c;h=18fc9210104d69a204d73e8ae8a5aab734e1b8d8;hp=710fb79baf456f6865402f2673777d9f8a86d4ef;hb=125093b59f3c2a2d33785b5563d929d0472f1721;hpb=f3e99ea072126338c5b7b96c1e5a07d56d000463</t>
  </si>
  <si>
    <t>crypto/evp/e_aes_cbc_hmac_sha1.c</t>
  </si>
  <si>
    <t>SHA</t>
  </si>
  <si>
    <t>https://nvd.nist.gov/vuln/detail/CVE-2012-2686</t>
  </si>
  <si>
    <t>Carefully crafted CBC ciphersuite input can cause a crash. It is difficult to tell what the exact problem is since the fix for this is included as part of the Lucky 13 patch, so this CVE is classified as Other in the subclassification.</t>
  </si>
  <si>
    <t>CVE-2013-0166</t>
  </si>
  <si>
    <t>https://git.openssl.org/gitweb/?p=openssl.git;a=blobdiff;f=crypto/ocsp/ocsp_vfy.c;h=f24080fa0edaa8ddd631f24e72188abce98f14ff;hp=d3b446c5f96e3c189d7a155e13a63ed2a7df3c2e;hb=66e8211c0b1347970096e04b18aa52567c325200;hpb=dd2dee60f343a28cd93e065c7dae7619885515ff</t>
  </si>
  <si>
    <t>crypto/ocsp/ocsp_vfy.c</t>
  </si>
  <si>
    <t>https://www.openssl.org/news/secadv/20130205.txt</t>
  </si>
  <si>
    <t>https://nvd.nist.gov/vuln/detail/CVE-2013-0166</t>
  </si>
  <si>
    <t>OCSP response verification code did not check whether the key value was null before attempting to verify signatures, causing a null pointer dereference. Patch commit moves verification call inside a conditional check that the key is non-null.</t>
  </si>
  <si>
    <t>CVE-2013-0169</t>
  </si>
  <si>
    <t>Y (CVE-2013-1620; CVE-2013-1619; CVE-2013-1623; CVE-2013-1624)</t>
  </si>
  <si>
    <t>https://www.ieee-security.org/TC/SP2013/papers/4977a526.pdf</t>
  </si>
  <si>
    <t>TLS implementation was vulnerable to the "Lucky Thirteen" side-channel attack, which used timing differences in processing malformed CBC padding to recover plaintext.</t>
  </si>
  <si>
    <t>CVE-2011-1473</t>
  </si>
  <si>
    <t>Y (CVE-2011-5094)</t>
  </si>
  <si>
    <t>CWE-264: Permissions, Privileges, and Access Controls</t>
  </si>
  <si>
    <t>https://nvd.nist.gov/vuln/detail/CVE-2011-1473</t>
  </si>
  <si>
    <r>
      <rPr>
        <color rgb="FF1155CC"/>
        <u/>
      </rPr>
      <t>https://bugzilla.redhat.com/show_bug.cgi?id=707065</t>
    </r>
    <r>
      <rPr>
        <color rgb="FF000000"/>
      </rPr>
      <t xml:space="preserve">; </t>
    </r>
    <r>
      <rPr>
        <color rgb="FF1155CC"/>
        <u/>
      </rPr>
      <t>https://vincent.bernat.ch/en/blog/2011-ssl-dos-mitigation</t>
    </r>
  </si>
  <si>
    <t>SSL implementation did not restrict client renegotiation, allowing a malicious client to cause DoS/excessive resource consumption by repeatedly renegotiating and forcing the server to run costly computations, etc.</t>
  </si>
  <si>
    <t>Disputed by OpenSSL. From CVE description: "NOTE: it can also be argued that it is the responsibility of server deployments, not a security library, to prevent or limit renegotiation when it is appropriate within a specific environment."</t>
  </si>
  <si>
    <t>CVE-2012-2333</t>
  </si>
  <si>
    <t>1.0.1c</t>
  </si>
  <si>
    <t>https://github.com/openssl/openssl/commit/c46ecc3a55bcbbe4ff31da3864d015e343b0189f</t>
  </si>
  <si>
    <t>ssl/d1_enc.c</t>
  </si>
  <si>
    <t>https://www.openssl.org/news/secadv/20120510.txt</t>
  </si>
  <si>
    <r>
      <rPr>
        <color rgb="FF1155CC"/>
        <u/>
      </rPr>
      <t>https://nvd.nist.gov/vuln/detail/CVE-2012-2333</t>
    </r>
    <r>
      <rPr>
        <color rgb="FF000000"/>
      </rPr>
      <t xml:space="preserve">; </t>
    </r>
    <r>
      <rPr>
        <color rgb="FF1155CC"/>
        <u/>
      </rPr>
      <t>https://bugzilla.redhat.com/show_bug.cgi?id=820686</t>
    </r>
  </si>
  <si>
    <t>SSL implementation was vulnerable to an integer underflow because it did not check the size of a record length before subtracting the size of an IV, which could in turn cause a buffer overread/OOB access.</t>
  </si>
  <si>
    <t>CVE-2012-2131</t>
  </si>
  <si>
    <t>0.9.8v</t>
  </si>
  <si>
    <t>0.9.8w</t>
  </si>
  <si>
    <t>https://www.openssl.org/news/secadv/20120424.txt</t>
  </si>
  <si>
    <t>https://www.openssl.org/news/secadv/20120419.txt</t>
  </si>
  <si>
    <t>ASN.1 parsing implementation still contained further numeric conversion/memory corruption errors left over from CVE-2012-2110. Description is ambiguous but classification defaults to NVD label of Numeric Issue since we cannot find the patch.</t>
  </si>
  <si>
    <t>CVE-2012-2110</t>
  </si>
  <si>
    <t>1.0.1a</t>
  </si>
  <si>
    <t>https://github.com/openssl/openssl/commit/d9a9d10f4f8d4ed051f2488a90b012dceb7ec885</t>
  </si>
  <si>
    <t>https://nvd.nist.gov/vuln/detail/CVE-2012-2110</t>
  </si>
  <si>
    <t>ASN.1 parsing code contained a variety of numeric conversion errors caused by assigning int variables (32 bits) a size_t types (64 bits). This integer overflow could in turn cause a buffer overflow. Patch commit introduces several new integer and buffer length checks.</t>
  </si>
  <si>
    <t>CVE-2012-1165</t>
  </si>
  <si>
    <t>1.0.0h</t>
  </si>
  <si>
    <t>crypto/asn1/asn_mime.c</t>
  </si>
  <si>
    <t>https://nvd.nist.gov/vuln/detail/CVE-2012-1165</t>
  </si>
  <si>
    <t>https://www.openwall.com/lists/oss-security/2012/03/13/2</t>
  </si>
  <si>
    <t>ASN.1 S/MIME parsing contains a possible null pointer dereference (no further information available).</t>
  </si>
  <si>
    <t>Not included under OpenSSL's security advisory list.</t>
  </si>
  <si>
    <t>CVE-2012-0884</t>
  </si>
  <si>
    <t>CMS/PKCS#7</t>
  </si>
  <si>
    <t>https://www.openssl.org/news/secadv/20120312.txt</t>
  </si>
  <si>
    <t>CMS and PKCS#7 implementations are vulnerable to a Bleichenbacher padding oracle attack (aka "million message attack").</t>
  </si>
  <si>
    <t>CVE-2006-7250</t>
  </si>
  <si>
    <t>0.9.8t</t>
  </si>
  <si>
    <t>https://www.mail-archive.com/openssl-dev@openssl.org/msg30305.html</t>
  </si>
  <si>
    <t>https://nvd.nist.gov/vuln/detail/CVE-2006-7250</t>
  </si>
  <si>
    <t>https://www.openwall.com/lists/oss-security/2012/02/28/14</t>
  </si>
  <si>
    <t>ASN.1 S/MIME parsing contained a possible null pointer dereference given carefully crafted MIME headers.</t>
  </si>
  <si>
    <t>CVE-2011-4354</t>
  </si>
  <si>
    <t>0.9.8h</t>
  </si>
  <si>
    <t>crypto/bn/bn_nist.c</t>
  </si>
  <si>
    <t>https://nvd.nist.gov/vuln/detail/CVE-2011-4354</t>
  </si>
  <si>
    <r>
      <rPr>
        <color rgb="FF1155CC"/>
        <u/>
      </rPr>
      <t>https://www.openwall.com/lists/oss-security/2011/12/01/6</t>
    </r>
    <r>
      <rPr>
        <color rgb="FF000000"/>
      </rPr>
      <t xml:space="preserve">; </t>
    </r>
    <r>
      <rPr>
        <color rgb="FF1155CC"/>
        <u/>
      </rPr>
      <t>https://bugzilla.redhat.com/show_bug.cgi?id=757909</t>
    </r>
  </si>
  <si>
    <t>Modular reduction algorithm used in ECDH ciphersuites was incorrect, allowing attackers to potentially recover a TLS server's private key.</t>
  </si>
  <si>
    <t>CVE-2012-0050</t>
  </si>
  <si>
    <t>0.9.8s</t>
  </si>
  <si>
    <t>1.0.0g</t>
  </si>
  <si>
    <t>https://github.com/openssl/openssl/commit/855d29184ea88140e3c810e854607cc00a3f1806</t>
  </si>
  <si>
    <t>https://www.openssl.org/news/secadv/20120118.txt</t>
  </si>
  <si>
    <t>DTLS record processing code didn't adequately check MAC length or whether it was null, causing a few potential buffer overread/null dereference issues.</t>
  </si>
  <si>
    <t>Caused by CVE-2011-4108.</t>
  </si>
  <si>
    <t>CVE-2011-4108</t>
  </si>
  <si>
    <t>Y (GnuTLS)</t>
  </si>
  <si>
    <t>1.0.0f</t>
  </si>
  <si>
    <t>https://www.openssl.org/news/secadv/20120104.txt</t>
  </si>
  <si>
    <t>https://www.ndss-symposium.org/wp-content/uploads/2017/09/01_1.pdf</t>
  </si>
  <si>
    <t>DTLS with CBC mode implementation was vulnerable to a padding oracle attack allowing for full plaintext recovery since it only checked the MAC when the original padding was valid. The attack described in the paper is a general padding oracle attack on DTLS (GnuTLS is also vulnerable), but the authors were able to recover the full plaintext in OpenSSL's case because OpenSSL did not follow the DTLS RFC in its implementation. This is therefore classified as a Cryptographic Issue instead of Side Channel since there are larger issues at play here.</t>
  </si>
  <si>
    <t>CVE-2011-4109</t>
  </si>
  <si>
    <t>A policy check failure could cause a double-free when the policy check flag is set.</t>
  </si>
  <si>
    <t>CVE-2011-4576</t>
  </si>
  <si>
    <t>https://github.com/openssl/openssl/commit/27dfffd5b75ee1db114e32f6dc73e266513889c5</t>
  </si>
  <si>
    <t>ssl/s3_enc.c</t>
  </si>
  <si>
    <t>https://nvd.nist.gov/vuln/detail/CVE-2011-4576</t>
  </si>
  <si>
    <t>SSL 3.0 record parsing did not properly clear memory used in block cipher padding, which could result in a memory leak of several bytes of previously freed memory being sent. Patch commit adds a one-line call to memset (OpenSSL's internal memory reset function).</t>
  </si>
  <si>
    <t>CVE-2011-4577</t>
  </si>
  <si>
    <t>https://github.com/openssl/openssl/commit/be71c37296b3ba43c944eaa220ac62413782bad3</t>
  </si>
  <si>
    <t>https://nvd.nist.gov/vuln/detail/CVE-2011-4577</t>
  </si>
  <si>
    <t>Malformed X.509 input data (relating to IP address extensions and AS identifiers where address parsing would fail) would trigger an assertion failure, leading to a DoS attack. Patch commit does away with assert check and instead just returns 0/-1 for bad input.</t>
  </si>
  <si>
    <t>CVE-2011-4619</t>
  </si>
  <si>
    <t>https://github.com/openssl/openssl/commit/d0dc991c6228564212ace119440a9ac5f21578bc</t>
  </si>
  <si>
    <t>Server-Gated Cryptography</t>
  </si>
  <si>
    <t>https://nvd.nist.gov/vuln/detail/CVE-2011-4619</t>
  </si>
  <si>
    <t>Server Gated Cryptography implementation does not follow the standard for handshake restarts and does not limit the number of times a client can restart the handshake per negotiation. This can lead to resource exhaustion (excess CPU consumption).</t>
  </si>
  <si>
    <t>CVE-2012-0027</t>
  </si>
  <si>
    <t>https://github.com/openssl/openssl/commit/6bf896d9b1693916d9e8d303f9e3cc04959632b2</t>
  </si>
  <si>
    <t>engines/ccgost/gost2001_keyx.c</t>
  </si>
  <si>
    <t>https://nvd.nist.gov/vuln/detail/CVE-2012-0027</t>
  </si>
  <si>
    <t>GOST Engine implementation does not check whether a GOST parameter is null, causing a potential null pointer dereference and other issues.</t>
  </si>
  <si>
    <t>CVE-2011-3210</t>
  </si>
  <si>
    <t>1.0.0e</t>
  </si>
  <si>
    <t>ECDH</t>
  </si>
  <si>
    <t>https://www.openssl.org/news/secadv/20110906.txt</t>
  </si>
  <si>
    <t>https://bugzilla.redhat.com/show_bug.cgi?id=736079</t>
  </si>
  <si>
    <t>ECDH ciphersuite server implementation code is not thread-safe while processing client handshake messages. A malicious client could send out-of-order handshake messages, causing the server to crash.</t>
  </si>
  <si>
    <t>CVE-2011-3207</t>
  </si>
  <si>
    <t>https://github.com/openssl/openssl/commit/0486cce653b62d26a8ca37ac12f69f1a6b998844</t>
  </si>
  <si>
    <t>Certificate revocation list checking does not initialize certain variables, causing a subsequent logic issue later on that causes a CRL with an invalid nextUpdate field to be accepted. Small patch commit initializes the three variables in question.</t>
  </si>
  <si>
    <t>CVE-2011-1945</t>
  </si>
  <si>
    <t>https://nvd.nist.gov/vuln/detail/CVE-2011-1945</t>
  </si>
  <si>
    <t>ECC implementation is vulnerable to a timing side-channel attack that can leak the private key since it did "not properly implement curves over binary fields". Classify as Side Channel since no patch commit or further details are available.</t>
  </si>
  <si>
    <t>CVE-2011-0014</t>
  </si>
  <si>
    <t>1.0.0d</t>
  </si>
  <si>
    <t>https://github.com/openssl/openssl/commit/9770924f9bd6de3d64041f4a725dea7c958721b7</t>
  </si>
  <si>
    <t>https://www.openssl.org/news/secadv/20110208.txt</t>
  </si>
  <si>
    <t>TLS handshake implementation does not properly check the length on a particular request extension field in ClientHello messages, causing a potential buffer overread.</t>
  </si>
  <si>
    <t>CVE-2008-7270</t>
  </si>
  <si>
    <t>https://nvd.nist.gov/vuln/detail/CVE-2008-7270</t>
  </si>
  <si>
    <t>https://www.openssl.org/news/secadv/20101202.txt</t>
  </si>
  <si>
    <t>SSL server implementation allows the session cache ciphersuite to be modified, making it possible for attackers to force a downgrade attack for subsequent connections.</t>
  </si>
  <si>
    <t>CVE-2010-4180</t>
  </si>
  <si>
    <t>1.0.0c</t>
  </si>
  <si>
    <t>https://github.com/openssl/openssl/commit/88f2a4cf9ced521e2c2874a1c32af0eeaa027f40</t>
  </si>
  <si>
    <t>https://bugzilla.redhat.com/show_bug.cgi?id=659462</t>
  </si>
  <si>
    <t>Caused by a workaround for CVE-2008-7270.</t>
  </si>
  <si>
    <t>CVE-2010-4252</t>
  </si>
  <si>
    <t>J-PAKE</t>
  </si>
  <si>
    <t>CWE-287: Improper Authentication</t>
  </si>
  <si>
    <r>
      <rPr>
        <color rgb="FF1155CC"/>
        <u/>
      </rPr>
      <t>https://bugzilla.redhat.com/show_bug.cgi?id=659297</t>
    </r>
    <r>
      <rPr>
        <color rgb="FF000000"/>
      </rPr>
      <t xml:space="preserve">; </t>
    </r>
    <r>
      <rPr>
        <color rgb="FF1155CC"/>
        <u/>
      </rPr>
      <t>https://github.com/seb-m/jpake</t>
    </r>
  </si>
  <si>
    <t>J-PAKE implementation did not adequately validate public parameter input, leaving it vulnerable to a small subgroup confinement attack where the J-PAKE protocol would generate a predictable session key.</t>
  </si>
  <si>
    <t>CVE-2010-3864</t>
  </si>
  <si>
    <t>1.0.0b</t>
  </si>
  <si>
    <t>https://github.com/openssl/openssl/commit/732d31beeeb2e2e9f44d05da8387cfeca06b91b8</t>
  </si>
  <si>
    <t>https://www.openssl.org/news/secadv/20101116.txt</t>
  </si>
  <si>
    <t>https://bugzilla.redhat.com/show_bug.cgi?id=649304</t>
  </si>
  <si>
    <t>Server extension code parsing is vulnerable to race conditions and a buffer overread for multi-threaded clients.</t>
  </si>
  <si>
    <t>CVE-2010-2939</t>
  </si>
  <si>
    <t>https://nvd.nist.gov/vuln/detail/CVE-2010-2939</t>
  </si>
  <si>
    <t>https://www.mail-archive.com/openssl-dev%40openssl.org/msg28049.html</t>
  </si>
  <si>
    <t>SSL client implementation contains a potnetial double-free/use-after-free. From the mailing list discussion thread: "we forget to set the variable bn_ctx to NULL after freeing it and this leads to the double free error when BN_CTX_free is called a second time".</t>
  </si>
  <si>
    <t>CVE-2010-0742</t>
  </si>
  <si>
    <t>1.0.0a</t>
  </si>
  <si>
    <t>https://github.com/openssl/openssl/commit/3cbb15ee813453c52694c1d6f9a89eb7ae757943</t>
  </si>
  <si>
    <t>crypto/cms/cms_asn1.c</t>
  </si>
  <si>
    <t>Typo</t>
  </si>
  <si>
    <t>https://www.openssl.org/news/secadv/20100601.txt</t>
  </si>
  <si>
    <t>CMS structure parsing contained a typo---instead of passing CMS_OriginatorInfo to an internal function, it passed CMS_SignedData instead, which could cause a variety of memory corruption issues depending on the values of CMS_SignedData. (Note: This is referred to as a typo in the patch commit.)</t>
  </si>
  <si>
    <t>CMS is disabled by default.</t>
  </si>
  <si>
    <t>CVE-2010-1633</t>
  </si>
  <si>
    <t>crypto/rsa/rsa_pmeth.c</t>
  </si>
  <si>
    <t>RSA implementation is missing a check on the return value of the verification function. If verification failed, the code returns an uninitialized buffer with an undefined length, which could cause a variety of problems. Patch commit adds a small conditional check to return an error code of 0.</t>
  </si>
  <si>
    <t>CVE-2010-0740</t>
  </si>
  <si>
    <t>0.9.8f</t>
  </si>
  <si>
    <t>0.9.8n</t>
  </si>
  <si>
    <t>https://github.com/openssl/openssl/commit/3e8b6485b342d70e980418bc4bb2c60148d844d8</t>
  </si>
  <si>
    <t>https://www.openssl.org/news/secadv/20100324.txt</t>
  </si>
  <si>
    <t>TLS record parsing implementation contains an issue it would attempt to update a data structure field with a new version number after rejecting a record, which could lead to a null pointer dereference.</t>
  </si>
  <si>
    <t>CVE-2010-0433</t>
  </si>
  <si>
    <t>https://github.com/openssl/openssl/commit/cca1cd9a3447dd067503e4a85ebd1679ee78a48e</t>
  </si>
  <si>
    <t>ssl/kssl.c</t>
  </si>
  <si>
    <t>https://www.openwall.com/lists/oss-security/2010/03/03/5</t>
  </si>
  <si>
    <t>SSL Kerberos implementation does not check a return value, meaning it could go on to call an external Kerberos library function with invalid arguments and causing a potential null pointer dereference or other crash.</t>
  </si>
  <si>
    <t>CVE-2010-0928</t>
  </si>
  <si>
    <t>FWE (Fixed Width Exponentiation)</t>
  </si>
  <si>
    <r>
      <rPr/>
      <t xml:space="preserve">https://web.eecs.umich.edu/~valeria/research/publications/DATE10RSA.pdf; </t>
    </r>
    <r>
      <rPr>
        <color rgb="FF1155CC"/>
        <u/>
      </rPr>
      <t>https://rdist.root.org/2010/03/08/attacking-rsa-exponentiation-with-fault-injection/</t>
    </r>
  </si>
  <si>
    <t>Fixed Width Exponentation (FWE) algorithm is vulnerable to a fault-based side-channel attack. An attacker with physical proximity to the system could theoretically recover private keys. This is not patched in OpenSSL since it is "outside of the OpenSSL threat model" (per OpenSSL's vulnerabilities page).</t>
  </si>
  <si>
    <t>CVE-2009-3245</t>
  </si>
  <si>
    <t>https://github.com/openssl/openssl/commit/2d9dcd4ff0923347fab727ac90e8526dd65e4e07</t>
  </si>
  <si>
    <t>Various internal functions that call OpenSSL's Big Number (BN) implementation don't check for a null return value, which can lead to memory corruption issues.</t>
  </si>
  <si>
    <t>CVE-2009-4355</t>
  </si>
  <si>
    <t>https://github.com/openssl/openssl/commit/1b31b5ad560b16e2fe1cad54a755e3e6b5e778a3</t>
  </si>
  <si>
    <t>crypto/comp/c_zlib.c</t>
  </si>
  <si>
    <t>Compression</t>
  </si>
  <si>
    <t>Compression code did not properly free up certain memory, resulting in memory leaks.</t>
  </si>
  <si>
    <t>CVE-2009-3555</t>
  </si>
  <si>
    <r>
      <rPr>
        <color rgb="FF1155CC"/>
        <u/>
      </rPr>
      <t>https://marc.info/?l=openssl-dev&amp;m=125744015832463&amp;w=2</t>
    </r>
    <r>
      <rPr>
        <color rgb="FF000000"/>
      </rPr>
      <t xml:space="preserve">; </t>
    </r>
    <r>
      <rPr>
        <color rgb="FF1155CC"/>
        <u/>
      </rPr>
      <t>https://www.openssl.org/news/secadv/20091111.txt</t>
    </r>
  </si>
  <si>
    <t>https://bug526689.bmoattachments.org/attachment.cgi?id=410650</t>
  </si>
  <si>
    <t>"Project Mogul" attack demonstrates a flaw in how TLS/SSL implementations across several libraries handle renegotiation, exploiting the fact that the server does not fully authenticate the client after renegotiation. OpenSSL patch implements the newly released RFC.</t>
  </si>
  <si>
    <t>CVE-2009-2409</t>
  </si>
  <si>
    <t>0.9.8l</t>
  </si>
  <si>
    <t>MD2</t>
  </si>
  <si>
    <t>Weak Cipher</t>
  </si>
  <si>
    <t>https://nvd.nist.gov/vuln/detail/CVE-2009-2409</t>
  </si>
  <si>
    <r>
      <rPr>
        <color rgb="FF1155CC"/>
        <u/>
      </rPr>
      <t>https://bugzilla.redhat.com/show_bug.cgi?id=CVE-2009-2409</t>
    </r>
    <r>
      <rPr/>
      <t xml:space="preserve">; </t>
    </r>
    <r>
      <rPr>
        <color rgb="FF1155CC"/>
        <u/>
      </rPr>
      <t>https://marc.info/?l=openssl-cvs&amp;m=124508133203041&amp;w=2</t>
    </r>
  </si>
  <si>
    <t>Using MD2 with X.509 certificates renders the X.509 implementation in several libraries vulnerable to hash collisions (and therefore certificate spoofing) due to fundamental design flaws in MD2.</t>
  </si>
  <si>
    <t>CVE-2009-1386</t>
  </si>
  <si>
    <t>0.9.8i</t>
  </si>
  <si>
    <t>https://github.com/openssl/openssl/commit/1cbf663a6c89dcf8f7706d30a8bae675e2e0199a</t>
  </si>
  <si>
    <t>SSL implementation did not check whether the session field in a structure was null prior to reading (which would happen if the ChangeCipherSpec messge is sent early), causing a potential null pointer dereference.</t>
  </si>
  <si>
    <t>CVE-2009-1387</t>
  </si>
  <si>
    <t>https://security.gentoo.org/glsa/200912-01</t>
  </si>
  <si>
    <t>DTLS implementation contained a null pointer dereference (no further information available).</t>
  </si>
  <si>
    <t>CVE-2009-1377</t>
  </si>
  <si>
    <t>https://github.com/openssl/openssl/commit/88b48dc68024dcc437da4296c9fb04419b0ccbe1</t>
  </si>
  <si>
    <t>https://marc.info/?l=openssl-dev&amp;m=124247675613888&amp;w=2</t>
  </si>
  <si>
    <t>DTLS implementation stores records in a queue if they arrive for a future epoch after the current handshake is finished, but the implementation does not limit the number of records that can be sent, causing memory exhaustion.</t>
  </si>
  <si>
    <t>CVE-2009-1378</t>
  </si>
  <si>
    <t>https://github.com/openssl/openssl/commit/abda7c114791fa7fe95672ec7a66fc4733c40dbc</t>
  </si>
  <si>
    <t>DTLS queue did would allocate memory for every new message it received and did not check for duplicate entries, sequence numbers to see if a previous record is already stored with that sequence number, etc. This meant an attacker could repeatedly send out-of-sequence handshake messages to exhaust available memory.</t>
  </si>
  <si>
    <t>CVE-2009-1379</t>
  </si>
  <si>
    <t>https://github.com/openssl/openssl/commit/561cbe567846a376153bea7f1f2d061e78029c2d</t>
  </si>
  <si>
    <t>DTLS fragment parsing contained a basic use-after-free issue, attempting to access the message header field of a fragment structure after it had already been freed.</t>
  </si>
  <si>
    <t>CVE-2009-0591</t>
  </si>
  <si>
    <t>0.9.8k</t>
  </si>
  <si>
    <t>https://www.openssl.org/news/secadv/20090325.txt</t>
  </si>
  <si>
    <t>CMS verification doesn't properly handle errors when given a malformed signed attribute, allowing invalid attributes to be considered valid.</t>
  </si>
  <si>
    <t>CVE-2009-0789</t>
  </si>
  <si>
    <t>Mismatched Types</t>
  </si>
  <si>
    <t>ASN.1 parsing is vulnerable to an invalid memory access caused by an integer overflow/underflow from mismatched integer types (where sizeof(long) &lt; sizeof(void *)).</t>
  </si>
  <si>
    <t>CVE-2009-0590</t>
  </si>
  <si>
    <t>ASN.1 string parsing will crash with a buffer overread if the encoded length of the string is larger than allowed.</t>
  </si>
  <si>
    <t>CVE-2008-5077</t>
  </si>
  <si>
    <t>0.9.8j</t>
  </si>
  <si>
    <t>https://www.openssl.org/news/secadv/20090107.txt</t>
  </si>
  <si>
    <t>Several functions internal to OpenSSL did not check for null/incorrect return values, resulting in signature checks returning as valid for invalid signatures (no patch commit available, so default to Cryptographic Issue).</t>
  </si>
  <si>
    <t>CVE-2008-1678</t>
  </si>
  <si>
    <t>https://nvd.nist.gov/vuln/detail/CVE-2008-1678</t>
  </si>
  <si>
    <t>https://bugzilla.redhat.com/show_bug.cgi?id=447268</t>
  </si>
  <si>
    <t>Compression implementation is vulnerable to memory exhaustion from repeated calls (no further information available).</t>
  </si>
  <si>
    <t>CVE-2008-0891</t>
  </si>
  <si>
    <t>https://github.com/openssl/openssl/commit/40a706286febe0279336c96374c607daaa1b1d49</t>
  </si>
  <si>
    <t>https://www.openssl.org/news/secadv/20080528.txt</t>
  </si>
  <si>
    <t>Server name extension implementation contains a basic double free issue. Patch commit adds a one-line variable reset to null.</t>
  </si>
  <si>
    <t>CVE-2008-1672</t>
  </si>
  <si>
    <t>https://github.com/openssl/openssl/commit/e194fe8f47a5bdc7a9eab19b4d387d00c410e633</t>
  </si>
  <si>
    <t>TLS server implementation does not check whether the server key exchange message in the handshake is null prior to reading, causing a potential null pointer dereference.</t>
  </si>
  <si>
    <t>CVE-2007-5502</t>
  </si>
  <si>
    <t>PRNG</t>
  </si>
  <si>
    <t>https://www.openssl.org/news/secadv/20071129.txt</t>
  </si>
  <si>
    <t>OpenSSL's FIPS PRNG implementation generates predictable random data.</t>
  </si>
  <si>
    <t>CVE-2007-4995</t>
  </si>
  <si>
    <t>DTLS implementation contains an off-by-one error that could cause a heap overflow. No patch commit available, so default to NVD classification of Numeric Error.</t>
  </si>
  <si>
    <t>CVE-2007-5135</t>
  </si>
  <si>
    <t>https://www.openssl.org/news/secadv/20071012.txt</t>
  </si>
  <si>
    <t>SSL implementation did not correctly calculate the size of cipher list input (off-by-one), causing a potential one-byte buffer overread. No patch commit available, so default to NVD classification of Numeric Error.</t>
  </si>
  <si>
    <t>CVE-2007-3108</t>
  </si>
  <si>
    <t>crypto/bn/bn_mont.c</t>
  </si>
  <si>
    <t>https://nvd.nist.gov/vuln/detail/CVE-2007-3108</t>
  </si>
  <si>
    <t>https://bugzilla.redhat.com/bugzilla/show_bug.cgi?id=CVE-2007-3108</t>
  </si>
  <si>
    <t>BN Montgomery multiplication implementation is not correct, leaving it vulnerable to a side-channel attack and RSA private key recovery.</t>
  </si>
  <si>
    <t>CVE-2006-2937</t>
  </si>
  <si>
    <t>0.9.7</t>
  </si>
  <si>
    <t>0.9.8d</t>
  </si>
  <si>
    <t>https://www.openssl.org/news/secadv/20060928.txt</t>
  </si>
  <si>
    <t>ASN.1 parsing implementation contains an infinite loop, which can lead to memory exhaustion.</t>
  </si>
  <si>
    <t>CVE-2006-2940</t>
  </si>
  <si>
    <t>https://github.com/openssl/openssl/commit/5e3225cc44ebdce3a88d04a627e975b3e76a6f9a</t>
  </si>
  <si>
    <t>Implementations of various cryptographic protocols and algorithms (DH, DSA, EC, RSA) did not limit the sizes of the public exponent/modulus values provided in X.509 certificates. This could potentially lead to resource exhaustion/denial of service if an attacker sends an overly large value which takes a long time to process.</t>
  </si>
  <si>
    <t>CVE-2006-3738</t>
  </si>
  <si>
    <t>https://github.com/openssl/openssl/commit/3ff55e9680cc99f330f25e48cd1422e3459c02de</t>
  </si>
  <si>
    <t>ssl/s3_srvr.c; ssl/ssl_lib.c</t>
  </si>
  <si>
    <t>SSL implementation contains a buffer overflow from a missing null and 0-value check.</t>
  </si>
  <si>
    <t>CVE-2006-4343</t>
  </si>
  <si>
    <t>ssl/s2_clnt.c</t>
  </si>
  <si>
    <t>SSLv2 ServerHello parsing implementation is missing a null check for whether a session certificate variable is null, potentially causing a seg fault or other crash.</t>
  </si>
  <si>
    <t>CVE-2006-4339</t>
  </si>
  <si>
    <t>Y (CVE-2006-4340)</t>
  </si>
  <si>
    <t>0.9.8c</t>
  </si>
  <si>
    <t>X.509/PKCS#1</t>
  </si>
  <si>
    <t>RSA signature implementation is vulnerable to the original Bleichenbacher attack, making it vulnerable to signature forgeries.</t>
  </si>
  <si>
    <t>CVE-2005-2969</t>
  </si>
  <si>
    <t>0.9.8a</t>
  </si>
  <si>
    <t>https://www.openssl.org/news/secadv/20051011.txt</t>
  </si>
  <si>
    <t>SSL implementation contained a potential rollback to SSL 2.0, even if both client and server support SSL 3.0 or TLS 1.0, when a deprecated flag was enabled (since the flag disabled certain rollback protections).</t>
  </si>
  <si>
    <t>CVE-2005-2946</t>
  </si>
  <si>
    <t>https://bugzilla.redhat.com/bugzilla/show_bug.cgi?id=169803</t>
  </si>
  <si>
    <t>OpenSSL defaults used MD5 instead of a more collision-resistant hashing algorithm, making certificate/signature forgeries easier.</t>
  </si>
  <si>
    <t xml:space="preserve">Not included under OpenSSL's security advisory list---debatable whether this is actually a CVE-type issue, but we include it here since it is registered in the NVD. </t>
  </si>
  <si>
    <t>CVE-2004-0975</t>
  </si>
  <si>
    <t>0.9.6</t>
  </si>
  <si>
    <t>0.9.7f</t>
  </si>
  <si>
    <t>https://git.openssl.org/gitweb/?p=openssl.git;a=commitdiff;h=5fee606442a6738fd06a756d7076be53b7b7734c</t>
  </si>
  <si>
    <t>apps/der_chop.in</t>
  </si>
  <si>
    <t>https://bugzilla.redhat.com/bugzilla/show_bug.cgi?id=136302</t>
  </si>
  <si>
    <t>A script included as part of the OpenSSL distribution created temporary files insecurely, allowing local users to overwrite those files.</t>
  </si>
  <si>
    <t>CVE-2022-2509</t>
  </si>
  <si>
    <t>GnuTLS</t>
  </si>
  <si>
    <t>3.6.0</t>
  </si>
  <si>
    <t>3.7.7</t>
  </si>
  <si>
    <t>Medium</t>
  </si>
  <si>
    <t>https://gitlab.com/gnutls/gnutls/-/merge_requests/1615?commit_id=ce37f9eb265dbe9b6d597f5767449e8ee95848e2</t>
  </si>
  <si>
    <t>lib/x509/pkcs7.c</t>
  </si>
  <si>
    <t>PKCS7/X.509</t>
  </si>
  <si>
    <t>https://lists.gnupg.org/pipermail/gnutls-help/2022-July/004746.html</t>
  </si>
  <si>
    <r>
      <rPr>
        <color rgb="FF1155CC"/>
        <u/>
      </rPr>
      <t>https://gnutls.org/security-new.html#GNUTLS-SA-2022-07-07</t>
    </r>
    <r>
      <rPr/>
      <t xml:space="preserve">; </t>
    </r>
    <r>
      <rPr>
        <color rgb="FF1155CC"/>
        <u/>
      </rPr>
      <t>https://gitlab.com/gnutls/gnutls/-/issues/1383</t>
    </r>
  </si>
  <si>
    <t>PKCS7 signature verification contains a double-free vulnerability when it frees the memory allocated for the signer certificate in a certificate chain twice.</t>
  </si>
  <si>
    <t>CVE-2021-20232</t>
  </si>
  <si>
    <t>3.7.1</t>
  </si>
  <si>
    <t>https://gitlab.com/gnutls/gnutls/-/commit/75a937d97f4fefc6f9b08e3791f151445f551cb3</t>
  </si>
  <si>
    <t>lib/ext/pre_shared_key.c</t>
  </si>
  <si>
    <t>TLS 1.3</t>
  </si>
  <si>
    <t>https://www.gnutls.org/security-new.html#GNUTLS-SA-2021-03-10</t>
  </si>
  <si>
    <t>https://bugzilla.redhat.com/show_bug.cgi?id=1922275</t>
  </si>
  <si>
    <t>TLS 1.3 implementation contains a use-after-free issue since for large Client Hello messages it does not reallocate memory for a buffer as it normally would (same issue as CVE-2021-20231 except in a different file).</t>
  </si>
  <si>
    <t>CVE-2021-20231</t>
  </si>
  <si>
    <t>https://gitlab.com/gnutls/gnutls/-/commit/15beb4b193b2714d88107e7dffca781798684e7e</t>
  </si>
  <si>
    <t>lib/ext/key_share.c</t>
  </si>
  <si>
    <t>https://bugzilla.redhat.com/show_bug.cgi?id=1922276</t>
  </si>
  <si>
    <t>TLS 1.3 implementation contains a use-after-free issue since for large Client Hello messages it does not reallocate memory for a buffer as it normally would (same issue as CVE-2021-20232 except in a different file).</t>
  </si>
  <si>
    <t>CVE-2021-4209</t>
  </si>
  <si>
    <t>3.7.3</t>
  </si>
  <si>
    <t>https://gitlab.com/gnutls/gnutls/-/merge_requests/1503</t>
  </si>
  <si>
    <t>lib/nettle/mac.c</t>
  </si>
  <si>
    <t>MAC/SHA-256</t>
  </si>
  <si>
    <t>https://nvd.nist.gov/vuln/detail/CVE-2021-4209</t>
  </si>
  <si>
    <t>https://gitlab.com/gnutls/gnutls/-/issues/1306</t>
  </si>
  <si>
    <t>MAC implementation could potentially cause memory corruption and other undefined behavior when memcpy is called on a zero-length input. Patch commit adds a check to make sure input is non-zero.</t>
  </si>
  <si>
    <t>CVE-2020-24659</t>
  </si>
  <si>
    <t>3.6.15</t>
  </si>
  <si>
    <t>https://gitlab.com/gnutls/gnutls/-/merge_requests/1320</t>
  </si>
  <si>
    <t>lib/handshake.c</t>
  </si>
  <si>
    <t>CWE-476: NULL Pointer Dereference; CWE-787: Out-of-bounds Write</t>
  </si>
  <si>
    <t>https://www.gnutls.org/security-new.html#GNUTLS-SA-2020-09-04</t>
  </si>
  <si>
    <t>https://gitlab.com/gnutls/gnutls/-/issues/1071</t>
  </si>
  <si>
    <t>SSL implementation is vulnerable to a null pointer dereference and/or buffer overflow given out-of-order or invalid handshake messages.</t>
  </si>
  <si>
    <t>CVE-2020-13777</t>
  </si>
  <si>
    <t>3.6.4</t>
  </si>
  <si>
    <t>3.6.14</t>
  </si>
  <si>
    <t>https://gitlab.com/gnutls/gnutls/-/merge_requests/1275</t>
  </si>
  <si>
    <t>lib/stek.c</t>
  </si>
  <si>
    <t>TLS 1.3 --- STEK (Session Ticket Encryption Key)</t>
  </si>
  <si>
    <t>https://gnutls.org/security-new.html#GNUTLS-SA-2020-06-03</t>
  </si>
  <si>
    <t>https://gitlab.com/gnutls/gnutls/-/issues/1011</t>
  </si>
  <si>
    <t>TLS 1.3 implementation does not properly validate server tickets due to an implementation bug where the ticket encryption and decryption keys are all-zero until the first rotation, allowing a malicious server to resume a session established by a legitimate server. This only affects TLS 1.3. Patch commit also includes a check if the session ticket key is used without having been initialized.</t>
  </si>
  <si>
    <t>CVE-2020-11501</t>
  </si>
  <si>
    <t>3.6.3</t>
  </si>
  <si>
    <t>3.6.13</t>
  </si>
  <si>
    <t>https://gitlab.com/gnutls/gnutls/-/commit/c01011c2d8533dbbbe754e49e256c109cb848d0d</t>
  </si>
  <si>
    <t>https://www.gnutls.org/security-new.html#GNUTLS-SA-2020-03-31</t>
  </si>
  <si>
    <t>https://gitlab.com/gnutls/gnutls/-/issues/960</t>
  </si>
  <si>
    <t>DTLS protocol contained an implementation issue where the the client did not generate random data (instead used zeroed bytes).</t>
  </si>
  <si>
    <r>
      <rPr/>
      <t xml:space="preserve">Patch commit introducing the issue: </t>
    </r>
    <r>
      <rPr>
        <color rgb="FF1155CC"/>
        <u/>
      </rPr>
      <t>https://gitlab.com/gnutls/gnutls/-/commit/bcf4de0371efbdf0846388e2df0cb14b5db09954</t>
    </r>
  </si>
  <si>
    <t>CVE-2019-3836</t>
  </si>
  <si>
    <t>3.6.7</t>
  </si>
  <si>
    <t>5.0; 7.5; 5.9</t>
  </si>
  <si>
    <t>https://gitlab.com/gnutls/gnutls/-/commit/96e07075e8f105b13e76b11e493d5aa2dd937226</t>
  </si>
  <si>
    <t>lib/handshake-tls13.c</t>
  </si>
  <si>
    <t>CWE-456: Missing Initialization of a Variable; CWE-824: Access of Uninitialized Pointer</t>
  </si>
  <si>
    <t>https://www.gnutls.org/security-new.html#GNUTLS-SA-2019-03-27</t>
  </si>
  <si>
    <t>https://gitlab.com/gnutls/gnutls/-/issues/704</t>
  </si>
  <si>
    <t>TLS 1.3 implementation is vulnerable to an invalid pointer access given a carefully crafted message since a local variable is uninitialized.</t>
  </si>
  <si>
    <r>
      <rPr/>
      <t xml:space="preserve">Patch commit introducing the issue: </t>
    </r>
    <r>
      <rPr>
        <color rgb="FF1155CC"/>
        <u/>
      </rPr>
      <t>https://gitlab.com/gnutls/gnutls/-/commit/df738136a71b545c61e639edee7bad4f68271bcc</t>
    </r>
  </si>
  <si>
    <t>CVE-2019-3829</t>
  </si>
  <si>
    <t>3.5.8</t>
  </si>
  <si>
    <t>https://gitlab.com/gnutls/gnutls/-/merge_requests/923</t>
  </si>
  <si>
    <t>https://gitlab.com/gnutls/gnutls/-/issues/694</t>
  </si>
  <si>
    <t>Certificate verification contains potential use-after-free/double-free vulnerabilities in several places (see patch commit).</t>
  </si>
  <si>
    <r>
      <rPr/>
      <t xml:space="preserve">Patch commit introducing the issue: </t>
    </r>
    <r>
      <rPr>
        <color rgb="FF1155CC"/>
        <u/>
      </rPr>
      <t>https://gitlab.com/gnutls/gnutls/commit/2700f0f3b7e6cc76cf9f5de1567c95a6990e14bf</t>
    </r>
  </si>
  <si>
    <t>CVE-2018-16868</t>
  </si>
  <si>
    <t>3.6.5</t>
  </si>
  <si>
    <t>3.3; 4.7; 5.6</t>
  </si>
  <si>
    <t>https://github.com/gnutls/gnutls/commit/c9f57eac2a1cb2675da6ac1d9972609faf6c1ea0</t>
  </si>
  <si>
    <t>lib/nettle/pk.c</t>
  </si>
  <si>
    <t>https://nvd.nist.gov/vuln/detail/CVE-2018-16868</t>
  </si>
  <si>
    <r>
      <rPr>
        <color rgb="FF1155CC"/>
        <u/>
      </rPr>
      <t>https://bugzilla.redhat.com/show_bug.cgi?id=CVE-2018-16868</t>
    </r>
    <r>
      <rPr>
        <color rgb="FF000000"/>
      </rPr>
      <t xml:space="preserve">; </t>
    </r>
    <r>
      <rPr>
        <color rgb="FF1155CC"/>
        <u/>
      </rPr>
      <t>https://eyalro.net/project/cat.html</t>
    </r>
  </si>
  <si>
    <t>PKCS#1 v1.5 verification is vulnerable to a padding oracle side-channel attack, potentially leading to full plaintext recovery.</t>
  </si>
  <si>
    <t>CVE-2018-10846</t>
  </si>
  <si>
    <t>3.6.12</t>
  </si>
  <si>
    <t>1.9; 5.3; 5.6</t>
  </si>
  <si>
    <t>https://gitlab.com/gnutls/gnutls/-/merge_requests/657</t>
  </si>
  <si>
    <t>lib/cipher-cbc.c</t>
  </si>
  <si>
    <t>TLS-CBC</t>
  </si>
  <si>
    <t>CWE-327: Use of a Broken or Risky Cryptographic Algorithm; CWE-385: Covert Timing Channel</t>
  </si>
  <si>
    <t>https://nvd.nist.gov/vuln/detail/CVE-2018-10846</t>
  </si>
  <si>
    <r>
      <rPr>
        <color rgb="FF1155CC"/>
        <u/>
      </rPr>
      <t>https://bugzilla.redhat.com/show_bug.cgi?id=CVE-2018-10846</t>
    </r>
    <r>
      <rPr>
        <color rgb="FF000000"/>
      </rPr>
      <t xml:space="preserve">; </t>
    </r>
    <r>
      <rPr>
        <color rgb="FF1155CC"/>
        <u/>
      </rPr>
      <t>https://eprint.iacr.org/2018/747.pdf</t>
    </r>
  </si>
  <si>
    <t>TLS-CBC cipher suites are vulnerable to a cache-based side chanel attack (variant of Lucky 13).</t>
  </si>
  <si>
    <t>CVE-2018-10845</t>
  </si>
  <si>
    <t>4.3; 5.9; 5.9</t>
  </si>
  <si>
    <t>HMAC-SHA (CBC)</t>
  </si>
  <si>
    <t>https://nvd.nist.gov/vuln/detail/CVE-2018-10845</t>
  </si>
  <si>
    <r>
      <rPr>
        <color rgb="FF1155CC"/>
        <u/>
      </rPr>
      <t>https://bugzilla.redhat.com/show_bug.cgi?id=CVE-2018-10845</t>
    </r>
    <r>
      <rPr>
        <color rgb="FF000000"/>
      </rPr>
      <t xml:space="preserve">; </t>
    </r>
    <r>
      <rPr>
        <color rgb="FF1155CC"/>
        <u/>
      </rPr>
      <t>https://eprint.iacr.org/2018/747.pdf</t>
    </r>
  </si>
  <si>
    <t>HMAC-SHA-384 implementation (as used in CBC mode) is vulnerable to a Lucky 13 variant timing side-channel attack.</t>
  </si>
  <si>
    <t>CVE-2018-10844</t>
  </si>
  <si>
    <t>https://nvd.nist.gov/vuln/detail/CVE-2018-10844</t>
  </si>
  <si>
    <r>
      <rPr>
        <color rgb="FF1155CC"/>
        <u/>
      </rPr>
      <t>https://bugzilla.redhat.com/show_bug.cgi?id=CVE-2018-10844</t>
    </r>
    <r>
      <rPr>
        <color rgb="FF000000"/>
      </rPr>
      <t xml:space="preserve">; </t>
    </r>
    <r>
      <rPr>
        <color rgb="FF1155CC"/>
        <u/>
      </rPr>
      <t>https://eprint.iacr.org/2018/747.pdf</t>
    </r>
  </si>
  <si>
    <t>HMAC-SHA-256 implementation (as used in CBC mode) is vulnerable to a Lucky 13 variant timing side-channel attack.</t>
  </si>
  <si>
    <t>CVE-2017-7869</t>
  </si>
  <si>
    <t>3.5.10</t>
  </si>
  <si>
    <t>https://gitlab.com/gnutls/gnutls/-/commit/51464af713d71802e3c6d5ac15f1a95132a354fe</t>
  </si>
  <si>
    <t>lib/opencdk/read-packet.c</t>
  </si>
  <si>
    <t>https://nvd.nist.gov/vuln/detail/CVE-2017-7869</t>
  </si>
  <si>
    <t>https://bugs.chromium.org/p/oss-fuzz/issues/detail?id=420</t>
  </si>
  <si>
    <t>Packet read implementation is missing a packet size/length check that would cause an integer overflow when packet length is used in calculations later on (and the integer overflow could also in turn cause a buffer overflow).</t>
  </si>
  <si>
    <t>CVE-2017-7507</t>
  </si>
  <si>
    <t>3.5.13</t>
  </si>
  <si>
    <t>https://gnutls.org/security-new.html</t>
  </si>
  <si>
    <t>https://access.redhat.com/errata/RHSA-2017:2292</t>
  </si>
  <si>
    <t>TLS status response decoding implementation contains a potential null pointer dereference.</t>
  </si>
  <si>
    <t>CVE-2017-5337</t>
  </si>
  <si>
    <t>https://gitlab.com/gnutls/gnutls/-/commit/94fcf1645ea17223237aaf8d19132e004afddc1a</t>
  </si>
  <si>
    <t>OpenPGP certificates</t>
  </si>
  <si>
    <t>https://gnutls.org/security.html#GNUTLS-SA-2017-2</t>
  </si>
  <si>
    <t>https://bugs.chromium.org/p/oss-fuzz/issues/detail?id=338</t>
  </si>
  <si>
    <t>OpenPGP certificate handling implementation is missing a lot of basic memory-related checks, leaving it vulnerable to a heap-based buffer overflow and other memory corruption. Patch commit hardens memory handling.</t>
  </si>
  <si>
    <r>
      <rPr/>
      <t xml:space="preserve">This issue is specific to OpenPGP certificates, which is "considered obsolete" in GnuTLS: </t>
    </r>
    <r>
      <rPr>
        <color rgb="FF1155CC"/>
        <u/>
      </rPr>
      <t>https://gitlab.com/gnutls/gnutls/-/issues/102</t>
    </r>
  </si>
  <si>
    <t>CVE-2017-5336</t>
  </si>
  <si>
    <t>https://gitlab.com/gnutls/gnutls/-/commit/5140422e0d7319a8e2fe07f02cbcafc4d6538732</t>
  </si>
  <si>
    <t>lib/opencdk/pubkey.c</t>
  </si>
  <si>
    <t>https://bugs.chromium.org/p/oss-fuzz/issues/detail?id=340</t>
  </si>
  <si>
    <t>OpenPGP certificate handling is vulnerable to a stack-based buffer overflow. Patch commit adds an extra conditional size check prior to running certain memory accesses.</t>
  </si>
  <si>
    <r>
      <rPr/>
      <t xml:space="preserve">This issue is specific to OpenPGP certificates, which is "considered obsolete" in GnuTLS: </t>
    </r>
    <r>
      <rPr>
        <color rgb="FF1155CC"/>
        <u/>
      </rPr>
      <t>https://gitlab.com/gnutls/gnutls/-/issues/102</t>
    </r>
  </si>
  <si>
    <t>CVE-2017-5335</t>
  </si>
  <si>
    <t>https://gitlab.com/gnutls/gnutls/-/commit/49be4f7b82eba2363bb8d4090950dad976a77a3a</t>
  </si>
  <si>
    <t>https://bugs.chromium.org/p/oss-fuzz/issues/detail?id=337</t>
  </si>
  <si>
    <t>OpenPGP certificate handling is vulnerable to various memory corruption issues due to missing EOF and data structure size checks.</t>
  </si>
  <si>
    <r>
      <rPr/>
      <t xml:space="preserve">This issue is specific to OpenPGP certificates, which is "considered obsolete" in GnuTLS: </t>
    </r>
    <r>
      <rPr>
        <color rgb="FF1155CC"/>
        <u/>
      </rPr>
      <t>https://gitlab.com/gnutls/gnutls/-/issues/102</t>
    </r>
  </si>
  <si>
    <t>CVE-2017-5334</t>
  </si>
  <si>
    <t>https://gitlab.com/gnutls/gnutls/-/commit/c5aaa488a3d6df712dc8dff23a049133cab5ec1b</t>
  </si>
  <si>
    <t>lib/x509/x509_ext.c</t>
  </si>
  <si>
    <t>https://gnutls.org/security.html#GNUTLS-SA-2017-1</t>
  </si>
  <si>
    <t>X.509 certificate parsing implementation is vulnerable to a double free in a certain configuration (where language is set but policy isn't).</t>
  </si>
  <si>
    <t>CVE-2016-7444</t>
  </si>
  <si>
    <t>3.5.4</t>
  </si>
  <si>
    <t>https://gitlab.com/gnutls/gnutls/-/commit/964632f37dfdfb914ebc5e49db4fa29af35b1de9</t>
  </si>
  <si>
    <t>lib/x509/ocsp.c</t>
  </si>
  <si>
    <t>https://www.gnutls.org/security.html</t>
  </si>
  <si>
    <t>https://lists.gnutls.org/pipermail/gnutls-devel/2016-September/008146.html</t>
  </si>
  <si>
    <t>X.509 certificate validation contains a logic issue validating OCSP responses since it used an incorrect size value for the serial length (and so might validate bad certificates). Patch commit is a one-line fix to set serial size to the proper value.</t>
  </si>
  <si>
    <t>CVE-2016-4456</t>
  </si>
  <si>
    <t>3.4.12</t>
  </si>
  <si>
    <t>3.4.13</t>
  </si>
  <si>
    <t>https://gitlab.com/gnutls/gnutls/-/compare/fb2a6baef79f4aadfd95e657fe5a18da20a1410e...86076c9b17b9a32b348cafb8b724f57f7da64d58</t>
  </si>
  <si>
    <t>lib/gnutls_global.c</t>
  </si>
  <si>
    <t>https://bugzilla.redhat.com/show_bug.cgi?id=1343505</t>
  </si>
  <si>
    <t>The environment variable GnuTLS uses to write session keys is obtained insecurely, allowing an attacker to overwrite the keys and other files on the filesystem.</t>
  </si>
  <si>
    <t>CVE-2015-8313</t>
  </si>
  <si>
    <t>2.0.0</t>
  </si>
  <si>
    <t>2.12.25</t>
  </si>
  <si>
    <t>https://nvd.nist.gov/vuln/detail/CVE-2015-8313</t>
  </si>
  <si>
    <t>https://blog.hboeck.de/archives/877-A-little-POODLE-left-in-GnuTLS-old-versions.html</t>
  </si>
  <si>
    <t>TLS-CBC implementation does not correctly validate the first byte of padding, leaving it vulnerable to a padding oracle attack.</t>
  </si>
  <si>
    <t>CVE-2015-6251</t>
  </si>
  <si>
    <t>3.4.4</t>
  </si>
  <si>
    <t>https://gitlab.com/gnutls/gnutls/-/commit/272854367efc130fbd4f1a51840d80c630214e12</t>
  </si>
  <si>
    <t>lib/x509/common.c</t>
  </si>
  <si>
    <t>https://lists.gnupg.org/pipermail/gnutls-devel/2015-August/007707.html</t>
  </si>
  <si>
    <r>
      <rPr>
        <color rgb="FF1155CC"/>
        <u/>
      </rPr>
      <t>https://bugzilla.redhat.com/show_bug.cgi?id=1251902</t>
    </r>
    <r>
      <rPr>
        <color rgb="FF000000"/>
      </rPr>
      <t xml:space="preserve">; </t>
    </r>
    <r>
      <rPr>
        <color rgb="FF1155CC"/>
        <u/>
      </rPr>
      <t>https://www.gnutls.org/security.html</t>
    </r>
  </si>
  <si>
    <t>X.509 parsing implementation is vulnerable to a double-free. Patch commit adds a one-line value reset to null for the variable in question.</t>
  </si>
  <si>
    <r>
      <rPr/>
      <t xml:space="preserve">Commit introducing the issue: </t>
    </r>
    <r>
      <rPr>
        <color rgb="FF1155CC"/>
        <u/>
      </rPr>
      <t>https://gitlab.com/gnutls/gnutls/commit/6be35136333b5d6289f23209cf896e741462909a</t>
    </r>
  </si>
  <si>
    <t>CVE-2015-3308</t>
  </si>
  <si>
    <t>3.3.14</t>
  </si>
  <si>
    <r>
      <rPr>
        <color rgb="FF1155CC"/>
        <u/>
      </rPr>
      <t>https://gitlab.com/gnutls/gnutls/-/commit/d6972be33264ecc49a86cd0958209cd7363af1e9</t>
    </r>
    <r>
      <rPr>
        <color rgb="FF000000"/>
      </rPr>
      <t xml:space="preserve">; </t>
    </r>
    <r>
      <rPr>
        <color rgb="FF1155CC"/>
        <u/>
      </rPr>
      <t>https://gitlab.com/gnutls/gnutls/-/commit/053ae65403216acdb0a4e78b25ad66ee9f444f02</t>
    </r>
  </si>
  <si>
    <t>X.509 certificate handling had a basic double free vulnerability.</t>
  </si>
  <si>
    <t>CVE-2015-0294</t>
  </si>
  <si>
    <t>3.3.13</t>
  </si>
  <si>
    <t>https://gitlab.com/gnutls/gnutls/-/commit/6e76e9b9fa845b76b0b9a45f05f4b54a052578ff</t>
  </si>
  <si>
    <t>lib/x509/x509.c</t>
  </si>
  <si>
    <t>https://nvd.nist.gov/vuln/detail/CVE-2015-0294</t>
  </si>
  <si>
    <t>https://bugzilla.redhat.com/show_bug.cgi?id=1196323</t>
  </si>
  <si>
    <t>X.509 certificate import handling did not have a fundamental check whether the signature algorithm used matches the signature algorithm specified in the certificate (e.g., did not check certificate consistency).</t>
  </si>
  <si>
    <t>CVE-2015-0282</t>
  </si>
  <si>
    <t>3.1.0</t>
  </si>
  <si>
    <t>https://access.redhat.com/errata/RHSA-2015:1457.html</t>
  </si>
  <si>
    <t>X.509 certificate handling implementation contained a signature forgery vulnerability since it did not check that the hashing algorithm listed in the PKCS #1 signature matched the hashing algorithm declared in the certificate.</t>
  </si>
  <si>
    <t>Appears to affect all versions prior to 3.1.0</t>
  </si>
  <si>
    <t>CVE-2014-8564</t>
  </si>
  <si>
    <t>3.3.10</t>
  </si>
  <si>
    <t>https://gitlab.com/gnutls/gnutls/-/commit/7429872b74c8216bbf15e241e47aba94369ef083</t>
  </si>
  <si>
    <t>lib/gnutls_ecc.c</t>
  </si>
  <si>
    <r>
      <rPr>
        <color rgb="FF1155CC"/>
        <u/>
      </rPr>
      <t>https://bugzilla.redhat.com/show_bug.cgi?id=1161443</t>
    </r>
    <r>
      <rPr/>
      <t xml:space="preserve">; </t>
    </r>
    <r>
      <rPr>
        <color rgb="FF1155CC"/>
        <u/>
      </rPr>
      <t>https://access.redhat.com/errata/RHSA-2014:1846.html</t>
    </r>
  </si>
  <si>
    <t>ECC parameter encoding is vulnerable to an integer overflow since it does not check the size of a certain parameter prior to using it in calculations, which can lead to heap corruption and other problems.</t>
  </si>
  <si>
    <t>CVE-2014-8155</t>
  </si>
  <si>
    <t>2.9.10</t>
  </si>
  <si>
    <t>https://gitlab.com/gnutls/gnutls/-/commit/897cbce62c0263a498088ac3e465aa5f05f8719c</t>
  </si>
  <si>
    <t>lib/x509/verify.c</t>
  </si>
  <si>
    <t>https://nvd.nist.gov/vuln/detail/CVE-2014-8155</t>
  </si>
  <si>
    <t>X.509 certificate handling does not check activation and expiration dates of CA certificates, causing it to potentially accept an expired certificate.</t>
  </si>
  <si>
    <t>CVE-2014-3469</t>
  </si>
  <si>
    <t>https://nvd.nist.gov/vuln/detail/CVE-2014-3469</t>
  </si>
  <si>
    <r>
      <rPr>
        <color rgb="FF1155CC"/>
        <u/>
      </rPr>
      <t>https://lists.gnu.org/archive/html/help-libtasn1/2014-05/msg00006.html</t>
    </r>
    <r>
      <rPr/>
      <t xml:space="preserve">; </t>
    </r>
    <r>
      <rPr>
        <color rgb="FF1155CC"/>
        <u/>
      </rPr>
      <t>https://access.redhat.com/errata/RHSA-2014:0815.html</t>
    </r>
    <r>
      <rPr/>
      <t xml:space="preserve">; </t>
    </r>
    <r>
      <rPr>
        <color rgb="FF1155CC"/>
        <u/>
      </rPr>
      <t>https://bugzilla.redhat.com/show_bug.cgi?id=1102329</t>
    </r>
  </si>
  <si>
    <t>ASN.1 parsing implementation contains multiple possible null pointer deferences given carefully crafted input.</t>
  </si>
  <si>
    <t>CVE-2014-3468</t>
  </si>
  <si>
    <t>CWE-131: Incorrect Calculation of Buffer Size</t>
  </si>
  <si>
    <t>https://nvd.nist.gov/vuln/detail/CVE-2014-3468</t>
  </si>
  <si>
    <t>https://lists.gnu.org/archive/html/help-libtasn1/2014-05/msg00006.html; https://bugzilla.redhat.com/show_bug.cgi?id=1102323</t>
  </si>
  <si>
    <t>DER decoding contains an OOB read given carefully crafted ASN.1 input.</t>
  </si>
  <si>
    <t>CVE-2014-3467</t>
  </si>
  <si>
    <t>3.5.7</t>
  </si>
  <si>
    <t>https://nvd.nist.gov/vuln/detail/CVE-2014-3467</t>
  </si>
  <si>
    <r>
      <rPr>
        <color rgb="FF1155CC"/>
        <u/>
      </rPr>
      <t>https://lists.gnu.org/archive/html/help-libtasn1/2014-05/msg00006.html</t>
    </r>
    <r>
      <rPr>
        <color rgb="FF000000"/>
      </rPr>
      <t xml:space="preserve">; </t>
    </r>
    <r>
      <rPr>
        <color rgb="FF1155CC"/>
        <u/>
      </rPr>
      <t>https://bugzilla.redhat.com/show_bug.cgi?id=1102022</t>
    </r>
  </si>
  <si>
    <t>CVE-2014-3466</t>
  </si>
  <si>
    <t>3.3.4</t>
  </si>
  <si>
    <t>https://gitlab.com/gnutls/gnutls/-/commit/688ea6428a432c39203d00acd1af0e7684e5ddfd</t>
  </si>
  <si>
    <t>lib/gnutls_handshake.c</t>
  </si>
  <si>
    <r>
      <rPr>
        <color rgb="FF1155CC"/>
        <u/>
      </rPr>
      <t>https://access.redhat.com/errata/RHSA-2014:0815.html</t>
    </r>
    <r>
      <rPr>
        <color rgb="FF000000"/>
      </rPr>
      <t xml:space="preserve">; </t>
    </r>
    <r>
      <rPr>
        <color rgb="FF1155CC"/>
        <u/>
      </rPr>
      <t>https://bugzilla.redhat.com/show_bug.cgi?id=1101932</t>
    </r>
  </si>
  <si>
    <t>ServerHello message handling is vulnerable to an OOB write since it doesn't adequately check the session ID length (and so a malicious server could send a large session ID value). Patch commit is a one-line fix to conditional logic.</t>
  </si>
  <si>
    <t>CVE-2014-3465</t>
  </si>
  <si>
    <t>3.2.10</t>
  </si>
  <si>
    <t>https://gitlab.com/gnutls/gnutls/-/commit/d3648ebb04b650e6d20a2ec1fb839256b30b9fc6</t>
  </si>
  <si>
    <t>https://nvd.nist.gov/vuln/detail/CVE-2014-3465</t>
  </si>
  <si>
    <t>https://bugzilla.redhat.com/show_bug.cgi?id=1101734</t>
  </si>
  <si>
    <t>X.509 certificate handling doesn't account for a missing OID field, causing a potential null pointer dereference. Patch commit adds a one-line check that X is not null.</t>
  </si>
  <si>
    <t>CVE-2014-1959</t>
  </si>
  <si>
    <t>2.11.5</t>
  </si>
  <si>
    <t>3.2.11</t>
  </si>
  <si>
    <t>https://gitlab.com/gnutls/gnutls/-/commit/b1abfe3d182d68539900092eb42fc62cf1bb7e7c</t>
  </si>
  <si>
    <t>https://nvd.nist.gov/vuln/detail/CVE-2014-1959</t>
  </si>
  <si>
    <t>Certificate verification logic contains a vulnerability were intermediate X.509 certificates are treated as CA certificates by default.</t>
  </si>
  <si>
    <t>CVE-2014-0092</t>
  </si>
  <si>
    <t>3.2.12</t>
  </si>
  <si>
    <r>
      <rPr>
        <color rgb="FF1155CC"/>
        <u/>
      </rPr>
      <t>https://gitlab.com/gnutls/gnutls/-/commit/855127da290a280df839038671ae6aba01957736</t>
    </r>
    <r>
      <rPr/>
      <t xml:space="preserve">; </t>
    </r>
    <r>
      <rPr>
        <color rgb="FF1155CC"/>
        <u/>
      </rPr>
      <t>https://gitlab.com/gnutls/gnutls/-/commit/a79aed24327cfb2771062956399d5a54ede1e923</t>
    </r>
    <r>
      <rPr/>
      <t xml:space="preserve">; </t>
    </r>
    <r>
      <rPr>
        <color rgb="FF1155CC"/>
        <u/>
      </rPr>
      <t>https://gitlab.com/gnutls/gnutls/-/commit/6aa26f78150ccbdf0aec1878a41c17c41d358a3b</t>
    </r>
  </si>
  <si>
    <r>
      <rPr>
        <color rgb="FF1155CC"/>
        <u/>
      </rPr>
      <t>https://bugzilla.redhat.com/show_bug.cgi?id=1069865</t>
    </r>
    <r>
      <rPr>
        <color rgb="FF000000"/>
      </rPr>
      <t xml:space="preserve">; </t>
    </r>
    <r>
      <rPr>
        <color rgb="FF1155CC"/>
        <u/>
      </rPr>
      <t>https://lists.gnutls.org/pipermail/gnutls-devel/2014-March/006795.html</t>
    </r>
  </si>
  <si>
    <t>Certificate validation implementation did not properly handle certain errors in DANE entries (incorrect interpretation of return values on failure), causing it to validate certificates that were in fact invalid.</t>
  </si>
  <si>
    <t>CVE-2013-4487</t>
  </si>
  <si>
    <t>3.2.6</t>
  </si>
  <si>
    <t>https://gitlab.com/gnutls/gnutls/-/commit/0dd5529509e46b11d5c0f3f26f99294e0e5fa6dc</t>
  </si>
  <si>
    <t>libdane/dane.c</t>
  </si>
  <si>
    <t>DANE</t>
  </si>
  <si>
    <t>https://nvd.nist.gov/vuln/detail/CVE-2013-4487</t>
  </si>
  <si>
    <t>https://www.gnutls.org/security.html#GNUTLS-SA-2013-3</t>
  </si>
  <si>
    <t>DANE implementation contains an off-by-one error when deciding what value to return based on a buffer length, causing a potential infinite loop and other memory corruption.</t>
  </si>
  <si>
    <t>Related to CVE-2013-4466; due to an incomplete fix for that CVE.</t>
  </si>
  <si>
    <t>CVE-2013-4466</t>
  </si>
  <si>
    <t>3.2.5</t>
  </si>
  <si>
    <t>https://gitlab.com/gnutls/gnutls/-/commit/ed51e5e53cfbab3103d6b7b85b7ba4515e4f30c3</t>
  </si>
  <si>
    <t>https://nvd.nist.gov/vuln/detail/CVE-2013-4466</t>
  </si>
  <si>
    <t>DANE implementation does not restrict the number of DANE entries a server can return, making it possible for a server to return an overly large number of entries and corrupt the memory of the client.</t>
  </si>
  <si>
    <t>CVE-2013-2116</t>
  </si>
  <si>
    <t>https://gitlab.com/gnutls/gnutls/-/commit/5164d5a1d57cd0372a5dd074382ca960ca18b27d</t>
  </si>
  <si>
    <t>lib/gnutls_cipher.c</t>
  </si>
  <si>
    <t>SSL helper functions</t>
  </si>
  <si>
    <t>https://access.redhat.com/errata/RHSA-2013:0883.html</t>
  </si>
  <si>
    <t>A ciphertext compression function used as part of TLS record decoding was vulnerable to buffer overread. Patch commit adds a small conditional check on padding length.</t>
  </si>
  <si>
    <t>Introduced as part of the fix for CVE-2013-1619. FIle description (lib/cipher.c): "Some high level functions to be used in the record encryption are included here."</t>
  </si>
  <si>
    <t>CVE-2013-1619</t>
  </si>
  <si>
    <t>Y (CVE-2013-0169; CVE-2013-1620; CVE-2013-1623; CVE-2013-1624)</t>
  </si>
  <si>
    <t>3.1.7</t>
  </si>
  <si>
    <t>TLS</t>
  </si>
  <si>
    <t>TLS implementation is vulnerable to the "Lucky Thirteen" side-channel attack, which used timing differences in processing malformed CBC padding to recover plaintext.</t>
  </si>
  <si>
    <t>CVE-2012-1663</t>
  </si>
  <si>
    <t>3.0.14</t>
  </si>
  <si>
    <t>https://gitlab.com/gnutls/gnutls/-/commit/9c62f4feb2bdd6fbbb06eb0c60bfdea80d21bbb8</t>
  </si>
  <si>
    <t>lib/gnutls/pcert.c</t>
  </si>
  <si>
    <t>https://nvd.nist.gov/vuln/detail/CVE-2012-1663</t>
  </si>
  <si>
    <t>https://www.exploit-db.com/exploits/24865</t>
  </si>
  <si>
    <t>Certificate parsing implementation is vulnerable to a double-free since certain values are not properly reset to null.</t>
  </si>
  <si>
    <t>After project refactoring, the current path is lib/pcert.c.</t>
  </si>
  <si>
    <t>CVE-2012-4929</t>
  </si>
  <si>
    <t>https://bridge.grumpy-troll.org/2012/09/tls-crime-beast-and-you-the-programmer/</t>
  </si>
  <si>
    <t>"CRIME" attack on the TLS protocol uses compression to partially recover plaintext, since GnuTLS and other implementations reveal some amount of information about the plaintext length when encrypting compressed data. It seems that GnuTLS has not released any specific patch, but advises against using compression (and disables it by default) as an attack mitigation strategy.</t>
  </si>
  <si>
    <t>CVE is not listed under GnuTLS (or any other crypto library for that matter) in the NVD, but is included as a GnuTLS security advisory.</t>
  </si>
  <si>
    <t>CVE-2012-1573</t>
  </si>
  <si>
    <t>2.1.0</t>
  </si>
  <si>
    <t>3.0.15</t>
  </si>
  <si>
    <t>https://gitlab.com/gnutls/gnutls/-/commit/b495740f2ff66550ca9395b3fda3ea32c3acb185</t>
  </si>
  <si>
    <t>https://bugzilla.redhat.com/show_bug.cgi?id=805432</t>
  </si>
  <si>
    <t>TLS record decryption is vulnerable to a possible buffer overflow or other memory corruption since it doesn't correctly account for invalid input where the tag size is larger than the ciphertext size when decrypting a block cipher message.</t>
  </si>
  <si>
    <t>FIle description (lib/cipher.c): "Some high level functions to be used in the record encryption are included here."</t>
  </si>
  <si>
    <t>CVE-2012-1569</t>
  </si>
  <si>
    <t>3.0.16</t>
  </si>
  <si>
    <t>CWE-189: Numeric Issues</t>
  </si>
  <si>
    <r>
      <rPr>
        <color rgb="FF1155CC"/>
        <u/>
      </rPr>
      <t>https://lists.fedoraproject.org/pipermail/package-announce/2012-April/077284.html</t>
    </r>
    <r>
      <rPr/>
      <t xml:space="preserve">; </t>
    </r>
    <r>
      <rPr>
        <color rgb="FF1155CC"/>
        <u/>
      </rPr>
      <t>https://bugzilla.redhat.com/show_bug.cgi?id=804920</t>
    </r>
    <r>
      <rPr/>
      <t xml:space="preserve">; </t>
    </r>
    <r>
      <rPr>
        <color rgb="FF1155CC"/>
        <u/>
      </rPr>
      <t>https://www.openwall.com/lists/oss-security/2012/03/20/3</t>
    </r>
  </si>
  <si>
    <t>ASN.1 implementation (specifically, DER decoding) did not check that a function's output length was less than the size of the allocated buffer, causing a possible buffer overflow.</t>
  </si>
  <si>
    <t>From Openwall mailing list: "The security problem was the callers not checking that the returned values were reasonable, i.e., that the output length was less
than or equal to the total length of the buffer."</t>
  </si>
  <si>
    <t>CVE-2012-0390</t>
  </si>
  <si>
    <t>3.0.11</t>
  </si>
  <si>
    <t>https://nvd.nist.gov/vuln/detail/CVE-2012-0390</t>
  </si>
  <si>
    <t>DTLS implementation is vulnerable to a timing side-channel attack since it only runs certain error handling code given a "special relationship" between padding length and ciphertext size.</t>
  </si>
  <si>
    <t>CVE-2011-4128</t>
  </si>
  <si>
    <r>
      <rPr>
        <color rgb="FF1155CC"/>
        <u/>
      </rPr>
      <t>https://gitlab.com/gnutls/gnutls/-/commit/190cef6eed37d0e73a73c1e205eb31d45ab60a3c</t>
    </r>
    <r>
      <rPr>
        <color rgb="FF000000"/>
      </rPr>
      <t xml:space="preserve">; </t>
    </r>
    <r>
      <rPr>
        <color rgb="FF1155CC"/>
        <u/>
      </rPr>
      <t>https://gitlab.com/gnutls/gnutls/-/commit/e82ef4545e9e98cbcb032f55d7c750b81e3a0450</t>
    </r>
  </si>
  <si>
    <t>lib/gnutls_session.c</t>
  </si>
  <si>
    <r>
      <rPr>
        <color rgb="FF1155CC"/>
        <u/>
      </rPr>
      <t>https://nvd.nist.gov/vuln/detail/CVE-2011-4128</t>
    </r>
    <r>
      <rPr/>
      <t xml:space="preserve">; </t>
    </r>
    <r>
      <rPr>
        <color rgb="FF1155CC"/>
        <u/>
      </rPr>
      <t>https://bugzilla.redhat.com/show_bug.cgi?id=752308</t>
    </r>
    <r>
      <rPr/>
      <t xml:space="preserve">; </t>
    </r>
    <r>
      <rPr>
        <color rgb="FF1155CC"/>
        <u/>
      </rPr>
      <t>https://access.redhat.com/errata/RHSA-2012:0429.html</t>
    </r>
  </si>
  <si>
    <t>TLS session resumption code was vulnerable to a buffer overflow since a variable was set in the wrong location.</t>
  </si>
  <si>
    <r>
      <rPr/>
      <t xml:space="preserve">Commit introducing the issue: </t>
    </r>
    <r>
      <rPr>
        <color rgb="FF1155CC"/>
        <u/>
      </rPr>
      <t>https://gitlab.com/gnutls/gnutls/-/commit/ad4ed44c65e753e6d3a00104c049dd81826ccbf3</t>
    </r>
  </si>
  <si>
    <t>CVE-2010-0731</t>
  </si>
  <si>
    <t>1.2.1</t>
  </si>
  <si>
    <t>https://gitlab.com/gnutls/gnutls/-/commit/112d537d</t>
  </si>
  <si>
    <t>https://bugzilla.redhat.com/show_bug.cgi?id=573028</t>
  </si>
  <si>
    <t>ASN.1 parsing implementation contains a parameter type mismatch on certain platforms, where a function that is expecting a pointer to int (32 bits) instead gets a pointer to a size_t (64-bit) type, leading to an incorrect length calculation and a stack-based buffer overflow. Patch commit changes the type of an int variable to size_t instead.</t>
  </si>
  <si>
    <t>Vulnerability exists only in a version of GnuTLS deprecated since 2006.</t>
  </si>
  <si>
    <t>CVE-2009-5138</t>
  </si>
  <si>
    <t>2.7.0</t>
  </si>
  <si>
    <t>2.7.6</t>
  </si>
  <si>
    <t>https://gitlab.com/gnutls/gnutls/-/commit/c8dcbedd1fdc312f5b1a70fcfbc1afe235d800cd</t>
  </si>
  <si>
    <t>https://nvd.nist.gov/vuln/detail/CVE-2009-5138</t>
  </si>
  <si>
    <t>https://bugzilla.redhat.com/show_bug.cgi?id=1069301</t>
  </si>
  <si>
    <t>Certificate verification logic contains a vulnerability were intermediate X.509 certificates are treated as CA certificates by default (only when a certain flag is not enabled) due to an inadvertently flipped bit.</t>
  </si>
  <si>
    <t>https://nvd.nist.gov/vuln/detail/CVE-2009-3555</t>
  </si>
  <si>
    <r>
      <rPr>
        <color rgb="FF1155CC"/>
        <u/>
      </rPr>
      <t>https://bug526689.bmoattachments.org/attachment.cgi?id=410650</t>
    </r>
    <r>
      <rPr/>
      <t xml:space="preserve">; </t>
    </r>
    <r>
      <rPr>
        <color rgb="FF1155CC"/>
        <u/>
      </rPr>
      <t>https://lists.gnu.org/archive/html/gnutls-devel/2009-11/msg00014.html</t>
    </r>
    <r>
      <rPr/>
      <t xml:space="preserve">; </t>
    </r>
    <r>
      <rPr>
        <color rgb="FF1155CC"/>
        <u/>
      </rPr>
      <t>https://gitlab.com/gnutls/gnutls/blob/master/NEWS</t>
    </r>
  </si>
  <si>
    <t>"Project Mogul" attack demonstrates a flaw in how TLS/SSL implementations across several libraries handle renegotiation, exploiting the fact that the server does not fully authenticate the client after renegotiation.</t>
  </si>
  <si>
    <t>CVE-2009-2730</t>
  </si>
  <si>
    <t>2.8.2</t>
  </si>
  <si>
    <t>String Matching</t>
  </si>
  <si>
    <r>
      <rPr>
        <color rgb="FF1155CC"/>
        <u/>
      </rPr>
      <t>https://access.redhat.com/errata/RHSA-2010:0095.html</t>
    </r>
    <r>
      <rPr>
        <color rgb="FF000000"/>
      </rPr>
      <t xml:space="preserve">; </t>
    </r>
    <r>
      <rPr>
        <color rgb="FF1155CC"/>
        <u/>
      </rPr>
      <t>https://nvd.nist.gov/vuln/detail/CVE-2009-2730</t>
    </r>
  </si>
  <si>
    <t>X.509 certificate domain name parsing does not handle a terminating null character properly, causing some parts of the domain name to be ignored and leaving it vulnerable to certificate spoofing.</t>
  </si>
  <si>
    <t>https://bugzilla.redhat.com/show_bug.cgi?id=CVE-2009-2409</t>
  </si>
  <si>
    <t>CVE-2009-1417</t>
  </si>
  <si>
    <t>2.6.6</t>
  </si>
  <si>
    <t>https://bugs.gentoo.org/attachment.cgi?id=189707&amp;action=diff</t>
  </si>
  <si>
    <t>https://security.gentoo.org/glsa/200905-04</t>
  </si>
  <si>
    <t>X.509 certificate validation code does not check certificate activation and expiration dates (seems to only affect gnutls-cli).</t>
  </si>
  <si>
    <t>Official security advisory link is broken, but we were able to recover adequate information + patch through Gentoo's bug tracker.</t>
  </si>
  <si>
    <t>CVE-2009-1416</t>
  </si>
  <si>
    <t>2.5.0</t>
  </si>
  <si>
    <t>https://bugs.gentoo.org/attachment.cgi?id=189702&amp;action=diff</t>
  </si>
  <si>
    <t>lib/gnutls_pk.c</t>
  </si>
  <si>
    <r>
      <rPr>
        <color rgb="FF1155CC"/>
        <u/>
      </rPr>
      <t>https://security.gentoo.org/glsa/200905-04</t>
    </r>
    <r>
      <rPr/>
      <t xml:space="preserve">; </t>
    </r>
    <r>
      <rPr>
        <color rgb="FF1155CC"/>
        <u/>
      </rPr>
      <t>https://lists.gnu.org/archive/html/help-gnutls/2009-04/msg00020.html</t>
    </r>
    <r>
      <rPr/>
      <t xml:space="preserve">; </t>
    </r>
    <r>
      <rPr>
        <color rgb="FF1155CC"/>
        <u/>
      </rPr>
      <t>https://bugs.gentoo.org/267774</t>
    </r>
  </si>
  <si>
    <t>GnuTLS implementation generates RSA keys in DSA certificates instead of DSA keys (causes a number of possible issues).</t>
  </si>
  <si>
    <t>CVE-2009-1415</t>
  </si>
  <si>
    <t>https://bugs.gentoo.org/attachment.cgi?id=189700&amp;action=diff</t>
  </si>
  <si>
    <t>lib/pk-libgcrypt.c</t>
  </si>
  <si>
    <t>CWE-255: Credentials Management Errors</t>
  </si>
  <si>
    <r>
      <rPr>
        <color rgb="FF1155CC"/>
        <u/>
      </rPr>
      <t>https://security.gentoo.org/glsa/200905-04</t>
    </r>
    <r>
      <rPr/>
      <t xml:space="preserve">; </t>
    </r>
    <r>
      <rPr>
        <color rgb="FF1155CC"/>
        <u/>
      </rPr>
      <t>https://bugs.gentoo.org/267774</t>
    </r>
    <r>
      <rPr/>
      <t xml:space="preserve">; </t>
    </r>
    <r>
      <rPr>
        <color rgb="FF1155CC"/>
        <u/>
      </rPr>
      <t>https://lists.gnu.org/archive/html/help-gnutls/2009-04/msg00018.html</t>
    </r>
  </si>
  <si>
    <t>Certificate validation code doesn't reset certain values to null when handling DSA signatures, potentially causing a double free/invalid free.</t>
  </si>
  <si>
    <t>CVE-2008-4989</t>
  </si>
  <si>
    <t>1.2.4</t>
  </si>
  <si>
    <t>2.6.4</t>
  </si>
  <si>
    <t>https://repo.or.cz/w/gnutls.git?a=commitdiff;h=c154545b8a3df4f7d06c6aa335c18740cbecf57a</t>
  </si>
  <si>
    <r>
      <rPr>
        <color rgb="FF1155CC"/>
        <u/>
      </rPr>
      <t>https://security.gentoo.org/glsa/200901-10</t>
    </r>
    <r>
      <rPr>
        <color rgb="FF000000"/>
      </rPr>
      <t xml:space="preserve">; </t>
    </r>
    <r>
      <rPr>
        <color rgb="FF1155CC"/>
        <u/>
      </rPr>
      <t>https://bugzilla.redhat.com/show_bug.cgi?id=470079</t>
    </r>
  </si>
  <si>
    <t>Certificate chain verification was missing basic logic checks related to self-signed certificates. This could cause it to incorrectly validate a certificate chain if a self-signed certificate was the last certificate in the chain.</t>
  </si>
  <si>
    <r>
      <rPr>
        <color rgb="FF000000"/>
      </rPr>
      <t xml:space="preserve">Patch commit introducing the issue: </t>
    </r>
    <r>
      <rPr>
        <color rgb="FF1155CC"/>
        <u/>
      </rPr>
      <t>https://bugzilla.redhat.com/show_bug.cgi?id=470079</t>
    </r>
  </si>
  <si>
    <t>CVE-2008-2377</t>
  </si>
  <si>
    <t>2.3.5</t>
  </si>
  <si>
    <t>2.4.1</t>
  </si>
  <si>
    <t>https://nvd.nist.gov/vuln/detail/CVE-2008-2377</t>
  </si>
  <si>
    <t>TLS handshake implementation contains a use-after-free vulnerability.</t>
  </si>
  <si>
    <t>CVE-2008-1950</t>
  </si>
  <si>
    <t>2.2.4</t>
  </si>
  <si>
    <t>https://git.savannah.gnu.org/gitweb/?p=gnutls.git;a=commitdiff;h=bc8102405fda11ea00ca3b42acc4f4bce9d6e97b</t>
  </si>
  <si>
    <r>
      <rPr>
        <color rgb="FF1155CC"/>
        <u/>
      </rPr>
      <t>https://lists.gnu.org/archive/html/gnutls-devel/2008-05/msg00051.html</t>
    </r>
    <r>
      <rPr/>
      <t xml:space="preserve">; </t>
    </r>
    <r>
      <rPr>
        <color rgb="FF1155CC"/>
        <u/>
      </rPr>
      <t>https://www.debian.org/security/2008/dsa-1581</t>
    </r>
    <r>
      <rPr/>
      <t xml:space="preserve">; </t>
    </r>
    <r>
      <rPr>
        <color rgb="FF1155CC"/>
        <u/>
      </rPr>
      <t>https://www.kb.cert.org/vuls/id/659209</t>
    </r>
  </si>
  <si>
    <t>Packet decoding implementation contains a potential buffer overread given an TLS record with an invalid record length field. Patch commit adds a size check to prevent the overread.</t>
  </si>
  <si>
    <t>CVE-2008-1949</t>
  </si>
  <si>
    <t>lib/gnutls_kx.c</t>
  </si>
  <si>
    <r>
      <rPr>
        <color rgb="FF1155CC"/>
        <u/>
      </rPr>
      <t>https://lists.gnu.org/archive/html/gnutls-devel/2008-05/msg00051.html</t>
    </r>
    <r>
      <rPr/>
      <t xml:space="preserve">; </t>
    </r>
    <r>
      <rPr>
        <color rgb="FF1155CC"/>
        <u/>
      </rPr>
      <t>https://www.debian.org/security/2008/dsa-1581</t>
    </r>
    <r>
      <rPr/>
      <t xml:space="preserve">; </t>
    </r>
    <r>
      <rPr>
        <color rgb="FF1155CC"/>
        <u/>
      </rPr>
      <t>https://www.kb.cert.org/vuls/id/252626</t>
    </r>
  </si>
  <si>
    <t>TLS handshake implementation contains a logic error where it reads the Client Hello from the wrong message (and so causes a null pointer dereference, but the root of the problem is the underlying handshake logic).</t>
  </si>
  <si>
    <t>CVE-2008-1948</t>
  </si>
  <si>
    <t>lib/ext_server_name.c</t>
  </si>
  <si>
    <r>
      <rPr>
        <color rgb="FF1155CC"/>
        <u/>
      </rPr>
      <t>https://lists.gnu.org/archive/html/gnutls-devel/2008-05/msg00051.html</t>
    </r>
    <r>
      <rPr/>
      <t xml:space="preserve">; </t>
    </r>
    <r>
      <rPr>
        <color rgb="FF1155CC"/>
        <u/>
      </rPr>
      <t>https://www.debian.org/security/2008/dsa-1581</t>
    </r>
    <r>
      <rPr/>
      <t xml:space="preserve">; </t>
    </r>
    <r>
      <rPr>
        <color rgb="FF1155CC"/>
        <u/>
      </rPr>
      <t>https://www.kb.cert.org/vuls/id/111034</t>
    </r>
  </si>
  <si>
    <t>TLS handshake implementation does not check that the length of the server name list is large enough to cover the server name list data, causing a buffer overwrite and/or write to unallocated memory.</t>
  </si>
  <si>
    <t>CVE-2006-7239</t>
  </si>
  <si>
    <t>1.4.2</t>
  </si>
  <si>
    <t>lib/gnutls_algorithms.c</t>
  </si>
  <si>
    <r>
      <rPr>
        <color rgb="FF1155CC"/>
        <u/>
      </rPr>
      <t>https://lists.gnupg.org/pipermail/gnutls-dev/2006-August/001190.html</t>
    </r>
    <r>
      <rPr>
        <color rgb="FF000000"/>
      </rPr>
      <t xml:space="preserve">; </t>
    </r>
    <r>
      <rPr>
        <color rgb="FF1155CC"/>
        <u/>
      </rPr>
      <t>https://nvd.nist.gov/vuln/detail/CVE-2006-7239</t>
    </r>
  </si>
  <si>
    <t>X.509 certificate handling contains a potential null pointer dereference if the certificate input uses an unsupported hash algorithm.</t>
  </si>
  <si>
    <r>
      <rPr/>
      <t xml:space="preserve">gnutls_algorithms.c was split into separate files: </t>
    </r>
    <r>
      <rPr>
        <color rgb="FF1155CC"/>
        <u/>
      </rPr>
      <t>https://github.com/gnutls/gnutls/commit/0283ba941659a1cff403e8ff64d8cbc50cc56efa#diff-c7012865279cf0bea81a73eec7865653a8e6b41802e623ebb9b6ac20a027c250.</t>
    </r>
    <r>
      <rPr/>
      <t xml:space="preserve"> Relevant code would now be in lib/x509/.</t>
    </r>
  </si>
  <si>
    <t>CVE-2006-4790</t>
  </si>
  <si>
    <t>1.4.4</t>
  </si>
  <si>
    <r>
      <rPr>
        <color rgb="FF1155CC"/>
        <u/>
      </rPr>
      <t>https://nvd.nist.gov/vuln/detail/CVE-2006-4790</t>
    </r>
    <r>
      <rPr/>
      <t xml:space="preserve">; </t>
    </r>
    <r>
      <rPr>
        <color rgb="FF1155CC"/>
        <u/>
      </rPr>
      <t>https://lists.gnupg.org/pipermail/gnutls-dev/2006-September/001240.html</t>
    </r>
    <r>
      <rPr/>
      <t xml:space="preserve">; </t>
    </r>
    <r>
      <rPr>
        <color rgb="FF1155CC"/>
        <u/>
      </rPr>
      <t>https://lists.gnupg.org/pipermail/gnutls-dev/2006-September/001205.html</t>
    </r>
  </si>
  <si>
    <t>X.509 certificate verification is vulnerable since the implementation ignores an optional digest parameters field. This allows an attacker to store garbage data there to make the signature a perfect cube (the equivalent of setting the RSA exponent equal to 3), making certificate forgery possible.</t>
  </si>
  <si>
    <t>CVE-2006-0645</t>
  </si>
  <si>
    <t>1.3.4</t>
  </si>
  <si>
    <t>ASN.1/DER</t>
  </si>
  <si>
    <r>
      <rPr>
        <color rgb="FF1155CC"/>
        <u/>
      </rPr>
      <t>https://nvd.nist.gov/vuln/detail/CVE-2006-0645</t>
    </r>
    <r>
      <rPr/>
      <t xml:space="preserve">; </t>
    </r>
    <r>
      <rPr>
        <color rgb="FF1155CC"/>
        <u/>
      </rPr>
      <t>https://access.redhat.com/errata/RHSA-2006:0207.html</t>
    </r>
  </si>
  <si>
    <t>ASN.1 DER decoding implementation is vulnerable to a buffer overread given certain invalid input.</t>
  </si>
  <si>
    <t>Not listed under GnuTLS project in the NVD, but is included in GnuTLS security advisory list (see project security advisory).</t>
  </si>
  <si>
    <t>CVE-2005-1431</t>
  </si>
  <si>
    <t>1.2.3</t>
  </si>
  <si>
    <r>
      <rPr>
        <color rgb="FF1155CC"/>
        <u/>
      </rPr>
      <t>https://lists.gnu.org/archive/html/help-gnutls/2005-05/msg00004.html; https://lists.gnu.org/archive/html/help-gnutls/2005-04/msg00039.html</t>
    </r>
    <r>
      <rPr/>
      <t xml:space="preserve">; </t>
    </r>
    <r>
      <rPr>
        <color rgb="FF1155CC"/>
        <u/>
      </rPr>
      <t>https://nvd.nist.gov/vuln/detail/CVE-2005-1431</t>
    </r>
  </si>
  <si>
    <t>Packet parsing implementation contains a ciphertext compression function that is vulnerable to a buffer overread/OOB access since it does not adequately check the real ciphertext size with the length value provided by the user.</t>
  </si>
  <si>
    <t>From mailing list announcement: "We do not have the resources to analyze and write an explanation of this security problem."</t>
  </si>
  <si>
    <t>CVE-2021-43527</t>
  </si>
  <si>
    <t>Mozilla NSS</t>
  </si>
  <si>
    <t>https://phabricator.services.mozilla.com/D129514</t>
  </si>
  <si>
    <t>security/nss/lib/cryptohi/secvfy.c</t>
  </si>
  <si>
    <t>Certificate verification</t>
  </si>
  <si>
    <t>https://www.mozilla.org/en-US/security/advisories/mfsa2021-51/</t>
  </si>
  <si>
    <t>https://bugzilla.mozilla.org/show_bug.cgi?id=1737470</t>
  </si>
  <si>
    <t>DER-encoded DSA or PSA-PSS signature implementation is vulnerable to a heap overflow in a certain configuration due to a simple missing bounds check on the signature length (implementation incorrectly assumes it will be less than or equal to a certain value). Patch commit includes a variety of other refactoring as well to further harden the code.</t>
  </si>
  <si>
    <r>
      <rPr/>
      <t xml:space="preserve">Bug was checked in on 10/17/2003 (commit: </t>
    </r>
    <r>
      <rPr>
        <color rgb="FF1155CC"/>
        <u/>
      </rPr>
      <t>https://hg.mozilla.org/projects/nss/annotate/41f5eb9e5df23951883ba3243f3ae51550663d77/security/nss/lib/cryptohi/secvfy.c#l158).</t>
    </r>
  </si>
  <si>
    <t>CVE-2020-12403</t>
  </si>
  <si>
    <t>6.4; 9.1</t>
  </si>
  <si>
    <r>
      <rPr>
        <color rgb="FF1155CC"/>
        <u/>
      </rPr>
      <t>https://phabricator.services.mozilla.com/D74801</t>
    </r>
    <r>
      <rPr>
        <color rgb="FF000000"/>
      </rPr>
      <t xml:space="preserve">; </t>
    </r>
    <r>
      <rPr>
        <color rgb="FF1155CC"/>
        <u/>
      </rPr>
      <t>https://phabricator.services.mozilla.com/D83994</t>
    </r>
  </si>
  <si>
    <t>lib/freebl/chacha20poly1305.c</t>
  </si>
  <si>
    <t>ChaCha20-Poly1305</t>
  </si>
  <si>
    <t>Other Primitives</t>
  </si>
  <si>
    <t>http://udn.realityripple.com/docs/Mozilla/Projects/NSS/NSS_3.55_release_notes</t>
  </si>
  <si>
    <r>
      <rPr>
        <color rgb="FF1155CC"/>
        <u/>
      </rPr>
      <t>https://bugzilla.redhat.com/show_bug.cgi?id=1868931</t>
    </r>
    <r>
      <rPr>
        <color rgb="FF000000"/>
      </rPr>
      <t xml:space="preserve">; </t>
    </r>
    <r>
      <rPr>
        <color rgb="FF1155CC"/>
        <u/>
      </rPr>
      <t>https://bugzilla.mozilla.org/show_bug.cgi?id=1636771</t>
    </r>
  </si>
  <si>
    <t>ChaCha20-Poly1305 implementation contained a conditional check error related to the tag length that could cause a buffer overread.</t>
  </si>
  <si>
    <t>CVE-2016-5285</t>
  </si>
  <si>
    <t>https://hg.mozilla.org/projects/nss/rev/45c047d18ac4</t>
  </si>
  <si>
    <t>lib/ssl/ssl3con.c</t>
  </si>
  <si>
    <t>CWE-475: NULL Pointer Dereference</t>
  </si>
  <si>
    <t>https://nvd.nist.gov/vuln/detail/CVE-2016-5285</t>
  </si>
  <si>
    <r>
      <rPr>
        <color rgb="FF1155CC"/>
        <u/>
      </rPr>
      <t>https://bugzilla.mozilla.org/show_bug.cgi?id=1306103</t>
    </r>
    <r>
      <rPr>
        <color rgb="FF000000"/>
      </rPr>
      <t xml:space="preserve">; </t>
    </r>
    <r>
      <rPr>
        <color rgb="FF1155CC"/>
        <u/>
      </rPr>
      <t>https://access.redhat.com/errata/RHSA-2016:2779.html</t>
    </r>
  </si>
  <si>
    <t>Diffie-Hellman implementation was vulnerable to a null pointer dereference when given invalid keys as input (doesn't check whether certain input is null).</t>
  </si>
  <si>
    <t>CVE-2016-1938</t>
  </si>
  <si>
    <t>https://hg.mozilla.org/projects/nss/rev/a555bf0fc23a</t>
  </si>
  <si>
    <t>lib/freebl/mpi/mpi.c</t>
  </si>
  <si>
    <t>Modular Exponentiation</t>
  </si>
  <si>
    <t>Integer</t>
  </si>
  <si>
    <t>https://www.mozilla.org/en-US/security/advisories/mfsa2016-07/</t>
  </si>
  <si>
    <r>
      <rPr>
        <color rgb="FF1155CC"/>
        <u/>
      </rPr>
      <t>https://bugzilla.mozilla.org/show_bug.cgi?id=1190248</t>
    </r>
    <r>
      <rPr>
        <color rgb="FF000000"/>
      </rPr>
      <t xml:space="preserve">; </t>
    </r>
    <r>
      <rPr>
        <color rgb="FF1155CC"/>
        <u/>
      </rPr>
      <t>https://github.com/hannob/bignum-fuzz/blob/master/CVE-2016-1938-nss-mp_exptmod.c</t>
    </r>
  </si>
  <si>
    <t>Modular exponentiation implementation (used in NSS for RSA) can produce incorrect results in some circumstances due to an incorrect assumption related to most significant digits.</t>
  </si>
  <si>
    <t>3.12.5</t>
  </si>
  <si>
    <t>https://github.com/nss-dev/nss/commit/0c98716d4b16f1d18c71f9b12293113ae06d4620</t>
  </si>
  <si>
    <t>security/nss/lib/ssl/ssl3con.c</t>
  </si>
  <si>
    <r>
      <rPr>
        <color rgb="FF1155CC"/>
        <u/>
      </rPr>
      <t>https://bugzilla.redhat.com/show_bug.cgi?id=CVE-2009-3555</t>
    </r>
    <r>
      <rPr/>
      <t xml:space="preserve">; </t>
    </r>
    <r>
      <rPr>
        <color rgb="FF1155CC"/>
        <u/>
      </rPr>
      <t>https://bugzilla.mozilla.org/show_bug.cgi?id=526689</t>
    </r>
    <r>
      <rPr/>
      <t xml:space="preserve">; </t>
    </r>
    <r>
      <rPr>
        <color rgb="FF1155CC"/>
        <u/>
      </rPr>
      <t>https://bug526689.bmoattachments.org/attachment.cgi?id=410650</t>
    </r>
    <r>
      <rPr/>
      <t xml:space="preserve">; </t>
    </r>
    <r>
      <rPr>
        <color rgb="FF1155CC"/>
        <u/>
      </rPr>
      <t>https://bugzilla.mozilla.org/show_bug.cgi?id=530575</t>
    </r>
  </si>
  <si>
    <t>"Project Mogul" attack demonstrates a flaw in how TLS/SSL implementations across several libraries handle renegotiation, exploiting the fact that the server does not fully authenticate the client after renegotiation. NSS patch disables renegotiation by default.</t>
  </si>
  <si>
    <t>3.12.3</t>
  </si>
  <si>
    <r>
      <rPr>
        <color rgb="FF1155CC"/>
        <u/>
      </rPr>
      <t>https://bugzilla.redhat.com/show_bug.cgi?id=CVE-2009-2409</t>
    </r>
    <r>
      <rPr>
        <color rgb="FF000000"/>
      </rPr>
      <t xml:space="preserve">; </t>
    </r>
    <r>
      <rPr>
        <color rgb="FF1155CC"/>
        <u/>
      </rPr>
      <t>https://bugzilla.mozilla.org/show_bug.cgi?id=471539#c58</t>
    </r>
  </si>
  <si>
    <t>Using MD2 with X.509 certificates renders the X.509 implementation in several libraries vulnerable to hash collisions (and therefore certificate spoofing) due to fundamental design flaws in MD2. In NSS, MD2 was already disabled by default since April 2009.</t>
  </si>
  <si>
    <t>CVE-2009-2408</t>
  </si>
  <si>
    <t>https://hg.mozilla.org/projects/nss/rev/0e1f2f8c32743c0950cdad99883bee6a52ec3f4e</t>
  </si>
  <si>
    <t>security/nss/lib/certdb/certdb.c</t>
  </si>
  <si>
    <t>https://www.mozilla.org/en-US/security/advisories/mfsa2009-42/</t>
  </si>
  <si>
    <r>
      <rPr>
        <color rgb="FF1155CC"/>
        <u/>
      </rPr>
      <t>https://bugzilla.mozilla.org/show_bug.cgi?id=480509</t>
    </r>
    <r>
      <rPr>
        <color rgb="FF000000"/>
      </rPr>
      <t xml:space="preserve">; </t>
    </r>
    <r>
      <rPr>
        <color rgb="FF1155CC"/>
        <u/>
      </rPr>
      <t>https://bugzilla.mozilla.org/show_bug.cgi?id=484111</t>
    </r>
  </si>
  <si>
    <t>X.509 certificate parsing implementation does not properly escape input when reading in a domain name field, leaving it vulnerable to certificate spoofing since part of the domain is ignored if it contains a null character.</t>
  </si>
  <si>
    <t>CVE-2022-3479</t>
  </si>
  <si>
    <t>https://hg.mozilla.org/projects/nss/rev/a7f363511333b8062945557607691002fd6e40b9</t>
  </si>
  <si>
    <t>lib/ssl/authcert.c</t>
  </si>
  <si>
    <t>https://nvd.nist.gov/vuln/detail/CVE-2022-3479</t>
  </si>
  <si>
    <r>
      <rPr>
        <color rgb="FF1155CC"/>
        <u/>
      </rPr>
      <t>https://bugzilla.mozilla.org/show_bug.cgi?id=1774654</t>
    </r>
    <r>
      <rPr>
        <color rgb="FF000000"/>
      </rPr>
      <t xml:space="preserve">; </t>
    </r>
    <r>
      <rPr>
        <color rgb="FF1155CC"/>
        <u/>
      </rPr>
      <t>https://firefox-source-docs.mozilla.org/security/nss/releases/nss_3_87.html</t>
    </r>
  </si>
  <si>
    <t>SSL certificate authentication code can crash or cause other memory corruption because it doesn't check if the certificate list is null.</t>
  </si>
  <si>
    <t>CVE-2020-25648</t>
  </si>
  <si>
    <t>https://hg.mozilla.org/projects/nss/rev/57bbefa793232586d27cee83e74411171e128361</t>
  </si>
  <si>
    <t>CWE-770: Allocation of Resources Without Limits or Throttling</t>
  </si>
  <si>
    <t>https://nvd.nist.gov/vuln/detail/CVE-2020-25648</t>
  </si>
  <si>
    <r>
      <rPr>
        <color rgb="FF1155CC"/>
        <u/>
      </rPr>
      <t>https://bugzilla.redhat.com/show_bug.cgi?id=1887319</t>
    </r>
    <r>
      <rPr>
        <color rgb="FF000000"/>
      </rPr>
      <t xml:space="preserve">; </t>
    </r>
    <r>
      <rPr>
        <color rgb="FF1155CC"/>
        <u/>
      </rPr>
      <t>https://bugzilla.mozilla.org/show_bug.cgi?id=1641480</t>
    </r>
  </si>
  <si>
    <t>TLS 1.3 ChangeCipherSpec implementation allows an attacker to send multiple CCS messages in a row, potentially causing resource exhaustion. Patch commit introduces new checks on when a server rejects a ChangeCipherSpec.</t>
  </si>
  <si>
    <t>CVE-2019-17007</t>
  </si>
  <si>
    <t>https://phabricator.services.mozilla.com/D23752</t>
  </si>
  <si>
    <t>lib/pkcs7/certread.c</t>
  </si>
  <si>
    <t>http://udn.realityripple.com/docs/Mozilla/Projects/NSS/NSS_3.44_release_notes</t>
  </si>
  <si>
    <t>https://bugzilla.mozilla.org/show_bug.cgi?id=1533216</t>
  </si>
  <si>
    <t>PKCS7 parsing crashes when given a Netscape Certificate Sequence as input due to a null pointer derefrence when a buffer is allocated in memory but is not filled. Patch commit adds additional checking for invalid arguments.</t>
  </si>
  <si>
    <t>CVE-2019-17006</t>
  </si>
  <si>
    <t>https://hg.mozilla.org/projects/nss/rev/dfd6996fe7425eb0437346d11a01082f16fcfe34</t>
  </si>
  <si>
    <t>lib/freebl/chacha20poly1305.c; lib/freebl/rsapkcs.c; lib/freebl/gcm.c</t>
  </si>
  <si>
    <t>Various cryptographic primitives</t>
  </si>
  <si>
    <t>CWE-20: Improper Input Validation; CWE-119: Improper Restriction of Operations within the Bounds of a Memory Buffer</t>
  </si>
  <si>
    <t>https://udn.realityripple.com/docs/Mozilla/Projects/NSS/NSS_3.46_release_notes</t>
  </si>
  <si>
    <t>https://bugzilla.mozilla.org/show_bug.cgi?id=1539788</t>
  </si>
  <si>
    <t>Implementations of multiple cryptographic primitives (including AES GCM, ChaCha20-Poly1305) were missing length sanity checks, potentially causing a buffer overflow.</t>
  </si>
  <si>
    <t>CVE-2018-18508</t>
  </si>
  <si>
    <t>3.36.7</t>
  </si>
  <si>
    <t>https://hg.mozilla.org/projects/nss/rev/5e70b72131ac</t>
  </si>
  <si>
    <t>lib/smime/cmsmessage.c</t>
  </si>
  <si>
    <t>SMIME/CMS</t>
  </si>
  <si>
    <t>http://udn.realityripple.com/docs/Mozilla/Projects/NSS/NSS_3.36.7_release_notes</t>
  </si>
  <si>
    <t>https://bugzilla.mozilla.org/show_bug.cgi?id=1507135</t>
  </si>
  <si>
    <t>Carefully crafted signature can cause a null pointer dereference due to missing null checks.</t>
  </si>
  <si>
    <t>CVE-2018-12404</t>
  </si>
  <si>
    <t>https://hg.mozilla.org/projects/nss/rev/4b966fea84c8c271af7a4b30ec5fc5406344e430</t>
  </si>
  <si>
    <t>SSL (RSA decryption)</t>
  </si>
  <si>
    <t>http://udn.realityripple.com/docs/Mozilla/Projects/NSS/NSS_3.41_release_notes</t>
  </si>
  <si>
    <r>
      <rPr>
        <color rgb="FF1155CC"/>
        <u/>
      </rPr>
      <t>https://bugzilla.mozilla.org/show_bug.cgi?id=CVE-2018-12404</t>
    </r>
    <r>
      <rPr>
        <color rgb="FF000000"/>
      </rPr>
      <t xml:space="preserve">; </t>
    </r>
    <r>
      <rPr>
        <color rgb="FF1155CC"/>
        <u/>
      </rPr>
      <t>https://eprint.iacr.org/2018/747.pdf</t>
    </r>
  </si>
  <si>
    <t>TLS with RSA decryption is vulnerable to a cache-based side channel attack (Bleichenbacher variant), potentially allowing private key recovery.</t>
  </si>
  <si>
    <t>CVE-2018-12384</t>
  </si>
  <si>
    <t>3.15.1</t>
  </si>
  <si>
    <t>https://phabricator.services.mozilla.com/D3581</t>
  </si>
  <si>
    <t>lib/ssl/sslsock.c</t>
  </si>
  <si>
    <t>CWE-335: Incorrect Usage of Seeds in Pseudo-Random Number Generator (PRNG)</t>
  </si>
  <si>
    <t>http://udn.realityripple.com/docs/Mozilla/Projects/NSS/NSS_3.39_release_notes</t>
  </si>
  <si>
    <t>https://bugzilla.mozilla.org/show_bug.cgi?id=CVE-2018-12384</t>
  </si>
  <si>
    <t>SSLv2 implementation used a non-random (all-zero) ServerHello message, leaving any SSLv2-compatible server open to virtually arbitrary downgrade attacks.</t>
  </si>
  <si>
    <t>CVE-2017-11698</t>
  </si>
  <si>
    <t>4.6; 7.8</t>
  </si>
  <si>
    <t>lib/dbm/src/h_page.c</t>
  </si>
  <si>
    <t>https://nvd.nist.gov/vuln/detail/CVE-2017-11698</t>
  </si>
  <si>
    <r>
      <rPr>
        <color rgb="FF1155CC"/>
        <u/>
      </rPr>
      <t>https://bugzilla.mozilla.org/show_bug.cgi?id=1360779</t>
    </r>
    <r>
      <rPr>
        <color rgb="FF000000"/>
      </rPr>
      <t xml:space="preserve">; </t>
    </r>
    <r>
      <rPr>
        <color rgb="FF1155CC"/>
        <u/>
      </rPr>
      <t>https://seclists.org/fulldisclosure/2017/Aug/17</t>
    </r>
  </si>
  <si>
    <t>Certificate implementation is vulnerable to a heap buffer overflow due to legacy ndbm code "deep within DBM." Fundamentally due to deprecated, legacy code.</t>
  </si>
  <si>
    <t>Marked as won't fix: "difficult to exploit widely".</t>
  </si>
  <si>
    <t>CVE-2017-11697</t>
  </si>
  <si>
    <t>lib/dbm/src/hash.c</t>
  </si>
  <si>
    <t>https://nvd.nist.gov/vuln/detail/CVE-2017-11697</t>
  </si>
  <si>
    <r>
      <rPr>
        <color rgb="FF1155CC"/>
        <u/>
      </rPr>
      <t>https://bugzilla.mozilla.org/show_bug.cgi?id=1360900</t>
    </r>
    <r>
      <rPr>
        <color rgb="FF000000"/>
      </rPr>
      <t xml:space="preserve">; </t>
    </r>
    <r>
      <rPr>
        <color rgb="FF1155CC"/>
        <u/>
      </rPr>
      <t>https://seclists.org/fulldisclosure/2017/Aug/17</t>
    </r>
  </si>
  <si>
    <t>Hashing implementation is vulnerable to a floating point exception given a carefully crafted certificate. Fundamentally due to deprecated, legacy code.</t>
  </si>
  <si>
    <t>CVE-2017-11696</t>
  </si>
  <si>
    <t>https://nvd.nist.gov/vuln/detail/CVE-2017-11696</t>
  </si>
  <si>
    <r>
      <rPr>
        <color rgb="FF1155CC"/>
        <u/>
      </rPr>
      <t>https://bugzilla.mozilla.org/show_bug.cgi?id=1360778</t>
    </r>
    <r>
      <rPr>
        <color rgb="FF000000"/>
      </rPr>
      <t xml:space="preserve">; </t>
    </r>
    <r>
      <rPr>
        <color rgb="FF1155CC"/>
        <u/>
      </rPr>
      <t>https://seclists.org/fulldisclosure/2017/Aug/17</t>
    </r>
  </si>
  <si>
    <t>Hashing implementation is vulnerable to a buffer overflow given a carefully crafted certificate. Fundamentally due to deprecated, legacy code.</t>
  </si>
  <si>
    <t>CVE-2017-11695</t>
  </si>
  <si>
    <t>https://nvd.nist.gov/vuln/detail/CVE-2017-11695</t>
  </si>
  <si>
    <r>
      <rPr>
        <color rgb="FF1155CC"/>
        <u/>
      </rPr>
      <t>https://bugzilla.mozilla.org/show_bug.cgi?id=1360782</t>
    </r>
    <r>
      <rPr>
        <color rgb="FF000000"/>
      </rPr>
      <t xml:space="preserve">; </t>
    </r>
    <r>
      <rPr>
        <color rgb="FF1155CC"/>
        <u/>
      </rPr>
      <t>https://seclists.org/fulldisclosure/2017/Aug/17</t>
    </r>
  </si>
  <si>
    <t>CVE-2017-7502</t>
  </si>
  <si>
    <t>https://hg.mozilla.org/projects/nss/rev/55ea60effd0d</t>
  </si>
  <si>
    <t>lib/ssl/ssldef.c</t>
  </si>
  <si>
    <t>https://nvd.nist.gov/vuln/detail/CVE-2017-7502</t>
  </si>
  <si>
    <r>
      <rPr>
        <color rgb="FF1155CC"/>
        <u/>
      </rPr>
      <t>https://access.redhat.com/errata/RHSA-2017:1365</t>
    </r>
    <r>
      <rPr>
        <color rgb="FF000000"/>
      </rPr>
      <t xml:space="preserve">; </t>
    </r>
    <r>
      <rPr>
        <color rgb="FF1155CC"/>
        <u/>
      </rPr>
      <t>https://bugzilla.mozilla.org/show_bug.cgi?id=1328122</t>
    </r>
  </si>
  <si>
    <t>SSL implementation doesn't adequately check whether messages are empty, causing a potential null pointer dereference.</t>
  </si>
  <si>
    <t>CVE-2017-5462</t>
  </si>
  <si>
    <t>3.28.4</t>
  </si>
  <si>
    <t>https://hg.mozilla.org/projects/nss/rev/6fafb8fd9ff4ea82725e5ade4453e205ecc48651</t>
  </si>
  <si>
    <t>lib/freebl/drbg.c</t>
  </si>
  <si>
    <t>DRBG</t>
  </si>
  <si>
    <t>CWE-682: Incorrect Calculation</t>
  </si>
  <si>
    <t>https://www.mozilla.org/en-US/security/advisories/mfsa2017-13/</t>
  </si>
  <si>
    <t>https://bugzilla.mozilla.org/show_bug.cgi?id=1345089</t>
  </si>
  <si>
    <t>DRBG number generator does not correctly carry bits.</t>
  </si>
  <si>
    <t>CVE-2017-5461</t>
  </si>
  <si>
    <t>https://hg.mozilla.org/projects/nss/rev/77a5bb81dbaac5b03266a64ff981c156b61c8931</t>
  </si>
  <si>
    <t>lib/util/nssb64d.c</t>
  </si>
  <si>
    <t>Base 64</t>
  </si>
  <si>
    <t>https://bugzilla.mozilla.org/show_bug.cgi?id=1344380</t>
  </si>
  <si>
    <t>Base64 decoding implementation is vulnerable to a potential OOB write since the allocated buffer is not large enough.</t>
  </si>
  <si>
    <t>CVE-2016-9574</t>
  </si>
  <si>
    <t>https://hg.mozilla.org/projects/nss/rev/81305956dc4a715c38b759b5eaeae52d4506a121</t>
  </si>
  <si>
    <t>lib/ssl/sslsnce.c</t>
  </si>
  <si>
    <t>CWE-325: Missing Cryptographic Step; CWE-384: Session Fixation</t>
  </si>
  <si>
    <t>http://udn.realityripple.com/docs/Mozilla/Projects/NSS/NSS_3.30_release_notes</t>
  </si>
  <si>
    <r>
      <rPr>
        <color rgb="FF1155CC"/>
        <u/>
      </rPr>
      <t>https://bugzilla.redhat.com/show_bug.cgi?id=CVE-2016-9574</t>
    </r>
    <r>
      <rPr>
        <color rgb="FF000000"/>
      </rPr>
      <t xml:space="preserve">; </t>
    </r>
    <r>
      <rPr>
        <color rgb="FF1155CC"/>
        <u/>
      </rPr>
      <t>https://bugzilla.mozilla.org/show_bug.cgi?id=1320695</t>
    </r>
  </si>
  <si>
    <t>TLS implementation is vulnerable to a crash if the server does not have an RSA key pair/certificate available, due to how it handles session tickets.</t>
  </si>
  <si>
    <t>CVE-2016-8635</t>
  </si>
  <si>
    <t>4.3; 5.9; 5.3</t>
  </si>
  <si>
    <t>https://hg.mozilla.org/projects/nss/rev/95bb47ef808b</t>
  </si>
  <si>
    <t>CWE-320: Key Management Errors; CWE-358: Improperly Implemented Security Check for Standard</t>
  </si>
  <si>
    <t>https://nvd.nist.gov/vuln/detail/CVE-2016-8635</t>
  </si>
  <si>
    <r>
      <rPr>
        <color rgb="FF1155CC"/>
        <u/>
      </rPr>
      <t>https://bugzilla.mozilla.org/show_bug.cgi?id=1314604</t>
    </r>
    <r>
      <rPr/>
      <t xml:space="preserve">; </t>
    </r>
    <r>
      <rPr>
        <color rgb="FF1155CC"/>
        <u/>
      </rPr>
      <t>https://access.redhat.com/errata/RHSA-2016:2779.html</t>
    </r>
  </si>
  <si>
    <t>Diffie-Hellman client key exchange implementation was missing null and length checks on public input, causing a potential null dereference or other memory corruption.</t>
  </si>
  <si>
    <t>Introduced from fix for CVE-2016-5285.</t>
  </si>
  <si>
    <t>CVE-2016-2834</t>
  </si>
  <si>
    <t>9.3; 8.8</t>
  </si>
  <si>
    <t>https://hg.mozilla.org/projects/nss/rev/1ba7cd83c672</t>
  </si>
  <si>
    <t>lib/util/utf8.c</t>
  </si>
  <si>
    <t>UTF</t>
  </si>
  <si>
    <t>https://www.mozilla.org/en-US/security/advisories/mfsa2016-61/</t>
  </si>
  <si>
    <t>https://bugzilla.mozilla.org/show_bug.cgi?id=1206283</t>
  </si>
  <si>
    <t>UTF-16 implementation has a 1-byte OOB read due to an incorrect length check.</t>
  </si>
  <si>
    <t>CVE-2016-1979</t>
  </si>
  <si>
    <t>3.21.1</t>
  </si>
  <si>
    <t>6.8; 8.8</t>
  </si>
  <si>
    <r>
      <rPr>
        <color rgb="FF1155CC"/>
        <u/>
      </rPr>
      <t>https://hg.mozilla.org/projects/nss/rev/d099fde0a66e</t>
    </r>
    <r>
      <rPr>
        <color rgb="FF000000"/>
      </rPr>
      <t xml:space="preserve">; </t>
    </r>
    <r>
      <rPr>
        <color rgb="FF1155CC"/>
        <u/>
      </rPr>
      <t>https://hg.mozilla.org/projects/nss/rev/7033b1193c94</t>
    </r>
  </si>
  <si>
    <t>lib/pk11wrap/pk11pk12.c</t>
  </si>
  <si>
    <t>ASN.1 decoding</t>
  </si>
  <si>
    <t>https://www.mozilla.org/en-US/security/advisories/mfsa2016-36/</t>
  </si>
  <si>
    <t>https://bugzilla.mozilla.org/show_bug.cgi?id=1185033; https://access.redhat.com/errata/RHSA-2016:0684.html</t>
  </si>
  <si>
    <t>DER encoding implementation is vulnerable to a use-after-free given a carefully crafted DER certificate.</t>
  </si>
  <si>
    <t>CVE-2016-1978</t>
  </si>
  <si>
    <t>7.5; 7.3</t>
  </si>
  <si>
    <t>https://hg.mozilla.org/projects/nss/rev/a245a4ccd354</t>
  </si>
  <si>
    <t>SSL/DH/ECDHE</t>
  </si>
  <si>
    <t>https://www.mozilla.org/en-US/security/advisories/mfsa2016-15/</t>
  </si>
  <si>
    <t>https://bugzilla.mozilla.org/show_bug.cgi?id=1209546; https://access.redhat.com/errata/RHSA-2016:0684.html</t>
  </si>
  <si>
    <t>DH and ECDHE key exchange implementations were vulnerable to a use-after-free given carefully crafted handshake messages.</t>
  </si>
  <si>
    <t>CVE-2016-1950</t>
  </si>
  <si>
    <t>https://hg.mozilla.org/projects/nss/rev/1fbe0c8dc9ba</t>
  </si>
  <si>
    <t>lib/util/secasn1d.c</t>
  </si>
  <si>
    <t>https://www.mozilla.org/en-US/security/advisories/mfsa2016-35/</t>
  </si>
  <si>
    <t>https://bugzilla.mozilla.org/show_bug.cgi?id=1245528</t>
  </si>
  <si>
    <t>ASN.1 decoding implementation is vulnerable to a heap-based buffer overflow and other memory corruption given a carefully crafted certificate.</t>
  </si>
  <si>
    <t>CVE-2015-7575</t>
  </si>
  <si>
    <t>3.20.2</t>
  </si>
  <si>
    <t>https://hg.mozilla.org/projects/nss/rev/94e1157f3fbb</t>
  </si>
  <si>
    <t>CWE-19: Data Processing Errors</t>
  </si>
  <si>
    <t>http://udn.realityripple.com/docs/Mozilla/Projects/NSS/NSS_3.21_release_notes</t>
  </si>
  <si>
    <t>https://bugzilla.mozilla.org/show_bug.cgi?id=1158489</t>
  </si>
  <si>
    <t>TLS 1.2 signature implementation does not correctly reject signatures using MD5 (which is not adequately collision-resistant), leaving connections vulnerable to server spoofing given a collision.</t>
  </si>
  <si>
    <t>CVE-2015-7183</t>
  </si>
  <si>
    <t>3.20.1</t>
  </si>
  <si>
    <t>https://hg.mozilla.org/projects/nspr/rev/c9c965b2b19c</t>
  </si>
  <si>
    <t>lib/ds/plarena.c</t>
  </si>
  <si>
    <t>CWE-119: Improper Restriction of Operations within the Bounds of a Memory Buffer; CWE-189: Numeric Errors</t>
  </si>
  <si>
    <t>http://udn.realityripple.com/docs/Mozilla/Projects/NSS/NSS_3.20.1_release_notes</t>
  </si>
  <si>
    <t>https://bugzilla.mozilla.org/show_bug.cgi?id=1205157</t>
  </si>
  <si>
    <t>Implementation does not report overly large memory allocations as having failed (despite not allocating the requested memory), causing a variety of potential memory corruption issues and security bypasses.</t>
  </si>
  <si>
    <t>CVE-2015-7182</t>
  </si>
  <si>
    <t>https://hg.mozilla.org/projects/nss/rev/4dc247276e58</t>
  </si>
  <si>
    <t>https://bugzilla.mozilla.org/show_bug.cgi?id=1202868</t>
  </si>
  <si>
    <t>ASN.1 decoding implementation didn't properly account for different possible internal states within ASN.1 parsing and so is vulnerable to a heap-based buffer overflow.</t>
  </si>
  <si>
    <t>CVE-2015-7181</t>
  </si>
  <si>
    <t>https://hg.mozilla.org/projects/nss/rev/8ac7f47eecbb</t>
  </si>
  <si>
    <t>https://bugzilla.mozilla.org/show_bug.cgi?id=1192028</t>
  </si>
  <si>
    <t>ASN.1 decoding implementation is missing a variety of different length/null checks, potentially causing a heap overflow and other memory corruption.</t>
  </si>
  <si>
    <t>3.19.1</t>
  </si>
  <si>
    <t>https://hg.mozilla.org/projects/nss/rev/ae72d76f8d24</t>
  </si>
  <si>
    <t>libssl/ssl3con.c</t>
  </si>
  <si>
    <t>https://www.mozilla.org/en-US/security/advisories/mfsa2015-70/</t>
  </si>
  <si>
    <r>
      <rPr>
        <color rgb="FF1155CC"/>
        <u/>
      </rPr>
      <t>https://weakdh.org/</t>
    </r>
    <r>
      <rPr>
        <color rgb="FF000000"/>
      </rPr>
      <t xml:space="preserve">; </t>
    </r>
    <r>
      <rPr>
        <color rgb="FF1155CC"/>
        <u/>
      </rPr>
      <t>https://bugzilla.mozilla.org/show_bug.cgi?id=1138554</t>
    </r>
  </si>
  <si>
    <t>CVE-2015-2730</t>
  </si>
  <si>
    <t>https://hg.mozilla.org/projects/nss/rev/2c05e861ce07</t>
  </si>
  <si>
    <t>lib/freebl/ecl/ecp_jac.c</t>
  </si>
  <si>
    <t>https://www.mozilla.org/en-US/security/advisories/mfsa2015-64/</t>
  </si>
  <si>
    <t>https://bugzilla.mozilla.org/show_bug.cgi?id=1125025</t>
  </si>
  <si>
    <t>ECC implementation (specifically, the double scalar multiplication algorithm) is incorrect in certain exceptional cases and are not adequately checking preconditions, leaving it vulnerable to ECDSA signature spoofing.</t>
  </si>
  <si>
    <t>CVE-2015-2721</t>
  </si>
  <si>
    <t>https://hg.mozilla.org/projects/nss/rev/6b4770c76bc8</t>
  </si>
  <si>
    <t>https://www.mozilla.org/en-US/security/advisories/mfsa2015-71/</t>
  </si>
  <si>
    <t>https://bugzilla.mozilla.org/show_bug.cgi?id=1086145</t>
  </si>
  <si>
    <t>TLS key exchange does not correctly follow the TLS protocol, where the client will take the EC key from an ECDSA certificate if the server does not send its own key exchange message, instead of aborting.</t>
  </si>
  <si>
    <t>CVE-2014-1569</t>
  </si>
  <si>
    <t>3.16.2.0</t>
  </si>
  <si>
    <t>3.17.3</t>
  </si>
  <si>
    <t>https://github.com/nss-dev/nss/commit/5b2f1a3be7f9052984f62767ce56a674aea489b0</t>
  </si>
  <si>
    <t>lib/util/quickder.c</t>
  </si>
  <si>
    <t>https://nvd.nist.gov/vuln/detail/CVE-2014-1569</t>
  </si>
  <si>
    <t>ASN.1 decoding implementation accepts malformed encodings, potentially allowing an attacker to trick a client into accepting forged certificates. Patch commit adds a variety of additional length checks.</t>
  </si>
  <si>
    <t>CVE-2014-1568</t>
  </si>
  <si>
    <t>3.17.1</t>
  </si>
  <si>
    <r>
      <rPr>
        <color rgb="FF1155CC"/>
        <u/>
      </rPr>
      <t>https://hg.mozilla.org/projects/nss/rev/fb7208e91ae8</t>
    </r>
    <r>
      <rPr>
        <color rgb="FF000000"/>
      </rPr>
      <t xml:space="preserve">; </t>
    </r>
    <r>
      <rPr>
        <color rgb="FF1155CC"/>
        <u/>
      </rPr>
      <t>https://hg.mozilla.org/projects/nss/rev/ad411fb64046</t>
    </r>
    <r>
      <rPr>
        <color rgb="FF000000"/>
      </rPr>
      <t xml:space="preserve">; </t>
    </r>
    <r>
      <rPr>
        <color rgb="FF1155CC"/>
        <u/>
      </rPr>
      <t>https://hg.mozilla.org/projects/nss/rev/4e90910ad2f9</t>
    </r>
  </si>
  <si>
    <t>lib/cryptohi/secvfy.c</t>
  </si>
  <si>
    <t>https://www.mozilla.org/en-US/security/advisories/mfsa2014-73/</t>
  </si>
  <si>
    <t>https://bugzilla.mozilla.org/show_bug.cgi?id=1064636; https://bugzilla.mozilla.org/show_bug.cgi?id=1069405; https://www.imperialviolet.org/2014/09/26/pkcs1.html</t>
  </si>
  <si>
    <t>ASN.1 parsing implementation is vulnerable to a signature forgery attack (Bleichenbacher variant) since the implementation does not adequately check the provided ASN.1 values, potentially causing the ASN.1 parser to ignore a certain number of bytes. The missing checks were partially due to lack of universal agreement/specification around what parameters were valid (and this is therefore classified as a general certificate validation issue).</t>
  </si>
  <si>
    <t>CVE-2014-1544</t>
  </si>
  <si>
    <t>3.16.2</t>
  </si>
  <si>
    <t>https://hg.mozilla.org/projects/nss/rev/204f22c527f8</t>
  </si>
  <si>
    <t>lib/pk11wrap/pk11cert.c</t>
  </si>
  <si>
    <t>PK11</t>
  </si>
  <si>
    <t>https://www.mozilla.org/en-US/security/advisories/mfsa2014-63/</t>
  </si>
  <si>
    <t>https://bugzilla.mozilla.org/show_bug.cgi?id=963150</t>
  </si>
  <si>
    <t>PKCS11 implementation contained a use-after-free vulnerability when a certificate buffer is accidentally freed.</t>
  </si>
  <si>
    <t>CVE-2014-1492</t>
  </si>
  <si>
    <t>https://hg.mozilla.org/projects/nss/rev/709d4e597979</t>
  </si>
  <si>
    <t>lib/certdb/certdb.c</t>
  </si>
  <si>
    <t>http://udn.realityripple.com/docs/Mozilla/Projects/NSS/NSS_3.16_release_notes</t>
  </si>
  <si>
    <t>https://bugzilla.mozilla.org/show_bug.cgi?id=903885</t>
  </si>
  <si>
    <t>Domain string wildcard matching in certificate parsing does not match the RFC spec, leaving it vulnerable to certificate spoofing.</t>
  </si>
  <si>
    <t>CVE-2014-1491</t>
  </si>
  <si>
    <t>3.15.4</t>
  </si>
  <si>
    <t>https://hg.mozilla.org/projects/nss/rev/12c42006aed8</t>
  </si>
  <si>
    <t>lib/freebl/dh.c</t>
  </si>
  <si>
    <t>https://www.mozilla.org/en-US/security/advisories/mfsa2014-12/</t>
  </si>
  <si>
    <t>https://bugzilla.mozilla.org/show_bug.cgi?id=934545</t>
  </si>
  <si>
    <t>Diffie-Hellman implementation permits unsafe public values that could allow key recovery.</t>
  </si>
  <si>
    <t>CVE-2014-1490</t>
  </si>
  <si>
    <r>
      <rPr>
        <color rgb="FF1155CC"/>
        <u/>
      </rPr>
      <t>https://hg.mozilla.org/projects/nss/rev/f50e7e84f082</t>
    </r>
    <r>
      <rPr>
        <color rgb="FF000000"/>
      </rPr>
      <t xml:space="preserve">; </t>
    </r>
    <r>
      <rPr>
        <color rgb="FF1155CC"/>
        <u/>
      </rPr>
      <t>https://hg.mozilla.org/projects/nss/rev/f6047eb1d0b8</t>
    </r>
  </si>
  <si>
    <r>
      <rPr>
        <color rgb="FF1155CC"/>
        <u/>
      </rPr>
      <t>https://bugzilla.mozilla.org/show_bug.cgi?id=930874</t>
    </r>
    <r>
      <rPr>
        <color rgb="FF000000"/>
      </rPr>
      <t xml:space="preserve">; </t>
    </r>
    <r>
      <rPr>
        <color rgb="FF1155CC"/>
        <u/>
      </rPr>
      <t>https://bugzilla.mozilla.org/show_bug.cgi?id=930857</t>
    </r>
  </si>
  <si>
    <t>SSL session ticket handling is vulnerable to various race conditions when two different threads are trying to resume the same sesion, causing a use-after-free vulnerability.</t>
  </si>
  <si>
    <t>CVE-2013-5606</t>
  </si>
  <si>
    <t>3.15.3</t>
  </si>
  <si>
    <t>https://hg.mozilla.org/projects/nss/rev/d29898e0981c</t>
  </si>
  <si>
    <t>lib/certhigh/certvfy.c</t>
  </si>
  <si>
    <t>https://www.mozilla.org/en-US/security/advisories/mfsa2013-103/</t>
  </si>
  <si>
    <t>https://bugzilla.mozilla.org/show_bug.cgi?id=910438</t>
  </si>
  <si>
    <t>Certificate verification code incorrectly accepts malformed certificates with incompatible key usages in certain cases. Patch commit adds a small check to return failure notification.</t>
  </si>
  <si>
    <t>CVE-2013-5605</t>
  </si>
  <si>
    <t>https://hg.mozilla.org/projects/nss/rev/e79a09364b5e</t>
  </si>
  <si>
    <t>https://bugzilla.mozilla.org/show_bug.cgi?id=934016</t>
  </si>
  <si>
    <t>SSL implementation is vulnerable to a buffer overflow given invalid handshake packets. Patch commit adds an extra length check.</t>
  </si>
  <si>
    <t>CVE-2013-1741</t>
  </si>
  <si>
    <t>https://hg.mozilla.org/projects/nss/rev/612d7d1eb9e7</t>
  </si>
  <si>
    <t>lib/util/secport.c</t>
  </si>
  <si>
    <t>https://bugzilla.mozilla.org/show_bug.cgi?id=925100</t>
  </si>
  <si>
    <t>Generic memory allocation functions expect a particular integer size as input, but calls to these functions don't check that the input is small enough to avoid truncation. Marked as memory safety since this is all related to the complicated calculus around calculating memory allocation before we get around to the actual malloc calls.</t>
  </si>
  <si>
    <t>CVE-2013-1740</t>
  </si>
  <si>
    <t>https://hg.mozilla.org/integration/mozilla-inbound/rev/f6bc026a0c36</t>
  </si>
  <si>
    <t>http://udn.realityripple.com/docs/Mozilla/Projects/NSS/NSS_3.15.4_release_notes</t>
  </si>
  <si>
    <r>
      <rPr>
        <color rgb="FF1155CC"/>
        <u/>
      </rPr>
      <t>https://bugzilla.mozilla.org/show_bug.cgi?id=919877</t>
    </r>
    <r>
      <rPr/>
      <t xml:space="preserve">; </t>
    </r>
    <r>
      <rPr>
        <color rgb="FF1155CC"/>
        <u/>
      </rPr>
      <t>https://bugzilla.redhat.com/show_bug.cgi?id=1053725</t>
    </r>
  </si>
  <si>
    <t>SSL handshake implementation will accept an arbitrary X.509 certificate due to various major implementation/spec issues (only affects the False Start feature).</t>
  </si>
  <si>
    <t>CVE-2013-1739</t>
  </si>
  <si>
    <t>3.15.2</t>
  </si>
  <si>
    <t>https://hg.mozilla.org/projects/nss/rev/56436aa3463f</t>
  </si>
  <si>
    <t>https://www.mozilla.org/en-US/security/advisories/mfsa2013-93/</t>
  </si>
  <si>
    <t>https://bugzilla.mozilla.org/show_bug.cgi?id=894370</t>
  </si>
  <si>
    <t>Data structures used in SSL implementation assume decryption doesn't change the size of the encrypted data, which is incorrect for block ciphers (and so the plaintext length becomes 0). This could potentially result in a variety of (comparatively minor) memory corruption issues.</t>
  </si>
  <si>
    <t>CVE-2013-1620</t>
  </si>
  <si>
    <t>Y (CVE-2013-0169; CVE-2013-1619; CVE-2013-1623; CVE-2013-1624)</t>
  </si>
  <si>
    <t>3.14.3</t>
  </si>
  <si>
    <t>https://nvd.nist.gov/vuln/detail/CVE-2013-1620</t>
  </si>
  <si>
    <r>
      <rPr>
        <color rgb="FF1155CC"/>
        <u/>
      </rPr>
      <t>https://www.openwall.com/lists/oss-security/2013/02/05/24</t>
    </r>
    <r>
      <rPr/>
      <t xml:space="preserve">; </t>
    </r>
    <r>
      <rPr>
        <color rgb="FF1155CC"/>
        <u/>
      </rPr>
      <t>https://www.ieee-security.org/TC/SP2013/papers/4977a526.pdf</t>
    </r>
    <r>
      <rPr/>
      <t xml:space="preserve">; </t>
    </r>
    <r>
      <rPr>
        <color rgb="FF1155CC"/>
        <u/>
      </rPr>
      <t>https://bugzilla.mozilla.org/show_bug.cgi?id=822365</t>
    </r>
  </si>
  <si>
    <t>CVE-2013-0791</t>
  </si>
  <si>
    <t>https://hg.mozilla.org/projects/nss/rev/7d875a0678df</t>
  </si>
  <si>
    <t>https://www.mozilla.org/en-US/security/advisories/mfsa2013-40/</t>
  </si>
  <si>
    <t>https://bugzilla.mozilla.org/show_bug.cgi?id=629816</t>
  </si>
  <si>
    <t>Certificate decoding implementation contains a buffer overread since it does not check certificate field lengths.</t>
  </si>
  <si>
    <t>CVE-2012-0441</t>
  </si>
  <si>
    <t>3.13.4</t>
  </si>
  <si>
    <t>https://www.mozilla.org/en-US/security/advisories/mfsa2012-39/</t>
  </si>
  <si>
    <t>https://bugzilla.mozilla.org/show_bug.cgi?id=715073</t>
  </si>
  <si>
    <t>ASN.1 decoding implementation does not check for zero-length inputs, leading to a number of nasty potential memory issues and other crashes.</t>
  </si>
  <si>
    <t>CVE-2011-5094</t>
  </si>
  <si>
    <t>Y (CVE-2011-1473)</t>
  </si>
  <si>
    <t>https://nvd.nist.gov/vuln/detail/CVE-2011-5094</t>
  </si>
  <si>
    <r>
      <rPr>
        <color rgb="FF1155CC"/>
        <u/>
      </rPr>
      <t>https://bugzilla.redhat.com/show_bug.cgi?id=707065; https://bugzilla.mozilla.org/show_bug.cgi?id=780846; https://vincent.bernat.ch/en/blog/2011-ssl-dos-mitigation</t>
    </r>
    <r>
      <rPr/>
      <t xml:space="preserve">; </t>
    </r>
    <r>
      <rPr>
        <color rgb="FF1155CC"/>
        <u/>
      </rPr>
      <t>https://mailarchive.ietf.org/arch/msg/tls/1A8JR9JsppK9l939lodZlqt4bKc/</t>
    </r>
  </si>
  <si>
    <t>SSL implementation does not restrict client renegotiation, allowing a malicious client to cause DoS/excessive resource consumption by repeatedly renegotiating and forcing the server to run costly computations, etc.</t>
  </si>
  <si>
    <t>Disputed by NSS. From CVE description: "NOTE: it can also be argued that it is the responsibility of server deployments, not a security library, to prevent or limit renegotiation when it is appropriate within a specific environment."</t>
  </si>
  <si>
    <t>CVE-2009-2404</t>
  </si>
  <si>
    <t>3.12.4</t>
  </si>
  <si>
    <t>Certificate parsing</t>
  </si>
  <si>
    <t>https://www.mozilla.org/en-US/security/advisories/mfsa2009-43/</t>
  </si>
  <si>
    <t>https://bugzilla.mozilla.org/show_bug.cgi?id=504456</t>
  </si>
  <si>
    <t>Code that handles regular expressions in certificate fields contained a heap-based buffer overflow since it copies a buffer past the terminating null character.</t>
  </si>
  <si>
    <t>CVE-2007-0009</t>
  </si>
  <si>
    <t>3.11.5</t>
  </si>
  <si>
    <t>SSL 2.0</t>
  </si>
  <si>
    <t>https://www.mozilla.org/en-US/security/advisories/mfsa2007-06/</t>
  </si>
  <si>
    <t>https://bugzilla.mozilla.org/show_bug.cgi?id=364323</t>
  </si>
  <si>
    <t>SSL 2.0 implementation is vulnerable to a buffer overflow since it does not check that user-provided length values are correct. The issue only affects SSL 2.0.</t>
  </si>
  <si>
    <t>CVE-2007-0008</t>
  </si>
  <si>
    <t>https://bug364319.bmoattachments.org/attachment.cgi?id=249088</t>
  </si>
  <si>
    <t>lib/ssl/sslcon.c</t>
  </si>
  <si>
    <t>https://bugzilla.mozilla.org/show_bug.cgi?id=364319</t>
  </si>
  <si>
    <t>SSL implementation is vulnerable to a buffer overflow if the server certificate's public key is too small to encrypt the "master secret" used. Patch commit adds an extra length check on the modulus used and input data.</t>
  </si>
  <si>
    <t>CVE-2006-5462</t>
  </si>
  <si>
    <t>3.11.3</t>
  </si>
  <si>
    <t>https://bug330114.bmoattachments.org/attachment.cgi?id=214932</t>
  </si>
  <si>
    <t>lib/softoken/rsawrapr.c</t>
  </si>
  <si>
    <t>https://www.mozilla.org/en-US/security/advisories/mfsa2006-66/</t>
  </si>
  <si>
    <t>https://bugzilla.mozilla.org/show_bug.cgi?id=356215</t>
  </si>
  <si>
    <t>RSA signature implementation allowed too-small exponent input, which could potentially allow signature forgery.</t>
  </si>
  <si>
    <t>CVE-2006-4340</t>
  </si>
  <si>
    <t>Y (CVE-2006-4339)</t>
  </si>
  <si>
    <t>https://www.mozilla.org/en-US/security/advisories/mfsa2006-60/</t>
  </si>
  <si>
    <r>
      <rPr>
        <color rgb="FF1155CC"/>
        <u/>
      </rPr>
      <t>https://bugzilla.mozilla.org/show_bug.cgi?id=350640</t>
    </r>
    <r>
      <rPr/>
      <t xml:space="preserve">; </t>
    </r>
    <r>
      <rPr>
        <color rgb="FF1155CC"/>
        <u/>
      </rPr>
      <t>https://bugzilla.mozilla.org/show_bug.cgi?id=351079</t>
    </r>
    <r>
      <rPr/>
      <t xml:space="preserve">; </t>
    </r>
    <r>
      <rPr>
        <color rgb="FF1155CC"/>
        <u/>
      </rPr>
      <t>https://bugzilla.mozilla.org/show_bug.cgi?id=351848</t>
    </r>
  </si>
  <si>
    <t>RSA signature implementation is vulnerable to a Bleichenbacher attack, making it vulnerable to signature forgeries (original Bleichenbacher attack).</t>
  </si>
  <si>
    <t>CVE-2022-46393</t>
  </si>
  <si>
    <t>Mbed TLS</t>
  </si>
  <si>
    <t>3.3.0</t>
  </si>
  <si>
    <t>https://github.com/Mbed-TLS/mbedtls/releases/tag/v3.3.0</t>
  </si>
  <si>
    <t>DTLS implementation contains a heap-based buffer overflow for certain connection configurations.</t>
  </si>
  <si>
    <t>CVE-2022-46392</t>
  </si>
  <si>
    <t>https://nvd.nist.gov/vuln/detail/CVE-2022-46392</t>
  </si>
  <si>
    <t>Cache side-channel attack attack could allow an attacker to recover RSA private key from observing memory accesses within a secure enclave.</t>
  </si>
  <si>
    <t>CVE-2022-35409</t>
  </si>
  <si>
    <t>3.2.0</t>
  </si>
  <si>
    <t>https://mbed-tls.readthedocs.io/en/latest/security-advisories/mbedtls-security-advisory-2022-07/</t>
  </si>
  <si>
    <t>DTLS implementation doesn't check that  the cookie length supplied by the client is correct, causing a potential buffer overread of up to 255 bytes past the actual length.</t>
  </si>
  <si>
    <t>CVE-2021-45451</t>
  </si>
  <si>
    <t>AEAD nonce generation</t>
  </si>
  <si>
    <t>https://nvd.nist.gov/vuln/detail/CVE-2021-45451</t>
  </si>
  <si>
    <t>https://github.com/Mbed-TLS/mbedtls/releases/tag/v3.1.0</t>
  </si>
  <si>
    <t>AEAD nonce generation reads back from the output buffer, causing a potential policy bypass and/or decryption oracle if buffer is in shared memory.</t>
  </si>
  <si>
    <t>PSA = Platform Security Architecture</t>
  </si>
  <si>
    <t>CVE-2021-45450</t>
  </si>
  <si>
    <t>IV generation</t>
  </si>
  <si>
    <t>https://nvd.nist.gov/vuln/detail/CVE-2021-45450</t>
  </si>
  <si>
    <t>IV generation reads back from the output buffer, causing a potential policy bypass and/or decryption oracle if buffer is in shared memory.</t>
  </si>
  <si>
    <t>CVE-2021-44732</t>
  </si>
  <si>
    <t>https://mbed-tls.readthedocs.io/en/latest/security-advisories/mbedtls-security-advisory-2021-12/</t>
  </si>
  <si>
    <t>https://bugs.gentoo.org/829660</t>
  </si>
  <si>
    <t>SSL implementation is vulnerable to a double-free if the initial session setup failed due to a memory allocation issue (since the internal session buffer is then freed again after failure).</t>
  </si>
  <si>
    <t>CVE-2021-43666</t>
  </si>
  <si>
    <t>https://github.com/Mbed-TLS/mbedtls/pull/5155/commits</t>
  </si>
  <si>
    <t>library/pkcs12.c</t>
  </si>
  <si>
    <t>https://nvd.nist.gov/vuln/detail/CVE-2021-43666</t>
  </si>
  <si>
    <t>https://github.com/Mbed-TLS/mbedtls/pull/5155</t>
  </si>
  <si>
    <t>PKCS12 implementation didn't account for certain password inputs (like null or zero-length), causing a variety of potential memory/resource issues, including null pointer dereference and an infinite loop.</t>
  </si>
  <si>
    <t>CVE-2021-24119</t>
  </si>
  <si>
    <t>2.26.0</t>
  </si>
  <si>
    <t>4.0; 4.9</t>
  </si>
  <si>
    <t>base 64 PEM file decoding</t>
  </si>
  <si>
    <t>https://github.com/advisories/GHSA-7wc7-36pp-g93m</t>
  </si>
  <si>
    <t>PEM file decoding is vulnerable to a side-channel attack, allowing RSA secret key recovery.</t>
  </si>
  <si>
    <t>CVE-2020-36478</t>
  </si>
  <si>
    <t>2.25.0</t>
  </si>
  <si>
    <t>https://github.com/Mbed-TLS/mbedtls/commit/ca17ebfbc02b57e2bcb42efe64a5f2002c756ea8</t>
  </si>
  <si>
    <t>library/x509_crt.c</t>
  </si>
  <si>
    <t>https://github.com/Mbed-TLS/mbedtls/issues/3629</t>
  </si>
  <si>
    <t>https://github.com/Mbed-TLS/mbedtls/releases/tag/v2.25.0</t>
  </si>
  <si>
    <t>X.509 implementation did not check the tag on algorithm parameters, which meant that MbedTLS could incorrectly accept an invalid certificate.</t>
  </si>
  <si>
    <t>CVE-2020-36477</t>
  </si>
  <si>
    <t>2.24.0</t>
  </si>
  <si>
    <t>https://github.com/Mbed-TLS/mbedtls/pull/2906/commits</t>
  </si>
  <si>
    <t>https://github.com/Mbed-TLS/mbedtls/issues/3498</t>
  </si>
  <si>
    <t>https://github.com/Mbed-TLS/mbedtls/releases/tag/v2.24.0</t>
  </si>
  <si>
    <t>X.509 implementation incorrectly matches IP address subject alternative names, allowing certificate spoofing when an IP address is erroneously accepted as a match for a particular hostname.</t>
  </si>
  <si>
    <t>CVE-2020-36476</t>
  </si>
  <si>
    <t>CWE-212: Improper Removal of Sensitive Information Before Storage or Transfer</t>
  </si>
  <si>
    <t>https://nvd.nist.gov/vuln/detail/CVE-2020-36476</t>
  </si>
  <si>
    <t>SSL implementation doesn't zeroize plaintext buffers, so old application data remains stored in memory.</t>
  </si>
  <si>
    <t>The issue (#689) reference in the security fix release notes appears to be incorrect/unrelated---likely a typo where the issue number is missing a digit.</t>
  </si>
  <si>
    <t>CVE-2020-36475</t>
  </si>
  <si>
    <t>https://github.com/Mbed-TLS/mbedtls/commit/9246d041500b96fb0694cbda1d833e420696827e</t>
  </si>
  <si>
    <t>library/bignum.c</t>
  </si>
  <si>
    <t>Modular exponentiation</t>
  </si>
  <si>
    <t>https://nvd.nist.gov/vuln/detail/CVE-2020-36475</t>
  </si>
  <si>
    <t>Modular exponentiation implementation doesn't limit the size of the input parameters. If it receives excessively large parameters, this can cause resource exhaustion/DoS since modular exponentiation is time-expensive. Patch institutes a maximum size check.</t>
  </si>
  <si>
    <t>CVE-2020-36426</t>
  </si>
  <si>
    <t>https://nvd.nist.gov/vuln/detail/CVE-2020-36426</t>
  </si>
  <si>
    <t>https://github.com/ARMmbed/mbedtls/releases/tag/v2.24.0</t>
  </si>
  <si>
    <t>X.509 CRL parsing contains a one-byte buffer overread.</t>
  </si>
  <si>
    <t>CVE-2020-36425</t>
  </si>
  <si>
    <t>https://github.com/Mbed-TLS/mbedtls/pull/3433/commits/a4e86141f1451e8097f85a823a4426e1c1cfdf7c</t>
  </si>
  <si>
    <t>https://github.com/Mbed-TLS/mbedtls/pull/3433</t>
  </si>
  <si>
    <r>
      <rPr>
        <color rgb="FF1155CC"/>
        <u/>
      </rPr>
      <t>https://github.com/Mbed-TLS/mbedtls/releases/tag/v2.24.0</t>
    </r>
    <r>
      <rPr>
        <color rgb="FF000000"/>
      </rPr>
      <t xml:space="preserve">; </t>
    </r>
    <r>
      <rPr>
        <color rgb="FF1155CC"/>
        <u/>
      </rPr>
      <t>https://github.com/Mbed-TLS/mbedtls/issues/3340</t>
    </r>
  </si>
  <si>
    <t>X.509 certificate revocation checking relied on the system's local clock, and if no clock was available, a certificate was not marked as expired. The issue was due to the implementation not following RFC 5280 and only selectively revoking certificates that were not the CRL.</t>
  </si>
  <si>
    <t>CVE-2020-36424</t>
  </si>
  <si>
    <t>https://mbed-tls.readthedocs.io/en/latest/security-advisories/mbedtls-security-advisory-2020-09-2/</t>
  </si>
  <si>
    <t xml:space="preserve">RSA implementation is vulnerable to a side-channel attack that would allow an attacker to potentially bypass base blinding and recover the RSA private key. </t>
  </si>
  <si>
    <t>CVE-2020-36423</t>
  </si>
  <si>
    <t>2.23.0</t>
  </si>
  <si>
    <t>https://github.com/Mbed-TLS/mbedtls/commit/f4e3fc91336296f97ce89c7b144c28b3056550e4</t>
  </si>
  <si>
    <t>library/ssl_msg.c</t>
  </si>
  <si>
    <t>CWE-319: Cleartext Transmission of Sensitive Information</t>
  </si>
  <si>
    <t>https://nvd.nist.gov/vuln/detail/CVE-2020-36423</t>
  </si>
  <si>
    <r>
      <rPr>
        <color rgb="FF1155CC"/>
        <u/>
      </rPr>
      <t>https://github.com/Mbed-TLS/mbedtls/issues/3246</t>
    </r>
    <r>
      <rPr>
        <color rgb="FF000000"/>
      </rPr>
      <t xml:space="preserve">; </t>
    </r>
    <r>
      <rPr>
        <color rgb="FF1155CC"/>
        <u/>
      </rPr>
      <t>https://github.com/Mbed-TLS/mbedtls/releases/tag/v2.23.0</t>
    </r>
  </si>
  <si>
    <t>SSL implementation was vulnerable to a "Lucky 13" side-channel attack when using a hardware accelerator.</t>
  </si>
  <si>
    <t>CVE-2020-36422</t>
  </si>
  <si>
    <t>https://mbed-tls.readthedocs.io/en/latest/security-advisories/mbedtls-security-advisory-2020-07/</t>
  </si>
  <si>
    <t>https://github.com/Mbed-TLS/mbedtls/releases/tag/v2.23.0</t>
  </si>
  <si>
    <t>ECC implementation is vulnerable to a side-channel attack that would allow full private key recovery.</t>
  </si>
  <si>
    <t>CVE-2020-36421</t>
  </si>
  <si>
    <t>https://github.com/Mbed-TLS/mbedtls/pull/3398/commits</t>
  </si>
  <si>
    <t>RSA/modular exponentiation</t>
  </si>
  <si>
    <t>https://nvd.nist.gov/vuln/detail/CVE-2020-36421</t>
  </si>
  <si>
    <t>https://github.com/Mbed-TLS/mbedtls/issues/3394</t>
  </si>
  <si>
    <t>RSA modular exponentiation implementation is vulnerable to a side-channel attack that could allow private key recovery.</t>
  </si>
  <si>
    <t>CVE-2020-16150</t>
  </si>
  <si>
    <t>https://mbed-tls.readthedocs.io/en/latest/security-advisories/mbedtls-security-advisory-2020-09-1/</t>
  </si>
  <si>
    <t>TLS-CBC is vulnerable to a cache-based side-channel attack from a "Lucky 13" variant.</t>
  </si>
  <si>
    <t>CVE-2020-10941</t>
  </si>
  <si>
    <t>2.16.5</t>
  </si>
  <si>
    <t>https://github.com/ARMmbed/mbed-crypto/pull/352/commits/80cc81103918e33b293b51c306b047b1e1911b72</t>
  </si>
  <si>
    <t>library/pkparse.c</t>
  </si>
  <si>
    <t>https://mbed-tls.readthedocs.io/en/latest/security-advisories/mbedtls-security-advisory-2020-02/</t>
  </si>
  <si>
    <r>
      <rPr>
        <color rgb="FF1155CC"/>
        <u/>
      </rPr>
      <t>https://github.com/Mbed-TLS/mbedtls/releases/tag/mbedtls-2.16.5</t>
    </r>
    <r>
      <rPr>
        <color rgb="FF000000"/>
      </rPr>
      <t xml:space="preserve">; </t>
    </r>
    <r>
      <rPr>
        <color rgb="FF1155CC"/>
        <u/>
      </rPr>
      <t>https://github.com/ARMmbed/mbed-crypto/pull/352</t>
    </r>
  </si>
  <si>
    <t>RSA implementation is vulnerable to a cache-based side-channel attack that could allow private key recovery. The attack is launched by measuring cache usage during key import.</t>
  </si>
  <si>
    <t>CVE-2020-10932</t>
  </si>
  <si>
    <t>2.16.6</t>
  </si>
  <si>
    <t>ECDSA</t>
  </si>
  <si>
    <t>https://mbed-tls.readthedocs.io/en/latest/security-advisories/mbedtls-security-advisory-2020-04/</t>
  </si>
  <si>
    <t>https://eprint.iacr.org/2020/432.pdf</t>
  </si>
  <si>
    <t>ECDSA implementation is vulnerable to a side-channel attack enabling an atacker to recover the full ECDSA private key.</t>
  </si>
  <si>
    <t>CVE-2019-18222</t>
  </si>
  <si>
    <t>2.20.0</t>
  </si>
  <si>
    <t>https://mbed-tls.readthedocs.io/en/latest/security-advisories/mbedtls-security-advisory-2019-12/</t>
  </si>
  <si>
    <t>ECDSA implementation is vulnerable to a side-channel attack enabling an attacker to recover the private key.</t>
  </si>
  <si>
    <t>CVE-2019-16910</t>
  </si>
  <si>
    <t>2.19.0</t>
  </si>
  <si>
    <t>2.6; 5.3</t>
  </si>
  <si>
    <t>https://mbed-tls.readthedocs.io/en/latest/security-advisories/mbedtls-security-advisory-2019-10/</t>
  </si>
  <si>
    <t>ECDSA signature generation is vulnerable to a side-channel attack due to RNG object reuse, making the blinding countermeasure ineffective.</t>
  </si>
  <si>
    <t>CVE-2018-1000520</t>
  </si>
  <si>
    <t>https://nvd.nist.gov/vuln/detail/CVE-2018-1000520</t>
  </si>
  <si>
    <t>https://github.com/Mbed-TLS/mbedtls/issues/1561</t>
  </si>
  <si>
    <t>Certificate verification will allow ECDSA-signed certificates even when the negotiated ciphersuite is TLS-ECDH-RSA and so only RSA-signed certificates should be accepted. Mbed TLS issue thread argues that it is not exploitable since it requires a relatively specific configuration, and there does not appear to have been any patch.</t>
  </si>
  <si>
    <t>CVE-2018-19608</t>
  </si>
  <si>
    <t>2.14.1</t>
  </si>
  <si>
    <t>RSA/PKCS</t>
  </si>
  <si>
    <t>CWE-269: Improper Privilege Management</t>
  </si>
  <si>
    <t>https://mbed-tls.readthedocs.io/en/latest/security-advisories/mbedtls-security-advisory-2018-03/</t>
  </si>
  <si>
    <r>
      <rPr>
        <color rgb="FF1155CC"/>
        <u/>
      </rPr>
      <t>https://github.com/Mbed-TLS/mbedtls/releases/tag/mbedtls-2.14.1</t>
    </r>
    <r>
      <rPr>
        <color rgb="FF000000"/>
      </rPr>
      <t xml:space="preserve">; </t>
    </r>
    <r>
      <rPr>
        <color rgb="FF1155CC"/>
        <u/>
      </rPr>
      <t>https://eyalro.net/project/cat.html</t>
    </r>
  </si>
  <si>
    <t>RSA PKCS#1 v1.5 implementation is vulnerable to a Bleichenbacher padding oracle variant, allowing an attacker to recover RSA plaintext.</t>
  </si>
  <si>
    <t>CVE-2018-9989</t>
  </si>
  <si>
    <t>2.8.0</t>
  </si>
  <si>
    <r>
      <rPr>
        <color rgb="FF1155CC"/>
        <u/>
      </rPr>
      <t>https://github.com/Mbed-TLS/mbedtls/commit/740b218386083dc708ce98ccc94a63a95cd5629e</t>
    </r>
    <r>
      <rPr/>
      <t xml:space="preserve">; </t>
    </r>
    <r>
      <rPr>
        <color rgb="FF1155CC"/>
        <u/>
      </rPr>
      <t>https://github.com/Mbed-TLS/mbedtls/commit/5224a7544c95552553e2e6be0b4a789956a6464e</t>
    </r>
  </si>
  <si>
    <t>library/ssl_cli.c</t>
  </si>
  <si>
    <t>https://nvd.nist.gov/vuln/detail/CVE-2018-9989</t>
  </si>
  <si>
    <t>https://github.com/Mbed-TLS/mbedtls/blob/development/ChangeLog</t>
  </si>
  <si>
    <t>SSL implementation (ssl_parse_server_psk_hint) is vulnerable to a buffer overread on invalid input.</t>
  </si>
  <si>
    <t>CVE-2018-9988</t>
  </si>
  <si>
    <t>https://github.com/Mbed-TLS/mbedtls/commit/a1098f81c252b317ad34ea978aea2bc47760b215</t>
  </si>
  <si>
    <t>https://nvd.nist.gov/vuln/detail/CVE-2018-9988</t>
  </si>
  <si>
    <t>SSL implementation (ssl_parse_server_key_exchange) is vulnerable to a buffer overread on invalid input.</t>
  </si>
  <si>
    <t>CVE-2018-0498</t>
  </si>
  <si>
    <t>2.12.0</t>
  </si>
  <si>
    <t>TLS/CBC</t>
  </si>
  <si>
    <t>https://mbed-tls.readthedocs.io/en/latest/security-advisories/mbedtls-security-advisory-2018-02/</t>
  </si>
  <si>
    <t>TLS-CBC is vulnerable to a cache-based side-channel attack, allowing partial plaintext recovery.</t>
  </si>
  <si>
    <t>CVE-2018-0497</t>
  </si>
  <si>
    <t>TLS-CBC is vulnerable to a timing-based side-channel attack, allowing partial plaintext recovery.</t>
  </si>
  <si>
    <t>CVE-2018-0488</t>
  </si>
  <si>
    <t>https://mbed-tls.readthedocs.io/en/latest/security-advisories/mbedtls-security-advisory-2018-01/</t>
  </si>
  <si>
    <t>A specific TLS configuration (with CBC and truncated HMAC extension) is vulnerable to a maliciously crafted packet, potentially causing heap corruption.</t>
  </si>
  <si>
    <t>CVE-2018-0487</t>
  </si>
  <si>
    <t>TLS/RSASSA-PSS (part of PKCS #1 v2.1 standard)</t>
  </si>
  <si>
    <t>TLS/RSASSA-PSS signature verification is vulnerable to a buffer overflow with a maliciously constructed certificate chain (where the hash is too large for the key size).</t>
  </si>
  <si>
    <t>CVE-2017-18187</t>
  </si>
  <si>
    <t>https://github.com/Mbed-TLS/mbedtls/commit/83c9f495ffe70c7dd280b41fdfd4881485a3bc28</t>
  </si>
  <si>
    <t>library/ssl_srv.c</t>
  </si>
  <si>
    <t>https://nvd.nist.gov/vuln/detail/CVE-2017-18187</t>
  </si>
  <si>
    <t>PSK identity parsing (ssl_parse_client_psk_identity) is vulnerable to an integer overflow. Patch commit makes the bounds check more conservative.</t>
  </si>
  <si>
    <t>CVE-2017-14032</t>
  </si>
  <si>
    <t>2.6.0</t>
  </si>
  <si>
    <t>6.8; 8.1</t>
  </si>
  <si>
    <t>https://github.com/Mbed-TLS/mbedtls/commit/31458a18788b0cf0b722acda9bb2f2fe13a3fb32</t>
  </si>
  <si>
    <t>https://mbed-tls.readthedocs.io/en/latest/security-advisories/mbedtls-security-advisory-2017-02/</t>
  </si>
  <si>
    <t>An X.509 certificate chain with a large number of intermediaries could bypass certificate authentication altogether in optional authentication mode. Patch commit now walks the full certificate chain to check for errors (as opposed to just up to the default maximum).</t>
  </si>
  <si>
    <t>CVE-2017-2784</t>
  </si>
  <si>
    <t>2.4.2</t>
  </si>
  <si>
    <t>6.8; 8.1; 8.1</t>
  </si>
  <si>
    <t>https://github.com/Mbed-TLS/mbedtls/commit/f5ffc79896681daddf7530646c0908f51a887dbd</t>
  </si>
  <si>
    <t>library/ecp_curves.c</t>
  </si>
  <si>
    <t>X.509/ECC/ECP</t>
  </si>
  <si>
    <t>https://mbed-tls.readthedocs.io/en/latest/security-advisories/mbedtls-security-advisory-2017-01/</t>
  </si>
  <si>
    <r>
      <rPr>
        <color rgb="FF1155CC"/>
        <u/>
      </rPr>
      <t>https://talosintelligence.com/vulnerability_reports/TALOS-2017-0274/</t>
    </r>
    <r>
      <rPr/>
      <t xml:space="preserve">; </t>
    </r>
    <r>
      <rPr>
        <color rgb="FF1155CC"/>
        <u/>
      </rPr>
      <t>https://github.com/Mbed-TLS/mbedtls/blob/development/ChangeLog</t>
    </r>
    <r>
      <rPr/>
      <t xml:space="preserve">; </t>
    </r>
    <r>
      <rPr>
        <color rgb="FF1155CC"/>
        <u/>
      </rPr>
      <t>https://github.com/Mbed-TLS/mbedtls/issues/569</t>
    </r>
  </si>
  <si>
    <t>X.509 certificate parsing is vulnerable to an invalid free from an incorrect memory offset calculation (buffer allocated on the stack).</t>
  </si>
  <si>
    <t>CVE-2015-8036</t>
  </si>
  <si>
    <t>2.1.2</t>
  </si>
  <si>
    <t>https://mbed-tls.readthedocs.io/en/latest/security-advisories/mbedtls-security-advisory-2015-01/</t>
  </si>
  <si>
    <t>SSL implementation is vulnerable to a buffer overflow if given a carefully crafted ClientHello message as input (in this case, with a long session ticket name).</t>
  </si>
  <si>
    <t>CVE-2015-5291</t>
  </si>
  <si>
    <r>
      <rPr>
        <color rgb="FF1155CC"/>
        <u/>
      </rPr>
      <t>https://github.com/Mbed-TLS/mbedtls/blob/development/ChangeLog</t>
    </r>
    <r>
      <rPr>
        <color rgb="FF000000"/>
      </rPr>
      <t xml:space="preserve">; </t>
    </r>
    <r>
      <rPr>
        <color rgb="FF1155CC"/>
        <u/>
      </rPr>
      <t>https://guidovranken.com/2015/10/07/cve-2015-5291/</t>
    </r>
  </si>
  <si>
    <t>SSL implementation is vulnerable to a buffer overflow if given a carefully crafted ClientHello message as input (in this case, with a long SNI hostname).</t>
  </si>
  <si>
    <t>CVE-2015-1182</t>
  </si>
  <si>
    <t>1.3.10</t>
  </si>
  <si>
    <t>library/asn1parse.c</t>
  </si>
  <si>
    <t>https://mbed-tls.readthedocs.io/en/latest/security-advisories/polarssl-security-advisory-2014-04/</t>
  </si>
  <si>
    <t>ASN.1 parsing implementation does not initialize a pointer in certain cases, making it vulnerable to a variety of memory corruption issues.</t>
  </si>
  <si>
    <t>CVE-2014-9744</t>
  </si>
  <si>
    <t>https://nvd.nist.gov/vuln/detail/CVE-2014-9744</t>
  </si>
  <si>
    <t>SSL implementation is vulnerable to a memory leak and/or excess memory consumption given a large number of carefully crafted X.509 certificate. (No further specifics available in Changelog).</t>
  </si>
  <si>
    <t>CVE-2014-8628</t>
  </si>
  <si>
    <t>https://nvd.nist.gov/vuln/detail/CVE-2014-8628</t>
  </si>
  <si>
    <t>SSL implementation is vulnerable to a memory leak and/or excess memory consumption given a large number of carefully crafted X.509 certificate. (No further specifics available in the changelog or elsewhere).</t>
  </si>
  <si>
    <t>CVE-2014-8627</t>
  </si>
  <si>
    <t>1.3.9</t>
  </si>
  <si>
    <t>https://nvd.nist.gov/vuln/detail/CVE-2014-8627</t>
  </si>
  <si>
    <t>TLS/SSL implementation does not properly negotiate the signature algorithm (selected the lowest common hash), leaving it vulnerable to downgrade attacks.</t>
  </si>
  <si>
    <t>CVE-2014-4911</t>
  </si>
  <si>
    <t>1.3.8</t>
  </si>
  <si>
    <t>library/ssl_tls.c</t>
  </si>
  <si>
    <t>https://mbed-tls.readthedocs.io/en/latest/security-advisories/polarssl-security-advisory-2014-02/</t>
  </si>
  <si>
    <t>GCM ciphersuite implementation is vulnerable to denial of service/memory corruption with maliciously crafted messages due to a missing length check.</t>
  </si>
  <si>
    <t>CVE-2013-5915</t>
  </si>
  <si>
    <t>1.2.9</t>
  </si>
  <si>
    <t>RSA (Montgomery multiplication)</t>
  </si>
  <si>
    <t>https://mbed-tls.readthedocs.io/en/latest/security-advisories/polarssl-security-advisory-2013-05/</t>
  </si>
  <si>
    <t>RSA implementation (specifically, Montgomery multiplication) is vulnerable to a timing side-channel attack that can recover the full private key.</t>
  </si>
  <si>
    <t>CVE-2013-5914</t>
  </si>
  <si>
    <t>1.1.8</t>
  </si>
  <si>
    <t>ssl_tls.c</t>
  </si>
  <si>
    <t>https://mbed-tls.readthedocs.io/en/latest/security-advisories/polarssl-security-advisory-2013-04/</t>
  </si>
  <si>
    <t>TLS 1.1 implementation is vulnerable to a buffer overflow since it does not check the length of certain input data.</t>
  </si>
  <si>
    <t>CVE-2013-4623</t>
  </si>
  <si>
    <t>1.1.7</t>
  </si>
  <si>
    <t>https://github.com/Mbed-TLS/mbedtls/commit/1922a4e6aade7b1d685af19d4d9339ddb5c02859</t>
  </si>
  <si>
    <t>https://mbed-tls.readthedocs.io/en/latest/security-advisories/polarssl-security-advisory-2013-03/</t>
  </si>
  <si>
    <t>X.509 parsing logic contained a bug that could lead to an infinite loop (resource exhaustion) given a carefully crafted certificate. Specifically, it called a generic certificate parsing function for both PEM and DER certificates, when they needed to be handled differently in certain cases.</t>
  </si>
  <si>
    <t>CVE-2013-1621</t>
  </si>
  <si>
    <t>1.2.5</t>
  </si>
  <si>
    <t>https://nvd.nist.gov/vuln/detail/CVE-2013-1621</t>
  </si>
  <si>
    <t>https://www.openwall.com/lists/oss-security/2013/02/05/24</t>
  </si>
  <si>
    <t>TLS-CBC implementation does not check the value of a padding length variable prior to parsing the padding, leaving it vulnerable to a potential OOB read and other memory corruption given a carefully crafted padding length input.</t>
  </si>
  <si>
    <t>https://mbed-tls.readthedocs.io/en/latest/security-advisories/polarssl-security-advisory-2013-01/</t>
  </si>
  <si>
    <t>CVE-2012-2130</t>
  </si>
  <si>
    <t>1.1.2</t>
  </si>
  <si>
    <t>https://mbed-tls.readthedocs.io/en/latest/security-advisories/polarssl-security-advisory-2012-01/</t>
  </si>
  <si>
    <t>Diffie-Hellman and RSA key generation is weaker than it should be since it is not sufficiently random (no further information available).</t>
  </si>
  <si>
    <t>CVE-2011-4574</t>
  </si>
  <si>
    <t>CWE-338: Use of Cryptographically Weak Pseudo-Random Number Generator (PRNG)</t>
  </si>
  <si>
    <t>https://mbed-tls.readthedocs.io/en/latest/security-advisories/polarssl-security-advisory-2011-02/</t>
  </si>
  <si>
    <t>MbedTLS/PolarSSL's random number generation algorithm is overly predictable due to its dependence on prcoessor timing data. The patch version introduces a new RNG.</t>
  </si>
  <si>
    <t>CVE-2011-1923</t>
  </si>
  <si>
    <t>0.14.2</t>
  </si>
  <si>
    <t>library/dhm.c</t>
  </si>
  <si>
    <t>https://mbed-tls.readthedocs.io/en/latest/security-advisories/polarssl-security-advisory-2011-01/</t>
  </si>
  <si>
    <t>https://www.cl.cam.ac.uk/~rja14/Papers/psandqs.pdf</t>
  </si>
  <si>
    <t>Diffie-Hellman implementation does not adequately check the validity of public parameters (possibly allows small public exponent values), potentially allowing an attacker to recover the secret key.</t>
  </si>
  <si>
    <t>CVE-2022-42961</t>
  </si>
  <si>
    <t>WolfSSL</t>
  </si>
  <si>
    <t>5.5.0</t>
  </si>
  <si>
    <t>https://www.wolfssl.com/docs/security-vulnerabilities/</t>
  </si>
  <si>
    <t>A Rowhammer fault injection attack could allow an attacker to recover ECDSA keys.</t>
  </si>
  <si>
    <t>CVE-2022-42905</t>
  </si>
  <si>
    <t>3.11.1</t>
  </si>
  <si>
    <t>5.5.2</t>
  </si>
  <si>
    <t>https://blog.trailofbits.com/2023/01/12/wolfssl-vulnerabilities-tlspuffin-fuzzing-ssh/</t>
  </si>
  <si>
    <t>Small buffer overread in parsing TLS 1.3 record headers.</t>
  </si>
  <si>
    <t>We determine 3.11.1 to be the version introduced since this is the version in which WolfSSL introduced TLS 1.3.</t>
  </si>
  <si>
    <t>CVE-2022-39173</t>
  </si>
  <si>
    <t>5.5.1</t>
  </si>
  <si>
    <t>https://github.com/wolfSSL/wolfssl/blob/master/ChangeLog.md</t>
  </si>
  <si>
    <t>During TLS session resumption, a malicious client triggering a hello retry and sending a duplicate list of ciphersuites will cause a buffer overflow.</t>
  </si>
  <si>
    <t>CVE-2022-38153</t>
  </si>
  <si>
    <t>5.3.0</t>
  </si>
  <si>
    <t>https://github.com/wolfSSL/wolfssl/pull/5476/commits/4d0ea628575e6e87e10e3d474060b7222f0dff58</t>
  </si>
  <si>
    <t>src/ssl.c</t>
  </si>
  <si>
    <t>https://github.com/wolfSSL/wolfssl/pull/5476</t>
  </si>
  <si>
    <t>An overly large session ticket in a TLS 1.2 handshake can cause the session cache to free a pointer to unallocated memory and crash the client.</t>
  </si>
  <si>
    <t>CVE-2022-38152</t>
  </si>
  <si>
    <t>https://github.com/wolfSSL/wolfssl/pull/5468/commits/7435402c30947e177551ee231bc84380cd75642b</t>
  </si>
  <si>
    <t>CWE-754: Improper Check for Unusual or Exceptional Conditions</t>
  </si>
  <si>
    <t>https://github.com/wolfSSL/wolfssl/pull/5468</t>
  </si>
  <si>
    <t>During TLS session resumption, if the proper sequence of clear/free/new functions is not called in the second session, this causes a NULL pointer dereference.</t>
  </si>
  <si>
    <t>CVE-2022-34293</t>
  </si>
  <si>
    <t>5.4.0</t>
  </si>
  <si>
    <t>https://github.com/advisories/GHSA-w837-4755-g9cj</t>
  </si>
  <si>
    <t>DTLS logic skips a check for return-routability, which could lead to excessive resource consumption attacks.</t>
  </si>
  <si>
    <t>CVE-2022-25640</t>
  </si>
  <si>
    <t>5.2.0</t>
  </si>
  <si>
    <t>https://github.com/wolfSSL/wolfssl/pull/4831/commits</t>
  </si>
  <si>
    <t>src/tls13.c</t>
  </si>
  <si>
    <t>https://github.com/wolfSSL/wolfssl/pull/4831</t>
  </si>
  <si>
    <t>TLSv1.3 mutual authentication can be bypassed because the implementation doesn't check that the certificate_verify message is sent by a client, allowing a malicious client to connect without presenting a certificate.</t>
  </si>
  <si>
    <t>CVE-2022-25638</t>
  </si>
  <si>
    <t>https://github.com/wolfSSL/wolfssl/pull/4813/commits</t>
  </si>
  <si>
    <t>https://github.com/wolfSSL/wolfssl/pull/4813</t>
  </si>
  <si>
    <t>TLSv1.3 client certificate check can be bypassed if there's a mismatch between the type of signature algorithm and the type listed in the certificate.</t>
  </si>
  <si>
    <t>CVE-2022-23408</t>
  </si>
  <si>
    <t>5.1.1</t>
  </si>
  <si>
    <t>https://github.com/wolfSSL/wolfssl/pull/4710/commits/73b4cc9476f6355a91138f545f3fd007ce058255</t>
  </si>
  <si>
    <t>src/internal.c</t>
  </si>
  <si>
    <t>Certain TLS configurations used a non-random IV since the implementation accidentally zeroizes the IV in the wrong location.</t>
  </si>
  <si>
    <t>CVE-2021-44718</t>
  </si>
  <si>
    <t>5.1.0</t>
  </si>
  <si>
    <t>Certain TLS connections process packets incorrectly (client accepts packets that should only be sent to the server), causing a potential infinite loop within the implementation.</t>
  </si>
  <si>
    <t>CVE-2021-38597</t>
  </si>
  <si>
    <t>4.8.1</t>
  </si>
  <si>
    <t>https://github.com/wolfSSL/wolfssl/commit/f93083be72a3b3d956b52a7ec13f307a27b6e093</t>
  </si>
  <si>
    <t>src/asn.c</t>
  </si>
  <si>
    <t>ASN.1/OCSP</t>
  </si>
  <si>
    <t>CWE-345: Insufficient Verification of Data Authenticity</t>
  </si>
  <si>
    <t>Logic error causes WolfSSL to skip OCSP verification in certain cases.</t>
  </si>
  <si>
    <t>CVE-2021-37155</t>
  </si>
  <si>
    <t>4.6.0</t>
  </si>
  <si>
    <t>4.8.0</t>
  </si>
  <si>
    <t>https://github.com/wolfSSL/wolfssl/pull/3990/commits/73076940af8904f98eee085994c176fe1876b95a</t>
  </si>
  <si>
    <t>https://github.com/wolfSSL/wolfssl/pull/3990</t>
  </si>
  <si>
    <t>OCSP would report a request and response match even when the serial numbers did not match due to logic issue in conditional check.</t>
  </si>
  <si>
    <t>CVE-2021-24116</t>
  </si>
  <si>
    <t>base64 file decoding</t>
  </si>
  <si>
    <t>https://github.com/advisories/GHSA-jh62-5q2g-qjmx</t>
  </si>
  <si>
    <t>Side-channel in base64 file decoding allows system-level attackers to recover RSA keys.</t>
  </si>
  <si>
    <t>CVE-2021-3336</t>
  </si>
  <si>
    <t>4.7.0</t>
  </si>
  <si>
    <t>https://github.com/wolfSSL/wolfssl/pull/3676/commits/fad1e67677bf7797b6bd6e1f21a513c289d963a7</t>
  </si>
  <si>
    <t>TLS/certificate validation</t>
  </si>
  <si>
    <t>https://github.com/advisories/GHSA-qfqh-45q8-8425</t>
  </si>
  <si>
    <t>https://github.com/wolfSSL/wolfssl/pull/3676</t>
  </si>
  <si>
    <t>MITM attack on TLS 1.3 clients that can allow attackers to bypass authentication and impersonate servers; issue is due to a failure to adequately check mismatch between signature and certificate sent.</t>
  </si>
  <si>
    <t>CVE-2020-36177</t>
  </si>
  <si>
    <t>https://github.com/wolfSSL/wolfssl/commit/fb2288c46dd4c864b78f00a47a364b96a09a5c0f</t>
  </si>
  <si>
    <t>src/rsa.c</t>
  </si>
  <si>
    <t>https://github.com/wolfSSL/wolfssl/pull/3426</t>
  </si>
  <si>
    <t>RSA implementation doesn't take into account the edge case where the key size is small relative to the digest size, which can lead to an OOB write since the allocated buffer is not large enough.</t>
  </si>
  <si>
    <t>CVE-2020-24613</t>
  </si>
  <si>
    <t>4.5.0</t>
  </si>
  <si>
    <t>4.9; 6.8</t>
  </si>
  <si>
    <t>https://github.com/wolfSSL/wolfssl/commit/63bf5dc56ccbfc12a73b06327361687091a4c6f7</t>
  </si>
  <si>
    <t>https://research.nccgroup.com/2020/08/24/technical-advisory-wolfssl-tls-1-3-client-man-in-the-middle-attack/</t>
  </si>
  <si>
    <t>MITM attack on TLS 1.3 clients that can allow attackers to bypass authentication and impersonate servers; issue is due to an incorrect implementation of TLS 1.3 client state that does not follow RFC 8446.</t>
  </si>
  <si>
    <t>CVE-2020-24585</t>
  </si>
  <si>
    <t>https://github.com/wolfSSL/wolfssl/pull/3219/commits/36a6fdec96cece81bc39332b0295782dc53fd51c</t>
  </si>
  <si>
    <t>TLS/DTLS</t>
  </si>
  <si>
    <t>https://github.com/wolfSSL/wolfssl/pull/3219</t>
  </si>
  <si>
    <t>If DTLS application data messages are sent too early during the handshake, instead of producing an error and rejecting the messages, the implementation returns them to the client. Patch commit adds an extra check on what epoch the handshake is currently in.</t>
  </si>
  <si>
    <t>CVE is not listed under WolfSSL security advisories.</t>
  </si>
  <si>
    <t>CVE-2020-15309</t>
  </si>
  <si>
    <t>6.9; 7.0</t>
  </si>
  <si>
    <t>https://github.com/advisories/GHSA-hrmr-g9x6-f5v8</t>
  </si>
  <si>
    <t>https://arxiv.org/abs/2008.12188</t>
  </si>
  <si>
    <t>Cache-timing attack on WolfSSL's RSA exponentiation implementation.</t>
  </si>
  <si>
    <t>There was a similar issue in OpenSSL (see reference paper), but per the paper authors they did not issue a CVE since this fell outside their threat model.</t>
  </si>
  <si>
    <t>CVE-2020-12457</t>
  </si>
  <si>
    <t>https://github.com/wolfSSL/wolfssl/pull/2927/commits/df1b7f34f173cfc2968ce12e8fcd2fd8bcc61a59</t>
  </si>
  <si>
    <t>https://github.com/advisories/GHSA-85m8-xxmw-3hpv</t>
  </si>
  <si>
    <t>https://github.com/wolfSSL/wolfssl/pull/2927</t>
  </si>
  <si>
    <t>TLS 1.3 message processing implementation does not limit the number of ChangeCipherSpec messages that can be received in a row. Patch commit adds additional logic to track the number of ChangeCipherSpecs received and abort the connection if more than one is received.</t>
  </si>
  <si>
    <t>CVE-2020-11735</t>
  </si>
  <si>
    <t>4.4.0</t>
  </si>
  <si>
    <t>https://github.com/wolfSSL/wolfssl/commit/1de07da61f0c8e9926dcbd68119f73230dae283f</t>
  </si>
  <si>
    <t>src/ecc.c</t>
  </si>
  <si>
    <t>ECC implementation did not use a constant-time modular inverse in certain cases.</t>
  </si>
  <si>
    <t>CVE-2020-11713</t>
  </si>
  <si>
    <t>https://github.com/wolfSSL/wolfssl/pull/2894/commits/ffd06e359fd7599e3bd7aaebc841b6a07feee071</t>
  </si>
  <si>
    <t>https://github.com/wolfSSL/wolfssl/pull/2894/</t>
  </si>
  <si>
    <t>https://gist.github.com/pietroborrello/7c5be2d1dc15349c4ffc8671f0aad04f</t>
  </si>
  <si>
    <t>ECC implementation did not have a properly constant-time modular multiplication implementation, which could alow key recovery.</t>
  </si>
  <si>
    <t>CVE-2019-19963</t>
  </si>
  <si>
    <t>4.3.0</t>
  </si>
  <si>
    <t>https://github.com/wolfSSL/wolfssl/commit/7e391f0fd57f2ef375b1174d752a56ce34b2b190</t>
  </si>
  <si>
    <t>src/dsa.c</t>
  </si>
  <si>
    <t>https://github.com/wolfSSL/wolfssl/releases/tag/v4.3.0-stable</t>
  </si>
  <si>
    <t>https://nvd.nist.gov/vuln/detail/CVE-2019-19963</t>
  </si>
  <si>
    <t>DSA modular inversion isn't constant-time in certain (non-default) cases.</t>
  </si>
  <si>
    <t>CVE is not listed under WolfSSL security advisories (only in NVD).</t>
  </si>
  <si>
    <t>CVE-2019-19962</t>
  </si>
  <si>
    <t>https://github.com/wolfSSL/wolfssl/commit/23878512c65834d12811b1107d19a001478eca5d</t>
  </si>
  <si>
    <t>src/signature.c</t>
  </si>
  <si>
    <t>CWE-347: Improper Verification of Cryptographic Signatures</t>
  </si>
  <si>
    <t>RSA signature generation did not verify by default. Patch commit adds an additional check to verify the signature immediately after creation, which was not previously done by default for a particular signature generation function (wc_SignatureGenerateHash).</t>
  </si>
  <si>
    <t>CVE-2019-19960</t>
  </si>
  <si>
    <t>https://github.com/wolfSSL/wolfssl/commit/5ee9f9c7a23f8ed093fe1e42bc540727e96cebb8</t>
  </si>
  <si>
    <t>Side-channel cache-timing attack on ECC modular multiplication implementation.</t>
  </si>
  <si>
    <t>CVE-2019-18840</t>
  </si>
  <si>
    <t>4.1.0</t>
  </si>
  <si>
    <t>5.0; 7.5; 7.5</t>
  </si>
  <si>
    <t>https://github.com/wolfSSL/wolfssl/pull/2563/commits/52f28bd5149360f8e3bf8ca13d3fb9a77283df7c</t>
  </si>
  <si>
    <t>X.509/ASN.1/TLS/DTLS</t>
  </si>
  <si>
    <t>https://github.com/advisories/GHSA-42mp-7xj4-8whx</t>
  </si>
  <si>
    <t>https://github.com/wolfSSL/wolfssl/issues/2555</t>
  </si>
  <si>
    <t>X.509 certificate implementation is missing basic length sanity checks when parsing ASN.1 data, potentially leading to a buffer overflow and invalid free.</t>
  </si>
  <si>
    <t>CVE-2019-16748</t>
  </si>
  <si>
    <t>4.2.0</t>
  </si>
  <si>
    <t>https://github.com/wolfSSL/wolfssl/pull/2465/commits</t>
  </si>
  <si>
    <t>https://github.com/advisories/GHSA-44q4-7h77-fj8h</t>
  </si>
  <si>
    <t>https://github.com/wolfSSL/wolfssl/issues/2459</t>
  </si>
  <si>
    <t>X.509 certificate implementation is missing basic length sanity checks that could cause a small buffer overread.</t>
  </si>
  <si>
    <t>CVE-2019-15651</t>
  </si>
  <si>
    <t>https://github.com/wolfSSL/wolfssl/pull/2425/commits/c6e4aebcdff4e774c94953ffe9de7ce287c54f4f</t>
  </si>
  <si>
    <t>CWE-125: Out-of-bounds Write</t>
  </si>
  <si>
    <t>https://github.com/advisories/GHSA-wgff-2g74-38qq</t>
  </si>
  <si>
    <t>https://github.com/wolfSSL/wolfssl/issues/2421</t>
  </si>
  <si>
    <t>X.509 certificate implementation is missing basic length sanity checks that could cause a small buffer overread. Patch commit adds simple checks on buffer size.</t>
  </si>
  <si>
    <t>CVE-2019-14317</t>
  </si>
  <si>
    <t>DSA (not ECDSA)</t>
  </si>
  <si>
    <t>CWE-331: Insufficient Entropy</t>
  </si>
  <si>
    <t>DSA nonce generation was insufficiently random (implementation fixed two bits of the nonce), allowing an attacker to recover the private key.</t>
  </si>
  <si>
    <t>CVE-2019-13628</t>
  </si>
  <si>
    <t>1.2; 4.7</t>
  </si>
  <si>
    <t>ECDSA/ECC</t>
  </si>
  <si>
    <t>https://eprint.iacr.org/2020/728.pdf</t>
  </si>
  <si>
    <t>ECDSA signature generation is vulnerable to a timing side-channel since ECC scalar multiplication implementation leaks information.</t>
  </si>
  <si>
    <t>CVE-2019-11873</t>
  </si>
  <si>
    <t>4.0.0</t>
  </si>
  <si>
    <t>https://github.com/advisories/GHSA-6rpx-83hc-92h9</t>
  </si>
  <si>
    <t>https://www.telekom.com/resource/blob/572524/1c89c1cbaccdf792153063b3a10af10e/dl-190515-remote-buffer-overflow-vulnerability-wolfssl-library-data.pdf</t>
  </si>
  <si>
    <t>A maliciously crafted client hello packet with an excessively large fields can cause a buffer overflow.</t>
  </si>
  <si>
    <t>CVE-2019-6439</t>
  </si>
  <si>
    <t>examples/benchmark/tls_bench.c</t>
  </si>
  <si>
    <t>Example</t>
  </si>
  <si>
    <t>https://github.com/advisories/GHSA-7hpf-vr39-r84h</t>
  </si>
  <si>
    <t>https://github.com/wolfSSL/wolfssl/issues/2032</t>
  </si>
  <si>
    <t>Heap-based buffer overflow in benchmark examples.</t>
  </si>
  <si>
    <t>CVE exists in the examples/, not the actual library, but it is included here since it is listed in the NVD and the Rustls examples CVE (CVE-2019-15541) is likewise included.</t>
  </si>
  <si>
    <t>CVE-2018-16870</t>
  </si>
  <si>
    <t>3.15.7</t>
  </si>
  <si>
    <t>https://github.com/wolfSSL/wolfssl/pull/1950/commits/ab03f9291b040269ae21d33b9f01529ed8311728</t>
  </si>
  <si>
    <r>
      <rPr>
        <color rgb="FF1155CC"/>
        <u/>
      </rPr>
      <t>https://eprint.iacr.org/2018/1173.pdf</t>
    </r>
    <r>
      <rPr/>
      <t xml:space="preserve">; </t>
    </r>
    <r>
      <rPr>
        <color rgb="FF1155CC"/>
        <u/>
      </rPr>
      <t>https://github.com/wolfSSL/wolfssl/pull/1950</t>
    </r>
  </si>
  <si>
    <t>RSA decryption implementation loops to pad the plaintext to the length of the RSA modulus, where the number of loop iterations leaks the amount of padding. This makes it vulnerable to a Bleichenbacher variant.</t>
  </si>
  <si>
    <t>Several libraries are vulnerable to this since their TLS implementations do not account for leakage through microarchitectural channels.</t>
  </si>
  <si>
    <t>CVE-2018-12436</t>
  </si>
  <si>
    <t>https://github.com/wolfSSL/wolfssl/commit/9b9568d500f31f964af26ba8d01e542e1f27e5ca</t>
  </si>
  <si>
    <t>https://www.wolfssl.com/wolfssh-and-rohnp/</t>
  </si>
  <si>
    <t>ECDSA signature generation is vulnerable to a memory-cache side-channel attack, which could allow key extraction.</t>
  </si>
  <si>
    <t>CVE-2017-13099</t>
  </si>
  <si>
    <t>Y (CVE-2017-13098; CVE-2016-6883)</t>
  </si>
  <si>
    <t>3.13.0</t>
  </si>
  <si>
    <t>4.3; 7.5; 5.9</t>
  </si>
  <si>
    <t>https://github.com/wolfSSL/wolfssl/pull/1229/commits/fd455d5a5e9fef24c208e7ac7d3a4bc58834cbf1</t>
  </si>
  <si>
    <r>
      <rPr>
        <color rgb="FF1155CC"/>
        <u/>
      </rPr>
      <t>https://github.com/wolfSSL/wolfssl/pull/1229</t>
    </r>
    <r>
      <rPr>
        <color rgb="FF000000"/>
      </rPr>
      <t xml:space="preserve">; </t>
    </r>
    <r>
      <rPr>
        <color rgb="FF1155CC"/>
        <u/>
      </rPr>
      <t>https://www.usenix.org/system/files/conference/usenixsecurity18/sec18-bock.pdf</t>
    </r>
  </si>
  <si>
    <t>"ROBOT" attack demonstrated that TLS sessions using RSA key exchange can allow an attacker to recover the private key using a Bleichenbacher oracle. In WolfSSL specifically, an attacker could distinguish between properly formatted RSA PKCS blocks and incorrectly formatted messages.</t>
  </si>
  <si>
    <t>CVE-2017-8855</t>
  </si>
  <si>
    <t>3.11.0</t>
  </si>
  <si>
    <t>https://nvd.nist.gov/vuln/detail/CVE-2017-8855</t>
  </si>
  <si>
    <t>DH implementation would accept a malformed DH key in certain cases. No further information or patch commit available, so this is marked as Cryptographic - Other.</t>
  </si>
  <si>
    <t>CVE-2017-8854</t>
  </si>
  <si>
    <t>3.10.2</t>
  </si>
  <si>
    <t>6.8; 7.8</t>
  </si>
  <si>
    <t>https://github.com/wolfSSL/wolfssl/releases/tag/v3.10.2-stable</t>
  </si>
  <si>
    <t>Maliciously crafted DH parameters could cause a buffer overflow/OOB memory access. Since there is no patch commit or other information available on this, we default to the NVD label as the description is ambiguous.</t>
  </si>
  <si>
    <t>CVE-2017-6076</t>
  </si>
  <si>
    <t>Cache-based attack allowing an attacker to extract information about the RSA keys.</t>
  </si>
  <si>
    <t>CVE-2017-2800</t>
  </si>
  <si>
    <t>7.5; 8.1; 9.8</t>
  </si>
  <si>
    <r>
      <rPr>
        <color rgb="FF1155CC"/>
        <u/>
      </rPr>
      <t>https://talosintelligence.com/vulnerability_reports/TALOS-2017-0293</t>
    </r>
    <r>
      <rPr>
        <color rgb="FF000000"/>
      </rPr>
      <t xml:space="preserve">; </t>
    </r>
    <r>
      <rPr>
        <color rgb="FF1155CC"/>
        <u/>
      </rPr>
      <t>https://github.com/wolfSSL/wolfssl/blob/master/ChangeLog.md#wolfssl-formerly-cyassl-release-3110-5042017</t>
    </r>
  </si>
  <si>
    <t>Maliciously crafted X.509 certificate could lead to a buffer overwrite. The issue is due to a specific function (wolfSSL_X509_NAME_get_text_by_NID) that copies a string into a buffer of a supplied length, but does not check whether the string length is equal to or greater than the length of the buffer.</t>
  </si>
  <si>
    <t>CVE-2016-7440</t>
  </si>
  <si>
    <t>3.9.10</t>
  </si>
  <si>
    <t>AES</t>
  </si>
  <si>
    <t>https://www.wolfssl.com/wolfssl-3-9-10-vulnerability-fixes/</t>
  </si>
  <si>
    <t>https://github.com/wolfSSL/wolfssl/blob/master/ChangeLog.md#wolfssl-formerly-cyassl-release-3910-9232016</t>
  </si>
  <si>
    <t>Cache-timing attack on AES table lookups---can monitor access times to learn information about AES keys.</t>
  </si>
  <si>
    <t>CVE-2016-7439</t>
  </si>
  <si>
    <t>Cache-bank hit differences make it possible to recover RSA keys since the squaring procedure is dependent on the key state.</t>
  </si>
  <si>
    <t>CVE-2016-7438</t>
  </si>
  <si>
    <t>Cache-bank hit differences make it possible to recover ECC keys since the calculations depend on key state.</t>
  </si>
  <si>
    <t>CVE-2015-7744</t>
  </si>
  <si>
    <t>3.6.8</t>
  </si>
  <si>
    <t>https://www.wolfssl.com/two-vulnerabilities-recently-found-an-attack-on-rsa-using-crt-and-dos-vulnerability-with-dtls/</t>
  </si>
  <si>
    <t>https://people.redhat.com/~fweimer/rsa-crt-leaks.pdf</t>
  </si>
  <si>
    <t>The Chinese Remainder Theorem implementation in RSA is vulnerable to fault injection attack.</t>
  </si>
  <si>
    <t>This is a general Lenstra/fault attack on RSA and not specific to WolfSSL (see reference paper).</t>
  </si>
  <si>
    <t>CVE-2015-6925</t>
  </si>
  <si>
    <t>https://github.com/IAIK/wolfSSL-DoS</t>
  </si>
  <si>
    <t>DTLS cookie handling deviated from RFC recommendation in a way that could cause excessive resource consumption through expensive computations, etc. since the cookie generation callback only relied on the socket IP address and port number (instead of the recommended combination of (client IP address, client port number, version, random number, ciphersuites, and compression). Patch hardened cookie handling so that it is now based on the official RFC.</t>
  </si>
  <si>
    <t>CVE-2014-2904</t>
  </si>
  <si>
    <t>https://www.openwall.com/lists/oss-security/2014/04/18/2</t>
  </si>
  <si>
    <t>Implementation allows attacker to use a server certificate not properly authorized for server authentication.</t>
  </si>
  <si>
    <t>CVE is not listed under WolfSSL security advisories; little information available.</t>
  </si>
  <si>
    <t>CVE-2014-2903</t>
  </si>
  <si>
    <t>2.9.4</t>
  </si>
  <si>
    <t>A missing key usage extension check allows attackers to impersonate servers using a server certificate not authorized for use in SSL/TLS handshake.</t>
  </si>
  <si>
    <t>CVE-2014-2902</t>
  </si>
  <si>
    <r>
      <rPr>
        <color rgb="FF1155CC"/>
        <u/>
      </rPr>
      <t>https://www.openwall.com/lists/oss-security/2014/04/18/2</t>
    </r>
    <r>
      <rPr>
        <color rgb="FF000000"/>
      </rPr>
      <t xml:space="preserve">; </t>
    </r>
    <r>
      <rPr>
        <color rgb="FF1155CC"/>
        <u/>
      </rPr>
      <t>https://nvd.nist.gov/vuln/detail/CVE-2014-2902</t>
    </r>
  </si>
  <si>
    <t>Implementation doesn't properly authorize a CA certificate for signing other certificates.</t>
  </si>
  <si>
    <t>CVE-2014-2901</t>
  </si>
  <si>
    <t>https://nvd.nist.gov/vuln/detail/CVE-2014-2901</t>
  </si>
  <si>
    <t>Implementation doesn't properly issue certificates for server's hostname.</t>
  </si>
  <si>
    <t>CVE-2014-2898</t>
  </si>
  <si>
    <t>2.9.2</t>
  </si>
  <si>
    <t>https://www.wolfssl.com/wolfssl-security-advisory-april-9-2014/</t>
  </si>
  <si>
    <t>SSL implementation doesn't limit the number of calls to CyaSSL_read, enabling an attacker to cause an OOB read in the case of an error in subsequent calls.</t>
  </si>
  <si>
    <t>CVE-2014-2897</t>
  </si>
  <si>
    <t>2.9.3</t>
  </si>
  <si>
    <t>SSL 3.0 HMAC</t>
  </si>
  <si>
    <t>If SSL 3.0 HMAC verification fails, the implementation doesn't check padding length, which could cause a OOB read.</t>
  </si>
  <si>
    <t>CVE-2014-2896</t>
  </si>
  <si>
    <t xml:space="preserve">Due to a mising check on buffer length in the TLS/DTLS implementations, an attacker can cause an OOB read or other memory corruption. </t>
  </si>
  <si>
    <t>CVE-2014-2900</t>
  </si>
  <si>
    <t>X.509 implementation would incorrectly accept certificates with unknown critical extensions by default instead of rejecting the certificate.</t>
  </si>
  <si>
    <t>CVE-2014-2899</t>
  </si>
  <si>
    <t>A client can cause a NULL pointer dereference either by requesting a peer certificate after certificate parsing failure or by sending a client_key_exchange without the ephemeral key.</t>
  </si>
  <si>
    <t>Not enough information to give this a more specific sub-classification.</t>
  </si>
  <si>
    <t>CVE-2013-1623</t>
  </si>
  <si>
    <t>Y (CVE-2013-0169; CVE-2013-1619; CVE-2013-1620; CVE-2013-1624)</t>
  </si>
  <si>
    <t>https://www.wolfssl.com/wolfssl-provider-of-cyassl-embedded-ssl-releases-first-embedded-tls-and-dtls-protocol-fix-for-lucky-thirteen-attack/</t>
  </si>
  <si>
    <t>"Lucky Thirteen" timing side-channel attack in TLS/DTLS implementations allows an attacker to recover plaintext based on timing differences in CBC mode.</t>
  </si>
  <si>
    <t>CVE-2012-1558</t>
  </si>
  <si>
    <t>2.0.8</t>
  </si>
  <si>
    <t>https://github.com/wolfSSL/wolfssl/blob/master/ChangeLog.md#cyassl-release-208-2242012</t>
  </si>
  <si>
    <t>https://nvd.nist.gov/vuln/detail/CVE-2012-1558</t>
  </si>
  <si>
    <t>A maliciously crafted X.509 certificate can cause a NULL pointer deference (no further information available).</t>
  </si>
  <si>
    <t>CVE-2022-43705</t>
  </si>
  <si>
    <t>Botan</t>
  </si>
  <si>
    <t>C++</t>
  </si>
  <si>
    <t>0.7.0</t>
  </si>
  <si>
    <t>2.19.3</t>
  </si>
  <si>
    <t>https://github.com/randombit/botan/security/advisories/GHSA-4v9w-qvcq-6q7w</t>
  </si>
  <si>
    <t>Missing check that the responder certificate in an OCSP response is authorized by the issuing CA, allowing any valid certificate to pass.</t>
  </si>
  <si>
    <t>CVE-2021-40529</t>
  </si>
  <si>
    <t>0.9.1</t>
  </si>
  <si>
    <t>2.18.2</t>
  </si>
  <si>
    <t>https://github.com/randombit/botan/commit/9a23e4e3bc3966340531f2ff608fa9d33b5185a2</t>
  </si>
  <si>
    <t>src/lib/pubkey/elgamal/elgamal.cpp</t>
  </si>
  <si>
    <t>El Gamal</t>
  </si>
  <si>
    <t>https://github.com/randombit/botan/issues/2815</t>
  </si>
  <si>
    <r>
      <rPr>
        <color rgb="FF1155CC"/>
        <u/>
      </rPr>
      <t>https://github.com/randombit/botan/pull/2790</t>
    </r>
    <r>
      <rPr/>
      <t xml:space="preserve">; </t>
    </r>
    <r>
      <rPr>
        <color rgb="FF1155CC"/>
        <u/>
      </rPr>
      <t>https://eprint.iacr.org/2021/923</t>
    </r>
  </si>
  <si>
    <t>Short exponents in El Gamal implementation can leak the key.</t>
  </si>
  <si>
    <t>Initial version is determined to be 0.9.1 since this is the version in which ElGamal was introduced.</t>
  </si>
  <si>
    <t>CVE-2021-24115</t>
  </si>
  <si>
    <t>2.17.3</t>
  </si>
  <si>
    <t>https://github.com/randombit/botan/commit/456d3dc005b872dd9773874e40e252a9a187e7f3</t>
  </si>
  <si>
    <t>src/lib/codec/base32/base32.cpp</t>
  </si>
  <si>
    <t>Codec</t>
  </si>
  <si>
    <t>https://botan.randombit.net/security.html</t>
  </si>
  <si>
    <t>Non-constant time codec (base64, base58, base32, and hex) encoding/decoding.</t>
  </si>
  <si>
    <t>CVE-2018-20187</t>
  </si>
  <si>
    <t>1.11.20</t>
  </si>
  <si>
    <t>2.9.0</t>
  </si>
  <si>
    <t>Timing side channel in ECC key generation would allow a more efficient brute force key attack.</t>
  </si>
  <si>
    <t>CVE-2018-12435</t>
  </si>
  <si>
    <t>1.9; 5.9</t>
  </si>
  <si>
    <t>https://github.com/randombit/botan/commit/48fc8df51d99f9d8ba251219367b3d629cc848e3</t>
  </si>
  <si>
    <t>src/lib/pubkey/ecdsa/ecdsa.cpp</t>
  </si>
  <si>
    <t>Memory-cache side-channel attack on ECDSA signatures would allow key recovery for a local attacker.</t>
  </si>
  <si>
    <t>CVE-2018-9860</t>
  </si>
  <si>
    <t>1.11.32</t>
  </si>
  <si>
    <t>CWE-193: Off-by-one Error</t>
  </si>
  <si>
    <t>TLS-CBC decryption miscomputed a buffer length given a carefully malformed ciphertext, causing a potential buffer overread.</t>
  </si>
  <si>
    <t>CVE-2018-9127</t>
  </si>
  <si>
    <t>2.2.0</t>
  </si>
  <si>
    <t>Certificate Validation</t>
  </si>
  <si>
    <t>Incorrect domain string wildcard matching can lead to mistakenly validating certificates for mismatched hostnames.</t>
  </si>
  <si>
    <t>CVE-2017-14737</t>
  </si>
  <si>
    <t>2.3.0</t>
  </si>
  <si>
    <r>
      <rPr>
        <color rgb="FF1155CC"/>
        <u/>
      </rPr>
      <t>https://www.usenix.org/system/files/conference/usenixsecurity17/sec17-wang-shuai.pdf</t>
    </r>
    <r>
      <rPr>
        <color rgb="FF000000"/>
      </rPr>
      <t xml:space="preserve">; </t>
    </r>
    <r>
      <rPr>
        <color rgb="FF1155CC"/>
        <u/>
      </rPr>
      <t>https://github.com/randombit/botan/issues/1222</t>
    </r>
  </si>
  <si>
    <t>Cache-based side channel in RSA that could allow key recovery.</t>
  </si>
  <si>
    <t>CVE-2017-7252</t>
  </si>
  <si>
    <t>1.11.0</t>
  </si>
  <si>
    <t>https://github.com/randombit/botan/blob/master/news.rst</t>
  </si>
  <si>
    <t>https://ubuntu.com/security/CVE-2017-7252</t>
  </si>
  <si>
    <t>Incorrect implementation of bcrypt led to long passwords being truncated such that they could be brute forced more easily.</t>
  </si>
  <si>
    <t>CVE ID seems to have been deleted, but it is still included under Botan's security advisories.</t>
  </si>
  <si>
    <t>CVE-2017-2801</t>
  </si>
  <si>
    <t>1.6.0</t>
  </si>
  <si>
    <t>7.5; 9.8; 6.5</t>
  </si>
  <si>
    <t>https://github.com/randombit/botan/commit/cbd9952859c90845f1b6c578b8487e51105f042e</t>
  </si>
  <si>
    <t>src/lib/utils/parsing.cpp</t>
  </si>
  <si>
    <t>Utils</t>
  </si>
  <si>
    <t>X.509 name comparisons were missing a length check that could result in an OOB read.</t>
  </si>
  <si>
    <t>CVE-2016-9132</t>
  </si>
  <si>
    <t>1.8.0</t>
  </si>
  <si>
    <t>1.11.34</t>
  </si>
  <si>
    <t>https://github.com/randombit/botan/commit/987ad747db6d0d7e36f840398f3cf02e2fbfd90f</t>
  </si>
  <si>
    <t>src/lib/asn1/ber_dec.cpp</t>
  </si>
  <si>
    <t>A maliciously crafted X.509 certificate could cause an integer overflow in BER length fields. Patch commit adds safer integer handling.</t>
  </si>
  <si>
    <t>CVE-2016-8871</t>
  </si>
  <si>
    <t>1.11.29</t>
  </si>
  <si>
    <t>1.11.33</t>
  </si>
  <si>
    <t>2.1; 6.2</t>
  </si>
  <si>
    <t>https://github.com/randombit/botan/commit/3fb31cef450cef82015170f8e825a2d656163ea6</t>
  </si>
  <si>
    <t>src/lib/pk_pad/eme_oaep/oaep.cpp</t>
  </si>
  <si>
    <t>OAEP</t>
  </si>
  <si>
    <t>Timing side channel in OAEP decoding could allow RSA plaintext recovery.</t>
  </si>
  <si>
    <t>CVE-2016-6879</t>
  </si>
  <si>
    <t>1.11.31</t>
  </si>
  <si>
    <t>X.509 implementation would erroneously verify a certificate as allowed if just one usage was set instead of if all usages were set.</t>
  </si>
  <si>
    <t>CVE-2016-6878</t>
  </si>
  <si>
    <t>1.11.12</t>
  </si>
  <si>
    <t>Curve25519</t>
  </si>
  <si>
    <t>The Curve25519 implementation will have undefined behavior in certain microarchitectures without a 128-bit integer type.</t>
  </si>
  <si>
    <t>CVE-2016-2850</t>
  </si>
  <si>
    <t>https://marc.info/?l=botan-devel&amp;m=145852488622892&amp;w=2</t>
  </si>
  <si>
    <t>TLSv1.2 client implementation doesn't check that the hash algorithm or ECC curve that the server chooses match the server's preferences.</t>
  </si>
  <si>
    <t>CVE-2016-2849</t>
  </si>
  <si>
    <t>1.7.15</t>
  </si>
  <si>
    <t>ECDSA/DSA</t>
  </si>
  <si>
    <t>ECDSA/DSA modular inverse algorithm was dependent on the input and not constant-time, causing a potential timing attack that could recover the key.</t>
  </si>
  <si>
    <t>CVE-2016-2196</t>
  </si>
  <si>
    <t>1.11.10</t>
  </si>
  <si>
    <t>1.11.27</t>
  </si>
  <si>
    <t>P-521</t>
  </si>
  <si>
    <t>https://marc.info/?l=botan-devel&amp;m=145435148602911&amp;w=2</t>
  </si>
  <si>
    <t>P-521 reduction contained a small heap overflow. No further information available, so we default to the NVD classification.</t>
  </si>
  <si>
    <t>CVE-2016-2195</t>
  </si>
  <si>
    <t>1.9.18</t>
  </si>
  <si>
    <t>ECC implementation doesn't check that the coordinate arguments and prime are a valid combination, which can cause a heap overflow.</t>
  </si>
  <si>
    <t>CVE-2016-2194</t>
  </si>
  <si>
    <t>A "misplaced conditional check" in a function used mainly for ECC point decompression (modular square root algorithm) could cause an infinie loop given malicious input.</t>
  </si>
  <si>
    <t>CVE-2015-7827</t>
  </si>
  <si>
    <t>1.11.22</t>
  </si>
  <si>
    <t>PKCS/RSA</t>
  </si>
  <si>
    <t>https://marc.info/?l=botan-devel&amp;m=146185420505943&amp;w=2</t>
  </si>
  <si>
    <t>PKCS #1 RSA decryption is input-dependent and has a timing side channel attack.</t>
  </si>
  <si>
    <t>CVE-2015-7826</t>
  </si>
  <si>
    <t xml:space="preserve">Incorrect wildcard string matching for domain names during X.509 certificate verification. </t>
  </si>
  <si>
    <t>CVE-2015-7825</t>
  </si>
  <si>
    <t>1.11.6</t>
  </si>
  <si>
    <t>Certificate validation implementation does not account for a certificate chain loop, which would cause memory exhaustion.</t>
  </si>
  <si>
    <t>CVE-2015-7824</t>
  </si>
  <si>
    <t>TLS-CBC was vulnerable to a padding oracle attack because an error message revealed information about the padding used.</t>
  </si>
  <si>
    <t>CVE-2015-5727</t>
  </si>
  <si>
    <t>1.11.19</t>
  </si>
  <si>
    <t>BER decoder allocated a "fairly abitrary" amount of memory, which could cause memory exhaustion.</t>
  </si>
  <si>
    <t>CVE-2015-5726</t>
  </si>
  <si>
    <t>ASN.1/BER</t>
  </si>
  <si>
    <t>BER decoder would crash on maliciously crafted ASN.1 input (no further information available).</t>
  </si>
  <si>
    <t>CVE-2014-9742</t>
  </si>
  <si>
    <t>1.8.3</t>
  </si>
  <si>
    <t>1.11.9</t>
  </si>
  <si>
    <t>Miller-Rabin primality test</t>
  </si>
  <si>
    <t>Insufficient randomness in the Miller-Rabin primality check meant it was possible that it would accept a non-prime.</t>
  </si>
  <si>
    <t>CVE-2022-45146</t>
  </si>
  <si>
    <t>Bouncy Castle</t>
  </si>
  <si>
    <t>Java</t>
  </si>
  <si>
    <t>https://nvd.nist.gov/vuln/detail/CVE-2022-45146</t>
  </si>
  <si>
    <t>JVM garbage collector changes caused an issue in BC FIPS API where keys still in use were garbage collected/zeroed out.</t>
  </si>
  <si>
    <t>CVE-2020-28052</t>
  </si>
  <si>
    <t>https://github.com/bcgit/bc-java/commit/97578f9b7ed277e6ecb58834e85e3d18385a4219</t>
  </si>
  <si>
    <t>core/src/main/java/org/bouncycastle/crypto/generators/OpenBSDBCrypt.java</t>
  </si>
  <si>
    <t>https://github.com/bcgit/bc-java/wiki/CVE-2020-28052</t>
  </si>
  <si>
    <t>https://nvd.nist.gov/vuln/detail/CVE-2020-28052</t>
  </si>
  <si>
    <t>Password check handling used incorrect data (took charAt for an index instead of indexOf) when checking the password, potentially causing two different passwords to match.</t>
  </si>
  <si>
    <t>CVE-2020-26939</t>
  </si>
  <si>
    <t>https://github.com/bcgit/bc-java/commit/930f8b274c4f1f3a46e68b5441f1e7fadb57e8c1</t>
  </si>
  <si>
    <t>core/src/main/java/org/bouncycastle/crypto/engines/RSACoreEngine.java</t>
  </si>
  <si>
    <t>https://github.com/bcgit/bc-java/wiki/CVE-2020-26939</t>
  </si>
  <si>
    <t>https://nvd.nist.gov/vuln/detail/CVE-2020-26939</t>
  </si>
  <si>
    <t>RSA decryption implementation is vulnerable to a timing attack based on how it throws an early exception given a particular form of invalid ciphertext.</t>
  </si>
  <si>
    <t>CVE-2020-15522</t>
  </si>
  <si>
    <t>https://github.com/bcgit/bc-java/wiki/CVE-2020-15522</t>
  </si>
  <si>
    <t>https://nvd.nist.gov/vuln/detail/CVE-2020-15522</t>
  </si>
  <si>
    <t>EC math library contains a timing issue that can allow an attacker to recover partial information abou thte private key based on differences between ECDSA signature generation times.</t>
  </si>
  <si>
    <t>CVE-2019-17359</t>
  </si>
  <si>
    <t>https://nvd.nist.gov/vuln/detail/CVE-2019-17359</t>
  </si>
  <si>
    <t>ASN.1 parsing implementation is vulnerable to an overly large attempted memory allocation via carefully crafted ASN.1 input.</t>
  </si>
  <si>
    <t>CVE-2018-1000613</t>
  </si>
  <si>
    <t>https://github.com/bcgit/bc-java/commit/cd98322b171b15b3f88c5ec871175147893c31e6#diff-148a6c098af0199192d6aede960f45dc</t>
  </si>
  <si>
    <t>core/src/main/java/org/bouncycastle/pqc/crypto/xmss/XMSSUtil.java</t>
  </si>
  <si>
    <t>XMSS</t>
  </si>
  <si>
    <t>CWE-470: Use of Externally-Controlled Input to Select Classes or Code ('Unsafe Reflection'); CWE-502: Deserialization of Untrusted Data</t>
  </si>
  <si>
    <t>https://nvd.nist.gov/vuln/detail/CVE-2018-1000613</t>
  </si>
  <si>
    <t>https://github.com/bcgit/bc-java/blob/e007cbe82622e2f3d2ba0c46cceab7d504d4cf9b/docs/releasenotes.html#L787</t>
  </si>
  <si>
    <t>XMSS implementation doesn't adequately check classes when filtering BDS data, and so deserializing the XMSS private key can result in unexpected behavior.</t>
  </si>
  <si>
    <t>CVE-2018-1000180</t>
  </si>
  <si>
    <t>https://github.com/bcgit/bc-java/wiki/CVE-2018-1000180</t>
  </si>
  <si>
    <t>https://nvd.nist.gov/vuln/detail/CVE-2018-1000180</t>
  </si>
  <si>
    <t>RSA key pairs generated as part of the low-level API may have fewer Miller-Rabin primality test checks than they should.</t>
  </si>
  <si>
    <t>CVE-2018-5382</t>
  </si>
  <si>
    <t>3.6; 4.4</t>
  </si>
  <si>
    <t>https://nvd.nist.gov/vuln/detail/CVE-2018-5382</t>
  </si>
  <si>
    <t>https://github.com/bcgit/bc-java/blob/e007cbe82622e2f3d2ba0c46cceab7d504d4cf9b/docs/releasenotes.html#L1325</t>
  </si>
  <si>
    <t>BC keystore used a 16-bit HMAC by default. Fix changes this to use a 160-bit HMAC instead.</t>
  </si>
  <si>
    <t>CVE-2017-13098</t>
  </si>
  <si>
    <t>Y (CVE-2017-13099, CVE-2016-6883)</t>
  </si>
  <si>
    <t>1.0.3</t>
  </si>
  <si>
    <t>https://github.com/bcgit/bc-java/commit/a00b684465b38d722ca9a3543b8af8568e6bad5c</t>
  </si>
  <si>
    <t>core/src/main/java/org/bouncycastle/tls/crypto/impl/jcajce/JceDefaultTlsCredentialedDecryptor.java</t>
  </si>
  <si>
    <t>https://nvd.nist.gov/vuln/detail/CVE-2017-13098</t>
  </si>
  <si>
    <t>https://github.com/bcgit/bc-java/blob/e007cbe82622e2f3d2ba0c46cceab7d504d4cf9b/docs/releasenotes.html#L828</t>
  </si>
  <si>
    <t>"ROBOT" attack demonstrated that TLS sessions using RSA key exchange can allow an attacker to recover the private key using a Bleichenbacher oracle.</t>
  </si>
  <si>
    <t>CVE-2016-1000352</t>
  </si>
  <si>
    <t>https://github.com/bcgit/bc-java/commit/9385b0ebd277724b167fe1d1456e3c112112be1f</t>
  </si>
  <si>
    <t>https://nvd.nist.gov/vuln/detail/CVE-2016-1000352</t>
  </si>
  <si>
    <t>https://github.com/bcgit/bc-java/blob/e007cbe82622e2f3d2ba0c46cceab7d504d4cf9b/docs/releasenotes.html#L941</t>
  </si>
  <si>
    <t>ECIES implementation used ECB mode (and seemingly could have been used without a nonce).</t>
  </si>
  <si>
    <t>CVE-2016-1000346</t>
  </si>
  <si>
    <t>https://github.com/bcgit/bc-java/commit/1127131c89021612c6eefa26dbe5714c194e7495#diff-d525a20b8acaed791ae2f0f770eb5937</t>
  </si>
  <si>
    <t>prov/src/main/java/org/bouncyastle/jcajce/provider/asymmetric/dh/KeyAgreementSpi.java</t>
  </si>
  <si>
    <t>https://nvd.nist.gov/vuln/detail/CVE-2016-1000346</t>
  </si>
  <si>
    <t>https://github.com/bcgit/bc-java/blob/e007cbe82622e2f3d2ba0c46cceab7d504d4cf9b/docs/releasenotes.html#L952</t>
  </si>
  <si>
    <t>DH implementation does not validate input key parameters prior to running agreement calculation, potentially allowing weak/invalid keys.</t>
  </si>
  <si>
    <t>CVE-2016-1000345</t>
  </si>
  <si>
    <t>https://github.com/bcgit/bc-java/commit/21dcb3d9744c83dcf2ff8fcee06dbca7bfa4ef35#diff-4439ce586bf9a13bfec05c0d113b8098</t>
  </si>
  <si>
    <t>core/src/main/java/org/bouncycastle/crypto/engines/IESEngine.java</t>
  </si>
  <si>
    <t>CWE-361: Time and State</t>
  </si>
  <si>
    <t>https://github.com/bcgit/bc-java/blob/e007cbe82622e2f3d2ba0c46cceab7d504d4cf9b/docs/releasenotes.html#L951</t>
  </si>
  <si>
    <t>DHIES/ECIES CBC mode is vulnerable to a padding oracle attack given certain timing information upon failed decryption.</t>
  </si>
  <si>
    <t>CVE-2016-1000344</t>
  </si>
  <si>
    <t>https://nvd.nist.gov/vuln/detail/CVE-2016-1000344</t>
  </si>
  <si>
    <t>https://github.com/bcgit/bc-java/blob/e007cbe82622e2f3d2ba0c46cceab7d504d4cf9b/docs/releasenotes.html#L950</t>
  </si>
  <si>
    <t>DHIES implementation allowed ECB mode; patch removes support altogether.</t>
  </si>
  <si>
    <t>CVE-2016-1000343</t>
  </si>
  <si>
    <t>https://github.com/bcgit/bc-java/commit/50a53068c094d6cff37659da33c9b4505becd389#diff-5578e61500abb2b87b300d3114bdfd7d</t>
  </si>
  <si>
    <t>prov/src/main/java/org/bouncyastle/jcajce/provider/asymmetric/dsa/KeyPairGeneratorSpi/java</t>
  </si>
  <si>
    <t>https://nvd.nist.gov/vuln/detail/CVE-2016-1000343</t>
  </si>
  <si>
    <r>
      <rPr>
        <color rgb="FF1155CC"/>
        <u/>
      </rPr>
      <t>https://github.com/bcgit/bc-java/blob/e007cbe82622e2f3d2ba0c46cceab7d504d4cf9b/docs/releasenotes.html#L949</t>
    </r>
    <r>
      <rPr>
        <color rgb="FF000000"/>
      </rPr>
      <t xml:space="preserve">; </t>
    </r>
    <r>
      <rPr>
        <color rgb="FF1155CC"/>
        <u/>
      </rPr>
      <t>https://csrc.nist.gov/News/2015/FIPS-186-4-RFC-NIST-Recommended-Elliptic-Curves</t>
    </r>
  </si>
  <si>
    <t>DSA key pair generator used weak default values (1024-bit key size) that would then generate a weak private key. This is an issue because the implementation did not follow FIPS 1864: NIST-Recommended Elliptic Curves.</t>
  </si>
  <si>
    <t>CVE-2016-1000342</t>
  </si>
  <si>
    <t>https://github.com/bcgit/bc-java/commit/843c2e60f67d71faf81d236f448ebbe56c62c647#diff-25c3c78db788365f36839b3f2d3016b9</t>
  </si>
  <si>
    <t>core/src/main/java/org/bouncycastle/asn1/ASN1Enumerated.java</t>
  </si>
  <si>
    <t>https://nvd.nist.gov/vuln/detail/CVE-2016-1000342</t>
  </si>
  <si>
    <t>https://github.com/bcgit/bc-java/blob/e007cbe82622e2f3d2ba0c46cceab7d504d4cf9b/docs/releasenotes.html#L948</t>
  </si>
  <si>
    <t>ASN.1 parsing implementation doesn't adequately check header for malformed messages of odd lengths, etc., which can cause certification verification results to be incorrect.</t>
  </si>
  <si>
    <t>CVE-2016-1000341</t>
  </si>
  <si>
    <t>https://github.com/bcgit/bc-java/commit/acaac81f96fec91ab45bd0412beaf9c3acd8defa#diff-e75226a9ca49217a7276b29242ec59ce</t>
  </si>
  <si>
    <t>core/src/main/java/org/bouncycastle/crypto/signers/DSASigner.java</t>
  </si>
  <si>
    <t>https://nvd.nist.gov/vuln/detail/CVE-2016-1000341</t>
  </si>
  <si>
    <t>https://github.com/bcgit/bc-java/blob/e007cbe82622e2f3d2ba0c46cceab7d504d4cf9b/docs/releasenotes.html#L947</t>
  </si>
  <si>
    <t>DSA signature generation implementation is vulnerable to a timing side-channel attack where an attacker can observe signature generation times and recover the private key.</t>
  </si>
  <si>
    <t>CVE-2016-1000340</t>
  </si>
  <si>
    <t>https://github.com/bcgit/bc-java/commit/790642084c4e0cadd47352054f868cc8397e2c00#diff-e5934feac8203ca0104ab291a3560a31</t>
  </si>
  <si>
    <t>core/src/main/java/org/bouncycastle/math/rawNat128.java</t>
  </si>
  <si>
    <t>Math</t>
  </si>
  <si>
    <t>https://nvd.nist.gov/vuln/detail/CVE-2016-1000340</t>
  </si>
  <si>
    <t>https://github.com/bcgit/bc-java/blob/e007cbe82622e2f3d2ba0c46cceab7d504d4cf9b/docs/releasenotes.html#L945</t>
  </si>
  <si>
    <t>Several math clas implementations (used in ECC) contained a carry propagating bug.</t>
  </si>
  <si>
    <t>CVE-2016-1000339</t>
  </si>
  <si>
    <t>https://github.com/bcgit/bc-java/commit/8a73f08931450c17c749af067b6a8185abdfd2c0#diff-494fb066bed02aeb76b6c005632943f2</t>
  </si>
  <si>
    <t>prov/src/main/java/org/bouncycastle/jcajce/provider/drbg/DRBG.java</t>
  </si>
  <si>
    <t>https://nvd.nist.gov/vuln/detail/CVE-2016-1000339</t>
  </si>
  <si>
    <t>https://github.com/bcgit/bc-java/blob/e007cbe82622e2f3d2ba0c46cceab7d504d4cf9b/docs/releasenotes.html#L944</t>
  </si>
  <si>
    <t>AES implementation (engine class) was vulnerable to multiple side-channel attacks due to its table-lookup process. This particular AES Engine was deprecated after this CVE.</t>
  </si>
  <si>
    <t>CVE-2016-1000338</t>
  </si>
  <si>
    <t>https://github.com/bcgit/bc-java/commit/b0c3ce99d43d73a096268831d0d120ffc89eac7f#diff-3679f5a9d2b939d0d3ee1601a7774fb0</t>
  </si>
  <si>
    <t>prov/src/main/java/org/bouncycastle/jcajce/provider/asymmetric/dsa/DSASigner.java</t>
  </si>
  <si>
    <t>https://nvd.nist.gov/vuln/detail/CVE-2016-1000338</t>
  </si>
  <si>
    <t>https://github.com/bcgit/bc-java/blob/e007cbe82622e2f3d2ba0c46cceab7d504d4cf9b/docs/releasenotes.html#L943</t>
  </si>
  <si>
    <t>DSA signature verification does not properly validate ASN.1 encoding (does not check if a certain field is not the correct size), making it possible to have an invalid signature accepted.</t>
  </si>
  <si>
    <t>CVE-2015-7940</t>
  </si>
  <si>
    <t>https://github.com/bcgit/bc-java/commit/5cb2f0578e6ec8f0d67e59d05d8c4704d8e05f83</t>
  </si>
  <si>
    <t>https://nvd.nist.gov/vuln/detail/CVE-2015-7940</t>
  </si>
  <si>
    <r>
      <rPr>
        <color rgb="FF1155CC"/>
        <u/>
      </rPr>
      <t>https://web-in-security.blogspot.com/2015/09/practical-invalid-curve-attacks.html</t>
    </r>
    <r>
      <rPr/>
      <t xml:space="preserve">; </t>
    </r>
    <r>
      <rPr>
        <color rgb="FF1155CC"/>
        <u/>
      </rPr>
      <t>https://www.openwall.com/lists/oss-security/2015/10/22/9</t>
    </r>
  </si>
  <si>
    <t>ECC implementation does not check whether a curve is valid (specifically, whether a particular point is within the elliptic curve), making private key recovery possible.</t>
  </si>
  <si>
    <t>CVE-2013-1624</t>
  </si>
  <si>
    <t>Y (CVE-2013-0169; CVE-2013-1619; CVE-2013-1620; CVE-2013-1623)</t>
  </si>
  <si>
    <t>https://nvd.nist.gov/vuln/detail/CVE-2013-1624</t>
  </si>
  <si>
    <t>CVE-2007-6721</t>
  </si>
  <si>
    <t>https://nvd.nist.gov/vuln/detail/CVE-2007-6721</t>
  </si>
  <si>
    <t>Bleichenbacher variant can allow verification of RSA CMS signatures. No further information available, so classified as side-channel (padding oracle).</t>
  </si>
  <si>
    <t>CVE-2019-16747</t>
  </si>
  <si>
    <t>MatrixSSL</t>
  </si>
  <si>
    <t>4.2.2</t>
  </si>
  <si>
    <t>https://nvd.nist.gov/vuln/detail/CVE-2019-16747</t>
  </si>
  <si>
    <t>A maliciously crafted network message can cause an invalid free and other memory corruption.</t>
  </si>
  <si>
    <t>CVE-2019-14431</t>
  </si>
  <si>
    <t>7.5; 9.8; 9.8</t>
  </si>
  <si>
    <t>CWE-755: Improper Handling of Exceptional Conditions; CWE-787: Out-of-bounds Write</t>
  </si>
  <si>
    <t>https://nvd.nist.gov/vuln/detail/CVE-2019-14431</t>
  </si>
  <si>
    <t>Similarly to CVE-2019-16747, processing a maliciously crafted DTLS message can cause a buffer overflow due to mishandling the provided length value.</t>
  </si>
  <si>
    <t>CVE-2019-13629</t>
  </si>
  <si>
    <t>crypto/pubkey/ecc_math.c</t>
  </si>
  <si>
    <r>
      <rPr>
        <color rgb="FF1155CC"/>
        <u/>
      </rPr>
      <t>https://www.openwall.com/lists/oss-security/2019/10/02/2</t>
    </r>
    <r>
      <rPr>
        <color rgb="FF000000"/>
      </rPr>
      <t xml:space="preserve">; </t>
    </r>
    <r>
      <rPr>
        <color rgb="FF1155CC"/>
        <u/>
      </rPr>
      <t>https://eprint.iacr.org/2020/728.pdf</t>
    </r>
  </si>
  <si>
    <t>ECDSA signature generation is vulnerable to a timing side-channel attack where an attacker can distinguish between the time taken to complete different signing operations. The issue is due to the scalar multiplication implementation leaking the scalar bit length.</t>
  </si>
  <si>
    <t>CVE-2019-13470</t>
  </si>
  <si>
    <t>4.2.1</t>
  </si>
  <si>
    <t>https://nvd.nist.gov/vuln/detail/CVE-2019-13470</t>
  </si>
  <si>
    <t>ASN.1 parsing implementation contains an OOB read (no further information available).</t>
  </si>
  <si>
    <t>CVE-2019-10914</t>
  </si>
  <si>
    <t>crypto/pubkey/rsa_pub.c</t>
  </si>
  <si>
    <t>CWE-295: Improper Certificate Validation; CWE-787: Out-of-bounds Write</t>
  </si>
  <si>
    <r>
      <rPr>
        <color rgb="FF1155CC"/>
        <u/>
      </rPr>
      <t>https://bugs.chromium.org/p/project-zero/issues/detail?id=1785</t>
    </r>
    <r>
      <rPr>
        <color rgb="FF000000"/>
      </rPr>
      <t xml:space="preserve">; </t>
    </r>
    <r>
      <rPr>
        <color rgb="FF1155CC"/>
        <u/>
      </rPr>
      <t>https://nvd.nist.gov/vuln/detail/CVE-2019-10914</t>
    </r>
  </si>
  <si>
    <t>RSA decryption doesn't check if the key size is larger than the fixed-size buffer allocated.</t>
  </si>
  <si>
    <t>CVE-2018-12439</t>
  </si>
  <si>
    <r>
      <rPr>
        <color rgb="FF1155CC"/>
        <u/>
      </rPr>
      <t>https://nvd.nist.gov/vuln/detail/CVE-2018-12439</t>
    </r>
    <r>
      <rPr>
        <color rgb="FF000000"/>
      </rPr>
      <t xml:space="preserve">; </t>
    </r>
    <r>
      <rPr>
        <color rgb="FF1155CC"/>
        <u/>
      </rPr>
      <t>https://tches.iacr.org/index.php/TCHES/article/view/7337</t>
    </r>
  </si>
  <si>
    <t>ECDSA signature generation is vulnerable to a memory-cache side-channel attack. (Return of the Hidden Number Problem)</t>
  </si>
  <si>
    <t>CVE-2017-1000417</t>
  </si>
  <si>
    <r>
      <rPr>
        <color rgb="FF1155CC"/>
        <u/>
      </rPr>
      <t>https://nvd.nist.gov/vuln/detail/CVE-2017-1000417</t>
    </r>
    <r>
      <rPr>
        <color rgb="FF000000"/>
      </rPr>
      <t xml:space="preserve">; </t>
    </r>
    <r>
      <rPr>
        <color rgb="FF1155CC"/>
        <u/>
      </rPr>
      <t>https://www.ieee-security.org/TC/SP2017/papers/231.pdf</t>
    </r>
  </si>
  <si>
    <t>Object identifier (OID) comparison logic is flawed since MatrixSSL only uses the sum of the OID encoding bytes to determine a match, leading to some OIDs incorrectly considered a match (if their summation is the same).</t>
  </si>
  <si>
    <t>CVE-2017-1000415</t>
  </si>
  <si>
    <r>
      <rPr>
        <color rgb="FF1155CC"/>
        <u/>
      </rPr>
      <t>https://nvd.nist.gov/vuln/detail/CVE-2017-1000415</t>
    </r>
    <r>
      <rPr>
        <color rgb="FF000000"/>
      </rPr>
      <t xml:space="preserve">; </t>
    </r>
    <r>
      <rPr>
        <color rgb="FF1155CC"/>
        <u/>
      </rPr>
      <t>https://www.ieee-security.org/TC/SP2017/papers/231.pdf</t>
    </r>
  </si>
  <si>
    <t>X.509 certificate validation misinterprets the UTCTime year field, causing MatrixSSL to miscalculate the certificate expiration date for some certificates. Classified as Other since it's specific to UTCTime handling.</t>
  </si>
  <si>
    <t>CVE-2017-2782</t>
  </si>
  <si>
    <t>6.4; 9.1; 6.5</t>
  </si>
  <si>
    <r>
      <rPr>
        <color rgb="FF1155CC"/>
        <u/>
      </rPr>
      <t>https://nvd.nist.gov/vuln/detail/CVE-2017-2782</t>
    </r>
    <r>
      <rPr>
        <color rgb="FF000000"/>
      </rPr>
      <t xml:space="preserve">; </t>
    </r>
    <r>
      <rPr>
        <color rgb="FF1155CC"/>
        <u/>
      </rPr>
      <t>https://talosintelligence.com/vulnerability_reports/TALOS-2017-0278</t>
    </r>
  </si>
  <si>
    <t>X.509 certificate parsing is vulnerable to an integer overflow when the general names extension is parsed for a maliciously crafted certificate.</t>
  </si>
  <si>
    <t>CVE-2017-2781</t>
  </si>
  <si>
    <r>
      <rPr>
        <color rgb="FF1155CC"/>
        <u/>
      </rPr>
      <t>https://nvd.nist.gov/vuln/detail/CVE-2017-2781</t>
    </r>
    <r>
      <rPr>
        <color rgb="FF000000"/>
      </rPr>
      <t xml:space="preserve">; </t>
    </r>
    <r>
      <rPr>
        <color rgb="FF1155CC"/>
        <u/>
      </rPr>
      <t>https://talosintelligence.com/vulnerability_reports/TALOS-2017-0277</t>
    </r>
  </si>
  <si>
    <t>X.509 certificate parsing is vulnerable to a heap-based buffer overflow since a certificate can contain N + 1 object identifiers but the implementation will allocated an ASN.1 buffer of N bytes, resulting in an overflow.</t>
  </si>
  <si>
    <t>CVE-2017-2780</t>
  </si>
  <si>
    <r>
      <rPr>
        <color rgb="FF1155CC"/>
        <u/>
      </rPr>
      <t>https://nvd.nist.gov/vuln/detail/CVE-2017-2780</t>
    </r>
    <r>
      <rPr>
        <color rgb="FF000000"/>
      </rPr>
      <t xml:space="preserve">; </t>
    </r>
    <r>
      <rPr>
        <color rgb="FF1155CC"/>
        <u/>
      </rPr>
      <t>https://talosintelligence.com/vulnerability_reports/TALOS-2017-0276</t>
    </r>
  </si>
  <si>
    <t>Similarly to CVE-2017-2781, X.509 certificate parsing is vulnerable to a heap-based buffer overflow since the implementation does not check whether the number of object identifiers is larger than the allocated buffer for object identifiers.</t>
  </si>
  <si>
    <t>CVE-2016-8671</t>
  </si>
  <si>
    <r>
      <rPr>
        <color rgb="FF1155CC"/>
        <u/>
      </rPr>
      <t>https://nvd.nist.gov/vuln/detail/CVE-2016-8671</t>
    </r>
    <r>
      <rPr/>
      <t>; https://blog.fuzzing-project.org/54-Update-on-MatrixSSL-miscalculation-CVE-2016-8671,-incomplete-fix-for-CVE-2016-6887.html</t>
    </r>
  </si>
  <si>
    <t>The modular exponentiation function in MatrixSSL's bignum implementation produced incorrect results for certain inputs, which can potentially allow key recovery.</t>
  </si>
  <si>
    <t>CVE-2016-6892</t>
  </si>
  <si>
    <r>
      <rPr>
        <color rgb="FF1155CC"/>
        <u/>
      </rPr>
      <t>https://nvd.nist.gov/vuln/detail/CVE-2016-6892</t>
    </r>
    <r>
      <rPr>
        <color rgb="FF000000"/>
      </rPr>
      <t xml:space="preserve">; </t>
    </r>
    <r>
      <rPr>
        <color rgb="FF1155CC"/>
        <u/>
      </rPr>
      <t>https://www.kb.cert.org/vuls/id/396440</t>
    </r>
  </si>
  <si>
    <t>X.509 certificate parsing is vulnerable to an invalid free on unallocated memory given a maliciously crafted certificate.</t>
  </si>
  <si>
    <t>CVE-2016-6891</t>
  </si>
  <si>
    <r>
      <rPr>
        <color rgb="FF1155CC"/>
        <u/>
      </rPr>
      <t>https://nvd.nist.gov/vuln/detail/CVE-2016-6891</t>
    </r>
    <r>
      <rPr>
        <color rgb="FF000000"/>
      </rPr>
      <t xml:space="preserve">; </t>
    </r>
    <r>
      <rPr>
        <color rgb="FF1155CC"/>
        <u/>
      </rPr>
      <t>https://www.kb.cert.org/vuls/id/396440</t>
    </r>
  </si>
  <si>
    <t>ASN.1 bit field parsing can lead to OOB read given a carefully crafted X.509 certificate.</t>
  </si>
  <si>
    <t>CVE-2016-6890</t>
  </si>
  <si>
    <r>
      <rPr>
        <color rgb="FF1155CC"/>
        <u/>
      </rPr>
      <t>https://nvd.nist.gov/vuln/detail/CVE-2016-6890</t>
    </r>
    <r>
      <rPr>
        <color rgb="FF000000"/>
      </rPr>
      <t xml:space="preserve">; </t>
    </r>
    <r>
      <rPr>
        <color rgb="FF1155CC"/>
        <u/>
      </rPr>
      <t>https://www.kb.cert.org/vuls/id/396440</t>
    </r>
  </si>
  <si>
    <t>X.509 certificate parsing can lead a heap-based buffer overflow since the subject alt name field is not correctly parsed.</t>
  </si>
  <si>
    <t>CVE-2016-6887</t>
  </si>
  <si>
    <r>
      <rPr>
        <color rgb="FF1155CC"/>
        <u/>
      </rPr>
      <t>https://nvd.nist.gov/vuln/detail/CVE-2016-6887</t>
    </r>
    <r>
      <rPr>
        <color rgb="FF000000"/>
      </rPr>
      <t xml:space="preserve">; </t>
    </r>
    <r>
      <rPr>
        <color rgb="FF1155CC"/>
        <u/>
      </rPr>
      <t>https://blog.fuzzing-project.org/51-Fun-with-Bignums-Crashing-MatrixSSL-and-more.html</t>
    </r>
  </si>
  <si>
    <t>MatrixSSL's modular exponentiation implementation can produce incorrect results for particular inputs, potentially allowing key recovery.</t>
  </si>
  <si>
    <t>CVE-2016-6886</t>
  </si>
  <si>
    <r>
      <rPr>
        <color rgb="FF1155CC"/>
        <u/>
      </rPr>
      <t>https://nvd.nist.gov/vuln/detail/CVE-2016-6886</t>
    </r>
    <r>
      <rPr>
        <color rgb="FF000000"/>
      </rPr>
      <t xml:space="preserve">; </t>
    </r>
    <r>
      <rPr>
        <color rgb="FF1155CC"/>
        <u/>
      </rPr>
      <t>https://blog.fuzzing-project.org/51-Fun-with-Bignums-Crashing-MatrixSSL-and-more.html</t>
    </r>
  </si>
  <si>
    <t>Modular exponentiation implementation can cause an OOB read since it does not account for zero-sized inputs.</t>
  </si>
  <si>
    <t>CVE-2016-6885</t>
  </si>
  <si>
    <r>
      <rPr>
        <color rgb="FF1155CC"/>
        <u/>
      </rPr>
      <t>https://nvd.nist.gov/vuln/detail/CVE-2016-6885</t>
    </r>
    <r>
      <rPr>
        <color rgb="FF000000"/>
      </rPr>
      <t xml:space="preserve">; </t>
    </r>
    <r>
      <rPr>
        <color rgb="FF1155CC"/>
        <u/>
      </rPr>
      <t>https://blog.fuzzing-project.org/51-Fun-with-Bignums-Crashing-MatrixSSL-and-more.html</t>
    </r>
  </si>
  <si>
    <t>Modular exponentiation implementation either returns an error or causes an invalid free with certain base/modulus combinations.</t>
  </si>
  <si>
    <t>CVE-2016-6884</t>
  </si>
  <si>
    <r>
      <rPr>
        <color rgb="FF1155CC"/>
        <u/>
      </rPr>
      <t>https://nvd.nist.gov/vuln/detail/CVE-2016-6884</t>
    </r>
    <r>
      <rPr>
        <color rgb="FF000000"/>
      </rPr>
      <t xml:space="preserve">; </t>
    </r>
    <r>
      <rPr>
        <color rgb="FF1155CC"/>
        <u/>
      </rPr>
      <t>https://www.openwall.com/lists/oss-security/2016/08/19/8</t>
    </r>
  </si>
  <si>
    <t>TLS 1.1/1.2 with CBC mode can cause an OOB read.</t>
  </si>
  <si>
    <t>CVE-2016-6883</t>
  </si>
  <si>
    <t>Y (CVE-2017-13099; CVE-2017-13098)</t>
  </si>
  <si>
    <t>3.8.3</t>
  </si>
  <si>
    <t>https://nvd.nist.gov/vuln/detail/CVE-2016-6883; https://www.openwall.com/lists/oss-security/2016/08/19/8</t>
  </si>
  <si>
    <t>TLS implementation using RSA ciphersuites is vulnerable to a Bleichenbacher variant attack, where information is leaked from an RSA private key operation.</t>
  </si>
  <si>
    <t>CVE-2016-6882</t>
  </si>
  <si>
    <t>3.8.7</t>
  </si>
  <si>
    <t>CWE-200: Exposure of Sensitive Information to an Unauthorized Actor; CWE-320: Key Management Errors</t>
  </si>
  <si>
    <r>
      <rPr>
        <color rgb="FF1155CC"/>
        <u/>
      </rPr>
      <t>https://nvd.nist.gov/vuln/detail/CVE-2016-6882</t>
    </r>
    <r>
      <rPr/>
      <t xml:space="preserve">; </t>
    </r>
    <r>
      <rPr>
        <color rgb="FF1155CC"/>
        <u/>
      </rPr>
      <t>https://www.openwall.com/lists/oss-security/2016/08/19/7</t>
    </r>
    <r>
      <rPr/>
      <t>; https://people.redhat.com/~fweimer/rsa-crt-leaks.pdf</t>
    </r>
  </si>
  <si>
    <t>TLS implementation is vulnerable to a Lenstra side-channel attack from information leaked from the RSA private key. The fix adds an extra signature validation test so that the TLS handshake will fail earlier.</t>
  </si>
  <si>
    <t>CVE-2021-40528</t>
  </si>
  <si>
    <t>Libgcrypt</t>
  </si>
  <si>
    <t>1.9.4</t>
  </si>
  <si>
    <t>https://git.gnupg.org/cgi-bin/gitweb.cgi?p=libgcrypt.git;a=commit;h=3462280f2e23e16adf3ed5176e0f2413d8861320</t>
  </si>
  <si>
    <t>cipher/elgamal.c</t>
  </si>
  <si>
    <t>https://nvd.nist.gov/vuln/detail/CVE-2021-40528; https://eprint.iacr.org/2021/923.pdf</t>
  </si>
  <si>
    <t>El Gamal implementation allows a too-small ephemeral key, which opens it up to a cross-configuration attack if the recipient's key is generated by a different cryptography library (e.g., an interoperability problem).</t>
  </si>
  <si>
    <t>CVE-2021-33560</t>
  </si>
  <si>
    <t>1.9.3</t>
  </si>
  <si>
    <t>https://github.com/gpg/libgcrypt/commit/632d80ef30e13de6926d503aa697f92b5dbfbc5e</t>
  </si>
  <si>
    <r>
      <rPr>
        <color rgb="FF1155CC"/>
        <u/>
      </rPr>
      <t>https://bugzilla.redhat.com/show_bug.cgi?id=1970096</t>
    </r>
    <r>
      <rPr>
        <color rgb="FF000000"/>
      </rPr>
      <t xml:space="preserve">; </t>
    </r>
    <r>
      <rPr>
        <color rgb="FF1155CC"/>
        <u/>
      </rPr>
      <t>https://eprint.iacr.org/2021/923.pdf</t>
    </r>
  </si>
  <si>
    <t>El Gamal implementation is vulnerable to a side-channel attack because it doesn't implement exponent blinding. Patch commit adds blinding and otherwise hardens El Gamal implementation.</t>
  </si>
  <si>
    <t>CVE-2021-3345</t>
  </si>
  <si>
    <t>1.9.1</t>
  </si>
  <si>
    <t>7.2; 7.8</t>
  </si>
  <si>
    <t>https://git.gnupg.org/cgi-bin/gitweb.cgi?p=libgcrypt.git;a=commit;h=512c0c75276949f13b6373b5c04f7065af750b08</t>
  </si>
  <si>
    <t>cipher/hash-common.c</t>
  </si>
  <si>
    <t>Hashing (helper)</t>
  </si>
  <si>
    <t>https://lists.gnupg.org/pipermail/gnupg-announce/2021q1/000456.html</t>
  </si>
  <si>
    <t>https://bugs.chromium.org/p/project-zero/issues/detail?id=2145</t>
  </si>
  <si>
    <t>Libgcrypt hash helper function incorrectly assumes that the data allocated to a block will not exceed the algorithm's block size, which an cause a heap-based buffer overflow.</t>
  </si>
  <si>
    <t>CVE-2019-13627</t>
  </si>
  <si>
    <t>1.8.5</t>
  </si>
  <si>
    <t>2.6; 6.3</t>
  </si>
  <si>
    <t>https://github.com/gpg/libgcrypt/commit/b9577f7c89b4327edc09f2231bc8b31521102c79</t>
  </si>
  <si>
    <t>cipher/ecc-ecdsa.c</t>
  </si>
  <si>
    <r>
      <rPr>
        <color rgb="FF1155CC"/>
        <u/>
      </rPr>
      <t>https://www.openwall.com/lists/oss-security/2019/10/02/2</t>
    </r>
    <r>
      <rPr/>
      <t xml:space="preserve">; </t>
    </r>
    <r>
      <rPr>
        <color rgb="FF1155CC"/>
        <u/>
      </rPr>
      <t>https://lists.debian.org/debian-lts-announce/2020/01/msg00001.html</t>
    </r>
    <r>
      <rPr/>
      <t xml:space="preserve">; </t>
    </r>
    <r>
      <rPr>
        <color rgb="FF1155CC"/>
        <u/>
      </rPr>
      <t>https://eprint.iacr.org/2020/728.pdf</t>
    </r>
  </si>
  <si>
    <t>ECDSA implementation is vulnerable to a timing side-channel attack since the bit-length of the scalar in scalar multiplication is leaked. This issue also affects several other libraries (not exclusive to Libgcrypt).</t>
  </si>
  <si>
    <t>CVE-2019-12904</t>
  </si>
  <si>
    <r>
      <rPr>
        <color rgb="FF1155CC"/>
        <u/>
      </rPr>
      <t>https://github.com/gpg/libgcrypt/commit/daedbbb5541cd8ecda1459d3b843ea4d92788762</t>
    </r>
    <r>
      <rPr>
        <color rgb="FF000000"/>
      </rPr>
      <t xml:space="preserve">; </t>
    </r>
    <r>
      <rPr>
        <color rgb="FF1155CC"/>
        <u/>
      </rPr>
      <t>https://github.com/gpg/libgcrypt/commit/a4c561aab1014c3630bc88faf6f5246fee16b020</t>
    </r>
  </si>
  <si>
    <t>cipher/rijndael.c; cipher/cipher-gcm.c</t>
  </si>
  <si>
    <t>CWE-668: Exposure of Resource to Wrong Sphere</t>
  </si>
  <si>
    <t>https://nvd.nist.gov/vuln/detail/CVE-2019-12904</t>
  </si>
  <si>
    <r>
      <rPr>
        <color rgb="FF1155CC"/>
        <u/>
      </rPr>
      <t>https://dev.gnupg.org/T4541</t>
    </r>
    <r>
      <rPr/>
      <t xml:space="preserve">; </t>
    </r>
    <r>
      <rPr>
        <color rgb="FF1155CC"/>
        <u/>
      </rPr>
      <t>https://eprint.iacr.org/2016/596.pdf</t>
    </r>
  </si>
  <si>
    <t>AES implementation is vulnerable to a flush-and-reload side-channel attack sind ethe CPU cache can assign two processes the same physical address even if they have different virtual addresses.</t>
  </si>
  <si>
    <t>Disputed by the LibreSSL team: "The vendor's position is that the issue report cannot be validated because there is no description of an attack."</t>
  </si>
  <si>
    <t>CVE-2018-6829</t>
  </si>
  <si>
    <t>https://nvd.nist.gov/vuln/detail/CVE-2018-6829</t>
  </si>
  <si>
    <r>
      <rPr>
        <color rgb="FF1155CC"/>
        <u/>
      </rPr>
      <t>https://github.com/weikengchen/attack-on-libgcrypt-elgamal</t>
    </r>
    <r>
      <rPr/>
      <t xml:space="preserve">; </t>
    </r>
    <r>
      <rPr>
        <color rgb="FF1155CC"/>
        <u/>
      </rPr>
      <t>https://lists.gnupg.org/pipermail/gcrypt-devel/2018-February/004400.html</t>
    </r>
  </si>
  <si>
    <t>El Gamal encryption implementation doesn't properly encode plaintexts, leaving it vulnerable to a ciphertext-only attack. Unclear from the project discussion thread whether Libgcrypt deemed this significant enough to patch. Marked as Other in sub-classification due to lack of patch commit.</t>
  </si>
  <si>
    <t>CVE-2018-0495</t>
  </si>
  <si>
    <t>https://git.gnupg.org/cgi-bin/gitweb.cgi?p=libgcrypt.git;a=commit;h=9010d1576e278a4274ad3f4aa15776c28f6ba965</t>
  </si>
  <si>
    <t>https://lists.gnupg.org/pipermail/gnupg-announce/2018q2/000426.html</t>
  </si>
  <si>
    <t>https://tches.iacr.org/index.php/TCHES/article/view/7337</t>
  </si>
  <si>
    <t>ECDSA signature generation is vulnerable to a side-channel attack allowing private key recovery ("Return of the Hidden Number Problem") that also affected several other libraries. Patch commit adds exponent blinding to mitigate this.</t>
  </si>
  <si>
    <t>CVE-2017-9526</t>
  </si>
  <si>
    <t>1.7.7</t>
  </si>
  <si>
    <t>https://git.gnupg.org/cgi-bin/gitweb.cgi?p=libgcrypt.git;a=commit;h=f9494b3f258e01b6af8bd3941ce436bcc00afc56</t>
  </si>
  <si>
    <t>cipher/ecc-eddsa.c</t>
  </si>
  <si>
    <t>EdDSA</t>
  </si>
  <si>
    <t>https://nvd.nist.gov/vuln/detail/CVE-2017-9526</t>
  </si>
  <si>
    <t>https://bugzilla.suse.com/show_bug.cgi?id=1042326</t>
  </si>
  <si>
    <t>EdDSA session key handling implementation is vulnerable to a side-channel attack, allowing an attacker that has recovered the session key to then recover the long-term secret key. Patch commit stores the session key in secure memory to ensure operations are constant time.</t>
  </si>
  <si>
    <t>CVE-2017-7526</t>
  </si>
  <si>
    <t>1.7.8</t>
  </si>
  <si>
    <t>4.3; 6.8; 6.1</t>
  </si>
  <si>
    <t>https://git.gnupg.org/cgi-bin/gitweb.cgi?p=libgcrypt.git;a=commit;h=8725c99ffa41778f382ca97233183bcd687bb0ce</t>
  </si>
  <si>
    <t>cipher/rsa.c</t>
  </si>
  <si>
    <t>https://lists.gnupg.org/pipermail/gnupg-announce/2017q2/000408.html</t>
  </si>
  <si>
    <t>https://eprint.iacr.org/2017/627.pdf</t>
  </si>
  <si>
    <t>RSA implementation is vulnerable to a flush and reload local side-channel attack. Primary fix is to add exponent blinding.</t>
  </si>
  <si>
    <t>CVE-2017-0379</t>
  </si>
  <si>
    <t>1.8.1</t>
  </si>
  <si>
    <t>https://git.gnupg.org/cgi-bin/gitweb.cgi?p=libgcrypt.git;a=commit;h=da780c8183cccc8f533c8ace8211ac2cb2bdee7b</t>
  </si>
  <si>
    <t>cipher/ecc.c</t>
  </si>
  <si>
    <t>https://lists.debian.org/debian-security-announce/2017/msg00221.html</t>
  </si>
  <si>
    <t>https://eprint.iacr.org/2017/806.pdf</t>
  </si>
  <si>
    <t>ECC/Curve25519 implementation is vulnerable to a microarchitectural side-channel attack that leaks information about the private key since the field arithmetic operations are not properly constant-time. Patch commit adds further input validation to block maliciously crafted input to take advantage of this issue.</t>
  </si>
  <si>
    <t>CVE-2016-6313</t>
  </si>
  <si>
    <t>0.1.0</t>
  </si>
  <si>
    <t>1.7.3</t>
  </si>
  <si>
    <t>https://github.com/gpg/libgcrypt/commit/8dd45ad957b54b939c288a68720137386c7f6501</t>
  </si>
  <si>
    <t>random/random-csprng.c</t>
  </si>
  <si>
    <t>https://lists.gnupg.org/pipermail/gnupg-announce/2016q3/000395.html</t>
  </si>
  <si>
    <t>Libgcrypt's PRNG contains a bug where an attacker who already has a certain number of bytes from the PRNG can predict some number of future output bytes.</t>
  </si>
  <si>
    <t>From project security advisory: "This bug exists since 1998 in all GnuPG and Libgcrypt versions."</t>
  </si>
  <si>
    <t>CVE-2015-7511</t>
  </si>
  <si>
    <t>1.6.5</t>
  </si>
  <si>
    <t>1.9; 2.9</t>
  </si>
  <si>
    <t>ECDH/ECC</t>
  </si>
  <si>
    <t>https://lists.gnupg.org/pipermail/gnupg-announce/2016q1/000384.html</t>
  </si>
  <si>
    <t>https://eprint.iacr.org/2016/129.pdf</t>
  </si>
  <si>
    <t>ECDH encryption implementation is vulnerable to a side-channel attack that monitors electromagnetic emanations and allows an attacker to recover the decryption keys.</t>
  </si>
  <si>
    <t>CVE-2015-0837</t>
  </si>
  <si>
    <t>1.6.3</t>
  </si>
  <si>
    <t>https://lists.gnupg.org/pipermail/gnupg-announce/2015q1/000364.html</t>
  </si>
  <si>
    <t>https://ieeexplore.ieee.org/stamp/stamp.jsp?arnumber=7163050</t>
  </si>
  <si>
    <t>Modular exponentiation implementation was vulnerable to a timing side-channel attack since it relied on a pre-computed table.</t>
  </si>
  <si>
    <t>CVE-2014-5270</t>
  </si>
  <si>
    <t>1.5.4</t>
  </si>
  <si>
    <t>https://lists.gnupg.org/pipermail/gnupg-announce/2014q3/000352.html</t>
  </si>
  <si>
    <r>
      <rPr>
        <color rgb="FF1155CC"/>
        <u/>
      </rPr>
      <t>https://www.openwall.com/lists/oss-security/2014/08/16/2</t>
    </r>
    <r>
      <rPr>
        <color rgb="FF000000"/>
      </rPr>
      <t>; https://www.cs.tau.ac.il/~tromer/handsoff/</t>
    </r>
  </si>
  <si>
    <t>El Gamal encryption implementation is vulnerable to a separate side-channel attack using metal voltage data due to non-constant-time ciphertext randomization and normalization.</t>
  </si>
  <si>
    <t>CVE-2014-3591</t>
  </si>
  <si>
    <t>1.9; 4.2</t>
  </si>
  <si>
    <t>https://github.com/gpg/libgcrypt/commit/410d70bad9a650e3837055e36f157894ae49a57d</t>
  </si>
  <si>
    <t>https://www.cs.tau.ac.il/~tromer/radioexp/</t>
  </si>
  <si>
    <t>El Gamal decryption implementation is vulnerable to a side-channel attack using electromagnetic fluctuations. Patch commit adds ciphertext blinding to El Gamal.</t>
  </si>
  <si>
    <t>CVE-2013-4242</t>
  </si>
  <si>
    <t>1.5.3</t>
  </si>
  <si>
    <t>https://lists.gnupg.org/pipermail/gnupg-announce/2013q3/000330.html</t>
  </si>
  <si>
    <r>
      <rPr>
        <color rgb="FF1155CC"/>
        <u/>
      </rPr>
      <t>https://access.redhat.com/errata/RHSA-2013:1457.html</t>
    </r>
    <r>
      <rPr>
        <color rgb="FF000000"/>
      </rPr>
      <t xml:space="preserve">; </t>
    </r>
    <r>
      <rPr>
        <color rgb="FF1155CC"/>
        <u/>
      </rPr>
      <t>https://eprint.iacr.org/2013/448.pdf</t>
    </r>
  </si>
  <si>
    <t>RSA implementation is vulnerable to a flush-and-reload cache side-channel attack that monitors data access in shared memory pages, potentially allowing private key recovery.</t>
  </si>
  <si>
    <t>CVE-2013-4576</t>
  </si>
  <si>
    <t>1.4.16</t>
  </si>
  <si>
    <t>https://github.com/gpg/libgcrypt/commit/dec048b2ec79271a2f4405be5b87b1e768b3f1a9</t>
  </si>
  <si>
    <t>https://github.com/advisories/GHSA-f43f-q929-x2qf</t>
  </si>
  <si>
    <r>
      <rPr>
        <color rgb="FF1155CC"/>
        <u/>
      </rPr>
      <t>https://lists.gnupg.org/pipermail/gnupg-devel/2013-December/028102.html</t>
    </r>
    <r>
      <rPr/>
      <t>; https://www.tau.ac.il/~tromer/papers/acoustic-20131218.pdf</t>
    </r>
  </si>
  <si>
    <t>Libgcrypt's RSA key generation is vulnerable to an acoustic side-channel attack, allowing attackers to recover RSA keys.</t>
  </si>
  <si>
    <t>CVE-2021-41581</t>
  </si>
  <si>
    <t>LibreSSL</t>
  </si>
  <si>
    <t>3.5.0</t>
  </si>
  <si>
    <t>4.3; 5.5</t>
  </si>
  <si>
    <t>https://github.com/openbsd/src/commit/62ceddea5b1d64a1a362bbb7071d9e15adcde6b1</t>
  </si>
  <si>
    <t>lib/libcrypto/x509/x509_constraints.c</t>
  </si>
  <si>
    <t>https://nvd.nist.gov/vuln/detail/CVE-2021-41581</t>
  </si>
  <si>
    <t>https://github.com/libressl/openbsd/issues/126</t>
  </si>
  <si>
    <t>X.509 certificate parsing is vulnerable to a buffer overread since the buffer does not contain a null-terminating string and it has off-by-one length checks (&gt; instead of &gt;=).</t>
  </si>
  <si>
    <t>CVE-2019-25049</t>
  </si>
  <si>
    <t>2.9.1</t>
  </si>
  <si>
    <t>3.2.2</t>
  </si>
  <si>
    <t>5.8; 7.1</t>
  </si>
  <si>
    <t>https://nvd.nist.gov/vuln/detail/CVE-2019-25049</t>
  </si>
  <si>
    <t>https://bugs.chromium.org/p/oss-fuzz/issues/detail?id=13920</t>
  </si>
  <si>
    <t>ASN.1 parsing implementation contains a stack-based buffer overread.</t>
  </si>
  <si>
    <t>The patch commit listed in the NVD doesn't seem to be correct (doesn't match the function names and general description in the NVD), and so it is omitted.</t>
  </si>
  <si>
    <t>CVE-2019-25048</t>
  </si>
  <si>
    <t>https://nvd.nist.gov/vuln/detail/CVE-2019-25048</t>
  </si>
  <si>
    <t>https://bugs.chromium.org/p/oss-fuzz/issues/detail?id=13914</t>
  </si>
  <si>
    <t>ASN.1 parsing implementation contains a heap-based buffer overread.</t>
  </si>
  <si>
    <t>CVE-2018-12434</t>
  </si>
  <si>
    <t>2.7.4</t>
  </si>
  <si>
    <t>1.0; 4.7</t>
  </si>
  <si>
    <t>https://nvd.nist.gov/vuln/detail/CVE-2018-12434</t>
  </si>
  <si>
    <t>https://ftp.openbsd.org/pub/OpenBSD/LibreSSL/libressl-2.7.4-relnotes.txt</t>
  </si>
  <si>
    <t>CVE-2018-8970</t>
  </si>
  <si>
    <t>2.7.1</t>
  </si>
  <si>
    <t>https://github.com/libressl/openbsd/commit/0654414afcce51a16d35d05060190a3ec4618d42</t>
  </si>
  <si>
    <t>src/lib/libcrypto/x509/x509_vpm.c</t>
  </si>
  <si>
    <t>https://ftp.openbsd.org/pub/OpenBSD/LibreSSL/libressl-2.7.1-relnotes.txt</t>
  </si>
  <si>
    <t>https://nvd.nist.gov/vuln/detail/CVE-2018-8970</t>
  </si>
  <si>
    <t>X.509 certificate parsing doesn't check for an edge case where the length of the name is zero, causing hostname verification to simply be omitted.</t>
  </si>
  <si>
    <r>
      <rPr/>
      <t xml:space="preserve">BoringSSL commit: </t>
    </r>
    <r>
      <rPr>
        <color rgb="FF1155CC"/>
        <u/>
      </rPr>
      <t>https://boringssl.googlesource.com/boringssl/+/e759a9cd84198613199259dbed401f4951747cff</t>
    </r>
  </si>
  <si>
    <t>CVE-2017-8301</t>
  </si>
  <si>
    <t>2.5.1</t>
  </si>
  <si>
    <t>2.5.4</t>
  </si>
  <si>
    <t>https://github.com/libressl/openbsd/commit/ddd98f8ea741a122952185a36c1396c14c2fda74</t>
  </si>
  <si>
    <t>src/lib/libcrypto/x509/x509_vfy.c</t>
  </si>
  <si>
    <t>https://nvd.nist.gov/vuln/detail/CVE-2017-8301</t>
  </si>
  <si>
    <t>https://github.com/libressl/portable/issues/307</t>
  </si>
  <si>
    <t>X.509 certificate parsing implementation is missing a check for callback return value compatibility with error status, potentially allowing a certificate that should be rejected to be accepted.</t>
  </si>
  <si>
    <r>
      <rPr/>
      <t xml:space="preserve">Patch commit introducing the issue: </t>
    </r>
    <r>
      <rPr>
        <color rgb="FF1155CC"/>
        <u/>
      </rPr>
      <t>https://github.com/libressl/openbsd/commit/ddd98f8ea741a122952185a36c1396c14c2fda74</t>
    </r>
  </si>
  <si>
    <t>CVE-2015-5334</t>
  </si>
  <si>
    <t>2.3.1</t>
  </si>
  <si>
    <t>OBJ_obj2text (function)</t>
  </si>
  <si>
    <t>https://ftp.openbsd.org/pub/OpenBSD/LibreSSL/libressl-2.3.1-relnotes.txt</t>
  </si>
  <si>
    <t>https://packetstormsecurity.com/files/133998/Qualys-Security-Advisory-LibreSSL-Leak-Overflow.html</t>
  </si>
  <si>
    <t>Internal function used to convert an ASN.1 object identifier into a null-terminated string contains a buffer overflow since when it adds a null-terminated character to a string, it may write over the length of the string.</t>
  </si>
  <si>
    <t>Caused by CVE-2014-3508.</t>
  </si>
  <si>
    <t>CVE-2015-5333</t>
  </si>
  <si>
    <t>Internal function used to convert an ASN.1 object identifier into a null-terminated string only freed the last few bytes of a string instead of the full string, causing a memory leak.</t>
  </si>
  <si>
    <t>CVE-2014-9424</t>
  </si>
  <si>
    <t>d1_srtp.c</t>
  </si>
  <si>
    <t>https://nvd.nist.gov/vuln/detail/CVE-2014-9424</t>
  </si>
  <si>
    <t>SSL SRTP extension implementation contained a double-free vulnerability.</t>
  </si>
  <si>
    <t>CVE-2021-43398</t>
  </si>
  <si>
    <t>Crypto++</t>
  </si>
  <si>
    <t>https://nvd.nist.gov/vuln/detail/CVE-2021-43398</t>
  </si>
  <si>
    <t>https://github.com/weidai11/cryptopp/issues/1080</t>
  </si>
  <si>
    <t>Key generation implementation contains timing leakages based on the difference in execution time different key sizes take.</t>
  </si>
  <si>
    <t>Disputed by the Crypto++ project since timing differences are intentional in this case as a tradeoff between longer keys and faster execution (security versus performance).</t>
  </si>
  <si>
    <t>CVE-2021-40530</t>
  </si>
  <si>
    <t>https://github.com/weidai11/cryptopp/commit/bee8e8ca6658499debbf8cec0b6b219cf8ba6415</t>
  </si>
  <si>
    <t>elgamal.h</t>
  </si>
  <si>
    <t>https://nvd.nist.gov/vuln/detail/CVE-2021-40530</t>
  </si>
  <si>
    <t>https://eprint.iacr.org/2021/923.pdf</t>
  </si>
  <si>
    <t>CVE-2019-14318</t>
  </si>
  <si>
    <t>https://github.com/weidai11/cryptopp/commit/c9ef9420e762</t>
  </si>
  <si>
    <t>CWE-417: Communication Channel Errors</t>
  </si>
  <si>
    <t>https://nvd.nist.gov/vuln/detail/CVE-2019-14318</t>
  </si>
  <si>
    <r>
      <rPr>
        <color rgb="FF1155CC"/>
        <u/>
      </rPr>
      <t>https://github.com/weidai11/cryptopp/issues/869</t>
    </r>
    <r>
      <rPr/>
      <t xml:space="preserve">; </t>
    </r>
    <r>
      <rPr>
        <color rgb="FF1155CC"/>
        <u/>
      </rPr>
      <t>https://www.openwall.com/lists/oss-security/2019/10/02/2</t>
    </r>
    <r>
      <rPr/>
      <t xml:space="preserve">; </t>
    </r>
    <r>
      <rPr>
        <color rgb="FF1155CC"/>
        <u/>
      </rPr>
      <t>https://eprint.iacr.org/2011/232.pdf</t>
    </r>
  </si>
  <si>
    <t>ECDSA signature generation (particularly the scalar multiplication) is vulnerable to a memory-cache side-channel attack. (Return of the Hidden Number Problem)</t>
  </si>
  <si>
    <t>Issue has been present since Crypto++ 3.2 (released on March 20, 2000).</t>
  </si>
  <si>
    <t>CVE-2017-9434</t>
  </si>
  <si>
    <t>https://github.com/weidai11/cryptopp/commit/07dbcc3d9644b18e05c1776db2a57fe04d780965</t>
  </si>
  <si>
    <t>zinflate.cpp</t>
  </si>
  <si>
    <t>https://nvd.nist.gov/vuln/detail/CVE-2017-9434</t>
  </si>
  <si>
    <r>
      <rPr>
        <color rgb="FF1155CC"/>
        <u/>
      </rPr>
      <t>https://github.com/weidai11/cryptopp/issues/414</t>
    </r>
    <r>
      <rPr>
        <color rgb="FF000000"/>
      </rPr>
      <t xml:space="preserve">; </t>
    </r>
    <r>
      <rPr>
        <color rgb="FF1155CC"/>
        <u/>
      </rPr>
      <t>https://www.openwall.com/lists/oss-security/2017/06/06/2</t>
    </r>
  </si>
  <si>
    <t>Inflator filter implementation contains a buffer overread in a fixed-size table when decompressing data given a carefully crafted input file. Patch commit adds additional length checks and exception handling.</t>
  </si>
  <si>
    <t>CVE-2016-9939</t>
  </si>
  <si>
    <t>5.6.5</t>
  </si>
  <si>
    <t>https://github.com/weidai11/cryptopp/commit/3d9181d7bdd8e491f745dbc9e34bd20b6f6da069</t>
  </si>
  <si>
    <t>asn.cpp</t>
  </si>
  <si>
    <t>https://nvd.nist.gov/vuln/detail/CVE-2016-9939</t>
  </si>
  <si>
    <t>https://www.openwall.com/lists/oss-security/2016/12/12/7</t>
  </si>
  <si>
    <t>If ASN.1 implementation throws an exception after parsing and allocating memory for a particular data value, it zeroizes the memory allocated (even if not used), causing a "noticeable" time delay and using up system resources. Patch commit adds extra checks prior to memory allocation to avoid this problem.</t>
  </si>
  <si>
    <t>CVE-2016-7544</t>
  </si>
  <si>
    <t>https://github.com/weidai11/cryptopp/commit/4c1b5472ccb2ba4d8016c6d6b8b2f8fad3088732</t>
  </si>
  <si>
    <t>rijndael.cpp</t>
  </si>
  <si>
    <t>https://nvd.nist.gov/vuln/detail/CVE-2016-7544</t>
  </si>
  <si>
    <r>
      <rPr>
        <color rgb="FF1155CC"/>
        <u/>
      </rPr>
      <t>https://github.com/weidai11/cryptopp/issues/302</t>
    </r>
    <r>
      <rPr/>
      <t xml:space="preserve">; </t>
    </r>
    <r>
      <rPr>
        <color rgb="FF1155CC"/>
        <u/>
      </rPr>
      <t>https://www.openwall.com/lists/oss-security/2016/09/23/9</t>
    </r>
  </si>
  <si>
    <t>Implementation did not call Microsoft's stack-based malloc and free functions correctly, causing a variety of potential memory corruption issues.</t>
  </si>
  <si>
    <t>CVE-2016-7420</t>
  </si>
  <si>
    <t>https://github.com/weidai11/cryptopp/commit/553049ba297d89d9e8fbf2204acb40a8a53f5cd6</t>
  </si>
  <si>
    <t>Install.txt</t>
  </si>
  <si>
    <t>https://nvd.nist.gov/vuln/detail/CVE-2016-7420</t>
  </si>
  <si>
    <r>
      <rPr>
        <color rgb="FF1155CC"/>
        <u/>
      </rPr>
      <t>https://www.openwall.com/lists/oss-security/2016/09/16/1</t>
    </r>
    <r>
      <rPr>
        <color rgb="FF000000"/>
      </rPr>
      <t xml:space="preserve">; </t>
    </r>
    <r>
      <rPr>
        <color rgb="FF1155CC"/>
        <u/>
      </rPr>
      <t>https://github.com/weidai11/cryptopp/issues/277</t>
    </r>
  </si>
  <si>
    <t>CVE was filed because Crypto++ did not document the use of a particular flag (-DNDEBUG). This flag disables assert calls (which are unneeded for production use), but if developers do not enable this the library is considered to be in a debug configuration and may allow access to process memory upon assertion failure.</t>
  </si>
  <si>
    <t>Some debate over whether missing documentation merits a CVE. From the project: "Please make it a public bug/CVE. The Crypto++ project believes in complete transparency so decision makers can assess risk and apply remediations commensurate with their data security posture."</t>
  </si>
  <si>
    <t>CVE-2016-3995</t>
  </si>
  <si>
    <t>5.6.4</t>
  </si>
  <si>
    <t>5.0;  7.5</t>
  </si>
  <si>
    <t>https://github.com/weidai11/cryptopp/pull/154/commits/9f335d719ebc27f58251559240de0077ec42c583</t>
  </si>
  <si>
    <t>Compiler Optimization</t>
  </si>
  <si>
    <t>https://nvd.nist.gov/vuln/detail/CVE-2016-3995</t>
  </si>
  <si>
    <r>
      <rPr>
        <color rgb="FF1155CC"/>
        <u/>
      </rPr>
      <t>https://www.openwall.com/lists/oss-security/2016/04/11/2</t>
    </r>
    <r>
      <rPr>
        <color rgb="FF000000"/>
      </rPr>
      <t xml:space="preserve">; </t>
    </r>
    <r>
      <rPr>
        <color rgb="FF1155CC"/>
        <u/>
      </rPr>
      <t>https://github.com/weidai11/cryptopp/issues/146</t>
    </r>
  </si>
  <si>
    <t>Mitigation for timing attack on AES was optimized away by the compiler, so patch adds the volatile qualifier to prevent this.</t>
  </si>
  <si>
    <t>CVE-2015-2141</t>
  </si>
  <si>
    <t>https://github.com/weidai11/cryptopp/commit/9425e16437439e68c7d96abef922167d68fafaff</t>
  </si>
  <si>
    <t>rw.cpp</t>
  </si>
  <si>
    <t>Rabin-Williams</t>
  </si>
  <si>
    <t>https://nvd.nist.gov/vuln/detail/CVE-2015-2141</t>
  </si>
  <si>
    <t>Rabin-Williams signature implementation (specifically, inverse calculation function) does not properly blind private key operations, leaving it vulnerable to private key recovery from a timing side-channel attack.</t>
  </si>
  <si>
    <t>CVE-2021-20305</t>
  </si>
  <si>
    <t>Nettle</t>
  </si>
  <si>
    <t>3.7.2</t>
  </si>
  <si>
    <t>https://git.lysator.liu.se/nettle/nettle/-/commit/a63893791280d441c713293491da97c79c0950fe</t>
  </si>
  <si>
    <t>ecc-mod-arith.c</t>
  </si>
  <si>
    <t>CWE-327: Use of a Broken or Risky Cryptographic Algorithm; CWE-787: Out-of-bounds Write</t>
  </si>
  <si>
    <t>https://nvd.nist.gov/vuln/detail/CVE-2021-20305</t>
  </si>
  <si>
    <t>https://bugzilla.redhat.com/show_bug.cgi?id=1942533</t>
  </si>
  <si>
    <t>ECC point multiplication functions can return incorrect results when called with out-of-range scalars (for instance, from a crafted signature). Patch commit adds new modular multiplication and modular squaring functions.</t>
  </si>
  <si>
    <t>From Redhat discussion thread: "It's an old bug, probably since Nettle's initial implementation of ECDSA."</t>
  </si>
  <si>
    <t>CVE-2021-3580</t>
  </si>
  <si>
    <r>
      <rPr>
        <color rgb="FF1155CC"/>
        <u/>
      </rPr>
      <t>https://git.lysator.liu.se/nettle/nettle/-/commit/0ad0b5df315665250dfdaa4a1e087f4799edaefe</t>
    </r>
    <r>
      <rPr/>
      <t xml:space="preserve">; </t>
    </r>
    <r>
      <rPr>
        <color rgb="FF1155CC"/>
        <u/>
      </rPr>
      <t>https://git.lysator.liu.se/nettle/nettle/-/commit/485b5e2820a057e873b1ba812fdb39cae4adf98c</t>
    </r>
  </si>
  <si>
    <t>rsa-sign-tr.c</t>
  </si>
  <si>
    <t>https://nvd.nist.gov/vuln/detail/CVE-2021-3580</t>
  </si>
  <si>
    <t>https://bugzilla.redhat.com/show_bug.cgi?id=1967983</t>
  </si>
  <si>
    <t>RSA signature generation does not check that input parameters are in range, leaving it vulnerable to a carefully crafted ciphertext that could cause a crash and/or various potential memory corruption issues.</t>
  </si>
  <si>
    <t>CVE-2018-16869</t>
  </si>
  <si>
    <t>3.3; 4.7; 5.7</t>
  </si>
  <si>
    <t>https://nvd.nist.gov/vuln/detail/CVE-2018-16869</t>
  </si>
  <si>
    <t>RSA decryption implementation is vulnerable to a Bleichenbacher padding oracle attack from an attacker with access to the same physical core.</t>
  </si>
  <si>
    <t>Unclear if this was patched by the project.</t>
  </si>
  <si>
    <t>CVE-2016-6489</t>
  </si>
  <si>
    <t>https://git.lysator.liu.se/nettle/nettle/-/commit/3fe1d6549765ecfb24f0b80b2ed086fdc818bff3</t>
  </si>
  <si>
    <t>RSA/DSA</t>
  </si>
  <si>
    <t>https://nvd.nist.gov/vuln/detail/CVE-2016-6489</t>
  </si>
  <si>
    <r>
      <rPr>
        <color rgb="FF1155CC"/>
        <u/>
      </rPr>
      <t>https://bugzilla.redhat.com/show_bug.cgi?id=1362016</t>
    </r>
    <r>
      <rPr>
        <color rgb="FF000000"/>
      </rPr>
      <t xml:space="preserve">; </t>
    </r>
    <r>
      <rPr>
        <color rgb="FF1155CC"/>
        <u/>
      </rPr>
      <t>https://eprint.iacr.org/2016/596.pdf</t>
    </r>
  </si>
  <si>
    <t>RSA and DSA decryption implementations were vulnerable to a cache-based side channel attack, potentially allow private key recovery.</t>
  </si>
  <si>
    <t>CVE-2015-8805</t>
  </si>
  <si>
    <t>https://git.lysator.liu.se/nettle/nettle/-/commit/c71d2c9d20eeebb985e3872e4550137209e3ce4d</t>
  </si>
  <si>
    <t>ecc-256.c</t>
  </si>
  <si>
    <t>https://nvd.nist.gov/vuln/detail/CVE-2015-8805</t>
  </si>
  <si>
    <r>
      <rPr>
        <color rgb="FF1155CC"/>
        <u/>
      </rPr>
      <t>https://blog.fuzzing-project.org/38-Miscomputations-of-elliptic-curve-scalar-multiplications-in-Nettle.html</t>
    </r>
    <r>
      <rPr>
        <color rgb="FF000000"/>
      </rPr>
      <t xml:space="preserve">; </t>
    </r>
    <r>
      <rPr>
        <color rgb="FF1155CC"/>
        <u/>
      </rPr>
      <t>https://lists.gnu.org/archive/html/info-gnu/2016-01/msg00006.html</t>
    </r>
  </si>
  <si>
    <t>NIST P-256 and P-384 elliptic curve scalar multiplications contain two carry propagation bugs that could cause incorrect calculations.</t>
  </si>
  <si>
    <t>CVE-2015-8804</t>
  </si>
  <si>
    <t>https://git.lysator.liu.se/nettle/nettle/-/commit/fa269b6ad06dd13c901dbd84a12e52b918a09cd7</t>
  </si>
  <si>
    <t>ASM</t>
  </si>
  <si>
    <t>x86_64/ecc-384-modp.asm</t>
  </si>
  <si>
    <t>CWE-254: Security Features; CWE-310: Cryptographic Issues</t>
  </si>
  <si>
    <t>https://nvd.nist.gov/vuln/detail/CVE-2015-8804</t>
  </si>
  <si>
    <r>
      <rPr>
        <color rgb="FF1155CC"/>
        <u/>
      </rPr>
      <t>https://blog.fuzzing-project.org/38-Miscomputations-of-elliptic-curve-scalar-multiplications-in-Nettle.html</t>
    </r>
    <r>
      <rPr/>
      <t xml:space="preserve">; </t>
    </r>
    <r>
      <rPr>
        <color rgb="FF1155CC"/>
        <u/>
      </rPr>
      <t>https://www.openwall.com/lists/oss-security/2016/02/03/1</t>
    </r>
    <r>
      <rPr/>
      <t xml:space="preserve">; </t>
    </r>
    <r>
      <rPr>
        <color rgb="FF1155CC"/>
        <u/>
      </rPr>
      <t>https://lists.gnu.org/archive/html/info-gnu/2016-01/msg00006.html</t>
    </r>
  </si>
  <si>
    <t>P-384 elliptic curve implementation for x86_64 architectures contains a carry propagating bug.</t>
  </si>
  <si>
    <t>CVE-2015-8803</t>
  </si>
  <si>
    <t>https://nvd.nist.gov/vuln/detail/CVE-2015-8803</t>
  </si>
  <si>
    <r>
      <rPr>
        <color rgb="FF1155CC"/>
        <u/>
      </rPr>
      <t>https://lists.gnu.org/archive/html/info-gnu/2016-01/msg00006.html</t>
    </r>
    <r>
      <rPr>
        <color rgb="FF000000"/>
      </rPr>
      <t xml:space="preserve">; </t>
    </r>
    <r>
      <rPr>
        <color rgb="FF1155CC"/>
        <u/>
      </rPr>
      <t>https://www.openwall.com/lists/oss-security/2016/02/03/1</t>
    </r>
  </si>
  <si>
    <t>Secp_256r1 curve also contains a carry propagating bug.</t>
  </si>
  <si>
    <t>CVE-2018-6594</t>
  </si>
  <si>
    <t>PyCrypto</t>
  </si>
  <si>
    <t>Python</t>
  </si>
  <si>
    <t>2.6.2</t>
  </si>
  <si>
    <t>https://github.com/pghmcfc/pycrypto/commit/2f6c124e127b5dd98723e7e75a9825c4ed8bd5c7</t>
  </si>
  <si>
    <t>lib/crypto/publickey/elgamal.py</t>
  </si>
  <si>
    <t>https://nvd.nist.gov/vuln/detail/CVE-2018-6594</t>
  </si>
  <si>
    <r>
      <rPr>
        <color rgb="FF1155CC"/>
        <u/>
      </rPr>
      <t>https://github.com/pycrypto/pycrypto/issues/253</t>
    </r>
    <r>
      <rPr>
        <color rgb="FF000000"/>
      </rPr>
      <t xml:space="preserve">; </t>
    </r>
    <r>
      <rPr>
        <color rgb="FF1155CC"/>
        <u/>
      </rPr>
      <t>https://github.com/TElgamal/attack-on-pycrypto-elgamal</t>
    </r>
  </si>
  <si>
    <t xml:space="preserve">El Gamal key generation contains a bug where the generator wasn't a square residue due to an incorrect implementation of the El Gamal equations. </t>
  </si>
  <si>
    <t>This issue also exists in Pycryptodome and Libgcrypt.</t>
  </si>
  <si>
    <t>CVE-2013-7459</t>
  </si>
  <si>
    <t>https://github.com/pycrypto/pycrypto/commit/8dbe0dc3eea5c689d4f76b37b93fe216cf1f00d4</t>
  </si>
  <si>
    <t>src/block_templace.c</t>
  </si>
  <si>
    <t>https://nvd.nist.gov/vuln/detail/CVE-2013-7459</t>
  </si>
  <si>
    <t>https://github.com/pycrypto/pycrypto/issues/176</t>
  </si>
  <si>
    <t>EBC and CTR mode implementations do not check the IV, allowing ciphersuites with these modes to use a zero-length IV (which could also cause a buffer overread).</t>
  </si>
  <si>
    <t>CVE-2013-1445</t>
  </si>
  <si>
    <t>https://github.com/pycrypto/pycrypto/commit/19dcf7b15d61b7dc1a125a367151de40df6ef175</t>
  </si>
  <si>
    <t>lib/crypto/random/_userfriendlyrng.py</t>
  </si>
  <si>
    <t>https://nvd.nist.gov/vuln/detail/CVE-2013-1445</t>
  </si>
  <si>
    <t>https://www.openwall.com/lists/oss-security/2013/10/17/3</t>
  </si>
  <si>
    <t>PRNG implementation contains a race condition in certain cases where a forked child process can access the PRNG before it has been re-seeded (and so potentially multiple processes could be using the same "random" output).</t>
  </si>
  <si>
    <t>CVE-2012-2417</t>
  </si>
  <si>
    <t>https://github.com/Legrandin/pycrypto/commit/9f912f13df99ad3421eff360d6a62d7dbec755c2</t>
  </si>
  <si>
    <t>https://nvd.nist.gov/vuln/detail/CVE-2012-2417</t>
  </si>
  <si>
    <r>
      <rPr>
        <color rgb="FF1155CC"/>
        <u/>
      </rPr>
      <t>https://bugs.launchpad.net/pycrypto/+bug/985164</t>
    </r>
    <r>
      <rPr>
        <color rgb="FF000000"/>
      </rPr>
      <t xml:space="preserve">; </t>
    </r>
    <r>
      <rPr>
        <color rgb="FF1155CC"/>
        <u/>
      </rPr>
      <t>https://www.openwall.com/lists/oss-security/2012/05/25/1</t>
    </r>
  </si>
  <si>
    <t>El Gamal key generation code was incorrect since it used g as the generator of random subgroup instead of as the generator of the entire Z^*p group. This can cause it to generate much weaker keys than expected.</t>
  </si>
  <si>
    <t>CVE-2009-0544</t>
  </si>
  <si>
    <t>https://github.com/pycrypto/pycrypto/commit/d1c4875e1f220652fe7ff8358f56dee3b2aba31b</t>
  </si>
  <si>
    <t>src/ARC2.c</t>
  </si>
  <si>
    <t>ARC2</t>
  </si>
  <si>
    <t>https://nvd.nist.gov/vuln/detail/CVE-2009-0544</t>
  </si>
  <si>
    <t>https://www.openwall.com/lists/oss-security/2009/02/07/1</t>
  </si>
  <si>
    <t>ARC2 implementation is missing a key input length sanity check, causing a potential buffer overflow.</t>
  </si>
  <si>
    <t>CVE-2020-25659</t>
  </si>
  <si>
    <t>Python-Cryptography</t>
  </si>
  <si>
    <t>https://github.com/pyca/cryptography/pull/5507/commits/ce1bef6f1ee06ac497ca0c837fbd1c7ef6c2472b</t>
  </si>
  <si>
    <t>src/cryptography/hazmat/backends/openssl/rsa.py</t>
  </si>
  <si>
    <t>CWE-385: Covert Timing Channel</t>
  </si>
  <si>
    <t>https://nvd.nist.gov/vuln/detail/CVE-2020-25659</t>
  </si>
  <si>
    <t>RSA decryption implementation is vulnerable to a Bleichenbacher timing attack based on how long it takes to process a valid PKCSv1.5 ciphertext.</t>
  </si>
  <si>
    <t>CVE-2018-10903</t>
  </si>
  <si>
    <t>https://github.com/pyca/cryptography/pull/4342/commits/688e0f673bfbf43fa898994326c6877f00ab19ef</t>
  </si>
  <si>
    <t>src/cryptography/hazmat/backends/openssl/ciphers.py</t>
  </si>
  <si>
    <t>Other Cipher</t>
  </si>
  <si>
    <t>https://nvd.nist.gov/vuln/detail/CVE-2018-10903</t>
  </si>
  <si>
    <t>GCM implementation did not enforce a minimum tag length, allowing attackers to use a shortened tag to increase the chances of passing the MAC check.</t>
  </si>
  <si>
    <t>CVE-2016-9243</t>
  </si>
  <si>
    <t>1.5.2</t>
  </si>
  <si>
    <t>https://github.com/pyca/cryptography/commit/b924696b2e8731f39696584d12cceeb3aeb2d874</t>
  </si>
  <si>
    <t>src/cryptography/hazmat/primitives/kdf/hkdf.py</t>
  </si>
  <si>
    <t>HKDF</t>
  </si>
  <si>
    <t>https://nvd.nist.gov/vuln/detail/CVE-2016-9243</t>
  </si>
  <si>
    <r>
      <rPr>
        <color rgb="FF1155CC"/>
        <u/>
      </rPr>
      <t>https://github.com/pyca/cryptography/issues/3211</t>
    </r>
    <r>
      <rPr>
        <color rgb="FF000000"/>
      </rPr>
      <t xml:space="preserve">; </t>
    </r>
    <r>
      <rPr>
        <color rgb="FF1155CC"/>
        <u/>
      </rPr>
      <t>https://www.openwall.com/lists/oss-security/2016/11/09/2</t>
    </r>
  </si>
  <si>
    <t>HKDF implementation doesn't correctly check whether length of byte string is less than digest size (logic calculation issue), which can cause the function in question to output an empty array instead of a key if the key size is too small.</t>
  </si>
  <si>
    <t>CVE-2019-17362</t>
  </si>
  <si>
    <t>LibTomCrypt</t>
  </si>
  <si>
    <t>1.18.3</t>
  </si>
  <si>
    <t>https://github.com/OP-TEE/optee_os/pull/3321/commits/7552832ed466b13ee9859ca7420f3577d0570443</t>
  </si>
  <si>
    <t>core/lib/libtomcrypt/src/pk/asn1/der/utf8/der_decode_utf8_string.c</t>
  </si>
  <si>
    <t>UTF-8</t>
  </si>
  <si>
    <t>https://nvd.nist.gov/vuln/detail/CVE-2019-17362</t>
  </si>
  <si>
    <t>https://github.com/libtom/libtomcrypt/issues/507</t>
  </si>
  <si>
    <t>UTF-8 decoding implementation doesn't properly check the length of invalid UTF-8 sequences, which can then cause a buffer overread/other crash.</t>
  </si>
  <si>
    <t>CVE-2018-12437</t>
  </si>
  <si>
    <t>1.9; 4.9</t>
  </si>
  <si>
    <t>https://nvd.nist.gov/vuln/detail/CVE-2018-12437</t>
  </si>
  <si>
    <t>CVE-2016-6129</t>
  </si>
  <si>
    <t>https://github.com/libtom/libtomcrypt/commit/5eb9743410ce4657e9d54fef26a2ee31a1b5dd0</t>
  </si>
  <si>
    <t>src/pk/rsa/rsa_verify_hash.c</t>
  </si>
  <si>
    <t>https://nvd.nist.gov/vuln/detail/CVE-2016-6129</t>
  </si>
  <si>
    <t>https://bugzilla.redhat.com/show_bug.cgi?id=1370955</t>
  </si>
  <si>
    <t>RSA signature verification did not check that the message length is equal to the ASN.1 encoded data length, leaving it vulnerable to a Bleichenbacher signature attack.</t>
  </si>
  <si>
    <t>CVE-2005-1600</t>
  </si>
  <si>
    <t>https://nvd.nist.gov/vuln/detail/CVE-2005-1600</t>
  </si>
  <si>
    <t>El Gamal signature algorithm contained a "mathematical flaw" that could allow a signature forgery attack (no further information available).</t>
  </si>
  <si>
    <t>CVE-2020-36316</t>
  </si>
  <si>
    <t>Relic</t>
  </si>
  <si>
    <t>https://github.com/relic-toolkit/relic/commit/76c9a1fdf19d9e92e566a77376673e522aae9f80</t>
  </si>
  <si>
    <t>src/cp/relic_cp_rsa.c</t>
  </si>
  <si>
    <t>https://nvd.nist.gov/vuln/detail/CVE-2020-36316</t>
  </si>
  <si>
    <t>https://github.com/relic-toolkit/relic/issues/155</t>
  </si>
  <si>
    <t>PKCSv1.5 implementation contains a variable pad_len that can be overwritten/set to an improper length, pontentially triggering a buffer overflow.</t>
  </si>
  <si>
    <t>CVE-2020-36315</t>
  </si>
  <si>
    <t>https://github.com/relic-toolkit/relic/issues/154</t>
  </si>
  <si>
    <t>Implementation does not adequately check that the padding is well-formed and acceptable for the PKCSv1.5 standard, leaving it vulnerable to a Bleichenbacher signature forgery attack.</t>
  </si>
  <si>
    <t>CVE-2019-25002</t>
  </si>
  <si>
    <t>Sodium Oxide</t>
  </si>
  <si>
    <t>Rust</t>
  </si>
  <si>
    <t>0.2.5</t>
  </si>
  <si>
    <t>Hashing</t>
  </si>
  <si>
    <t>https://nvd.nist.gov/vuln/detail/CVE-2019-25002</t>
  </si>
  <si>
    <t>Logic issue where a digest equivalence function compared the same variable to itself.</t>
  </si>
  <si>
    <t>CVE-2017-1000168</t>
  </si>
  <si>
    <t>https://nvd.nist.gov/vuln/detail/CVE-2017-1000168</t>
  </si>
  <si>
    <t>Incorrect scalar multiplication implementation can lead to weak public key generation.</t>
  </si>
  <si>
    <t>CVE-2018-12440</t>
  </si>
  <si>
    <t>BoringSSL</t>
  </si>
  <si>
    <t>https://nvd.nist.gov/vuln/detail/CVE-2018-12440</t>
  </si>
  <si>
    <t>Versions are listed as N/A since the BoringSSL project does not have specific version releases.</t>
  </si>
  <si>
    <t>CVE-2017-15423</t>
  </si>
  <si>
    <t>https://boringssl.googlesource.com/boringssl/+/696c13bd6ab78011adfe7b775519c8b7cc82b604</t>
  </si>
  <si>
    <t>crypto/curve25519/spake25519.c</t>
  </si>
  <si>
    <t>SPAKE</t>
  </si>
  <si>
    <t>https://chromereleases.googleblog.com/2017/12/stable-channel-update-for-desktop.html</t>
  </si>
  <si>
    <t>https://bugs.chromium.org/p/chromium/issues/detail?id=778101</t>
  </si>
  <si>
    <t>SPAKE2 implementation is missing an important bit-shift, leaking up to 3 bits of the password.</t>
  </si>
  <si>
    <t>CVE is not listed under the BoringSSL project in the NVD, only Chrome. Versions are listed as N/A since the BoringSSL project does not have specific version releases.</t>
  </si>
  <si>
    <t>CVE-2019-15541</t>
  </si>
  <si>
    <t>Rustls</t>
  </si>
  <si>
    <t>0.16.0</t>
  </si>
  <si>
    <t>https://github.com/rustls/rustls/commit/a93ee1abd2ab19ebe4bf9d684d56637ee54a6074</t>
  </si>
  <si>
    <t>rustls-mio/examples/tlsserver.rs</t>
  </si>
  <si>
    <t>Examples</t>
  </si>
  <si>
    <t>CWE-88: Improper Neutralization of Argument Delimiters in a Command ('Argument Injection')</t>
  </si>
  <si>
    <t>https://nvd.nist.gov/vuln/detail/CVE-2019-15541</t>
  </si>
  <si>
    <t>https://github.com/rustls/rustls/issues/285</t>
  </si>
  <si>
    <t>Logic issue where a conditional check will enter an infinite loop if a client is not writable. Patch commit is a one-line fix to conditional.</t>
  </si>
  <si>
    <t>The vulnerable code seems to occur in the examples provided by the project (and not the library itself), but since a project developer assigned it a CVE we keep it in our dataset.</t>
  </si>
  <si>
    <t>CVE-2018-12433</t>
  </si>
  <si>
    <t>CryptLib</t>
  </si>
  <si>
    <t>https://nvd.nist.gov/vuln/detail/CVE-2018-12433</t>
  </si>
  <si>
    <t>Disputed by Cryptlib project ("the vendor does not include side-channel attacks within its threat model").</t>
  </si>
  <si>
    <t>CVE-2018-20999</t>
  </si>
  <si>
    <t>Orion</t>
  </si>
  <si>
    <t>0.11.2</t>
  </si>
  <si>
    <t>https://github.com/orion-rs/orion/commit/ffa2e8d54e4701e4d1f11fcfa5e1497ed6d4c8d7</t>
  </si>
  <si>
    <t>https://rustsec.org/advisories/RUSTSEC-2018-0012.html</t>
  </si>
  <si>
    <t>https://github.com/orion-rs/orion/issues/46</t>
  </si>
  <si>
    <t>Internal reset function does not proceed if the internal state has not been marked as finished, which is an issue for ciphers with streaming states (lHMAC, Poly1305, etc.). Patch commit modifies implementations of these ciphers to reset state throughout even if it has already been reset.</t>
  </si>
  <si>
    <t>CVE-2018-15560</t>
  </si>
  <si>
    <t>PyCryptodome</t>
  </si>
  <si>
    <t>3.6.6</t>
  </si>
  <si>
    <t>https://github.com/Legrandin/pycryptodome/commit/7c57e7d94cb84544f97472761b2d95d99291a564</t>
  </si>
  <si>
    <t>src/AESNI.c</t>
  </si>
  <si>
    <t>AESNI</t>
  </si>
  <si>
    <t>https://nvd.nist.gov/vuln/detail/CVE-2018-15560</t>
  </si>
  <si>
    <r>
      <rPr>
        <color rgb="FF1155CC"/>
        <u/>
      </rPr>
      <t>https://github.com/Legrandin/pycryptodome/issues/198</t>
    </r>
    <r>
      <rPr>
        <color rgb="FF000000"/>
      </rPr>
      <t xml:space="preserve">; </t>
    </r>
    <r>
      <rPr>
        <color rgb="FF1155CC"/>
        <u/>
      </rPr>
      <t>https://github.com/Legrandin/pycryptodome/issues/199</t>
    </r>
  </si>
  <si>
    <t>AESNI implementation assumes all blocks are exactly 16 bytes in size (number 16 is hardcoded in the source code). This can cause various issues when the message is shorter than 16 bytes. Patch commit hardens handling to use BLOCK_SIZE macro instead.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</si>
</sst>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0">
    <font>
      <sz val="10.0"/>
      <color rgb="FF000000"/>
      <name val="Arial"/>
      <scheme val="minor"/>
    </font>
    <font>
      <b/>
      <color rgb="FF000000"/>
      <name val="Arial"/>
      <scheme val="minor"/>
    </font>
    <font>
      <b/>
      <color theme="1"/>
      <name val="Arial"/>
      <scheme val="minor"/>
    </font>
    <font>
      <color theme="1"/>
      <name val="Arial"/>
      <scheme val="minor"/>
    </font>
    <font>
      <b/>
      <color rgb="FF000000"/>
      <name val="Inter"/>
    </font>
    <font>
      <u/>
      <color rgb="FF0000FF"/>
    </font>
    <font>
      <color rgb="FF000000"/>
      <name val="Arial"/>
    </font>
    <font>
      <color theme="1"/>
      <name val="Arial"/>
    </font>
    <font>
      <u/>
      <color rgb="FF1155CC"/>
      <name val="Arial"/>
    </font>
    <font>
      <u/>
      <color rgb="FF1155CC"/>
      <name val="Arial"/>
    </font>
    <font>
      <u/>
      <color rgb="FF0000FF"/>
    </font>
    <font>
      <u/>
      <color rgb="FF1155CC"/>
      <name val="Arial"/>
    </font>
    <font>
      <u/>
      <color rgb="FF0000FF"/>
      <name val="Arial"/>
    </font>
    <font>
      <color rgb="FF000000"/>
      <name val="Arial"/>
      <scheme val="minor"/>
    </font>
    <font>
      <color rgb="FF000000"/>
    </font>
    <font>
      <u/>
      <color rgb="FF1155CC"/>
      <name val="Arial"/>
    </font>
    <font>
      <b/>
      <u/>
      <color rgb="FF000000"/>
      <name val="Inter"/>
    </font>
    <font>
      <u/>
      <color rgb="FF000000"/>
      <name val="Arial"/>
    </font>
    <font>
      <u/>
      <color rgb="FF1155CC"/>
    </font>
    <font>
      <u/>
      <color rgb="FF0000FF"/>
      <name val="Arial"/>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4" xfId="0" applyAlignment="1" applyFont="1" applyNumberFormat="1">
      <alignment readingOrder="0" shrinkToFit="0" wrapText="1"/>
    </xf>
    <xf borderId="0" fillId="0" fontId="2" numFmtId="4" xfId="0" applyAlignment="1" applyFont="1" applyNumberFormat="1">
      <alignment readingOrder="0"/>
    </xf>
    <xf borderId="0" fillId="0" fontId="2" numFmtId="0" xfId="0" applyAlignment="1" applyFont="1">
      <alignment horizontal="right" readingOrder="0"/>
    </xf>
    <xf borderId="0" fillId="0" fontId="2" numFmtId="0" xfId="0" applyAlignment="1" applyFont="1">
      <alignment readingOrder="0" shrinkToFit="0" wrapText="1"/>
    </xf>
    <xf borderId="0" fillId="0" fontId="3" numFmtId="0" xfId="0" applyAlignment="1" applyFont="1">
      <alignment shrinkToFit="0" wrapText="1"/>
    </xf>
    <xf borderId="0" fillId="0" fontId="4" numFmtId="0" xfId="0" applyAlignment="1" applyFont="1">
      <alignment readingOrder="0"/>
    </xf>
    <xf borderId="0" fillId="0" fontId="3" numFmtId="0" xfId="0" applyAlignment="1" applyFont="1">
      <alignment readingOrder="0"/>
    </xf>
    <xf borderId="0" fillId="0" fontId="3" numFmtId="4" xfId="0" applyAlignment="1" applyFont="1" applyNumberFormat="1">
      <alignment readingOrder="0" shrinkToFit="0" wrapText="1"/>
    </xf>
    <xf borderId="0" fillId="0" fontId="3" numFmtId="4" xfId="0" applyAlignment="1" applyFont="1" applyNumberFormat="1">
      <alignment readingOrder="0"/>
    </xf>
    <xf borderId="0" fillId="0" fontId="3" numFmtId="164" xfId="0" applyAlignment="1" applyFont="1" applyNumberFormat="1">
      <alignment readingOrder="0"/>
    </xf>
    <xf borderId="0" fillId="0" fontId="3" numFmtId="0" xfId="0" applyAlignment="1" applyFont="1">
      <alignment horizontal="right" readingOrder="0"/>
    </xf>
    <xf borderId="0" fillId="0" fontId="5" numFmtId="0" xfId="0" applyAlignment="1" applyFont="1">
      <alignment readingOrder="0" shrinkToFit="0" wrapText="1"/>
    </xf>
    <xf borderId="0" fillId="0" fontId="3" numFmtId="0" xfId="0" applyAlignment="1" applyFont="1">
      <alignment readingOrder="0" shrinkToFit="0" wrapText="1"/>
    </xf>
    <xf borderId="0" fillId="2" fontId="6" numFmtId="0" xfId="0" applyAlignment="1" applyFill="1" applyFont="1">
      <alignment horizontal="left" readingOrder="0" shrinkToFit="0" wrapText="1"/>
    </xf>
    <xf borderId="0" fillId="2" fontId="7" numFmtId="4" xfId="0" applyAlignment="1" applyFont="1" applyNumberFormat="1">
      <alignment vertical="bottom"/>
    </xf>
    <xf borderId="0" fillId="3" fontId="8" numFmtId="0" xfId="0" applyAlignment="1" applyFill="1" applyFont="1">
      <alignment shrinkToFit="0" vertical="bottom" wrapText="1"/>
    </xf>
    <xf borderId="0" fillId="0" fontId="7" numFmtId="0" xfId="0" applyAlignment="1" applyFont="1">
      <alignment shrinkToFit="0" vertical="bottom" wrapText="1"/>
    </xf>
    <xf borderId="0" fillId="0" fontId="7" numFmtId="0" xfId="0" applyAlignment="1" applyFont="1">
      <alignment readingOrder="0" shrinkToFit="0" vertical="bottom" wrapText="1"/>
    </xf>
    <xf borderId="0" fillId="0" fontId="9" numFmtId="0" xfId="0" applyAlignment="1" applyFont="1">
      <alignment horizontal="left" readingOrder="0" shrinkToFit="0" wrapText="1"/>
    </xf>
    <xf borderId="0" fillId="0" fontId="10" numFmtId="0" xfId="0" applyAlignment="1" applyFont="1">
      <alignment readingOrder="0" shrinkToFit="0" wrapText="1"/>
    </xf>
    <xf borderId="0" fillId="3" fontId="11" numFmtId="0" xfId="0" applyAlignment="1" applyFont="1">
      <alignment readingOrder="0" shrinkToFit="0" vertical="bottom" wrapText="1"/>
    </xf>
    <xf borderId="0" fillId="2" fontId="6" numFmtId="0" xfId="0" applyAlignment="1" applyFont="1">
      <alignment horizontal="left" readingOrder="0"/>
    </xf>
    <xf borderId="0" fillId="2" fontId="7" numFmtId="4" xfId="0" applyAlignment="1" applyFont="1" applyNumberFormat="1">
      <alignment shrinkToFit="0" vertical="bottom" wrapText="1"/>
    </xf>
    <xf borderId="0" fillId="2" fontId="7" numFmtId="4" xfId="0" applyAlignment="1" applyFont="1" applyNumberFormat="1">
      <alignment readingOrder="0" shrinkToFit="0" vertical="bottom" wrapText="1"/>
    </xf>
    <xf borderId="0" fillId="0" fontId="7" numFmtId="0" xfId="0" applyAlignment="1" applyFont="1">
      <alignment readingOrder="0" vertical="bottom"/>
    </xf>
    <xf borderId="0" fillId="3" fontId="6" numFmtId="0" xfId="0" applyAlignment="1" applyFont="1">
      <alignment readingOrder="0" shrinkToFit="0" vertical="bottom" wrapText="1"/>
    </xf>
    <xf borderId="0" fillId="2" fontId="7" numFmtId="0" xfId="0" applyAlignment="1" applyFont="1">
      <alignment readingOrder="0" shrinkToFit="0" vertical="bottom" wrapText="1"/>
    </xf>
    <xf borderId="0" fillId="2" fontId="7" numFmtId="0" xfId="0" applyAlignment="1" applyFont="1">
      <alignment shrinkToFit="0" vertical="bottom" wrapText="1"/>
    </xf>
    <xf borderId="0" fillId="0" fontId="6" numFmtId="0" xfId="0" applyAlignment="1" applyFont="1">
      <alignment horizontal="left" readingOrder="0" shrinkToFit="0" wrapText="1"/>
    </xf>
    <xf borderId="0" fillId="3" fontId="12" numFmtId="0" xfId="0" applyAlignment="1" applyFont="1">
      <alignment readingOrder="0" shrinkToFit="0" vertical="bottom" wrapText="1"/>
    </xf>
    <xf borderId="0" fillId="0" fontId="3" numFmtId="0" xfId="0" applyAlignment="1" applyFont="1">
      <alignment horizontal="right"/>
    </xf>
    <xf borderId="0" fillId="0" fontId="3" numFmtId="0" xfId="0" applyAlignment="1" applyFont="1">
      <alignment readingOrder="0" shrinkToFit="0" wrapText="1"/>
    </xf>
    <xf borderId="0" fillId="0" fontId="13" numFmtId="0" xfId="0" applyAlignment="1" applyFont="1">
      <alignment readingOrder="0" shrinkToFit="0" wrapText="1"/>
    </xf>
    <xf borderId="0" fillId="0" fontId="14" numFmtId="0" xfId="0" applyAlignment="1" applyFont="1">
      <alignment readingOrder="0" shrinkToFit="0" wrapText="1"/>
    </xf>
    <xf borderId="0" fillId="0" fontId="7" numFmtId="4" xfId="0" applyAlignment="1" applyFont="1" applyNumberFormat="1">
      <alignment horizontal="right" vertical="bottom"/>
    </xf>
    <xf borderId="0" fillId="0" fontId="6" numFmtId="0" xfId="0" applyAlignment="1" applyFont="1">
      <alignment readingOrder="0" shrinkToFit="0" vertical="bottom" wrapText="1"/>
    </xf>
    <xf borderId="0" fillId="0" fontId="15" numFmtId="0" xfId="0" applyAlignment="1" applyFont="1">
      <alignment shrinkToFit="0" vertical="bottom" wrapText="1"/>
    </xf>
    <xf borderId="0" fillId="0" fontId="16"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Alignment="1" applyFont="1">
      <alignment readingOrder="0"/>
    </xf>
    <xf borderId="0" fillId="2" fontId="6" numFmtId="0" xfId="0" applyAlignment="1" applyFont="1">
      <alignment horizontal="left" readingOrder="0" shrinkToFit="0" wrapText="1"/>
    </xf>
    <xf borderId="0" fillId="2" fontId="17" numFmtId="0" xfId="0" applyAlignment="1" applyFont="1">
      <alignment horizontal="left" readingOrder="0" shrinkToFit="0" wrapText="1"/>
    </xf>
    <xf borderId="0" fillId="0" fontId="7" numFmtId="0" xfId="0" applyAlignment="1" applyFont="1">
      <alignment shrinkToFit="0" vertical="bottom" wrapText="1"/>
    </xf>
    <xf borderId="0" fillId="0" fontId="3" numFmtId="4" xfId="0" applyFont="1" applyNumberFormat="1"/>
    <xf borderId="0" fillId="0" fontId="7" numFmtId="0" xfId="0" applyAlignment="1" applyFont="1">
      <alignment vertical="bottom"/>
    </xf>
    <xf borderId="0" fillId="0" fontId="3" numFmtId="4" xfId="0" applyAlignment="1" applyFont="1" applyNumberFormat="1">
      <alignment horizontal="left" readingOrder="0" shrinkToFit="0" wrapText="1"/>
    </xf>
    <xf borderId="0" fillId="0" fontId="3" numFmtId="4" xfId="0" applyAlignment="1" applyFont="1" applyNumberFormat="1">
      <alignment horizontal="left" readingOrder="0"/>
    </xf>
    <xf borderId="0" fillId="0" fontId="18" numFmtId="0" xfId="0" applyAlignment="1" applyFont="1">
      <alignment readingOrder="0" shrinkToFit="0" wrapText="1"/>
    </xf>
    <xf borderId="0" fillId="0" fontId="7" numFmtId="0" xfId="0" applyAlignment="1" applyFont="1">
      <alignment horizontal="left" readingOrder="0" shrinkToFit="0" wrapText="1"/>
    </xf>
    <xf borderId="0" fillId="0" fontId="19" numFmtId="0" xfId="0" applyAlignment="1" applyFont="1">
      <alignment horizontal="left" readingOrder="0" shrinkToFit="0" wrapText="1"/>
    </xf>
    <xf borderId="0" fillId="0" fontId="1" numFmtId="0" xfId="0" applyFont="1"/>
    <xf borderId="0" fillId="0" fontId="3" numFmtId="4" xfId="0" applyAlignment="1" applyFont="1" applyNumberFormat="1">
      <alignment shrinkToFit="0" wrapText="1"/>
    </xf>
    <xf borderId="0" fillId="0"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nvd.nist.gov/vuln/detail/CVE-2015-3195" TargetMode="External"/><Relationship Id="rId194" Type="http://schemas.openxmlformats.org/officeDocument/2006/relationships/hyperlink" Target="https://www.openssl.org/news/secadv/20151203.txt" TargetMode="External"/><Relationship Id="rId193" Type="http://schemas.openxmlformats.org/officeDocument/2006/relationships/hyperlink" Target="https://github.com/openssl/openssl/commit/d73cc256c8e256c32ed959456101b73ba9842f72" TargetMode="External"/><Relationship Id="rId192" Type="http://schemas.openxmlformats.org/officeDocument/2006/relationships/hyperlink" Target="https://www.openssl.org/news/secadv/20151203.txt" TargetMode="External"/><Relationship Id="rId191" Type="http://schemas.openxmlformats.org/officeDocument/2006/relationships/hyperlink" Target="https://github.com/openssl/openssl/commit/c394a488942387246653833359a5c94b5832674e" TargetMode="External"/><Relationship Id="rId187" Type="http://schemas.openxmlformats.org/officeDocument/2006/relationships/hyperlink" Target="https://nvd.nist.gov/vuln/detail/CVE-2015-3196" TargetMode="External"/><Relationship Id="rId186" Type="http://schemas.openxmlformats.org/officeDocument/2006/relationships/hyperlink" Target="https://www.openssl.org/news/secadv/20151203.txt" TargetMode="External"/><Relationship Id="rId185" Type="http://schemas.openxmlformats.org/officeDocument/2006/relationships/hyperlink" Target="https://github.com/openssl/openssl/commit/3c66a669dfc7b3792f7af0758ea26fe8502ce70c" TargetMode="External"/><Relationship Id="rId184" Type="http://schemas.openxmlformats.org/officeDocument/2006/relationships/hyperlink" Target="https://www.openssl.org/news/secadv/20160128.txt" TargetMode="External"/><Relationship Id="rId189" Type="http://schemas.openxmlformats.org/officeDocument/2006/relationships/hyperlink" Target="https://www.openssl.org/news/secadv/20151203.txt" TargetMode="External"/><Relationship Id="rId188" Type="http://schemas.openxmlformats.org/officeDocument/2006/relationships/hyperlink" Target="https://github.com/openssl/openssl/commit/cc598f321fbac9c04da5766243ed55d55948637d" TargetMode="External"/><Relationship Id="rId183" Type="http://schemas.openxmlformats.org/officeDocument/2006/relationships/hyperlink" Target="https://github.com/openssl/openssl/commit/d81a1600588b726c2bdccda7efad3cc7a87d6245" TargetMode="External"/><Relationship Id="rId182" Type="http://schemas.openxmlformats.org/officeDocument/2006/relationships/hyperlink" Target="https://www.openssl.org/news/secadv/20160128.txt" TargetMode="External"/><Relationship Id="rId181" Type="http://schemas.openxmlformats.org/officeDocument/2006/relationships/hyperlink" Target="https://github.com/openssl/openssl/commit/878e2c5b13010329c203f309ed0c8f2113f85648" TargetMode="External"/><Relationship Id="rId180" Type="http://schemas.openxmlformats.org/officeDocument/2006/relationships/hyperlink" Target="https://drownattack.com/" TargetMode="External"/><Relationship Id="rId176" Type="http://schemas.openxmlformats.org/officeDocument/2006/relationships/hyperlink" Target="https://github.com/openssl/openssl/commit/ae50d8270026edf5b3c7f8aaa0c6677462b33d97" TargetMode="External"/><Relationship Id="rId175" Type="http://schemas.openxmlformats.org/officeDocument/2006/relationships/hyperlink" Target="https://www.openssl.org/news/secadv/20160301.txt" TargetMode="External"/><Relationship Id="rId174" Type="http://schemas.openxmlformats.org/officeDocument/2006/relationships/hyperlink" Target="https://github.com/openssl/openssl/commit/ae50d8270026edf5b3c7f8aaa0c6677462b33d97" TargetMode="External"/><Relationship Id="rId173" Type="http://schemas.openxmlformats.org/officeDocument/2006/relationships/hyperlink" Target="https://eprint.iacr.org/2016/224.pdf" TargetMode="External"/><Relationship Id="rId179" Type="http://schemas.openxmlformats.org/officeDocument/2006/relationships/hyperlink" Target="https://www.openssl.org/news/secadv/20160301.txt" TargetMode="External"/><Relationship Id="rId178" Type="http://schemas.openxmlformats.org/officeDocument/2006/relationships/hyperlink" Target="https://github.com/openssl/openssl/commit/800fe8e339f0926b0ddda9cd1959c19bd17dc65b" TargetMode="External"/><Relationship Id="rId177" Type="http://schemas.openxmlformats.org/officeDocument/2006/relationships/hyperlink" Target="https://www.openssl.org/news/secadv/20160301.txt" TargetMode="External"/><Relationship Id="rId198" Type="http://schemas.openxmlformats.org/officeDocument/2006/relationships/hyperlink" Target="https://nvd.nist.gov/vuln/detail/CVE-2015-1794" TargetMode="External"/><Relationship Id="rId197" Type="http://schemas.openxmlformats.org/officeDocument/2006/relationships/hyperlink" Target="https://www.openssl.org/news/secadv/20151203.txt" TargetMode="External"/><Relationship Id="rId196" Type="http://schemas.openxmlformats.org/officeDocument/2006/relationships/hyperlink" Target="https://github.com/openssl/openssl/commit/ada57746b6b80beae73111fe1291bf8dd89af91c" TargetMode="External"/><Relationship Id="rId195" Type="http://schemas.openxmlformats.org/officeDocument/2006/relationships/hyperlink" Target="https://nvd.nist.gov/vuln/detail/CVE-2015-3193" TargetMode="External"/><Relationship Id="rId199" Type="http://schemas.openxmlformats.org/officeDocument/2006/relationships/hyperlink" Target="https://github.com/openssl/openssl/commit/9a0db453ba017ebcaccbee933ee6511a9ae4d1c8" TargetMode="External"/><Relationship Id="rId150" Type="http://schemas.openxmlformats.org/officeDocument/2006/relationships/hyperlink" Target="https://source.android.com/security/bulletin/2016-07-01.html" TargetMode="External"/><Relationship Id="rId392" Type="http://schemas.openxmlformats.org/officeDocument/2006/relationships/hyperlink" Target="https://www.openssl.org/news/vulnerabilities.html" TargetMode="External"/><Relationship Id="rId391" Type="http://schemas.openxmlformats.org/officeDocument/2006/relationships/hyperlink" Target="https://github.com/openssl/openssl/commit/cca1cd9a3447dd067503e4a85ebd1679ee78a48e" TargetMode="External"/><Relationship Id="rId390" Type="http://schemas.openxmlformats.org/officeDocument/2006/relationships/hyperlink" Target="https://www.openssl.org/news/secadv/20100324.txt" TargetMode="External"/><Relationship Id="rId1" Type="http://schemas.openxmlformats.org/officeDocument/2006/relationships/hyperlink" Target="https://github.com/openssl/openssl/commit/7725e7bfe6f2ce8146b6552b44e0d226be7638e7" TargetMode="External"/><Relationship Id="rId2" Type="http://schemas.openxmlformats.org/officeDocument/2006/relationships/hyperlink" Target="https://www.openssl.org/news/secadv/20221213.txt" TargetMode="External"/><Relationship Id="rId3" Type="http://schemas.openxmlformats.org/officeDocument/2006/relationships/hyperlink" Target="https://git.openssl.org/gitweb/?p=openssl.git;a=commitdiff;h=c42165b5706e42f67ef8ef4c351a9a4c5d21639a" TargetMode="External"/><Relationship Id="rId149" Type="http://schemas.openxmlformats.org/officeDocument/2006/relationships/hyperlink" Target="https://www.openssl.org/news/secadv/20160503.txt" TargetMode="External"/><Relationship Id="rId4" Type="http://schemas.openxmlformats.org/officeDocument/2006/relationships/hyperlink" Target="https://www.openssl.org/news/secadv/20221101.txt" TargetMode="External"/><Relationship Id="rId148" Type="http://schemas.openxmlformats.org/officeDocument/2006/relationships/hyperlink" Target="https://github.com/openssl/openssl/commit/3661bb4e7934668bd99ca777ea8b30eedfafa871" TargetMode="External"/><Relationship Id="rId1090" Type="http://schemas.openxmlformats.org/officeDocument/2006/relationships/hyperlink" Target="https://nvd.nist.gov/vuln/detail/CVE-2017-2780" TargetMode="External"/><Relationship Id="rId1091" Type="http://schemas.openxmlformats.org/officeDocument/2006/relationships/hyperlink" Target="https://nvd.nist.gov/vuln/detail/CVE-2016-8671" TargetMode="External"/><Relationship Id="rId1092" Type="http://schemas.openxmlformats.org/officeDocument/2006/relationships/hyperlink" Target="https://nvd.nist.gov/vuln/detail/CVE-2016-6892" TargetMode="External"/><Relationship Id="rId1093" Type="http://schemas.openxmlformats.org/officeDocument/2006/relationships/hyperlink" Target="https://nvd.nist.gov/vuln/detail/CVE-2016-6891" TargetMode="External"/><Relationship Id="rId1094" Type="http://schemas.openxmlformats.org/officeDocument/2006/relationships/hyperlink" Target="https://nvd.nist.gov/vuln/detail/CVE-2016-6890" TargetMode="External"/><Relationship Id="rId9" Type="http://schemas.openxmlformats.org/officeDocument/2006/relationships/hyperlink" Target="https://git.openssl.org/gitweb/?p=openssl.git;a=commitdiff;h=5485c56679d7c49b96e8fc8ca708b0b7e7c03c4b" TargetMode="External"/><Relationship Id="rId143" Type="http://schemas.openxmlformats.org/officeDocument/2006/relationships/hyperlink" Target="https://www.openssl.org/news/secadv/20160922.txt" TargetMode="External"/><Relationship Id="rId385" Type="http://schemas.openxmlformats.org/officeDocument/2006/relationships/hyperlink" Target="https://github.com/openssl/openssl/commit/3cbb15ee813453c52694c1d6f9a89eb7ae757943" TargetMode="External"/><Relationship Id="rId1095" Type="http://schemas.openxmlformats.org/officeDocument/2006/relationships/hyperlink" Target="https://nvd.nist.gov/vuln/detail/CVE-2016-6887" TargetMode="External"/><Relationship Id="rId142" Type="http://schemas.openxmlformats.org/officeDocument/2006/relationships/hyperlink" Target="https://github.com/openssl/openssl/commit/a004e72b95835136d3f1ea90517f706c24c03da7" TargetMode="External"/><Relationship Id="rId384" Type="http://schemas.openxmlformats.org/officeDocument/2006/relationships/hyperlink" Target="https://www.mail-archive.com/openssl-dev%40openssl.org/msg28049.html" TargetMode="External"/><Relationship Id="rId1096" Type="http://schemas.openxmlformats.org/officeDocument/2006/relationships/hyperlink" Target="https://nvd.nist.gov/vuln/detail/CVE-2016-6886" TargetMode="External"/><Relationship Id="rId141" Type="http://schemas.openxmlformats.org/officeDocument/2006/relationships/hyperlink" Target="https://eprint.iacr.org/2016/594.pdf" TargetMode="External"/><Relationship Id="rId383" Type="http://schemas.openxmlformats.org/officeDocument/2006/relationships/hyperlink" Target="https://nvd.nist.gov/vuln/detail/CVE-2010-2939" TargetMode="External"/><Relationship Id="rId1097" Type="http://schemas.openxmlformats.org/officeDocument/2006/relationships/hyperlink" Target="https://nvd.nist.gov/vuln/detail/CVE-2016-6885" TargetMode="External"/><Relationship Id="rId140" Type="http://schemas.openxmlformats.org/officeDocument/2006/relationships/hyperlink" Target="https://www.openssl.org/news/secadv/20160922.txt" TargetMode="External"/><Relationship Id="rId382" Type="http://schemas.openxmlformats.org/officeDocument/2006/relationships/hyperlink" Target="https://bugzilla.redhat.com/show_bug.cgi?id=649304" TargetMode="External"/><Relationship Id="rId1098" Type="http://schemas.openxmlformats.org/officeDocument/2006/relationships/hyperlink" Target="https://nvd.nist.gov/vuln/detail/CVE-2016-6884" TargetMode="External"/><Relationship Id="rId5" Type="http://schemas.openxmlformats.org/officeDocument/2006/relationships/hyperlink" Target="https://words.filippo.io/dispatches/openssl-punycode/" TargetMode="External"/><Relationship Id="rId147" Type="http://schemas.openxmlformats.org/officeDocument/2006/relationships/hyperlink" Target="https://www.openssl.org/news/secadv/20160503.txt" TargetMode="External"/><Relationship Id="rId389" Type="http://schemas.openxmlformats.org/officeDocument/2006/relationships/hyperlink" Target="https://github.com/openssl/openssl/commit/3e8b6485b342d70e980418bc4bb2c60148d844d8" TargetMode="External"/><Relationship Id="rId1099" Type="http://schemas.openxmlformats.org/officeDocument/2006/relationships/hyperlink" Target="https://nvd.nist.gov/vuln/detail/CVE-2016-6883;" TargetMode="External"/><Relationship Id="rId6" Type="http://schemas.openxmlformats.org/officeDocument/2006/relationships/hyperlink" Target="https://git.openssl.org/gitweb/?p=openssl.git;a=commitdiff;h=fe3b639dc19b325846f4f6801f2f4604f56e3de3" TargetMode="External"/><Relationship Id="rId146" Type="http://schemas.openxmlformats.org/officeDocument/2006/relationships/hyperlink" Target="https://github.com/openssl/openssl/commit/c62981390d6cf9e3d612c489b8b77c2913b25807" TargetMode="External"/><Relationship Id="rId388" Type="http://schemas.openxmlformats.org/officeDocument/2006/relationships/hyperlink" Target="https://www.openssl.org/news/secadv/20100601.txt" TargetMode="External"/><Relationship Id="rId7" Type="http://schemas.openxmlformats.org/officeDocument/2006/relationships/hyperlink" Target="https://www.openssl.org/news/secadv/20221101.txt" TargetMode="External"/><Relationship Id="rId145" Type="http://schemas.openxmlformats.org/officeDocument/2006/relationships/hyperlink" Target="https://www.openssl.org/news/secadv/20160503.txt" TargetMode="External"/><Relationship Id="rId387" Type="http://schemas.openxmlformats.org/officeDocument/2006/relationships/hyperlink" Target="https://github.com/openssl/openssl/commit/3cbb15ee813453c52694c1d6f9a89eb7ae757943" TargetMode="External"/><Relationship Id="rId8" Type="http://schemas.openxmlformats.org/officeDocument/2006/relationships/hyperlink" Target="https://words.filippo.io/dispatches/openssl-punycode/" TargetMode="External"/><Relationship Id="rId144" Type="http://schemas.openxmlformats.org/officeDocument/2006/relationships/hyperlink" Target="https://github.com/openssl/openssl/commit/2919516136a4227d9e6d8f2fe66ef976aaf8c561" TargetMode="External"/><Relationship Id="rId386" Type="http://schemas.openxmlformats.org/officeDocument/2006/relationships/hyperlink" Target="https://www.openssl.org/news/secadv/20100601.txt" TargetMode="External"/><Relationship Id="rId381" Type="http://schemas.openxmlformats.org/officeDocument/2006/relationships/hyperlink" Target="https://www.openssl.org/news/secadv/20101116.txt" TargetMode="External"/><Relationship Id="rId380" Type="http://schemas.openxmlformats.org/officeDocument/2006/relationships/hyperlink" Target="https://github.com/openssl/openssl/commit/732d31beeeb2e2e9f44d05da8387cfeca06b91b8" TargetMode="External"/><Relationship Id="rId139" Type="http://schemas.openxmlformats.org/officeDocument/2006/relationships/hyperlink" Target="https://github.com/openssl/openssl/commit/399944622df7bd81af62e67ea967c470534090e2" TargetMode="External"/><Relationship Id="rId138" Type="http://schemas.openxmlformats.org/officeDocument/2006/relationships/hyperlink" Target="https://www.openssl.org/news/secadv/20160922.txt" TargetMode="External"/><Relationship Id="rId137" Type="http://schemas.openxmlformats.org/officeDocument/2006/relationships/hyperlink" Target="https://github.com/openssl/openssl/commit/0ed26acce328ec16a3aa635f1ca37365e8c7403a" TargetMode="External"/><Relationship Id="rId379" Type="http://schemas.openxmlformats.org/officeDocument/2006/relationships/hyperlink" Target="https://bugzilla.redhat.com/show_bug.cgi?id=659297" TargetMode="External"/><Relationship Id="rId1080" Type="http://schemas.openxmlformats.org/officeDocument/2006/relationships/hyperlink" Target="https://nvd.nist.gov/vuln/detail/CVE-2019-16747" TargetMode="External"/><Relationship Id="rId1081" Type="http://schemas.openxmlformats.org/officeDocument/2006/relationships/hyperlink" Target="https://nvd.nist.gov/vuln/detail/CVE-2019-14431" TargetMode="External"/><Relationship Id="rId1082" Type="http://schemas.openxmlformats.org/officeDocument/2006/relationships/hyperlink" Target="https://www.openwall.com/lists/oss-security/2019/10/02/2" TargetMode="External"/><Relationship Id="rId1083" Type="http://schemas.openxmlformats.org/officeDocument/2006/relationships/hyperlink" Target="https://nvd.nist.gov/vuln/detail/CVE-2019-13470" TargetMode="External"/><Relationship Id="rId132" Type="http://schemas.openxmlformats.org/officeDocument/2006/relationships/hyperlink" Target="https://github.com/openssl/openssl/commit/00a4c1421407b6ac796688871b0a49a179c694d9" TargetMode="External"/><Relationship Id="rId374" Type="http://schemas.openxmlformats.org/officeDocument/2006/relationships/hyperlink" Target="https://www.openssl.org/news/secadv/20101202.txt" TargetMode="External"/><Relationship Id="rId1084" Type="http://schemas.openxmlformats.org/officeDocument/2006/relationships/hyperlink" Target="https://bugs.chromium.org/p/project-zero/issues/detail?id=1785" TargetMode="External"/><Relationship Id="rId131" Type="http://schemas.openxmlformats.org/officeDocument/2006/relationships/hyperlink" Target="https://www.openssl.org/news/secadv/20160922.txt" TargetMode="External"/><Relationship Id="rId373" Type="http://schemas.openxmlformats.org/officeDocument/2006/relationships/hyperlink" Target="https://nvd.nist.gov/vuln/detail/CVE-2008-7270" TargetMode="External"/><Relationship Id="rId1085" Type="http://schemas.openxmlformats.org/officeDocument/2006/relationships/hyperlink" Target="https://nvd.nist.gov/vuln/detail/CVE-2018-12439" TargetMode="External"/><Relationship Id="rId130" Type="http://schemas.openxmlformats.org/officeDocument/2006/relationships/hyperlink" Target="https://github.com/openssl/openssl/commit/b77ab018b79a00f789b0fb85596b446b08be4c9d" TargetMode="External"/><Relationship Id="rId372" Type="http://schemas.openxmlformats.org/officeDocument/2006/relationships/hyperlink" Target="https://www.openssl.org/news/secadv/20110208.txt" TargetMode="External"/><Relationship Id="rId1086" Type="http://schemas.openxmlformats.org/officeDocument/2006/relationships/hyperlink" Target="https://nvd.nist.gov/vuln/detail/CVE-2017-1000417" TargetMode="External"/><Relationship Id="rId371" Type="http://schemas.openxmlformats.org/officeDocument/2006/relationships/hyperlink" Target="https://github.com/openssl/openssl/commit/9770924f9bd6de3d64041f4a725dea7c958721b7" TargetMode="External"/><Relationship Id="rId1087" Type="http://schemas.openxmlformats.org/officeDocument/2006/relationships/hyperlink" Target="https://nvd.nist.gov/vuln/detail/CVE-2017-1000415" TargetMode="External"/><Relationship Id="rId136" Type="http://schemas.openxmlformats.org/officeDocument/2006/relationships/hyperlink" Target="https://sweet32.info/" TargetMode="External"/><Relationship Id="rId378" Type="http://schemas.openxmlformats.org/officeDocument/2006/relationships/hyperlink" Target="https://www.openssl.org/news/secadv/20101202.txt" TargetMode="External"/><Relationship Id="rId1088" Type="http://schemas.openxmlformats.org/officeDocument/2006/relationships/hyperlink" Target="https://nvd.nist.gov/vuln/detail/CVE-2017-2782" TargetMode="External"/><Relationship Id="rId135" Type="http://schemas.openxmlformats.org/officeDocument/2006/relationships/hyperlink" Target="https://www.openssl.org/blog/blog/2016/08/24/sweet32/" TargetMode="External"/><Relationship Id="rId377" Type="http://schemas.openxmlformats.org/officeDocument/2006/relationships/hyperlink" Target="https://bugzilla.redhat.com/show_bug.cgi?id=659462" TargetMode="External"/><Relationship Id="rId1089" Type="http://schemas.openxmlformats.org/officeDocument/2006/relationships/hyperlink" Target="https://nvd.nist.gov/vuln/detail/CVE-2017-2781" TargetMode="External"/><Relationship Id="rId134" Type="http://schemas.openxmlformats.org/officeDocument/2006/relationships/hyperlink" Target="https://github.com/openssl/openssl/commit/d33726b92e09605a088369d0e01c99d138c0524f" TargetMode="External"/><Relationship Id="rId376" Type="http://schemas.openxmlformats.org/officeDocument/2006/relationships/hyperlink" Target="https://www.openssl.org/news/secadv/20101202.txt" TargetMode="External"/><Relationship Id="rId133" Type="http://schemas.openxmlformats.org/officeDocument/2006/relationships/hyperlink" Target="https://www.openssl.org/news/secadv/20160922.txt" TargetMode="External"/><Relationship Id="rId375" Type="http://schemas.openxmlformats.org/officeDocument/2006/relationships/hyperlink" Target="https://github.com/openssl/openssl/commit/88f2a4cf9ced521e2c2874a1c32af0eeaa027f40" TargetMode="External"/><Relationship Id="rId172" Type="http://schemas.openxmlformats.org/officeDocument/2006/relationships/hyperlink" Target="https://www.openssl.org/news/secadv/20160301.txt" TargetMode="External"/><Relationship Id="rId171" Type="http://schemas.openxmlformats.org/officeDocument/2006/relationships/hyperlink" Target="https://github.com/openssl/openssl/commit/708dc2f1291e104fe4eef810bb8ffc1fae5b19c1" TargetMode="External"/><Relationship Id="rId170" Type="http://schemas.openxmlformats.org/officeDocument/2006/relationships/hyperlink" Target="https://www.openssl.org/news/secadv/20160301.txt" TargetMode="External"/><Relationship Id="rId165" Type="http://schemas.openxmlformats.org/officeDocument/2006/relationships/hyperlink" Target="https://github.com/openssl/openssl/commit/259b664f950c2ba66fbf4b0fe5281327904ead21" TargetMode="External"/><Relationship Id="rId164" Type="http://schemas.openxmlformats.org/officeDocument/2006/relationships/hyperlink" Target="https://www.openssl.org/news/secadv/20160301.txt" TargetMode="External"/><Relationship Id="rId163" Type="http://schemas.openxmlformats.org/officeDocument/2006/relationships/hyperlink" Target="https://github.com/openssl/openssl/commit/578b956fe741bf8e84055547b1e83c28dd902c73" TargetMode="External"/><Relationship Id="rId162" Type="http://schemas.openxmlformats.org/officeDocument/2006/relationships/hyperlink" Target="https://nvd.nist.gov/vuln/detail/CVE-2016-2842" TargetMode="External"/><Relationship Id="rId169" Type="http://schemas.openxmlformats.org/officeDocument/2006/relationships/hyperlink" Target="https://github.com/openssl/openssl/commit/6c88c71b4e4825c7bc0489306d062d017634eb88" TargetMode="External"/><Relationship Id="rId168" Type="http://schemas.openxmlformats.org/officeDocument/2006/relationships/hyperlink" Target="https://www.openssl.org/news/secadv/20160301.txt" TargetMode="External"/><Relationship Id="rId167" Type="http://schemas.openxmlformats.org/officeDocument/2006/relationships/hyperlink" Target="https://github.com/openssl/openssl/commit/c175308407858afff3fc8c2e5e085d94d12edc7d" TargetMode="External"/><Relationship Id="rId166" Type="http://schemas.openxmlformats.org/officeDocument/2006/relationships/hyperlink" Target="https://www.openssl.org/news/secadv/20160301.txt" TargetMode="External"/><Relationship Id="rId161" Type="http://schemas.openxmlformats.org/officeDocument/2006/relationships/hyperlink" Target="https://git.openssl.org/?p=openssl.git;a=commit;h=578b956fe741bf8e84055547b1e83c28dd902c73" TargetMode="External"/><Relationship Id="rId160" Type="http://schemas.openxmlformats.org/officeDocument/2006/relationships/hyperlink" Target="https://marc.info/?l=openssl-users&amp;m=95961024500509" TargetMode="External"/><Relationship Id="rId159" Type="http://schemas.openxmlformats.org/officeDocument/2006/relationships/hyperlink" Target="https://nvd.nist.gov/vuln/detail/CVE-2000-1254" TargetMode="External"/><Relationship Id="rId154" Type="http://schemas.openxmlformats.org/officeDocument/2006/relationships/hyperlink" Target="https://github.com/openssl/openssl/commit/3f3582139fbb259a1c3cbb0a25236500a409bf26" TargetMode="External"/><Relationship Id="rId396" Type="http://schemas.openxmlformats.org/officeDocument/2006/relationships/hyperlink" Target="https://github.com/openssl/openssl/commit/2d9dcd4ff0923347fab727ac90e8526dd65e4e07" TargetMode="External"/><Relationship Id="rId153" Type="http://schemas.openxmlformats.org/officeDocument/2006/relationships/hyperlink" Target="https://blog.cloudflare.com/yet-another-padding-oracle-in-openssl-cbc-ciphersuites/" TargetMode="External"/><Relationship Id="rId395" Type="http://schemas.openxmlformats.org/officeDocument/2006/relationships/hyperlink" Target="https://rdist.root.org/2010/03/08/attacking-rsa-exponentiation-with-fault-injection/" TargetMode="External"/><Relationship Id="rId152" Type="http://schemas.openxmlformats.org/officeDocument/2006/relationships/hyperlink" Target="https://www.openssl.org/news/secadv/20160503.txt" TargetMode="External"/><Relationship Id="rId394" Type="http://schemas.openxmlformats.org/officeDocument/2006/relationships/hyperlink" Target="https://www.openssl.org/news/vulnerabilities.html" TargetMode="External"/><Relationship Id="rId151" Type="http://schemas.openxmlformats.org/officeDocument/2006/relationships/hyperlink" Target="https://github.com/openssl/openssl/commit/68595c0c2886e7942a14f98c17a55a88afb6c292" TargetMode="External"/><Relationship Id="rId393" Type="http://schemas.openxmlformats.org/officeDocument/2006/relationships/hyperlink" Target="https://www.openwall.com/lists/oss-security/2010/03/03/5" TargetMode="External"/><Relationship Id="rId158" Type="http://schemas.openxmlformats.org/officeDocument/2006/relationships/hyperlink" Target="https://github.com/openssl/openssl/commit/db82b8f9bd432a59aea8e1014694e15fc457c2bb" TargetMode="External"/><Relationship Id="rId157" Type="http://schemas.openxmlformats.org/officeDocument/2006/relationships/hyperlink" Target="https://www.openssl.org/news/secadv/20160503.txt" TargetMode="External"/><Relationship Id="rId399" Type="http://schemas.openxmlformats.org/officeDocument/2006/relationships/hyperlink" Target="https://www.openssl.org/news/vulnerabilities.html" TargetMode="External"/><Relationship Id="rId156" Type="http://schemas.openxmlformats.org/officeDocument/2006/relationships/hyperlink" Target="https://github.com/openssl/openssl/commit/5b814481f3573fa9677f3a31ee51322e2a22ee6a" TargetMode="External"/><Relationship Id="rId398" Type="http://schemas.openxmlformats.org/officeDocument/2006/relationships/hyperlink" Target="https://github.com/openssl/openssl/commit/1b31b5ad560b16e2fe1cad54a755e3e6b5e778a3" TargetMode="External"/><Relationship Id="rId155" Type="http://schemas.openxmlformats.org/officeDocument/2006/relationships/hyperlink" Target="https://www.openssl.org/news/secadv/20160503.txt" TargetMode="External"/><Relationship Id="rId397" Type="http://schemas.openxmlformats.org/officeDocument/2006/relationships/hyperlink" Target="https://www.openssl.org/news/vulnerabilities.html" TargetMode="External"/><Relationship Id="rId808" Type="http://schemas.openxmlformats.org/officeDocument/2006/relationships/hyperlink" Target="https://mbed-tls.readthedocs.io/en/latest/security-advisories/mbedtls-security-advisory-2020-07/" TargetMode="External"/><Relationship Id="rId807" Type="http://schemas.openxmlformats.org/officeDocument/2006/relationships/hyperlink" Target="https://github.com/Mbed-TLS/mbedtls/issues/3246" TargetMode="External"/><Relationship Id="rId806" Type="http://schemas.openxmlformats.org/officeDocument/2006/relationships/hyperlink" Target="https://nvd.nist.gov/vuln/detail/CVE-2020-36423" TargetMode="External"/><Relationship Id="rId805" Type="http://schemas.openxmlformats.org/officeDocument/2006/relationships/hyperlink" Target="https://github.com/Mbed-TLS/mbedtls/commit/f4e3fc91336296f97ce89c7b144c28b3056550e4" TargetMode="External"/><Relationship Id="rId809" Type="http://schemas.openxmlformats.org/officeDocument/2006/relationships/hyperlink" Target="https://github.com/Mbed-TLS/mbedtls/releases/tag/v2.23.0" TargetMode="External"/><Relationship Id="rId800" Type="http://schemas.openxmlformats.org/officeDocument/2006/relationships/hyperlink" Target="https://github.com/Mbed-TLS/mbedtls/pull/3433/commits/a4e86141f1451e8097f85a823a4426e1c1cfdf7c" TargetMode="External"/><Relationship Id="rId804" Type="http://schemas.openxmlformats.org/officeDocument/2006/relationships/hyperlink" Target="https://github.com/Mbed-TLS/mbedtls/releases/tag/v2.24.0" TargetMode="External"/><Relationship Id="rId803" Type="http://schemas.openxmlformats.org/officeDocument/2006/relationships/hyperlink" Target="https://mbed-tls.readthedocs.io/en/latest/security-advisories/mbedtls-security-advisory-2020-09-2/" TargetMode="External"/><Relationship Id="rId802" Type="http://schemas.openxmlformats.org/officeDocument/2006/relationships/hyperlink" Target="https://github.com/Mbed-TLS/mbedtls/releases/tag/v2.24.0" TargetMode="External"/><Relationship Id="rId801" Type="http://schemas.openxmlformats.org/officeDocument/2006/relationships/hyperlink" Target="https://github.com/Mbed-TLS/mbedtls/issues/3340" TargetMode="External"/><Relationship Id="rId40" Type="http://schemas.openxmlformats.org/officeDocument/2006/relationships/hyperlink" Target="https://www.openssl.org/news/secadv/20210216.txt" TargetMode="External"/><Relationship Id="rId42" Type="http://schemas.openxmlformats.org/officeDocument/2006/relationships/hyperlink" Target="https://git.openssl.org/gitweb/?p=openssl.git;a=commitdiff;h=122a19ab48091c657f7cb1fb3af9fc07bd557bbf" TargetMode="External"/><Relationship Id="rId41" Type="http://schemas.openxmlformats.org/officeDocument/2006/relationships/hyperlink" Target="https://www.openssl.org/news/secadv/20210216.txt" TargetMode="External"/><Relationship Id="rId44" Type="http://schemas.openxmlformats.org/officeDocument/2006/relationships/hyperlink" Target="https://github.com/openssl/openssl/commit/f960d81215ebf3f65e03d4d5d857fb9b666d6920" TargetMode="External"/><Relationship Id="rId43" Type="http://schemas.openxmlformats.org/officeDocument/2006/relationships/hyperlink" Target="https://www.openssl.org/news/secadv/20210216.txt" TargetMode="External"/><Relationship Id="rId46" Type="http://schemas.openxmlformats.org/officeDocument/2006/relationships/hyperlink" Target="https://www.openssl.org/news/secadv/20200909.txt" TargetMode="External"/><Relationship Id="rId45" Type="http://schemas.openxmlformats.org/officeDocument/2006/relationships/hyperlink" Target="https://www.openssl.org/news/secadv/20201208.txt" TargetMode="External"/><Relationship Id="rId509" Type="http://schemas.openxmlformats.org/officeDocument/2006/relationships/hyperlink" Target="https://lists.gnutls.org/pipermail/gnutls-devel/2016-September/008146.html" TargetMode="External"/><Relationship Id="rId508" Type="http://schemas.openxmlformats.org/officeDocument/2006/relationships/hyperlink" Target="https://www.gnutls.org/security.html" TargetMode="External"/><Relationship Id="rId503" Type="http://schemas.openxmlformats.org/officeDocument/2006/relationships/hyperlink" Target="https://bugs.chromium.org/p/oss-fuzz/issues/detail?id=337" TargetMode="External"/><Relationship Id="rId745" Type="http://schemas.openxmlformats.org/officeDocument/2006/relationships/hyperlink" Target="https://bugzilla.mozilla.org/show_bug.cgi?id=925100" TargetMode="External"/><Relationship Id="rId987" Type="http://schemas.openxmlformats.org/officeDocument/2006/relationships/hyperlink" Target="https://github.com/randombit/botan/issues/2815" TargetMode="External"/><Relationship Id="rId502" Type="http://schemas.openxmlformats.org/officeDocument/2006/relationships/hyperlink" Target="https://gnutls.org/security.html" TargetMode="External"/><Relationship Id="rId744" Type="http://schemas.openxmlformats.org/officeDocument/2006/relationships/hyperlink" Target="https://www.mozilla.org/en-US/security/advisories/mfsa2013-103/" TargetMode="External"/><Relationship Id="rId986" Type="http://schemas.openxmlformats.org/officeDocument/2006/relationships/hyperlink" Target="https://github.com/randombit/botan/commit/9a23e4e3bc3966340531f2ff608fa9d33b5185a2" TargetMode="External"/><Relationship Id="rId501" Type="http://schemas.openxmlformats.org/officeDocument/2006/relationships/hyperlink" Target="https://gitlab.com/gnutls/gnutls/-/commit/49be4f7b82eba2363bb8d4090950dad976a77a3a" TargetMode="External"/><Relationship Id="rId743" Type="http://schemas.openxmlformats.org/officeDocument/2006/relationships/hyperlink" Target="https://hg.mozilla.org/projects/nss/rev/612d7d1eb9e7" TargetMode="External"/><Relationship Id="rId985" Type="http://schemas.openxmlformats.org/officeDocument/2006/relationships/hyperlink" Target="https://github.com/randombit/botan/security/advisories/GHSA-4v9w-qvcq-6q7w" TargetMode="External"/><Relationship Id="rId500" Type="http://schemas.openxmlformats.org/officeDocument/2006/relationships/hyperlink" Target="https://www.cvedetails.com/cve/CVE-2017-5335/" TargetMode="External"/><Relationship Id="rId742" Type="http://schemas.openxmlformats.org/officeDocument/2006/relationships/hyperlink" Target="https://bugzilla.mozilla.org/show_bug.cgi?id=934016" TargetMode="External"/><Relationship Id="rId984" Type="http://schemas.openxmlformats.org/officeDocument/2006/relationships/hyperlink" Target="https://nvd.nist.gov/vuln/detail/CVE-2012-1558" TargetMode="External"/><Relationship Id="rId507" Type="http://schemas.openxmlformats.org/officeDocument/2006/relationships/hyperlink" Target="https://gitlab.com/gnutls/gnutls/-/commit/964632f37dfdfb914ebc5e49db4fa29af35b1de9" TargetMode="External"/><Relationship Id="rId749" Type="http://schemas.openxmlformats.org/officeDocument/2006/relationships/hyperlink" Target="https://hg.mozilla.org/projects/nss/rev/56436aa3463f" TargetMode="External"/><Relationship Id="rId506" Type="http://schemas.openxmlformats.org/officeDocument/2006/relationships/hyperlink" Target="https://gnutls.org/security.html" TargetMode="External"/><Relationship Id="rId748" Type="http://schemas.openxmlformats.org/officeDocument/2006/relationships/hyperlink" Target="https://bugzilla.mozilla.org/show_bug.cgi?id=919877" TargetMode="External"/><Relationship Id="rId505" Type="http://schemas.openxmlformats.org/officeDocument/2006/relationships/hyperlink" Target="https://gitlab.com/gnutls/gnutls/-/commit/c5aaa488a3d6df712dc8dff23a049133cab5ec1b" TargetMode="External"/><Relationship Id="rId747" Type="http://schemas.openxmlformats.org/officeDocument/2006/relationships/hyperlink" Target="http://udn.realityripple.com/docs/Mozilla/Projects/NSS/NSS_3.15.4_release_notes" TargetMode="External"/><Relationship Id="rId989" Type="http://schemas.openxmlformats.org/officeDocument/2006/relationships/hyperlink" Target="https://github.com/randombit/botan/commit/456d3dc005b872dd9773874e40e252a9a187e7f3" TargetMode="External"/><Relationship Id="rId504" Type="http://schemas.openxmlformats.org/officeDocument/2006/relationships/hyperlink" Target="https://gitlab.com/gnutls/gnutls/-/issues/102" TargetMode="External"/><Relationship Id="rId746" Type="http://schemas.openxmlformats.org/officeDocument/2006/relationships/hyperlink" Target="https://hg.mozilla.org/integration/mozilla-inbound/rev/f6bc026a0c36" TargetMode="External"/><Relationship Id="rId988" Type="http://schemas.openxmlformats.org/officeDocument/2006/relationships/hyperlink" Target="https://github.com/randombit/botan/pull/2794" TargetMode="External"/><Relationship Id="rId48" Type="http://schemas.openxmlformats.org/officeDocument/2006/relationships/hyperlink" Target="https://www.openssl.org/news/secadv/20200421.txt" TargetMode="External"/><Relationship Id="rId47" Type="http://schemas.openxmlformats.org/officeDocument/2006/relationships/hyperlink" Target="https://github.com/openssl/openssl/commit/eb563247aef3e83dda7679c43f9649270462e5b1" TargetMode="External"/><Relationship Id="rId49" Type="http://schemas.openxmlformats.org/officeDocument/2006/relationships/hyperlink" Target="https://github.com/openssl/openssl/commit/419102400a2811582a7a3d4a4e317d72e5ce0a8f" TargetMode="External"/><Relationship Id="rId741" Type="http://schemas.openxmlformats.org/officeDocument/2006/relationships/hyperlink" Target="https://www.mozilla.org/en-US/security/advisories/mfsa2013-103/" TargetMode="External"/><Relationship Id="rId983" Type="http://schemas.openxmlformats.org/officeDocument/2006/relationships/hyperlink" Target="https://github.com/wolfSSL/wolfssl/blob/master/ChangeLog.md" TargetMode="External"/><Relationship Id="rId740" Type="http://schemas.openxmlformats.org/officeDocument/2006/relationships/hyperlink" Target="https://hg.mozilla.org/projects/nss/rev/e79a09364b5e" TargetMode="External"/><Relationship Id="rId982" Type="http://schemas.openxmlformats.org/officeDocument/2006/relationships/hyperlink" Target="https://www.ieee-security.org/TC/SP2013/papers/4977a526.pdf" TargetMode="External"/><Relationship Id="rId981" Type="http://schemas.openxmlformats.org/officeDocument/2006/relationships/hyperlink" Target="https://www.wolfssl.com/wolfssl-provider-of-cyassl-embedded-ssl-releases-first-embedded-tls-and-dtls-protocol-fix-for-lucky-thirteen-attack/" TargetMode="External"/><Relationship Id="rId980" Type="http://schemas.openxmlformats.org/officeDocument/2006/relationships/hyperlink" Target="https://www.wolfssl.com/wolfssl-security-advisory-april-9-2014/" TargetMode="External"/><Relationship Id="rId31" Type="http://schemas.openxmlformats.org/officeDocument/2006/relationships/hyperlink" Target="https://git.openssl.org/gitweb/?p=openssl.git;a=commitdiff;h=94d23fcff9b2a7a8368dfe52214d5c2569882c11" TargetMode="External"/><Relationship Id="rId30" Type="http://schemas.openxmlformats.org/officeDocument/2006/relationships/hyperlink" Target="https://www.openssl.org/news/secadv/20211214.txt" TargetMode="External"/><Relationship Id="rId33" Type="http://schemas.openxmlformats.org/officeDocument/2006/relationships/hyperlink" Target="https://git.openssl.org/gitweb/?p=openssl.git;a=commitdiff;h=59f5e75f3bced8fc0e130d72a3f582cf7b480b46" TargetMode="External"/><Relationship Id="rId32" Type="http://schemas.openxmlformats.org/officeDocument/2006/relationships/hyperlink" Target="https://www.openssl.org/news/secadv/20210824.txt" TargetMode="External"/><Relationship Id="rId35" Type="http://schemas.openxmlformats.org/officeDocument/2006/relationships/hyperlink" Target="https://git.openssl.org/gitweb/?p=openssl.git;a=commitdiff;h=2a40b7bc7b94dd7de897a74571e7024f0cf0d63b" TargetMode="External"/><Relationship Id="rId34" Type="http://schemas.openxmlformats.org/officeDocument/2006/relationships/hyperlink" Target="https://www.openssl.org/news/secadv/20210824.txt" TargetMode="External"/><Relationship Id="rId739" Type="http://schemas.openxmlformats.org/officeDocument/2006/relationships/hyperlink" Target="https://bugzilla.mozilla.org/show_bug.cgi?id=910438" TargetMode="External"/><Relationship Id="rId734" Type="http://schemas.openxmlformats.org/officeDocument/2006/relationships/hyperlink" Target="https://hg.mozilla.org/projects/nss/rev/f50e7e84f082" TargetMode="External"/><Relationship Id="rId976" Type="http://schemas.openxmlformats.org/officeDocument/2006/relationships/hyperlink" Target="https://www.wolfssl.com/wolfssl-security-advisory-april-9-2014/" TargetMode="External"/><Relationship Id="rId733" Type="http://schemas.openxmlformats.org/officeDocument/2006/relationships/hyperlink" Target="https://bugzilla.mozilla.org/show_bug.cgi?id=934545" TargetMode="External"/><Relationship Id="rId975" Type="http://schemas.openxmlformats.org/officeDocument/2006/relationships/hyperlink" Target="https://www.wolfssl.com/wolfssl-security-advisory-april-9-2014/" TargetMode="External"/><Relationship Id="rId732" Type="http://schemas.openxmlformats.org/officeDocument/2006/relationships/hyperlink" Target="https://www.mozilla.org/en-US/security/advisories/mfsa2014-12/" TargetMode="External"/><Relationship Id="rId974" Type="http://schemas.openxmlformats.org/officeDocument/2006/relationships/hyperlink" Target="https://nvd.nist.gov/vuln/detail/CVE-2014-2901" TargetMode="External"/><Relationship Id="rId731" Type="http://schemas.openxmlformats.org/officeDocument/2006/relationships/hyperlink" Target="https://hg.mozilla.org/projects/nss/rev/12c42006aed8" TargetMode="External"/><Relationship Id="rId973" Type="http://schemas.openxmlformats.org/officeDocument/2006/relationships/hyperlink" Target="https://www.openwall.com/lists/oss-security/2014/04/18/2" TargetMode="External"/><Relationship Id="rId738" Type="http://schemas.openxmlformats.org/officeDocument/2006/relationships/hyperlink" Target="https://www.mozilla.org/en-US/security/advisories/mfsa2013-103/" TargetMode="External"/><Relationship Id="rId737" Type="http://schemas.openxmlformats.org/officeDocument/2006/relationships/hyperlink" Target="https://hg.mozilla.org/projects/nss/rev/d29898e0981c" TargetMode="External"/><Relationship Id="rId979" Type="http://schemas.openxmlformats.org/officeDocument/2006/relationships/hyperlink" Target="https://www.cvedetails.com/cve/CVE-2014-2899/" TargetMode="External"/><Relationship Id="rId736" Type="http://schemas.openxmlformats.org/officeDocument/2006/relationships/hyperlink" Target="https://bugzilla.mozilla.org/show_bug.cgi?id=930874" TargetMode="External"/><Relationship Id="rId978" Type="http://schemas.openxmlformats.org/officeDocument/2006/relationships/hyperlink" Target="https://www.wolfssl.com/wolfssl-security-advisory-april-9-2014/" TargetMode="External"/><Relationship Id="rId735" Type="http://schemas.openxmlformats.org/officeDocument/2006/relationships/hyperlink" Target="https://www.mozilla.org/en-US/security/advisories/mfsa2014-12/" TargetMode="External"/><Relationship Id="rId977" Type="http://schemas.openxmlformats.org/officeDocument/2006/relationships/hyperlink" Target="https://www.wolfssl.com/wolfssl-security-advisory-april-9-2014/" TargetMode="External"/><Relationship Id="rId37" Type="http://schemas.openxmlformats.org/officeDocument/2006/relationships/hyperlink" Target="https://git.openssl.org/gitweb/?p=openssl.git;a=commitdiff;h=fb9fa6b51defd48157eeb207f52181f735d96148" TargetMode="External"/><Relationship Id="rId36" Type="http://schemas.openxmlformats.org/officeDocument/2006/relationships/hyperlink" Target="https://www.openssl.org/news/secadv/20210325.txt" TargetMode="External"/><Relationship Id="rId39" Type="http://schemas.openxmlformats.org/officeDocument/2006/relationships/hyperlink" Target="https://git.openssl.org/gitweb/?p=openssl.git;a=commitdiff;h=6a51b9e1d0cf0bf8515f7201b68fb0a3482b3dc1" TargetMode="External"/><Relationship Id="rId38" Type="http://schemas.openxmlformats.org/officeDocument/2006/relationships/hyperlink" Target="https://www.openssl.org/news/secadv/20210325.txt" TargetMode="External"/><Relationship Id="rId730" Type="http://schemas.openxmlformats.org/officeDocument/2006/relationships/hyperlink" Target="https://bugzilla.mozilla.org/show_bug.cgi?id=903885" TargetMode="External"/><Relationship Id="rId972" Type="http://schemas.openxmlformats.org/officeDocument/2006/relationships/hyperlink" Target="https://www.openwall.com/lists/oss-security/2014/04/18/2" TargetMode="External"/><Relationship Id="rId971" Type="http://schemas.openxmlformats.org/officeDocument/2006/relationships/hyperlink" Target="https://www.wolfssl.com/docs/security-vulnerabilities/" TargetMode="External"/><Relationship Id="rId970" Type="http://schemas.openxmlformats.org/officeDocument/2006/relationships/hyperlink" Target="https://www.openwall.com/lists/oss-security/2014/04/18/2" TargetMode="External"/><Relationship Id="rId1114" Type="http://schemas.openxmlformats.org/officeDocument/2006/relationships/hyperlink" Target="https://github.com/weikengchen/attack-on-libgcrypt-elgamal" TargetMode="External"/><Relationship Id="rId1115" Type="http://schemas.openxmlformats.org/officeDocument/2006/relationships/hyperlink" Target="https://git.gnupg.org/cgi-bin/gitweb.cgi?p=libgcrypt.git;a=commit;h=9010d1576e278a4274ad3f4aa15776c28f6ba965" TargetMode="External"/><Relationship Id="rId20" Type="http://schemas.openxmlformats.org/officeDocument/2006/relationships/hyperlink" Target="https://www.openssl.org/news/secadv/20220503.txt" TargetMode="External"/><Relationship Id="rId1116" Type="http://schemas.openxmlformats.org/officeDocument/2006/relationships/hyperlink" Target="https://lists.gnupg.org/pipermail/gnupg-announce/2018q2/000426.html" TargetMode="External"/><Relationship Id="rId1117" Type="http://schemas.openxmlformats.org/officeDocument/2006/relationships/hyperlink" Target="https://tches.iacr.org/index.php/TCHES/article/view/7337" TargetMode="External"/><Relationship Id="rId22" Type="http://schemas.openxmlformats.org/officeDocument/2006/relationships/hyperlink" Target="https://www.openssl.org/news/secadv/20220503.txt" TargetMode="External"/><Relationship Id="rId1118" Type="http://schemas.openxmlformats.org/officeDocument/2006/relationships/hyperlink" Target="https://git.gnupg.org/cgi-bin/gitweb.cgi?p=libgcrypt.git;a=commit;h=f9494b3f258e01b6af8bd3941ce436bcc00afc56" TargetMode="External"/><Relationship Id="rId21" Type="http://schemas.openxmlformats.org/officeDocument/2006/relationships/hyperlink" Target="https://git.openssl.org/gitweb/?p=openssl.git;a=commitdiff;h=2eda98790c5c2741d76d23cc1e74b0dc4f4b391a" TargetMode="External"/><Relationship Id="rId1119" Type="http://schemas.openxmlformats.org/officeDocument/2006/relationships/hyperlink" Target="https://nvd.nist.gov/vuln/detail/CVE-2017-9526" TargetMode="External"/><Relationship Id="rId24" Type="http://schemas.openxmlformats.org/officeDocument/2006/relationships/hyperlink" Target="https://www.openssl.org/news/secadv/20220503.txt" TargetMode="External"/><Relationship Id="rId23" Type="http://schemas.openxmlformats.org/officeDocument/2006/relationships/hyperlink" Target="https://git.openssl.org/gitweb/?p=openssl.git;a=commitdiff;h=e5fd1728ef4c7a5bf7c7a7163ca60370460a6e23" TargetMode="External"/><Relationship Id="rId525" Type="http://schemas.openxmlformats.org/officeDocument/2006/relationships/hyperlink" Target="https://access.redhat.com/errata/RHSA-2015:1457.html" TargetMode="External"/><Relationship Id="rId767" Type="http://schemas.openxmlformats.org/officeDocument/2006/relationships/hyperlink" Target="https://bugzilla.mozilla.org/show_bug.cgi?id=364319" TargetMode="External"/><Relationship Id="rId524" Type="http://schemas.openxmlformats.org/officeDocument/2006/relationships/hyperlink" Target="https://www.gnutls.org/security.html" TargetMode="External"/><Relationship Id="rId766" Type="http://schemas.openxmlformats.org/officeDocument/2006/relationships/hyperlink" Target="https://www.mozilla.org/en-US/security/advisories/mfsa2007-06/" TargetMode="External"/><Relationship Id="rId523" Type="http://schemas.openxmlformats.org/officeDocument/2006/relationships/hyperlink" Target="https://bugzilla.redhat.com/show_bug.cgi?id=1196323" TargetMode="External"/><Relationship Id="rId765" Type="http://schemas.openxmlformats.org/officeDocument/2006/relationships/hyperlink" Target="https://bug364319.bmoattachments.org/attachment.cgi?id=249088" TargetMode="External"/><Relationship Id="rId522" Type="http://schemas.openxmlformats.org/officeDocument/2006/relationships/hyperlink" Target="https://nvd.nist.gov/vuln/detail/CVE-2015-0294" TargetMode="External"/><Relationship Id="rId764" Type="http://schemas.openxmlformats.org/officeDocument/2006/relationships/hyperlink" Target="https://bugzilla.mozilla.org/show_bug.cgi?id=364323" TargetMode="External"/><Relationship Id="rId529" Type="http://schemas.openxmlformats.org/officeDocument/2006/relationships/hyperlink" Target="https://gitlab.com/gnutls/gnutls/-/commit/897cbce62c0263a498088ac3e465aa5f05f8719c" TargetMode="External"/><Relationship Id="rId528" Type="http://schemas.openxmlformats.org/officeDocument/2006/relationships/hyperlink" Target="https://bugzilla.redhat.com/show_bug.cgi?id=1161443" TargetMode="External"/><Relationship Id="rId527" Type="http://schemas.openxmlformats.org/officeDocument/2006/relationships/hyperlink" Target="https://www.gnutls.org/security.html" TargetMode="External"/><Relationship Id="rId769" Type="http://schemas.openxmlformats.org/officeDocument/2006/relationships/hyperlink" Target="https://www.mozilla.org/en-US/security/advisories/mfsa2006-66/" TargetMode="External"/><Relationship Id="rId526" Type="http://schemas.openxmlformats.org/officeDocument/2006/relationships/hyperlink" Target="https://gitlab.com/gnutls/gnutls/-/commit/7429872b74c8216bbf15e241e47aba94369ef083" TargetMode="External"/><Relationship Id="rId768" Type="http://schemas.openxmlformats.org/officeDocument/2006/relationships/hyperlink" Target="https://bug330114.bmoattachments.org/attachment.cgi?id=214932" TargetMode="External"/><Relationship Id="rId26" Type="http://schemas.openxmlformats.org/officeDocument/2006/relationships/hyperlink" Target="https://www.openssl.org/news/secadv/20220315.txt" TargetMode="External"/><Relationship Id="rId25" Type="http://schemas.openxmlformats.org/officeDocument/2006/relationships/hyperlink" Target="https://git.openssl.org/gitweb/?p=openssl.git;a=commitdiff;h=3118eb64934499d93db3230748a452351d1d9a65" TargetMode="External"/><Relationship Id="rId28" Type="http://schemas.openxmlformats.org/officeDocument/2006/relationships/hyperlink" Target="https://www.openssl.org/news/secadv/20220128.txt" TargetMode="External"/><Relationship Id="rId27" Type="http://schemas.openxmlformats.org/officeDocument/2006/relationships/hyperlink" Target="https://git.openssl.org/gitweb/?p=openssl.git;a=commitdiff;h=e9e726506cd2a3fd9c0f12daf8cc1fe934c7dddb" TargetMode="External"/><Relationship Id="rId521" Type="http://schemas.openxmlformats.org/officeDocument/2006/relationships/hyperlink" Target="https://gitlab.com/gnutls/gnutls/-/commit/6e76e9b9fa845b76b0b9a45f05f4b54a052578ff" TargetMode="External"/><Relationship Id="rId763" Type="http://schemas.openxmlformats.org/officeDocument/2006/relationships/hyperlink" Target="https://www.mozilla.org/en-US/security/advisories/mfsa2007-06/" TargetMode="External"/><Relationship Id="rId1110" Type="http://schemas.openxmlformats.org/officeDocument/2006/relationships/hyperlink" Target="https://github.com/gpg/libgcrypt/commit/daedbbb5541cd8ecda1459d3b843ea4d92788762" TargetMode="External"/><Relationship Id="rId29" Type="http://schemas.openxmlformats.org/officeDocument/2006/relationships/hyperlink" Target="https://git.openssl.org/gitweb/?p=openssl.git;a=commitdiff;h=758754966791c537ea95241438454aa86f91f256" TargetMode="External"/><Relationship Id="rId520" Type="http://schemas.openxmlformats.org/officeDocument/2006/relationships/hyperlink" Target="https://gnutls.org/security-new.html" TargetMode="External"/><Relationship Id="rId762" Type="http://schemas.openxmlformats.org/officeDocument/2006/relationships/hyperlink" Target="https://bugzilla.mozilla.org/show_bug.cgi?id=504456" TargetMode="External"/><Relationship Id="rId1111" Type="http://schemas.openxmlformats.org/officeDocument/2006/relationships/hyperlink" Target="https://nvd.nist.gov/vuln/detail/CVE-2019-12904" TargetMode="External"/><Relationship Id="rId761" Type="http://schemas.openxmlformats.org/officeDocument/2006/relationships/hyperlink" Target="https://www.mozilla.org/en-US/security/advisories/mfsa2009-43/" TargetMode="External"/><Relationship Id="rId1112" Type="http://schemas.openxmlformats.org/officeDocument/2006/relationships/hyperlink" Target="https://dev.gnupg.org/T4541" TargetMode="External"/><Relationship Id="rId760" Type="http://schemas.openxmlformats.org/officeDocument/2006/relationships/hyperlink" Target="https://vincent.bernat.ch/en/blog/2011-ssl-dos-mitigation" TargetMode="External"/><Relationship Id="rId1113" Type="http://schemas.openxmlformats.org/officeDocument/2006/relationships/hyperlink" Target="https://nvd.nist.gov/vuln/detail/CVE-2018-6829" TargetMode="External"/><Relationship Id="rId1103" Type="http://schemas.openxmlformats.org/officeDocument/2006/relationships/hyperlink" Target="https://github.com/gpg/libgcrypt/commit/632d80ef30e13de6926d503aa697f92b5dbfbc5e" TargetMode="External"/><Relationship Id="rId1104" Type="http://schemas.openxmlformats.org/officeDocument/2006/relationships/hyperlink" Target="https://bugzilla.redhat.com/show_bug.cgi?id=1970096" TargetMode="External"/><Relationship Id="rId1105" Type="http://schemas.openxmlformats.org/officeDocument/2006/relationships/hyperlink" Target="https://git.gnupg.org/cgi-bin/gitweb.cgi?p=libgcrypt.git;a=commit;h=512c0c75276949f13b6373b5c04f7065af750b08" TargetMode="External"/><Relationship Id="rId1106" Type="http://schemas.openxmlformats.org/officeDocument/2006/relationships/hyperlink" Target="https://lists.gnupg.org/pipermail/gnupg-announce/2021q1/000456.html" TargetMode="External"/><Relationship Id="rId11" Type="http://schemas.openxmlformats.org/officeDocument/2006/relationships/hyperlink" Target="https://git.openssl.org/gitweb/?p=openssl.git;a=commitdiff;h=919925673d6c9cfed3c1085497f5dfbbed5fc431" TargetMode="External"/><Relationship Id="rId1107" Type="http://schemas.openxmlformats.org/officeDocument/2006/relationships/hyperlink" Target="https://bugs.chromium.org/p/project-zero/issues/detail?id=2145" TargetMode="External"/><Relationship Id="rId10" Type="http://schemas.openxmlformats.org/officeDocument/2006/relationships/hyperlink" Target="https://www.openssl.org/news/secadv/20221011.txt" TargetMode="External"/><Relationship Id="rId1108" Type="http://schemas.openxmlformats.org/officeDocument/2006/relationships/hyperlink" Target="https://github.com/gpg/libgcrypt/commit/b9577f7c89b4327edc09f2231bc8b31521102c79" TargetMode="External"/><Relationship Id="rId13" Type="http://schemas.openxmlformats.org/officeDocument/2006/relationships/hyperlink" Target="https://git.openssl.org/gitweb/?p=openssl.git;a=commitdiff;h=4d8a88c134df634ba610ff8db1eb8478ac5fd345" TargetMode="External"/><Relationship Id="rId1109" Type="http://schemas.openxmlformats.org/officeDocument/2006/relationships/hyperlink" Target="https://www.openwall.com/lists/oss-security/2019/10/02/2" TargetMode="External"/><Relationship Id="rId12" Type="http://schemas.openxmlformats.org/officeDocument/2006/relationships/hyperlink" Target="https://www.openssl.org/news/secadv/20220705.txt" TargetMode="External"/><Relationship Id="rId519" Type="http://schemas.openxmlformats.org/officeDocument/2006/relationships/hyperlink" Target="https://gitlab.com/gnutls/gnutls/-/commit/d6972be33264ecc49a86cd0958209cd7363af1e9" TargetMode="External"/><Relationship Id="rId514" Type="http://schemas.openxmlformats.org/officeDocument/2006/relationships/hyperlink" Target="https://blog.hboeck.de/archives/877-A-little-POODLE-left-in-GnuTLS-old-versions.html" TargetMode="External"/><Relationship Id="rId756" Type="http://schemas.openxmlformats.org/officeDocument/2006/relationships/hyperlink" Target="https://bugzilla.mozilla.org/show_bug.cgi?id=629816" TargetMode="External"/><Relationship Id="rId998" Type="http://schemas.openxmlformats.org/officeDocument/2006/relationships/hyperlink" Target="https://github.com/randombit/botan/blob/master/news.rst" TargetMode="External"/><Relationship Id="rId513" Type="http://schemas.openxmlformats.org/officeDocument/2006/relationships/hyperlink" Target="https://nvd.nist.gov/vuln/detail/CVE-2015-8313" TargetMode="External"/><Relationship Id="rId755" Type="http://schemas.openxmlformats.org/officeDocument/2006/relationships/hyperlink" Target="https://www.mozilla.org/en-US/security/advisories/mfsa2013-40/" TargetMode="External"/><Relationship Id="rId997" Type="http://schemas.openxmlformats.org/officeDocument/2006/relationships/hyperlink" Target="https://www.usenix.org/system/files/conference/usenixsecurity17/sec17-wang-shuai.pdf" TargetMode="External"/><Relationship Id="rId512" Type="http://schemas.openxmlformats.org/officeDocument/2006/relationships/hyperlink" Target="https://bugzilla.redhat.com/show_bug.cgi?id=1343505" TargetMode="External"/><Relationship Id="rId754" Type="http://schemas.openxmlformats.org/officeDocument/2006/relationships/hyperlink" Target="https://hg.mozilla.org/projects/nss/rev/7d875a0678df" TargetMode="External"/><Relationship Id="rId996" Type="http://schemas.openxmlformats.org/officeDocument/2006/relationships/hyperlink" Target="https://botan.randombit.net/security.html" TargetMode="External"/><Relationship Id="rId511" Type="http://schemas.openxmlformats.org/officeDocument/2006/relationships/hyperlink" Target="https://www.gnutls.org/security.html" TargetMode="External"/><Relationship Id="rId753" Type="http://schemas.openxmlformats.org/officeDocument/2006/relationships/hyperlink" Target="https://www.openwall.com/lists/oss-security/2013/02/05/24" TargetMode="External"/><Relationship Id="rId995" Type="http://schemas.openxmlformats.org/officeDocument/2006/relationships/hyperlink" Target="https://botan.randombit.net/security.html" TargetMode="External"/><Relationship Id="rId518" Type="http://schemas.openxmlformats.org/officeDocument/2006/relationships/hyperlink" Target="https://gitlab.com/gnutls/gnutls/commit/6be35136333b5d6289f23209cf896e741462909a" TargetMode="External"/><Relationship Id="rId517" Type="http://schemas.openxmlformats.org/officeDocument/2006/relationships/hyperlink" Target="https://bugzilla.redhat.com/show_bug.cgi?id=1251902" TargetMode="External"/><Relationship Id="rId759" Type="http://schemas.openxmlformats.org/officeDocument/2006/relationships/hyperlink" Target="https://nvd.nist.gov/vuln/detail/CVE-2011-5094" TargetMode="External"/><Relationship Id="rId516" Type="http://schemas.openxmlformats.org/officeDocument/2006/relationships/hyperlink" Target="https://lists.gnupg.org/pipermail/gnutls-devel/2015-August/007707.html" TargetMode="External"/><Relationship Id="rId758" Type="http://schemas.openxmlformats.org/officeDocument/2006/relationships/hyperlink" Target="https://bugzilla.mozilla.org/show_bug.cgi?id=715073" TargetMode="External"/><Relationship Id="rId515" Type="http://schemas.openxmlformats.org/officeDocument/2006/relationships/hyperlink" Target="https://gitlab.com/gnutls/gnutls/-/commit/272854367efc130fbd4f1a51840d80c630214e12" TargetMode="External"/><Relationship Id="rId757" Type="http://schemas.openxmlformats.org/officeDocument/2006/relationships/hyperlink" Target="https://www.mozilla.org/en-US/security/advisories/mfsa2012-39/" TargetMode="External"/><Relationship Id="rId999" Type="http://schemas.openxmlformats.org/officeDocument/2006/relationships/hyperlink" Target="https://ubuntu.com/security/CVE-2017-7252" TargetMode="External"/><Relationship Id="rId15" Type="http://schemas.openxmlformats.org/officeDocument/2006/relationships/hyperlink" Target="https://git.openssl.org/gitweb/?p=openssl.git;a=commitdiff;h=9639817dac8bbbaa64d09efad7464ccc405527c7" TargetMode="External"/><Relationship Id="rId990" Type="http://schemas.openxmlformats.org/officeDocument/2006/relationships/hyperlink" Target="https://botan.randombit.net/security.html" TargetMode="External"/><Relationship Id="rId14" Type="http://schemas.openxmlformats.org/officeDocument/2006/relationships/hyperlink" Target="https://www.openssl.org/news/secadv/20220705.txt" TargetMode="External"/><Relationship Id="rId17" Type="http://schemas.openxmlformats.org/officeDocument/2006/relationships/hyperlink" Target="https://git.openssl.org/gitweb/?p=openssl.git;a=commitdiff;h=64c85430f95200b6b51fe9475bd5203f7c19daf1" TargetMode="External"/><Relationship Id="rId16" Type="http://schemas.openxmlformats.org/officeDocument/2006/relationships/hyperlink" Target="https://www.openssl.org/news/secadv/20220621.txt" TargetMode="External"/><Relationship Id="rId19" Type="http://schemas.openxmlformats.org/officeDocument/2006/relationships/hyperlink" Target="https://git.openssl.org/gitweb/?p=openssl.git;a=commitdiff;h=7d56a74a96828985db7354a55227a511615f732b" TargetMode="External"/><Relationship Id="rId510" Type="http://schemas.openxmlformats.org/officeDocument/2006/relationships/hyperlink" Target="https://gitlab.com/gnutls/gnutls/-/compare/fb2a6baef79f4aadfd95e657fe5a18da20a1410e...86076c9b17b9a32b348cafb8b724f57f7da64d58" TargetMode="External"/><Relationship Id="rId752" Type="http://schemas.openxmlformats.org/officeDocument/2006/relationships/hyperlink" Target="https://nvd.nist.gov/vuln/detail/CVE-2013-1620" TargetMode="External"/><Relationship Id="rId994" Type="http://schemas.openxmlformats.org/officeDocument/2006/relationships/hyperlink" Target="https://botan.randombit.net/security.html" TargetMode="External"/><Relationship Id="rId18" Type="http://schemas.openxmlformats.org/officeDocument/2006/relationships/hyperlink" Target="https://www.openssl.org/news/secadv/20220503.txt" TargetMode="External"/><Relationship Id="rId751" Type="http://schemas.openxmlformats.org/officeDocument/2006/relationships/hyperlink" Target="https://bugzilla.mozilla.org/show_bug.cgi?id=894370" TargetMode="External"/><Relationship Id="rId993" Type="http://schemas.openxmlformats.org/officeDocument/2006/relationships/hyperlink" Target="https://botan.randombit.net/security.html" TargetMode="External"/><Relationship Id="rId1100" Type="http://schemas.openxmlformats.org/officeDocument/2006/relationships/hyperlink" Target="https://nvd.nist.gov/vuln/detail/CVE-2016-6882" TargetMode="External"/><Relationship Id="rId750" Type="http://schemas.openxmlformats.org/officeDocument/2006/relationships/hyperlink" Target="https://www.mozilla.org/en-US/security/advisories/mfsa2013-93/" TargetMode="External"/><Relationship Id="rId992" Type="http://schemas.openxmlformats.org/officeDocument/2006/relationships/hyperlink" Target="https://github.com/randombit/botan/commit/48fc8df51d99f9d8ba251219367b3d629cc848e3" TargetMode="External"/><Relationship Id="rId1101" Type="http://schemas.openxmlformats.org/officeDocument/2006/relationships/hyperlink" Target="https://git.gnupg.org/cgi-bin/gitweb.cgi?p=libgcrypt.git;a=commit;h=3462280f2e23e16adf3ed5176e0f2413d8861320" TargetMode="External"/><Relationship Id="rId991" Type="http://schemas.openxmlformats.org/officeDocument/2006/relationships/hyperlink" Target="https://botan.randombit.net/security.html" TargetMode="External"/><Relationship Id="rId1102" Type="http://schemas.openxmlformats.org/officeDocument/2006/relationships/hyperlink" Target="https://eprint.iacr.org/2021/923.pdf" TargetMode="External"/><Relationship Id="rId84" Type="http://schemas.openxmlformats.org/officeDocument/2006/relationships/hyperlink" Target="https://github.com/openssl/openssl/commit/898fb884b706aaeb283de4812340bb0bde8476dc" TargetMode="External"/><Relationship Id="rId83" Type="http://schemas.openxmlformats.org/officeDocument/2006/relationships/hyperlink" Target="https://www.openssl.org/news/secadv/20180327.txt" TargetMode="External"/><Relationship Id="rId86" Type="http://schemas.openxmlformats.org/officeDocument/2006/relationships/hyperlink" Target="https://github.com/openssl/openssl/commit/af58be768ebb690f78530f796e92b8ae5c9a4401" TargetMode="External"/><Relationship Id="rId85" Type="http://schemas.openxmlformats.org/officeDocument/2006/relationships/hyperlink" Target="https://www.openssl.org/news/secadv/20171207.txt" TargetMode="External"/><Relationship Id="rId88" Type="http://schemas.openxmlformats.org/officeDocument/2006/relationships/hyperlink" Target="https://bugzilla.redhat.com/show_bug.cgi?id=CVE-2016-8610" TargetMode="External"/><Relationship Id="rId87" Type="http://schemas.openxmlformats.org/officeDocument/2006/relationships/hyperlink" Target="https://nvd.nist.gov/vuln/detail/CVE-2016-8610" TargetMode="External"/><Relationship Id="rId89" Type="http://schemas.openxmlformats.org/officeDocument/2006/relationships/hyperlink" Target="https://github.com/openssl/openssl/commit/38d600147331d36e74174ebbd4008b63188b321b" TargetMode="External"/><Relationship Id="rId709" Type="http://schemas.openxmlformats.org/officeDocument/2006/relationships/hyperlink" Target="http://udn.realityripple.com/docs/Mozilla/Projects/NSS/NSS_3.20.1_release_notes" TargetMode="External"/><Relationship Id="rId708" Type="http://schemas.openxmlformats.org/officeDocument/2006/relationships/hyperlink" Target="https://hg.mozilla.org/projects/nss/rev/8ac7f47eecbb" TargetMode="External"/><Relationship Id="rId707" Type="http://schemas.openxmlformats.org/officeDocument/2006/relationships/hyperlink" Target="https://bugzilla.mozilla.org/show_bug.cgi?id=1202868" TargetMode="External"/><Relationship Id="rId949" Type="http://schemas.openxmlformats.org/officeDocument/2006/relationships/hyperlink" Target="https://github.com/wolfSSL/wolfssl/commit/9b9568d500f31f964af26ba8d01e542e1f27e5ca" TargetMode="External"/><Relationship Id="rId706" Type="http://schemas.openxmlformats.org/officeDocument/2006/relationships/hyperlink" Target="http://udn.realityripple.com/docs/Mozilla/Projects/NSS/NSS_3.20.1_release_notes" TargetMode="External"/><Relationship Id="rId948" Type="http://schemas.openxmlformats.org/officeDocument/2006/relationships/hyperlink" Target="https://eprint.iacr.org/2018/1173.pdf" TargetMode="External"/><Relationship Id="rId80" Type="http://schemas.openxmlformats.org/officeDocument/2006/relationships/hyperlink" Target="https://github.com/openssl/openssl/commit/56d5a4bfcaf37fa420aef2bb881aa55e61cf5f2f" TargetMode="External"/><Relationship Id="rId82" Type="http://schemas.openxmlformats.org/officeDocument/2006/relationships/hyperlink" Target="https://github.com/openssl/openssl/commit/e502cc86df9dafded1694fceb3228ee34d11c11a" TargetMode="External"/><Relationship Id="rId81" Type="http://schemas.openxmlformats.org/officeDocument/2006/relationships/hyperlink" Target="https://www.openssl.org/news/secadv/20180327.txt" TargetMode="External"/><Relationship Id="rId701" Type="http://schemas.openxmlformats.org/officeDocument/2006/relationships/hyperlink" Target="https://bugzilla.mozilla.org/show_bug.cgi?id=1158489" TargetMode="External"/><Relationship Id="rId943" Type="http://schemas.openxmlformats.org/officeDocument/2006/relationships/hyperlink" Target="https://www.telekom.com/resource/blob/572524/1c89c1cbaccdf792153063b3a10af10e/dl-190515-remote-buffer-overflow-vulnerability-wolfssl-library-data.pdf" TargetMode="External"/><Relationship Id="rId700" Type="http://schemas.openxmlformats.org/officeDocument/2006/relationships/hyperlink" Target="http://udn.realityripple.com/docs/Mozilla/Projects/NSS/NSS_3.21_release_notes" TargetMode="External"/><Relationship Id="rId942" Type="http://schemas.openxmlformats.org/officeDocument/2006/relationships/hyperlink" Target="https://github.com/advisories/GHSA-6rpx-83hc-92h9" TargetMode="External"/><Relationship Id="rId941" Type="http://schemas.openxmlformats.org/officeDocument/2006/relationships/hyperlink" Target="https://eprint.iacr.org/2020/728.pdf" TargetMode="External"/><Relationship Id="rId940" Type="http://schemas.openxmlformats.org/officeDocument/2006/relationships/hyperlink" Target="https://www.wolfssl.com/docs/security-vulnerabilities/" TargetMode="External"/><Relationship Id="rId705" Type="http://schemas.openxmlformats.org/officeDocument/2006/relationships/hyperlink" Target="https://hg.mozilla.org/projects/nss/rev/4dc247276e58" TargetMode="External"/><Relationship Id="rId947" Type="http://schemas.openxmlformats.org/officeDocument/2006/relationships/hyperlink" Target="https://www.wolfssl.com/docs/security-vulnerabilities/" TargetMode="External"/><Relationship Id="rId704" Type="http://schemas.openxmlformats.org/officeDocument/2006/relationships/hyperlink" Target="https://bugzilla.mozilla.org/show_bug.cgi?id=1205157" TargetMode="External"/><Relationship Id="rId946" Type="http://schemas.openxmlformats.org/officeDocument/2006/relationships/hyperlink" Target="https://github.com/wolfSSL/wolfssl/pull/1950/commits/ab03f9291b040269ae21d33b9f01529ed8311728" TargetMode="External"/><Relationship Id="rId703" Type="http://schemas.openxmlformats.org/officeDocument/2006/relationships/hyperlink" Target="http://udn.realityripple.com/docs/Mozilla/Projects/NSS/NSS_3.20.1_release_notes" TargetMode="External"/><Relationship Id="rId945" Type="http://schemas.openxmlformats.org/officeDocument/2006/relationships/hyperlink" Target="https://github.com/wolfSSL/wolfssl/issues/2032" TargetMode="External"/><Relationship Id="rId702" Type="http://schemas.openxmlformats.org/officeDocument/2006/relationships/hyperlink" Target="https://hg.mozilla.org/projects/nspr/rev/c9c965b2b19c" TargetMode="External"/><Relationship Id="rId944" Type="http://schemas.openxmlformats.org/officeDocument/2006/relationships/hyperlink" Target="https://github.com/advisories/GHSA-7hpf-vr39-r84h" TargetMode="External"/><Relationship Id="rId73" Type="http://schemas.openxmlformats.org/officeDocument/2006/relationships/hyperlink" Target="https://eprint.iacr.org/2016/1195" TargetMode="External"/><Relationship Id="rId72" Type="http://schemas.openxmlformats.org/officeDocument/2006/relationships/hyperlink" Target="https://nvd.nist.gov/vuln/detail/CVE-2016-7056" TargetMode="External"/><Relationship Id="rId75" Type="http://schemas.openxmlformats.org/officeDocument/2006/relationships/hyperlink" Target="https://www.openssl.org/news/secadv/20180612.txt" TargetMode="External"/><Relationship Id="rId74" Type="http://schemas.openxmlformats.org/officeDocument/2006/relationships/hyperlink" Target="https://github.com/openssl/openssl/commit/3984ef0b72831da8b3ece4745cac4f8575b19098" TargetMode="External"/><Relationship Id="rId77" Type="http://schemas.openxmlformats.org/officeDocument/2006/relationships/hyperlink" Target="https://www.openssl.org/news/secadv/20180416.txt" TargetMode="External"/><Relationship Id="rId76" Type="http://schemas.openxmlformats.org/officeDocument/2006/relationships/hyperlink" Target="https://github.com/openssl/openssl/commit/349a41da1ad88ad87825414752a8ff5fdd6a6c3f" TargetMode="External"/><Relationship Id="rId79" Type="http://schemas.openxmlformats.org/officeDocument/2006/relationships/hyperlink" Target="https://www.openssl.org/news/secadv/20180327.txt" TargetMode="External"/><Relationship Id="rId78" Type="http://schemas.openxmlformats.org/officeDocument/2006/relationships/hyperlink" Target="https://github.com/openssl/openssl/commit/9310d45087ae546e27e61ddf8f6367f29848220d" TargetMode="External"/><Relationship Id="rId939" Type="http://schemas.openxmlformats.org/officeDocument/2006/relationships/hyperlink" Target="https://www.wolfssl.com/docs/security-vulnerabilities/" TargetMode="External"/><Relationship Id="rId938" Type="http://schemas.openxmlformats.org/officeDocument/2006/relationships/hyperlink" Target="https://github.com/wolfSSL/wolfssl/issues/2421" TargetMode="External"/><Relationship Id="rId937" Type="http://schemas.openxmlformats.org/officeDocument/2006/relationships/hyperlink" Target="https://github.com/advisories/GHSA-wgff-2g74-38qq" TargetMode="External"/><Relationship Id="rId71" Type="http://schemas.openxmlformats.org/officeDocument/2006/relationships/hyperlink" Target="https://github.com/openssl/openssl/commit/8aed2a7548362e88e84a7feb795a3a97e8395008" TargetMode="External"/><Relationship Id="rId70" Type="http://schemas.openxmlformats.org/officeDocument/2006/relationships/hyperlink" Target="https://www.openssl.org/news/secadv/20181029.txt" TargetMode="External"/><Relationship Id="rId932" Type="http://schemas.openxmlformats.org/officeDocument/2006/relationships/hyperlink" Target="https://github.com/wolfSSL/wolfssl/issues/2555" TargetMode="External"/><Relationship Id="rId931" Type="http://schemas.openxmlformats.org/officeDocument/2006/relationships/hyperlink" Target="https://github.com/advisories/GHSA-42mp-7xj4-8whx" TargetMode="External"/><Relationship Id="rId930" Type="http://schemas.openxmlformats.org/officeDocument/2006/relationships/hyperlink" Target="https://github.com/wolfSSL/wolfssl/pull/2563/commits/52f28bd5149360f8e3bf8ca13d3fb9a77283df7c" TargetMode="External"/><Relationship Id="rId936" Type="http://schemas.openxmlformats.org/officeDocument/2006/relationships/hyperlink" Target="https://github.com/wolfSSL/wolfssl/pull/2425/commits/c6e4aebcdff4e774c94953ffe9de7ce287c54f4f" TargetMode="External"/><Relationship Id="rId935" Type="http://schemas.openxmlformats.org/officeDocument/2006/relationships/hyperlink" Target="https://github.com/wolfSSL/wolfssl/issues/2459" TargetMode="External"/><Relationship Id="rId934" Type="http://schemas.openxmlformats.org/officeDocument/2006/relationships/hyperlink" Target="https://github.com/advisories/GHSA-44q4-7h77-fj8h" TargetMode="External"/><Relationship Id="rId933" Type="http://schemas.openxmlformats.org/officeDocument/2006/relationships/hyperlink" Target="https://github.com/wolfSSL/wolfssl/pull/2465/commits" TargetMode="External"/><Relationship Id="rId62" Type="http://schemas.openxmlformats.org/officeDocument/2006/relationships/hyperlink" Target="https://github.com/openssl/openssl/commit/e9bbefbf0f24c57645e7ad6a5a71ae649d18ac8e" TargetMode="External"/><Relationship Id="rId61" Type="http://schemas.openxmlformats.org/officeDocument/2006/relationships/hyperlink" Target="https://www.openssl.org/news/secadv/20190306.txt" TargetMode="External"/><Relationship Id="rId64" Type="http://schemas.openxmlformats.org/officeDocument/2006/relationships/hyperlink" Target="https://github.com/openssl/openssl/commit/aab7c770353b1dc4ba045938c8fb446dd1c4531e" TargetMode="External"/><Relationship Id="rId63" Type="http://schemas.openxmlformats.org/officeDocument/2006/relationships/hyperlink" Target="https://www.openssl.org/news/secadv/20190226.txt" TargetMode="External"/><Relationship Id="rId66" Type="http://schemas.openxmlformats.org/officeDocument/2006/relationships/hyperlink" Target="https://eprint.iacr.org/2018/1060.pdf" TargetMode="External"/><Relationship Id="rId65" Type="http://schemas.openxmlformats.org/officeDocument/2006/relationships/hyperlink" Target="https://www.openssl.org/news/secadv/20181112.txt" TargetMode="External"/><Relationship Id="rId68" Type="http://schemas.openxmlformats.org/officeDocument/2006/relationships/hyperlink" Target="https://www.openssl.org/news/secadv/20181030.txt" TargetMode="External"/><Relationship Id="rId67" Type="http://schemas.openxmlformats.org/officeDocument/2006/relationships/hyperlink" Target="https://github.com/openssl/openssl/commit/43e6a58d4991a451daf4891ff05a48735df871ac" TargetMode="External"/><Relationship Id="rId729" Type="http://schemas.openxmlformats.org/officeDocument/2006/relationships/hyperlink" Target="http://udn.realityripple.com/docs/Mozilla/Projects/NSS/NSS_3.16_release_notes" TargetMode="External"/><Relationship Id="rId728" Type="http://schemas.openxmlformats.org/officeDocument/2006/relationships/hyperlink" Target="https://hg.mozilla.org/projects/nss/rev/709d4e597979" TargetMode="External"/><Relationship Id="rId60" Type="http://schemas.openxmlformats.org/officeDocument/2006/relationships/hyperlink" Target="https://github.com/openssl/openssl/commit/f426625b6ae9a7831010750490a5f0ad689c5ba3" TargetMode="External"/><Relationship Id="rId723" Type="http://schemas.openxmlformats.org/officeDocument/2006/relationships/hyperlink" Target="https://www.mozilla.org/en-US/security/advisories/mfsa2014-73/" TargetMode="External"/><Relationship Id="rId965" Type="http://schemas.openxmlformats.org/officeDocument/2006/relationships/hyperlink" Target="https://www.wolfssl.com/wolfssl-3-9-10-vulnerability-fixes/" TargetMode="External"/><Relationship Id="rId722" Type="http://schemas.openxmlformats.org/officeDocument/2006/relationships/hyperlink" Target="https://hg.mozilla.org/projects/nss/rev/fb7208e91ae8" TargetMode="External"/><Relationship Id="rId964" Type="http://schemas.openxmlformats.org/officeDocument/2006/relationships/hyperlink" Target="https://www.wolfssl.com/wolfssl-3-9-10-vulnerability-fixes/" TargetMode="External"/><Relationship Id="rId721" Type="http://schemas.openxmlformats.org/officeDocument/2006/relationships/hyperlink" Target="https://nvd.nist.gov/vuln/detail/CVE-2014-1569" TargetMode="External"/><Relationship Id="rId963" Type="http://schemas.openxmlformats.org/officeDocument/2006/relationships/hyperlink" Target="https://github.com/wolfSSL/wolfssl/blob/master/ChangeLog.md" TargetMode="External"/><Relationship Id="rId720" Type="http://schemas.openxmlformats.org/officeDocument/2006/relationships/hyperlink" Target="https://github.com/nss-dev/nss/commit/5b2f1a3be7f9052984f62767ce56a674aea489b0" TargetMode="External"/><Relationship Id="rId962" Type="http://schemas.openxmlformats.org/officeDocument/2006/relationships/hyperlink" Target="https://www.wolfssl.com/wolfssl-3-9-10-vulnerability-fixes/" TargetMode="External"/><Relationship Id="rId727" Type="http://schemas.openxmlformats.org/officeDocument/2006/relationships/hyperlink" Target="https://bugzilla.mozilla.org/show_bug.cgi?id=963150" TargetMode="External"/><Relationship Id="rId969" Type="http://schemas.openxmlformats.org/officeDocument/2006/relationships/hyperlink" Target="https://github.com/IAIK/wolfSSL-DoS" TargetMode="External"/><Relationship Id="rId726" Type="http://schemas.openxmlformats.org/officeDocument/2006/relationships/hyperlink" Target="https://www.mozilla.org/en-US/security/advisories/mfsa2014-63/" TargetMode="External"/><Relationship Id="rId968" Type="http://schemas.openxmlformats.org/officeDocument/2006/relationships/hyperlink" Target="https://www.wolfssl.com/two-vulnerabilities-recently-found-an-attack-on-rsa-using-crt-and-dos-vulnerability-with-dtls/" TargetMode="External"/><Relationship Id="rId725" Type="http://schemas.openxmlformats.org/officeDocument/2006/relationships/hyperlink" Target="https://hg.mozilla.org/projects/nss/rev/204f22c527f8" TargetMode="External"/><Relationship Id="rId967" Type="http://schemas.openxmlformats.org/officeDocument/2006/relationships/hyperlink" Target="https://people.redhat.com/~fweimer/rsa-crt-leaks.pdf" TargetMode="External"/><Relationship Id="rId724" Type="http://schemas.openxmlformats.org/officeDocument/2006/relationships/hyperlink" Target="https://www.imperialviolet.org/2014/09/26/pkcs1.html" TargetMode="External"/><Relationship Id="rId966" Type="http://schemas.openxmlformats.org/officeDocument/2006/relationships/hyperlink" Target="https://www.wolfssl.com/two-vulnerabilities-recently-found-an-attack-on-rsa-using-crt-and-dos-vulnerability-with-dtls/" TargetMode="External"/><Relationship Id="rId69" Type="http://schemas.openxmlformats.org/officeDocument/2006/relationships/hyperlink" Target="https://github.com/openssl/openssl/commit/56fb454d281a023b3f950d969693553d3f3ceea1" TargetMode="External"/><Relationship Id="rId961" Type="http://schemas.openxmlformats.org/officeDocument/2006/relationships/hyperlink" Target="https://talosintelligence.com/vulnerability_reports/TALOS-2017-0293" TargetMode="External"/><Relationship Id="rId960" Type="http://schemas.openxmlformats.org/officeDocument/2006/relationships/hyperlink" Target="https://www.wolfssl.com/docs/security-vulnerabilities/" TargetMode="External"/><Relationship Id="rId51" Type="http://schemas.openxmlformats.org/officeDocument/2006/relationships/hyperlink" Target="https://github.com/openssl/openssl/commit/1b0fe00e2704b5e20334a16d3c9099d1ba2ef1be" TargetMode="External"/><Relationship Id="rId50" Type="http://schemas.openxmlformats.org/officeDocument/2006/relationships/hyperlink" Target="https://www.openssl.org/news/secadv/20191206.txt" TargetMode="External"/><Relationship Id="rId53" Type="http://schemas.openxmlformats.org/officeDocument/2006/relationships/hyperlink" Target="https://github.com/openssl/openssl/commit/30c22fa8b1d840036b8e203585738df62a03cec8" TargetMode="External"/><Relationship Id="rId52" Type="http://schemas.openxmlformats.org/officeDocument/2006/relationships/hyperlink" Target="https://www.openssl.org/news/secadv/20190910.txt" TargetMode="External"/><Relationship Id="rId55" Type="http://schemas.openxmlformats.org/officeDocument/2006/relationships/hyperlink" Target="https://browse.arxiv.org/pdf/1909.01785.pdf" TargetMode="External"/><Relationship Id="rId54" Type="http://schemas.openxmlformats.org/officeDocument/2006/relationships/hyperlink" Target="https://www.openssl.org/news/secadv/20190910.txt" TargetMode="External"/><Relationship Id="rId57" Type="http://schemas.openxmlformats.org/officeDocument/2006/relationships/hyperlink" Target="https://www.openssl.org/news/secadv/20190910.txt" TargetMode="External"/><Relationship Id="rId56" Type="http://schemas.openxmlformats.org/officeDocument/2006/relationships/hyperlink" Target="https://github.com/openssl/openssl/commit/08229ad838c50f644d7e928e2eef147b4308ad64" TargetMode="External"/><Relationship Id="rId719" Type="http://schemas.openxmlformats.org/officeDocument/2006/relationships/hyperlink" Target="https://bugzilla.mozilla.org/show_bug.cgi?id=1086145" TargetMode="External"/><Relationship Id="rId718" Type="http://schemas.openxmlformats.org/officeDocument/2006/relationships/hyperlink" Target="https://www.mozilla.org/en-US/security/advisories/mfsa2015-71/" TargetMode="External"/><Relationship Id="rId717" Type="http://schemas.openxmlformats.org/officeDocument/2006/relationships/hyperlink" Target="https://hg.mozilla.org/projects/nss/rev/6b4770c76bc8" TargetMode="External"/><Relationship Id="rId959" Type="http://schemas.openxmlformats.org/officeDocument/2006/relationships/hyperlink" Target="https://www.wolfssl.com/docs/security-vulnerabilities/" TargetMode="External"/><Relationship Id="rId712" Type="http://schemas.openxmlformats.org/officeDocument/2006/relationships/hyperlink" Target="https://www.mozilla.org/en-US/security/advisories/mfsa2015-70/" TargetMode="External"/><Relationship Id="rId954" Type="http://schemas.openxmlformats.org/officeDocument/2006/relationships/hyperlink" Target="https://github.com/wolfSSL/wolfssl/pull/1229" TargetMode="External"/><Relationship Id="rId711" Type="http://schemas.openxmlformats.org/officeDocument/2006/relationships/hyperlink" Target="https://hg.mozilla.org/projects/nss/rev/ae72d76f8d24" TargetMode="External"/><Relationship Id="rId953" Type="http://schemas.openxmlformats.org/officeDocument/2006/relationships/hyperlink" Target="https://www.wolfssl.com/docs/security-vulnerabilities/" TargetMode="External"/><Relationship Id="rId710" Type="http://schemas.openxmlformats.org/officeDocument/2006/relationships/hyperlink" Target="https://bugzilla.mozilla.org/show_bug.cgi?id=1192028" TargetMode="External"/><Relationship Id="rId952" Type="http://schemas.openxmlformats.org/officeDocument/2006/relationships/hyperlink" Target="https://github.com/wolfSSL/wolfssl/pull/1229/commits/fd455d5a5e9fef24c208e7ac7d3a4bc58834cbf1" TargetMode="External"/><Relationship Id="rId951" Type="http://schemas.openxmlformats.org/officeDocument/2006/relationships/hyperlink" Target="https://www.wolfssl.com/wolfssh-and-rohnp/" TargetMode="External"/><Relationship Id="rId716" Type="http://schemas.openxmlformats.org/officeDocument/2006/relationships/hyperlink" Target="https://bugzilla.mozilla.org/show_bug.cgi?id=1125025" TargetMode="External"/><Relationship Id="rId958" Type="http://schemas.openxmlformats.org/officeDocument/2006/relationships/hyperlink" Target="https://github.com/wolfSSL/wolfssl/releases/tag/v3.10.2-stable" TargetMode="External"/><Relationship Id="rId715" Type="http://schemas.openxmlformats.org/officeDocument/2006/relationships/hyperlink" Target="https://www.mozilla.org/en-US/security/advisories/mfsa2015-64/" TargetMode="External"/><Relationship Id="rId957" Type="http://schemas.openxmlformats.org/officeDocument/2006/relationships/hyperlink" Target="https://www.wolfssl.com/docs/security-vulnerabilities/" TargetMode="External"/><Relationship Id="rId714" Type="http://schemas.openxmlformats.org/officeDocument/2006/relationships/hyperlink" Target="https://hg.mozilla.org/projects/nss/rev/2c05e861ce07" TargetMode="External"/><Relationship Id="rId956" Type="http://schemas.openxmlformats.org/officeDocument/2006/relationships/hyperlink" Target="https://nvd.nist.gov/vuln/detail/CVE-2017-8855" TargetMode="External"/><Relationship Id="rId713" Type="http://schemas.openxmlformats.org/officeDocument/2006/relationships/hyperlink" Target="https://weakdh.org/" TargetMode="External"/><Relationship Id="rId955" Type="http://schemas.openxmlformats.org/officeDocument/2006/relationships/hyperlink" Target="https://www.wolfssl.com/docs/security-vulnerabilities/" TargetMode="External"/><Relationship Id="rId59" Type="http://schemas.openxmlformats.org/officeDocument/2006/relationships/hyperlink" Target="https://www.openssl.org/news/secadv/20190730.txt" TargetMode="External"/><Relationship Id="rId58" Type="http://schemas.openxmlformats.org/officeDocument/2006/relationships/hyperlink" Target="https://github.com/openssl/openssl/commit/54aa9d51b09d67e90db443f682cface795f5af9e" TargetMode="External"/><Relationship Id="rId950" Type="http://schemas.openxmlformats.org/officeDocument/2006/relationships/hyperlink" Target="https://www.wolfssl.com/docs/security-vulnerabilities/" TargetMode="External"/><Relationship Id="rId590" Type="http://schemas.openxmlformats.org/officeDocument/2006/relationships/hyperlink" Target="https://www.gnutls.org/security.html" TargetMode="External"/><Relationship Id="rId107" Type="http://schemas.openxmlformats.org/officeDocument/2006/relationships/hyperlink" Target="https://www.openssl.org/news/secadv/20170216.txt" TargetMode="External"/><Relationship Id="rId349" Type="http://schemas.openxmlformats.org/officeDocument/2006/relationships/hyperlink" Target="https://github.com/openssl/openssl/commit/855d29184ea88140e3c810e854607cc00a3f1806" TargetMode="External"/><Relationship Id="rId106" Type="http://schemas.openxmlformats.org/officeDocument/2006/relationships/hyperlink" Target="https://github.com/openssl/openssl/commit/4ad93618d26a3ea23d36ad5498ff4f59eff3a4d2" TargetMode="External"/><Relationship Id="rId348" Type="http://schemas.openxmlformats.org/officeDocument/2006/relationships/hyperlink" Target="https://www.openwall.com/lists/oss-security/2011/12/01/6" TargetMode="External"/><Relationship Id="rId105" Type="http://schemas.openxmlformats.org/officeDocument/2006/relationships/hyperlink" Target="https://www.openssl.org/news/secadv/20170126.txt" TargetMode="External"/><Relationship Id="rId347" Type="http://schemas.openxmlformats.org/officeDocument/2006/relationships/hyperlink" Target="https://nvd.nist.gov/vuln/detail/CVE-2011-4354" TargetMode="External"/><Relationship Id="rId589" Type="http://schemas.openxmlformats.org/officeDocument/2006/relationships/hyperlink" Target="https://bugs.gentoo.org/attachment.cgi?id=189707&amp;action=diff" TargetMode="External"/><Relationship Id="rId104" Type="http://schemas.openxmlformats.org/officeDocument/2006/relationships/hyperlink" Target="https://github.com/openssl/openssl/commit/efbe126e3ebb9123ac9d058aa2bb044261342aaa" TargetMode="External"/><Relationship Id="rId346" Type="http://schemas.openxmlformats.org/officeDocument/2006/relationships/hyperlink" Target="https://www.openwall.com/lists/oss-security/2012/02/28/14" TargetMode="External"/><Relationship Id="rId588" Type="http://schemas.openxmlformats.org/officeDocument/2006/relationships/hyperlink" Target="https://bugzilla.redhat.com/show_bug.cgi?id=CVE-2009-2409" TargetMode="External"/><Relationship Id="rId109" Type="http://schemas.openxmlformats.org/officeDocument/2006/relationships/hyperlink" Target="https://www.openssl.org/news/secadv/20160926.txt" TargetMode="External"/><Relationship Id="rId1170" Type="http://schemas.openxmlformats.org/officeDocument/2006/relationships/hyperlink" Target="https://github.com/weidai11/cryptopp/commit/c9ef9420e762" TargetMode="External"/><Relationship Id="rId108" Type="http://schemas.openxmlformats.org/officeDocument/2006/relationships/hyperlink" Target="https://github.com/openssl/openssl/commit/6e629b5be45face20b4ca71c4fcbfed78b864a2e" TargetMode="External"/><Relationship Id="rId1171" Type="http://schemas.openxmlformats.org/officeDocument/2006/relationships/hyperlink" Target="https://nvd.nist.gov/vuln/detail/CVE-2019-14318" TargetMode="External"/><Relationship Id="rId341" Type="http://schemas.openxmlformats.org/officeDocument/2006/relationships/hyperlink" Target="https://nvd.nist.gov/vuln/detail/CVE-2012-1165" TargetMode="External"/><Relationship Id="rId583" Type="http://schemas.openxmlformats.org/officeDocument/2006/relationships/hyperlink" Target="https://nvd.nist.gov/vuln/detail/CVE-2009-3555" TargetMode="External"/><Relationship Id="rId1172" Type="http://schemas.openxmlformats.org/officeDocument/2006/relationships/hyperlink" Target="https://github.com/weidai11/cryptopp/issues/869" TargetMode="External"/><Relationship Id="rId340" Type="http://schemas.openxmlformats.org/officeDocument/2006/relationships/hyperlink" Target="https://nvd.nist.gov/vuln/detail/CVE-2012-2110" TargetMode="External"/><Relationship Id="rId582" Type="http://schemas.openxmlformats.org/officeDocument/2006/relationships/hyperlink" Target="https://bugzilla.redhat.com/show_bug.cgi?id=1069301" TargetMode="External"/><Relationship Id="rId1173" Type="http://schemas.openxmlformats.org/officeDocument/2006/relationships/hyperlink" Target="https://github.com/weidai11/cryptopp/commit/07dbcc3d9644b18e05c1776db2a57fe04d780965" TargetMode="External"/><Relationship Id="rId581" Type="http://schemas.openxmlformats.org/officeDocument/2006/relationships/hyperlink" Target="https://nvd.nist.gov/vuln/detail/CVE-2009-5138" TargetMode="External"/><Relationship Id="rId1174" Type="http://schemas.openxmlformats.org/officeDocument/2006/relationships/hyperlink" Target="https://nvd.nist.gov/vuln/detail/CVE-2017-9434" TargetMode="External"/><Relationship Id="rId580" Type="http://schemas.openxmlformats.org/officeDocument/2006/relationships/hyperlink" Target="https://gitlab.com/gnutls/gnutls/-/commit/c8dcbedd1fdc312f5b1a70fcfbc1afe235d800cd" TargetMode="External"/><Relationship Id="rId1175" Type="http://schemas.openxmlformats.org/officeDocument/2006/relationships/hyperlink" Target="https://github.com/weidai11/cryptopp/issues/414" TargetMode="External"/><Relationship Id="rId103" Type="http://schemas.openxmlformats.org/officeDocument/2006/relationships/hyperlink" Target="https://www.openssl.org/news/secadv/20170126.txt" TargetMode="External"/><Relationship Id="rId345" Type="http://schemas.openxmlformats.org/officeDocument/2006/relationships/hyperlink" Target="https://nvd.nist.gov/vuln/detail/CVE-2006-7250" TargetMode="External"/><Relationship Id="rId587" Type="http://schemas.openxmlformats.org/officeDocument/2006/relationships/hyperlink" Target="https://nvd.nist.gov/vuln/detail/CVE-2009-2409" TargetMode="External"/><Relationship Id="rId1176" Type="http://schemas.openxmlformats.org/officeDocument/2006/relationships/hyperlink" Target="https://github.com/weidai11/cryptopp/commit/3d9181d7bdd8e491f745dbc9e34bd20b6f6da069" TargetMode="External"/><Relationship Id="rId102" Type="http://schemas.openxmlformats.org/officeDocument/2006/relationships/hyperlink" Target="https://github.com/openssl/openssl/commit/51d009043670a627d6abe66894126851cf3690e9" TargetMode="External"/><Relationship Id="rId344" Type="http://schemas.openxmlformats.org/officeDocument/2006/relationships/hyperlink" Target="https://www.mail-archive.com/openssl-dev@openssl.org/msg30305.html" TargetMode="External"/><Relationship Id="rId586" Type="http://schemas.openxmlformats.org/officeDocument/2006/relationships/hyperlink" Target="https://access.redhat.com/errata/RHSA-2010:0095.html" TargetMode="External"/><Relationship Id="rId1177" Type="http://schemas.openxmlformats.org/officeDocument/2006/relationships/hyperlink" Target="https://nvd.nist.gov/vuln/detail/CVE-2016-9939" TargetMode="External"/><Relationship Id="rId101" Type="http://schemas.openxmlformats.org/officeDocument/2006/relationships/hyperlink" Target="https://www.openssl.org/news/secadv/20161110.txt" TargetMode="External"/><Relationship Id="rId343" Type="http://schemas.openxmlformats.org/officeDocument/2006/relationships/hyperlink" Target="https://www.openssl.org/news/secadv/20120312.txt" TargetMode="External"/><Relationship Id="rId585" Type="http://schemas.openxmlformats.org/officeDocument/2006/relationships/hyperlink" Target="https://gnutls.org/security-new.html" TargetMode="External"/><Relationship Id="rId1178" Type="http://schemas.openxmlformats.org/officeDocument/2006/relationships/hyperlink" Target="https://www.openwall.com/lists/oss-security/2016/12/12/7" TargetMode="External"/><Relationship Id="rId100" Type="http://schemas.openxmlformats.org/officeDocument/2006/relationships/hyperlink" Target="https://github.com/openssl/openssl/commit/99d97842ddb5fbbbfb5e9820a64ebd19afe569f6" TargetMode="External"/><Relationship Id="rId342" Type="http://schemas.openxmlformats.org/officeDocument/2006/relationships/hyperlink" Target="https://www.openwall.com/lists/oss-security/2012/03/13/2" TargetMode="External"/><Relationship Id="rId584" Type="http://schemas.openxmlformats.org/officeDocument/2006/relationships/hyperlink" Target="https://bug526689.bmoattachments.org/attachment.cgi?id=410650" TargetMode="External"/><Relationship Id="rId1179" Type="http://schemas.openxmlformats.org/officeDocument/2006/relationships/hyperlink" Target="https://github.com/weidai11/cryptopp/commit/4c1b5472ccb2ba4d8016c6d6b8b2f8fad3088732" TargetMode="External"/><Relationship Id="rId1169" Type="http://schemas.openxmlformats.org/officeDocument/2006/relationships/hyperlink" Target="https://eprint.iacr.org/2021/923.pdf" TargetMode="External"/><Relationship Id="rId338" Type="http://schemas.openxmlformats.org/officeDocument/2006/relationships/hyperlink" Target="https://github.com/openssl/openssl/commit/d9a9d10f4f8d4ed051f2488a90b012dceb7ec885" TargetMode="External"/><Relationship Id="rId337" Type="http://schemas.openxmlformats.org/officeDocument/2006/relationships/hyperlink" Target="https://www.openssl.org/news/secadv/20120419.txt" TargetMode="External"/><Relationship Id="rId579" Type="http://schemas.openxmlformats.org/officeDocument/2006/relationships/hyperlink" Target="https://bugzilla.redhat.com/show_bug.cgi?id=573028" TargetMode="External"/><Relationship Id="rId336" Type="http://schemas.openxmlformats.org/officeDocument/2006/relationships/hyperlink" Target="https://www.openssl.org/news/secadv/20120424.txt" TargetMode="External"/><Relationship Id="rId578" Type="http://schemas.openxmlformats.org/officeDocument/2006/relationships/hyperlink" Target="https://www.gnutls.org/security.html" TargetMode="External"/><Relationship Id="rId335" Type="http://schemas.openxmlformats.org/officeDocument/2006/relationships/hyperlink" Target="https://nvd.nist.gov/vuln/detail/CVE-2012-2333" TargetMode="External"/><Relationship Id="rId577" Type="http://schemas.openxmlformats.org/officeDocument/2006/relationships/hyperlink" Target="https://gitlab.com/gnutls/gnutls/-/commit/112d537d" TargetMode="External"/><Relationship Id="rId339" Type="http://schemas.openxmlformats.org/officeDocument/2006/relationships/hyperlink" Target="https://www.openssl.org/news/secadv/20120419.txt" TargetMode="External"/><Relationship Id="rId1160" Type="http://schemas.openxmlformats.org/officeDocument/2006/relationships/hyperlink" Target="https://ftp.openbsd.org/pub/OpenBSD/LibreSSL/libressl-2.3.1-relnotes.txt" TargetMode="External"/><Relationship Id="rId330" Type="http://schemas.openxmlformats.org/officeDocument/2006/relationships/hyperlink" Target="https://www.ieee-security.org/TC/SP2013/papers/4977a526.pdf" TargetMode="External"/><Relationship Id="rId572" Type="http://schemas.openxmlformats.org/officeDocument/2006/relationships/hyperlink" Target="https://nvd.nist.gov/vuln/detail/CVE-2012-0390" TargetMode="External"/><Relationship Id="rId1161" Type="http://schemas.openxmlformats.org/officeDocument/2006/relationships/hyperlink" Target="https://packetstormsecurity.com/files/133998/Qualys-Security-Advisory-LibreSSL-Leak-Overflow.html" TargetMode="External"/><Relationship Id="rId571" Type="http://schemas.openxmlformats.org/officeDocument/2006/relationships/hyperlink" Target="https://www.gnutls.org/security.html" TargetMode="External"/><Relationship Id="rId1162" Type="http://schemas.openxmlformats.org/officeDocument/2006/relationships/hyperlink" Target="https://ftp.openbsd.org/pub/OpenBSD/LibreSSL/libressl-2.3.1-relnotes.txt" TargetMode="External"/><Relationship Id="rId570" Type="http://schemas.openxmlformats.org/officeDocument/2006/relationships/hyperlink" Target="https://lists.fedoraproject.org/pipermail/package-announce/2012-April/077284.html" TargetMode="External"/><Relationship Id="rId1163" Type="http://schemas.openxmlformats.org/officeDocument/2006/relationships/hyperlink" Target="https://packetstormsecurity.com/files/133998/Qualys-Security-Advisory-LibreSSL-Leak-Overflow.html" TargetMode="External"/><Relationship Id="rId1164" Type="http://schemas.openxmlformats.org/officeDocument/2006/relationships/hyperlink" Target="https://nvd.nist.gov/vuln/detail/CVE-2014-9424" TargetMode="External"/><Relationship Id="rId334" Type="http://schemas.openxmlformats.org/officeDocument/2006/relationships/hyperlink" Target="https://www.openssl.org/news/secadv/20120510.txt" TargetMode="External"/><Relationship Id="rId576" Type="http://schemas.openxmlformats.org/officeDocument/2006/relationships/hyperlink" Target="https://gitlab.com/gnutls/gnutls/-/commit/ad4ed44c65e753e6d3a00104c049dd81826ccbf3" TargetMode="External"/><Relationship Id="rId1165" Type="http://schemas.openxmlformats.org/officeDocument/2006/relationships/hyperlink" Target="https://nvd.nist.gov/vuln/detail/CVE-2021-43398" TargetMode="External"/><Relationship Id="rId333" Type="http://schemas.openxmlformats.org/officeDocument/2006/relationships/hyperlink" Target="https://github.com/openssl/openssl/commit/c46ecc3a55bcbbe4ff31da3864d015e343b0189f" TargetMode="External"/><Relationship Id="rId575" Type="http://schemas.openxmlformats.org/officeDocument/2006/relationships/hyperlink" Target="https://nvd.nist.gov/vuln/detail/CVE-2011-4128" TargetMode="External"/><Relationship Id="rId1166" Type="http://schemas.openxmlformats.org/officeDocument/2006/relationships/hyperlink" Target="https://github.com/weidai11/cryptopp/issues/1080" TargetMode="External"/><Relationship Id="rId332" Type="http://schemas.openxmlformats.org/officeDocument/2006/relationships/hyperlink" Target="https://bugzilla.redhat.com/show_bug.cgi?id=707065" TargetMode="External"/><Relationship Id="rId574" Type="http://schemas.openxmlformats.org/officeDocument/2006/relationships/hyperlink" Target="https://www.gnutls.org/security.html" TargetMode="External"/><Relationship Id="rId1167" Type="http://schemas.openxmlformats.org/officeDocument/2006/relationships/hyperlink" Target="https://github.com/weidai11/cryptopp/commit/bee8e8ca6658499debbf8cec0b6b219cf8ba6415" TargetMode="External"/><Relationship Id="rId331" Type="http://schemas.openxmlformats.org/officeDocument/2006/relationships/hyperlink" Target="https://nvd.nist.gov/vuln/detail/CVE-2011-1473" TargetMode="External"/><Relationship Id="rId573" Type="http://schemas.openxmlformats.org/officeDocument/2006/relationships/hyperlink" Target="https://gitlab.com/gnutls/gnutls/-/commit/190cef6eed37d0e73a73c1e205eb31d45ab60a3c" TargetMode="External"/><Relationship Id="rId1168" Type="http://schemas.openxmlformats.org/officeDocument/2006/relationships/hyperlink" Target="https://nvd.nist.gov/vuln/detail/CVE-2021-40530" TargetMode="External"/><Relationship Id="rId370" Type="http://schemas.openxmlformats.org/officeDocument/2006/relationships/hyperlink" Target="https://nvd.nist.gov/vuln/detail/CVE-2011-1945" TargetMode="External"/><Relationship Id="rId129" Type="http://schemas.openxmlformats.org/officeDocument/2006/relationships/hyperlink" Target="https://source.android.com/docs/security/bulletin/2017-03-01" TargetMode="External"/><Relationship Id="rId128" Type="http://schemas.openxmlformats.org/officeDocument/2006/relationships/hyperlink" Target="https://nvd.nist.gov/vuln/detail/CVE-2016-2182" TargetMode="External"/><Relationship Id="rId127" Type="http://schemas.openxmlformats.org/officeDocument/2006/relationships/hyperlink" Target="https://github.com/openssl/openssl/commit/07bed46f332fce8c1d157689a2cdf915a982ae34" TargetMode="External"/><Relationship Id="rId369" Type="http://schemas.openxmlformats.org/officeDocument/2006/relationships/hyperlink" Target="https://www.openssl.org/news/secadv/20110906.txt" TargetMode="External"/><Relationship Id="rId126" Type="http://schemas.openxmlformats.org/officeDocument/2006/relationships/hyperlink" Target="https://www.openssl.org/news/secadv/20160922.txt" TargetMode="External"/><Relationship Id="rId368" Type="http://schemas.openxmlformats.org/officeDocument/2006/relationships/hyperlink" Target="https://github.com/openssl/openssl/commit/0486cce653b62d26a8ca37ac12f69f1a6b998844" TargetMode="External"/><Relationship Id="rId1190" Type="http://schemas.openxmlformats.org/officeDocument/2006/relationships/hyperlink" Target="https://git.lysator.liu.se/nettle/nettle/-/commit/a63893791280d441c713293491da97c79c0950fe" TargetMode="External"/><Relationship Id="rId1191" Type="http://schemas.openxmlformats.org/officeDocument/2006/relationships/hyperlink" Target="https://nvd.nist.gov/vuln/detail/CVE-2021-20305" TargetMode="External"/><Relationship Id="rId1192" Type="http://schemas.openxmlformats.org/officeDocument/2006/relationships/hyperlink" Target="https://bugzilla.redhat.com/show_bug.cgi?id=1942533" TargetMode="External"/><Relationship Id="rId1193" Type="http://schemas.openxmlformats.org/officeDocument/2006/relationships/hyperlink" Target="https://git.lysator.liu.se/nettle/nettle/-/commit/0ad0b5df315665250dfdaa4a1e087f4799edaefe" TargetMode="External"/><Relationship Id="rId121" Type="http://schemas.openxmlformats.org/officeDocument/2006/relationships/hyperlink" Target="https://github.com/openssl/openssl/commit/2c0d295e26306e15a92eb23a84a1802005c1c137" TargetMode="External"/><Relationship Id="rId363" Type="http://schemas.openxmlformats.org/officeDocument/2006/relationships/hyperlink" Target="https://github.com/openssl/openssl/commit/6bf896d9b1693916d9e8d303f9e3cc04959632b2" TargetMode="External"/><Relationship Id="rId1194" Type="http://schemas.openxmlformats.org/officeDocument/2006/relationships/hyperlink" Target="https://nvd.nist.gov/vuln/detail/CVE-2021-3580" TargetMode="External"/><Relationship Id="rId120" Type="http://schemas.openxmlformats.org/officeDocument/2006/relationships/hyperlink" Target="https://github.com/openssl/openssl/issues/1563" TargetMode="External"/><Relationship Id="rId362" Type="http://schemas.openxmlformats.org/officeDocument/2006/relationships/hyperlink" Target="https://nvd.nist.gov/vuln/detail/CVE-2011-4619" TargetMode="External"/><Relationship Id="rId1195" Type="http://schemas.openxmlformats.org/officeDocument/2006/relationships/hyperlink" Target="https://bugzilla.redhat.com/show_bug.cgi?id=1967983" TargetMode="External"/><Relationship Id="rId361" Type="http://schemas.openxmlformats.org/officeDocument/2006/relationships/hyperlink" Target="https://www.openssl.org/news/secadv/20120104.txt" TargetMode="External"/><Relationship Id="rId1196" Type="http://schemas.openxmlformats.org/officeDocument/2006/relationships/hyperlink" Target="https://nvd.nist.gov/vuln/detail/CVE-2018-16869" TargetMode="External"/><Relationship Id="rId360" Type="http://schemas.openxmlformats.org/officeDocument/2006/relationships/hyperlink" Target="https://github.com/openssl/openssl/commit/d0dc991c6228564212ace119440a9ac5f21578bc" TargetMode="External"/><Relationship Id="rId1197" Type="http://schemas.openxmlformats.org/officeDocument/2006/relationships/hyperlink" Target="https://git.lysator.liu.se/nettle/nettle/-/commit/3fe1d6549765ecfb24f0b80b2ed086fdc818bff3" TargetMode="External"/><Relationship Id="rId125" Type="http://schemas.openxmlformats.org/officeDocument/2006/relationships/hyperlink" Target="https://github.com/openssl/openssl/commit/1bbe48ab149893a78bf99c8eb8895c928900a16f" TargetMode="External"/><Relationship Id="rId367" Type="http://schemas.openxmlformats.org/officeDocument/2006/relationships/hyperlink" Target="https://bugzilla.redhat.com/show_bug.cgi?id=736079" TargetMode="External"/><Relationship Id="rId1198" Type="http://schemas.openxmlformats.org/officeDocument/2006/relationships/hyperlink" Target="https://nvd.nist.gov/vuln/detail/CVE-2016-6489" TargetMode="External"/><Relationship Id="rId124" Type="http://schemas.openxmlformats.org/officeDocument/2006/relationships/hyperlink" Target="https://www.openssl.org/news/secadv/20160922.txt" TargetMode="External"/><Relationship Id="rId366" Type="http://schemas.openxmlformats.org/officeDocument/2006/relationships/hyperlink" Target="https://www.openssl.org/news/secadv/20110906.txt" TargetMode="External"/><Relationship Id="rId1199" Type="http://schemas.openxmlformats.org/officeDocument/2006/relationships/hyperlink" Target="https://bugzilla.redhat.com/show_bug.cgi?id=1362016" TargetMode="External"/><Relationship Id="rId123" Type="http://schemas.openxmlformats.org/officeDocument/2006/relationships/hyperlink" Target="https://github.com/openssl/openssl/commit/2b4029e68fd7002d2307e6c3cde0f3784eef9c83" TargetMode="External"/><Relationship Id="rId365" Type="http://schemas.openxmlformats.org/officeDocument/2006/relationships/hyperlink" Target="https://nvd.nist.gov/vuln/detail/CVE-2012-0027" TargetMode="External"/><Relationship Id="rId122" Type="http://schemas.openxmlformats.org/officeDocument/2006/relationships/hyperlink" Target="https://www.openssl.org/news/secadv/20160922.txt" TargetMode="External"/><Relationship Id="rId364" Type="http://schemas.openxmlformats.org/officeDocument/2006/relationships/hyperlink" Target="https://www.openssl.org/news/secadv/20120104.txt" TargetMode="External"/><Relationship Id="rId95" Type="http://schemas.openxmlformats.org/officeDocument/2006/relationships/hyperlink" Target="https://www.openssl.org/news/secadv/20161110.txt" TargetMode="External"/><Relationship Id="rId94" Type="http://schemas.openxmlformats.org/officeDocument/2006/relationships/hyperlink" Target="https://github.com/openssl/openssl/commit/57c4b9f6a2f800b41ce2836986fe33640f6c3f8a" TargetMode="External"/><Relationship Id="rId97" Type="http://schemas.openxmlformats.org/officeDocument/2006/relationships/hyperlink" Target="https://www.openssl.org/news/secadv/20170126.txt" TargetMode="External"/><Relationship Id="rId96" Type="http://schemas.openxmlformats.org/officeDocument/2006/relationships/hyperlink" Target="https://github.com/openssl/openssl/commit/760d04342a495ee86bf5adc71a91d126af64397f" TargetMode="External"/><Relationship Id="rId99" Type="http://schemas.openxmlformats.org/officeDocument/2006/relationships/hyperlink" Target="https://www.openssl.org/news/secadv/20161110.txt" TargetMode="External"/><Relationship Id="rId98" Type="http://schemas.openxmlformats.org/officeDocument/2006/relationships/hyperlink" Target="https://github.com/openssl/openssl/commit/610b66267e41a32805ab54cbc580c5a6d5826cb4" TargetMode="External"/><Relationship Id="rId91" Type="http://schemas.openxmlformats.org/officeDocument/2006/relationships/hyperlink" Target="https://github.com/openssl/openssl/commit/068b963bb7afc57f5bdd723de0dd15e7795d5822" TargetMode="External"/><Relationship Id="rId90" Type="http://schemas.openxmlformats.org/officeDocument/2006/relationships/hyperlink" Target="https://www.openssl.org/news/secadv/20171102.txt" TargetMode="External"/><Relationship Id="rId93" Type="http://schemas.openxmlformats.org/officeDocument/2006/relationships/hyperlink" Target="https://github.com/openssl/openssl/blame/22b52164aaed31d6e93dbd2d397ace041360e6aa/crypto/x509v3/v3_addr.c" TargetMode="External"/><Relationship Id="rId92" Type="http://schemas.openxmlformats.org/officeDocument/2006/relationships/hyperlink" Target="https://www.openssl.org/news/secadv/20170828.txt" TargetMode="External"/><Relationship Id="rId118" Type="http://schemas.openxmlformats.org/officeDocument/2006/relationships/hyperlink" Target="https://github.com/openssl/openssl/commit/63658103d4441924f8dbfc517b99bb54758a98b9" TargetMode="External"/><Relationship Id="rId117" Type="http://schemas.openxmlformats.org/officeDocument/2006/relationships/hyperlink" Target="https://www.openssl.org/news/secadv/20160922.txt" TargetMode="External"/><Relationship Id="rId359" Type="http://schemas.openxmlformats.org/officeDocument/2006/relationships/hyperlink" Target="https://nvd.nist.gov/vuln/detail/CVE-2011-4577" TargetMode="External"/><Relationship Id="rId116" Type="http://schemas.openxmlformats.org/officeDocument/2006/relationships/hyperlink" Target="https://github.com/openssl/openssl/commit/bb1a4866034255749ac578adb06a76335fc117b1" TargetMode="External"/><Relationship Id="rId358" Type="http://schemas.openxmlformats.org/officeDocument/2006/relationships/hyperlink" Target="https://www.openssl.org/news/secadv/20120104.txt" TargetMode="External"/><Relationship Id="rId115" Type="http://schemas.openxmlformats.org/officeDocument/2006/relationships/hyperlink" Target="https://www.openssl.org/news/secadv/20160922.txt" TargetMode="External"/><Relationship Id="rId357" Type="http://schemas.openxmlformats.org/officeDocument/2006/relationships/hyperlink" Target="https://github.com/openssl/openssl/commit/be71c37296b3ba43c944eaa220ac62413782bad3" TargetMode="External"/><Relationship Id="rId599" Type="http://schemas.openxmlformats.org/officeDocument/2006/relationships/hyperlink" Target="https://www.gnutls.org/security.html" TargetMode="External"/><Relationship Id="rId1180" Type="http://schemas.openxmlformats.org/officeDocument/2006/relationships/hyperlink" Target="https://nvd.nist.gov/vuln/detail/CVE-2016-7544" TargetMode="External"/><Relationship Id="rId1181" Type="http://schemas.openxmlformats.org/officeDocument/2006/relationships/hyperlink" Target="https://github.com/weidai11/cryptopp/issues/302" TargetMode="External"/><Relationship Id="rId119" Type="http://schemas.openxmlformats.org/officeDocument/2006/relationships/hyperlink" Target="https://www.openssl.org/news/secadv/20160922.txt" TargetMode="External"/><Relationship Id="rId1182" Type="http://schemas.openxmlformats.org/officeDocument/2006/relationships/hyperlink" Target="https://github.com/weidai11/cryptopp/commit/553049ba297d89d9e8fbf2204acb40a8a53f5cd6" TargetMode="External"/><Relationship Id="rId110" Type="http://schemas.openxmlformats.org/officeDocument/2006/relationships/hyperlink" Target="https://github.com/openssl/openssl/commit/acacbfa7565c78d2273c0b2a2e5e803f44afefeb" TargetMode="External"/><Relationship Id="rId352" Type="http://schemas.openxmlformats.org/officeDocument/2006/relationships/hyperlink" Target="https://www.ndss-symposium.org/wp-content/uploads/2017/09/01_1.pdf" TargetMode="External"/><Relationship Id="rId594" Type="http://schemas.openxmlformats.org/officeDocument/2006/relationships/hyperlink" Target="https://security.gentoo.org/glsa/200905-04" TargetMode="External"/><Relationship Id="rId1183" Type="http://schemas.openxmlformats.org/officeDocument/2006/relationships/hyperlink" Target="https://nvd.nist.gov/vuln/detail/CVE-2016-7420" TargetMode="External"/><Relationship Id="rId351" Type="http://schemas.openxmlformats.org/officeDocument/2006/relationships/hyperlink" Target="https://www.openssl.org/news/secadv/20120104.txt" TargetMode="External"/><Relationship Id="rId593" Type="http://schemas.openxmlformats.org/officeDocument/2006/relationships/hyperlink" Target="https://www.gnutls.org/security.html" TargetMode="External"/><Relationship Id="rId1184" Type="http://schemas.openxmlformats.org/officeDocument/2006/relationships/hyperlink" Target="https://www.openwall.com/lists/oss-security/2016/09/16/1" TargetMode="External"/><Relationship Id="rId350" Type="http://schemas.openxmlformats.org/officeDocument/2006/relationships/hyperlink" Target="https://www.openssl.org/news/secadv/20120118.txt" TargetMode="External"/><Relationship Id="rId592" Type="http://schemas.openxmlformats.org/officeDocument/2006/relationships/hyperlink" Target="https://bugs.gentoo.org/attachment.cgi?id=189702&amp;action=diff" TargetMode="External"/><Relationship Id="rId1185" Type="http://schemas.openxmlformats.org/officeDocument/2006/relationships/hyperlink" Target="https://github.com/weidai11/cryptopp/pull/154/commits/9f335d719ebc27f58251559240de0077ec42c583" TargetMode="External"/><Relationship Id="rId591" Type="http://schemas.openxmlformats.org/officeDocument/2006/relationships/hyperlink" Target="https://security.gentoo.org/glsa/200905-04" TargetMode="External"/><Relationship Id="rId1186" Type="http://schemas.openxmlformats.org/officeDocument/2006/relationships/hyperlink" Target="https://nvd.nist.gov/vuln/detail/CVE-2016-3995" TargetMode="External"/><Relationship Id="rId114" Type="http://schemas.openxmlformats.org/officeDocument/2006/relationships/hyperlink" Target="https://github.com/openssl/openssl/commit/4b390b6c3f8df925dc92a3dd6b022baa9a2f4650" TargetMode="External"/><Relationship Id="rId356" Type="http://schemas.openxmlformats.org/officeDocument/2006/relationships/hyperlink" Target="https://nvd.nist.gov/vuln/detail/CVE-2011-4576" TargetMode="External"/><Relationship Id="rId598" Type="http://schemas.openxmlformats.org/officeDocument/2006/relationships/hyperlink" Target="https://repo.or.cz/w/gnutls.git?a=commitdiff;h=c154545b8a3df4f7d06c6aa335c18740cbecf57a" TargetMode="External"/><Relationship Id="rId1187" Type="http://schemas.openxmlformats.org/officeDocument/2006/relationships/hyperlink" Target="https://www.openwall.com/lists/oss-security/2016/04/11/2" TargetMode="External"/><Relationship Id="rId113" Type="http://schemas.openxmlformats.org/officeDocument/2006/relationships/hyperlink" Target="https://www.openssl.org/news/secadv/20160922.txt" TargetMode="External"/><Relationship Id="rId355" Type="http://schemas.openxmlformats.org/officeDocument/2006/relationships/hyperlink" Target="https://www.openssl.org/news/secadv/20120104.txt" TargetMode="External"/><Relationship Id="rId597" Type="http://schemas.openxmlformats.org/officeDocument/2006/relationships/hyperlink" Target="https://security.gentoo.org/glsa/200905-04" TargetMode="External"/><Relationship Id="rId1188" Type="http://schemas.openxmlformats.org/officeDocument/2006/relationships/hyperlink" Target="https://github.com/weidai11/cryptopp/commit/9425e16437439e68c7d96abef922167d68fafaff" TargetMode="External"/><Relationship Id="rId112" Type="http://schemas.openxmlformats.org/officeDocument/2006/relationships/hyperlink" Target="https://github.com/openssl/openssl/commit/df6b5e29ffea2d5a3e08de92fb765fdb21c7a21e" TargetMode="External"/><Relationship Id="rId354" Type="http://schemas.openxmlformats.org/officeDocument/2006/relationships/hyperlink" Target="https://github.com/openssl/openssl/commit/27dfffd5b75ee1db114e32f6dc73e266513889c5" TargetMode="External"/><Relationship Id="rId596" Type="http://schemas.openxmlformats.org/officeDocument/2006/relationships/hyperlink" Target="https://www.gnutls.org/security.html" TargetMode="External"/><Relationship Id="rId1189" Type="http://schemas.openxmlformats.org/officeDocument/2006/relationships/hyperlink" Target="https://nvd.nist.gov/vuln/detail/CVE-2015-2141" TargetMode="External"/><Relationship Id="rId111" Type="http://schemas.openxmlformats.org/officeDocument/2006/relationships/hyperlink" Target="https://www.openssl.org/news/secadv/20160926.txt" TargetMode="External"/><Relationship Id="rId353" Type="http://schemas.openxmlformats.org/officeDocument/2006/relationships/hyperlink" Target="https://www.openssl.org/news/secadv/20120104.txt" TargetMode="External"/><Relationship Id="rId595" Type="http://schemas.openxmlformats.org/officeDocument/2006/relationships/hyperlink" Target="https://bugs.gentoo.org/attachment.cgi?id=189700&amp;action=diff" TargetMode="External"/><Relationship Id="rId1136" Type="http://schemas.openxmlformats.org/officeDocument/2006/relationships/hyperlink" Target="https://lists.gnupg.org/pipermail/gnupg-announce/2015q1/000364.html" TargetMode="External"/><Relationship Id="rId1137" Type="http://schemas.openxmlformats.org/officeDocument/2006/relationships/hyperlink" Target="https://www.cs.tau.ac.il/~tromer/radioexp/" TargetMode="External"/><Relationship Id="rId1138" Type="http://schemas.openxmlformats.org/officeDocument/2006/relationships/hyperlink" Target="https://lists.gnupg.org/pipermail/gnupg-announce/2013q3/000330.html" TargetMode="External"/><Relationship Id="rId1139" Type="http://schemas.openxmlformats.org/officeDocument/2006/relationships/hyperlink" Target="https://access.redhat.com/errata/RHSA-2013:1457.html" TargetMode="External"/><Relationship Id="rId305" Type="http://schemas.openxmlformats.org/officeDocument/2006/relationships/hyperlink" Target="https://www.openssl.org/news/secadv/20140605.txt" TargetMode="External"/><Relationship Id="rId547" Type="http://schemas.openxmlformats.org/officeDocument/2006/relationships/hyperlink" Target="https://gitlab.com/gnutls/gnutls/-/commit/855127da290a280df839038671ae6aba01957736" TargetMode="External"/><Relationship Id="rId789" Type="http://schemas.openxmlformats.org/officeDocument/2006/relationships/hyperlink" Target="https://github.com/Mbed-TLS/mbedtls/releases/tag/v2.25.0" TargetMode="External"/><Relationship Id="rId304" Type="http://schemas.openxmlformats.org/officeDocument/2006/relationships/hyperlink" Target="https://github.com/openssl/openssl/pull/94/commits/375858fc1220a6f11f45129b7be06ad8303429a6" TargetMode="External"/><Relationship Id="rId546" Type="http://schemas.openxmlformats.org/officeDocument/2006/relationships/hyperlink" Target="https://nvd.nist.gov/vuln/detail/CVE-2014-1959" TargetMode="External"/><Relationship Id="rId788" Type="http://schemas.openxmlformats.org/officeDocument/2006/relationships/hyperlink" Target="https://github.com/Mbed-TLS/mbedtls/issues/3629" TargetMode="External"/><Relationship Id="rId303" Type="http://schemas.openxmlformats.org/officeDocument/2006/relationships/hyperlink" Target="https://www.openssl.org/news/secadv/20140605.txt" TargetMode="External"/><Relationship Id="rId545" Type="http://schemas.openxmlformats.org/officeDocument/2006/relationships/hyperlink" Target="https://www.gnutls.org/security.html" TargetMode="External"/><Relationship Id="rId787" Type="http://schemas.openxmlformats.org/officeDocument/2006/relationships/hyperlink" Target="https://github.com/Mbed-TLS/mbedtls/commit/ca17ebfbc02b57e2bcb42efe64a5f2002c756ea8" TargetMode="External"/><Relationship Id="rId302" Type="http://schemas.openxmlformats.org/officeDocument/2006/relationships/hyperlink" Target="https://github.com/openssl/openssl/commit/d3152655d5319ce883c8e3ac4b99f8de4c59d846" TargetMode="External"/><Relationship Id="rId544" Type="http://schemas.openxmlformats.org/officeDocument/2006/relationships/hyperlink" Target="https://gitlab.com/gnutls/gnutls/-/commit/b1abfe3d182d68539900092eb42fc62cf1bb7e7c" TargetMode="External"/><Relationship Id="rId786" Type="http://schemas.openxmlformats.org/officeDocument/2006/relationships/hyperlink" Target="https://github.com/advisories/GHSA-7wc7-36pp-g93m" TargetMode="External"/><Relationship Id="rId309" Type="http://schemas.openxmlformats.org/officeDocument/2006/relationships/hyperlink" Target="https://www.openssl.org/news/secadv/20140407.txt" TargetMode="External"/><Relationship Id="rId308" Type="http://schemas.openxmlformats.org/officeDocument/2006/relationships/hyperlink" Target="https://github.com/openssl/openssl/commit/96db9023b881d7cd9f379b0c154650d6c108e9a3" TargetMode="External"/><Relationship Id="rId307" Type="http://schemas.openxmlformats.org/officeDocument/2006/relationships/hyperlink" Target="https://flak.tedunangst.com/post/analysis-of-openssl-freelist-reuse" TargetMode="External"/><Relationship Id="rId549" Type="http://schemas.openxmlformats.org/officeDocument/2006/relationships/hyperlink" Target="https://bugzilla.redhat.com/show_bug.cgi?id=1069865" TargetMode="External"/><Relationship Id="rId306" Type="http://schemas.openxmlformats.org/officeDocument/2006/relationships/hyperlink" Target="https://www.openssl.org/news/secadv/20140605.txt" TargetMode="External"/><Relationship Id="rId548" Type="http://schemas.openxmlformats.org/officeDocument/2006/relationships/hyperlink" Target="https://gnutls.org/security-new.html" TargetMode="External"/><Relationship Id="rId781" Type="http://schemas.openxmlformats.org/officeDocument/2006/relationships/hyperlink" Target="https://mbed-tls.readthedocs.io/en/latest/security-advisories/mbedtls-security-advisory-2021-12/" TargetMode="External"/><Relationship Id="rId780" Type="http://schemas.openxmlformats.org/officeDocument/2006/relationships/hyperlink" Target="https://github.com/Mbed-TLS/mbedtls/releases/tag/v3.1.0" TargetMode="External"/><Relationship Id="rId1130" Type="http://schemas.openxmlformats.org/officeDocument/2006/relationships/hyperlink" Target="https://eprint.iacr.org/2016/129.pdf" TargetMode="External"/><Relationship Id="rId1131" Type="http://schemas.openxmlformats.org/officeDocument/2006/relationships/hyperlink" Target="https://lists.gnupg.org/pipermail/gnupg-announce/2015q1/000364.html" TargetMode="External"/><Relationship Id="rId301" Type="http://schemas.openxmlformats.org/officeDocument/2006/relationships/hyperlink" Target="https://www.openssl.org/news/secadv/20140605.txt" TargetMode="External"/><Relationship Id="rId543" Type="http://schemas.openxmlformats.org/officeDocument/2006/relationships/hyperlink" Target="https://bugzilla.redhat.com/show_bug.cgi?id=1101734" TargetMode="External"/><Relationship Id="rId785" Type="http://schemas.openxmlformats.org/officeDocument/2006/relationships/hyperlink" Target="https://github.com/Mbed-TLS/mbedtls/pull/5155" TargetMode="External"/><Relationship Id="rId1132" Type="http://schemas.openxmlformats.org/officeDocument/2006/relationships/hyperlink" Target="https://ieeexplore.ieee.org/stamp/stamp.jsp?arnumber=7163050" TargetMode="External"/><Relationship Id="rId300" Type="http://schemas.openxmlformats.org/officeDocument/2006/relationships/hyperlink" Target="https://github.com/openssl/openssl/commit/1632ef744872edc2aa2a53d487d3e79c965a4ad3" TargetMode="External"/><Relationship Id="rId542" Type="http://schemas.openxmlformats.org/officeDocument/2006/relationships/hyperlink" Target="https://nvd.nist.gov/vuln/detail/CVE-2014-3465" TargetMode="External"/><Relationship Id="rId784" Type="http://schemas.openxmlformats.org/officeDocument/2006/relationships/hyperlink" Target="https://nvd.nist.gov/vuln/detail/CVE-2021-43666" TargetMode="External"/><Relationship Id="rId1133" Type="http://schemas.openxmlformats.org/officeDocument/2006/relationships/hyperlink" Target="https://lists.gnupg.org/pipermail/gnupg-announce/2014q3/000352.html" TargetMode="External"/><Relationship Id="rId541" Type="http://schemas.openxmlformats.org/officeDocument/2006/relationships/hyperlink" Target="https://gitlab.com/gnutls/gnutls/-/commit/d3648ebb04b650e6d20a2ec1fb839256b30b9fc6" TargetMode="External"/><Relationship Id="rId783" Type="http://schemas.openxmlformats.org/officeDocument/2006/relationships/hyperlink" Target="https://github.com/Mbed-TLS/mbedtls/pull/5155/commits" TargetMode="External"/><Relationship Id="rId1134" Type="http://schemas.openxmlformats.org/officeDocument/2006/relationships/hyperlink" Target="https://www.openwall.com/lists/oss-security/2014/08/16/2" TargetMode="External"/><Relationship Id="rId540" Type="http://schemas.openxmlformats.org/officeDocument/2006/relationships/hyperlink" Target="https://access.redhat.com/errata/RHSA-2014:0815.html" TargetMode="External"/><Relationship Id="rId782" Type="http://schemas.openxmlformats.org/officeDocument/2006/relationships/hyperlink" Target="https://bugs.gentoo.org/829660" TargetMode="External"/><Relationship Id="rId1135" Type="http://schemas.openxmlformats.org/officeDocument/2006/relationships/hyperlink" Target="https://github.com/gpg/libgcrypt/commit/410d70bad9a650e3837055e36f157894ae49a57d" TargetMode="External"/><Relationship Id="rId1125" Type="http://schemas.openxmlformats.org/officeDocument/2006/relationships/hyperlink" Target="https://lists.debian.org/debian-security-announce/2017/msg00221.html" TargetMode="External"/><Relationship Id="rId1126" Type="http://schemas.openxmlformats.org/officeDocument/2006/relationships/hyperlink" Target="https://eprint.iacr.org/2017/806.pdf" TargetMode="External"/><Relationship Id="rId1127" Type="http://schemas.openxmlformats.org/officeDocument/2006/relationships/hyperlink" Target="https://github.com/gpg/libgcrypt/commit/8dd45ad957b54b939c288a68720137386c7f6501" TargetMode="External"/><Relationship Id="rId1128" Type="http://schemas.openxmlformats.org/officeDocument/2006/relationships/hyperlink" Target="https://lists.gnupg.org/pipermail/gnupg-announce/2016q3/000395.html" TargetMode="External"/><Relationship Id="rId1129" Type="http://schemas.openxmlformats.org/officeDocument/2006/relationships/hyperlink" Target="https://lists.gnupg.org/pipermail/gnupg-announce/2016q1/000384.html" TargetMode="External"/><Relationship Id="rId536" Type="http://schemas.openxmlformats.org/officeDocument/2006/relationships/hyperlink" Target="https://nvd.nist.gov/vuln/detail/CVE-2014-3467" TargetMode="External"/><Relationship Id="rId778" Type="http://schemas.openxmlformats.org/officeDocument/2006/relationships/hyperlink" Target="https://github.com/Mbed-TLS/mbedtls/releases/tag/v3.1.0" TargetMode="External"/><Relationship Id="rId535" Type="http://schemas.openxmlformats.org/officeDocument/2006/relationships/hyperlink" Target="https://bugzilla.redhat.com/show_bug.cgi?id=1102022" TargetMode="External"/><Relationship Id="rId777" Type="http://schemas.openxmlformats.org/officeDocument/2006/relationships/hyperlink" Target="https://nvd.nist.gov/vuln/detail/CVE-2021-45451" TargetMode="External"/><Relationship Id="rId534" Type="http://schemas.openxmlformats.org/officeDocument/2006/relationships/hyperlink" Target="https://nvd.nist.gov/vuln/detail/CVE-2014-3468" TargetMode="External"/><Relationship Id="rId776" Type="http://schemas.openxmlformats.org/officeDocument/2006/relationships/hyperlink" Target="https://mbed-tls.readthedocs.io/en/latest/security-advisories/mbedtls-security-advisory-2022-07/" TargetMode="External"/><Relationship Id="rId533" Type="http://schemas.openxmlformats.org/officeDocument/2006/relationships/hyperlink" Target="https://lists.gnu.org/archive/html/help-libtasn1/2014-05/msg00006.html" TargetMode="External"/><Relationship Id="rId775" Type="http://schemas.openxmlformats.org/officeDocument/2006/relationships/hyperlink" Target="https://github.com/Mbed-TLS/mbedtls/releases/tag/v3.3.0" TargetMode="External"/><Relationship Id="rId539" Type="http://schemas.openxmlformats.org/officeDocument/2006/relationships/hyperlink" Target="https://www.gnutls.org/security.html" TargetMode="External"/><Relationship Id="rId538" Type="http://schemas.openxmlformats.org/officeDocument/2006/relationships/hyperlink" Target="https://gitlab.com/gnutls/gnutls/-/commit/688ea6428a432c39203d00acd1af0e7684e5ddfd" TargetMode="External"/><Relationship Id="rId537" Type="http://schemas.openxmlformats.org/officeDocument/2006/relationships/hyperlink" Target="https://lists.gnu.org/archive/html/help-libtasn1/2014-05/msg00006.html" TargetMode="External"/><Relationship Id="rId779" Type="http://schemas.openxmlformats.org/officeDocument/2006/relationships/hyperlink" Target="https://nvd.nist.gov/vuln/detail/CVE-2021-45450" TargetMode="External"/><Relationship Id="rId770" Type="http://schemas.openxmlformats.org/officeDocument/2006/relationships/hyperlink" Target="https://bugzilla.mozilla.org/show_bug.cgi?id=356215" TargetMode="External"/><Relationship Id="rId1120" Type="http://schemas.openxmlformats.org/officeDocument/2006/relationships/hyperlink" Target="https://bugzilla.suse.com/show_bug.cgi?id=1042326" TargetMode="External"/><Relationship Id="rId532" Type="http://schemas.openxmlformats.org/officeDocument/2006/relationships/hyperlink" Target="https://nvd.nist.gov/vuln/detail/CVE-2014-3469" TargetMode="External"/><Relationship Id="rId774" Type="http://schemas.openxmlformats.org/officeDocument/2006/relationships/hyperlink" Target="https://nvd.nist.gov/vuln/detail/CVE-2022-46392" TargetMode="External"/><Relationship Id="rId1121" Type="http://schemas.openxmlformats.org/officeDocument/2006/relationships/hyperlink" Target="https://git.gnupg.org/cgi-bin/gitweb.cgi?p=libgcrypt.git;a=commit;h=8725c99ffa41778f382ca97233183bcd687bb0ce" TargetMode="External"/><Relationship Id="rId531" Type="http://schemas.openxmlformats.org/officeDocument/2006/relationships/hyperlink" Target="https://access.redhat.com/errata/RHSA-2015:1457.html" TargetMode="External"/><Relationship Id="rId773" Type="http://schemas.openxmlformats.org/officeDocument/2006/relationships/hyperlink" Target="https://github.com/Mbed-TLS/mbedtls/releases/tag/v3.3.0" TargetMode="External"/><Relationship Id="rId1122" Type="http://schemas.openxmlformats.org/officeDocument/2006/relationships/hyperlink" Target="https://lists.gnupg.org/pipermail/gnupg-announce/2017q2/000408.html" TargetMode="External"/><Relationship Id="rId530" Type="http://schemas.openxmlformats.org/officeDocument/2006/relationships/hyperlink" Target="https://nvd.nist.gov/vuln/detail/CVE-2014-8155" TargetMode="External"/><Relationship Id="rId772" Type="http://schemas.openxmlformats.org/officeDocument/2006/relationships/hyperlink" Target="https://bugzilla.mozilla.org/show_bug.cgi?id=350640" TargetMode="External"/><Relationship Id="rId1123" Type="http://schemas.openxmlformats.org/officeDocument/2006/relationships/hyperlink" Target="https://eprint.iacr.org/2017/627.pdf" TargetMode="External"/><Relationship Id="rId771" Type="http://schemas.openxmlformats.org/officeDocument/2006/relationships/hyperlink" Target="https://www.mozilla.org/en-US/security/advisories/mfsa2006-60/" TargetMode="External"/><Relationship Id="rId1124" Type="http://schemas.openxmlformats.org/officeDocument/2006/relationships/hyperlink" Target="https://git.gnupg.org/cgi-bin/gitweb.cgi?p=libgcrypt.git;a=commit;h=da780c8183cccc8f533c8ace8211ac2cb2bdee7b" TargetMode="External"/><Relationship Id="rId1158" Type="http://schemas.openxmlformats.org/officeDocument/2006/relationships/hyperlink" Target="https://github.com/libressl/portable/issues/307" TargetMode="External"/><Relationship Id="rId1159" Type="http://schemas.openxmlformats.org/officeDocument/2006/relationships/hyperlink" Target="https://github.com/libressl/openbsd/commit/ddd98f8ea741a122952185a36c1396c14c2fda74" TargetMode="External"/><Relationship Id="rId327" Type="http://schemas.openxmlformats.org/officeDocument/2006/relationships/hyperlink" Target="https://www.openssl.org/news/secadv/20130205.txt" TargetMode="External"/><Relationship Id="rId569" Type="http://schemas.openxmlformats.org/officeDocument/2006/relationships/hyperlink" Target="https://www.gnutls.org/security.html" TargetMode="External"/><Relationship Id="rId326" Type="http://schemas.openxmlformats.org/officeDocument/2006/relationships/hyperlink" Target="https://git.openssl.org/gitweb/?p=openssl.git;a=blobdiff;f=crypto/ocsp/ocsp_vfy.c;h=f24080fa0edaa8ddd631f24e72188abce98f14ff;hp=d3b446c5f96e3c189d7a155e13a63ed2a7df3c2e;hb=66e8211c0b1347970096e04b18aa52567c325200;hpb=dd2dee60f343a28cd93e065c7dae7619885515ff" TargetMode="External"/><Relationship Id="rId568" Type="http://schemas.openxmlformats.org/officeDocument/2006/relationships/hyperlink" Target="https://bugzilla.redhat.com/show_bug.cgi?id=805432" TargetMode="External"/><Relationship Id="rId325" Type="http://schemas.openxmlformats.org/officeDocument/2006/relationships/hyperlink" Target="https://nvd.nist.gov/vuln/detail/CVE-2012-2686" TargetMode="External"/><Relationship Id="rId567" Type="http://schemas.openxmlformats.org/officeDocument/2006/relationships/hyperlink" Target="https://www.gnutls.org/security.html" TargetMode="External"/><Relationship Id="rId324" Type="http://schemas.openxmlformats.org/officeDocument/2006/relationships/hyperlink" Target="https://www.openssl.org/news/vulnerabilities.html" TargetMode="External"/><Relationship Id="rId566" Type="http://schemas.openxmlformats.org/officeDocument/2006/relationships/hyperlink" Target="https://gitlab.com/gnutls/gnutls/-/commit/b495740f2ff66550ca9395b3fda3ea32c3acb185" TargetMode="External"/><Relationship Id="rId329" Type="http://schemas.openxmlformats.org/officeDocument/2006/relationships/hyperlink" Target="https://www.openssl.org/news/secadv/20130205.txt" TargetMode="External"/><Relationship Id="rId328" Type="http://schemas.openxmlformats.org/officeDocument/2006/relationships/hyperlink" Target="https://nvd.nist.gov/vuln/detail/CVE-2013-0166" TargetMode="External"/><Relationship Id="rId561" Type="http://schemas.openxmlformats.org/officeDocument/2006/relationships/hyperlink" Target="https://gitlab.com/gnutls/gnutls/-/commit/9c62f4feb2bdd6fbbb06eb0c60bfdea80d21bbb8" TargetMode="External"/><Relationship Id="rId1150" Type="http://schemas.openxmlformats.org/officeDocument/2006/relationships/hyperlink" Target="https://nvd.nist.gov/vuln/detail/CVE-2018-12434" TargetMode="External"/><Relationship Id="rId560" Type="http://schemas.openxmlformats.org/officeDocument/2006/relationships/hyperlink" Target="https://www.ieee-security.org/TC/SP2013/papers/4977a526.pdf" TargetMode="External"/><Relationship Id="rId1151" Type="http://schemas.openxmlformats.org/officeDocument/2006/relationships/hyperlink" Target="https://ftp.openbsd.org/pub/OpenBSD/LibreSSL/libressl-2.7.4-relnotes.txt" TargetMode="External"/><Relationship Id="rId1152" Type="http://schemas.openxmlformats.org/officeDocument/2006/relationships/hyperlink" Target="https://github.com/libressl/openbsd/commit/0654414afcce51a16d35d05060190a3ec4618d42" TargetMode="External"/><Relationship Id="rId1153" Type="http://schemas.openxmlformats.org/officeDocument/2006/relationships/hyperlink" Target="https://ftp.openbsd.org/pub/OpenBSD/LibreSSL/libressl-2.7.1-relnotes.txt" TargetMode="External"/><Relationship Id="rId323" Type="http://schemas.openxmlformats.org/officeDocument/2006/relationships/hyperlink" Target="https://git.openssl.org/gitweb/?p=openssl.git;a=blobdiff;f=crypto/evp/e_aes_cbc_hmac_sha1.c;h=18fc9210104d69a204d73e8ae8a5aab734e1b8d8;hp=710fb79baf456f6865402f2673777d9f8a86d4ef;hb=125093b59f3c2a2d33785b5563d929d0472f1721;hpb=f3e99ea072126338c5b7b96c1e5a07d56d000463" TargetMode="External"/><Relationship Id="rId565" Type="http://schemas.openxmlformats.org/officeDocument/2006/relationships/hyperlink" Target="https://bridge.grumpy-troll.org/2012/09/tls-crime-beast-and-you-the-programmer/" TargetMode="External"/><Relationship Id="rId1154" Type="http://schemas.openxmlformats.org/officeDocument/2006/relationships/hyperlink" Target="https://nvd.nist.gov/vuln/detail/CVE-2018-8970" TargetMode="External"/><Relationship Id="rId322" Type="http://schemas.openxmlformats.org/officeDocument/2006/relationships/hyperlink" Target="https://nvd.nist.gov/vuln/detail/CVE-2013-6449" TargetMode="External"/><Relationship Id="rId564" Type="http://schemas.openxmlformats.org/officeDocument/2006/relationships/hyperlink" Target="https://www.gnutls.org/security.html" TargetMode="External"/><Relationship Id="rId1155" Type="http://schemas.openxmlformats.org/officeDocument/2006/relationships/hyperlink" Target="https://boringssl.googlesource.com/boringssl/+/e759a9cd84198613199259dbed401f4951747cff" TargetMode="External"/><Relationship Id="rId321" Type="http://schemas.openxmlformats.org/officeDocument/2006/relationships/hyperlink" Target="https://www.openssl.org/news/vulnerabilities.html" TargetMode="External"/><Relationship Id="rId563" Type="http://schemas.openxmlformats.org/officeDocument/2006/relationships/hyperlink" Target="https://www.exploit-db.com/exploits/24865" TargetMode="External"/><Relationship Id="rId1156" Type="http://schemas.openxmlformats.org/officeDocument/2006/relationships/hyperlink" Target="https://github.com/libressl/openbsd/commit/ddd98f8ea741a122952185a36c1396c14c2fda74" TargetMode="External"/><Relationship Id="rId320" Type="http://schemas.openxmlformats.org/officeDocument/2006/relationships/hyperlink" Target="https://git.openssl.org/gitweb/?p=openssl.git;a=commitdiff;h=ca98926" TargetMode="External"/><Relationship Id="rId562" Type="http://schemas.openxmlformats.org/officeDocument/2006/relationships/hyperlink" Target="https://nvd.nist.gov/vuln/detail/CVE-2012-1663" TargetMode="External"/><Relationship Id="rId1157" Type="http://schemas.openxmlformats.org/officeDocument/2006/relationships/hyperlink" Target="https://nvd.nist.gov/vuln/detail/CVE-2017-8301" TargetMode="External"/><Relationship Id="rId1147" Type="http://schemas.openxmlformats.org/officeDocument/2006/relationships/hyperlink" Target="https://bugs.chromium.org/p/oss-fuzz/issues/detail?id=13920" TargetMode="External"/><Relationship Id="rId1148" Type="http://schemas.openxmlformats.org/officeDocument/2006/relationships/hyperlink" Target="https://nvd.nist.gov/vuln/detail/CVE-2019-25048" TargetMode="External"/><Relationship Id="rId1149" Type="http://schemas.openxmlformats.org/officeDocument/2006/relationships/hyperlink" Target="https://bugs.chromium.org/p/oss-fuzz/issues/detail?id=13914" TargetMode="External"/><Relationship Id="rId316" Type="http://schemas.openxmlformats.org/officeDocument/2006/relationships/hyperlink" Target="https://nvd.nist.gov/vuln/detail/CVE-2013-4353" TargetMode="External"/><Relationship Id="rId558" Type="http://schemas.openxmlformats.org/officeDocument/2006/relationships/hyperlink" Target="https://access.redhat.com/errata/RHSA-2013:0883.html" TargetMode="External"/><Relationship Id="rId315" Type="http://schemas.openxmlformats.org/officeDocument/2006/relationships/hyperlink" Target="https://www.openssl.org/news/vulnerabilities.html" TargetMode="External"/><Relationship Id="rId557" Type="http://schemas.openxmlformats.org/officeDocument/2006/relationships/hyperlink" Target="https://www.gnutls.org/security.html" TargetMode="External"/><Relationship Id="rId799" Type="http://schemas.openxmlformats.org/officeDocument/2006/relationships/hyperlink" Target="https://github.com/ARMmbed/mbedtls/releases/tag/v2.24.0" TargetMode="External"/><Relationship Id="rId314" Type="http://schemas.openxmlformats.org/officeDocument/2006/relationships/hyperlink" Target="https://git.openssl.org/gitweb/?p=openssl.git;a=commitdiff;h=197e0ea817ad64820789d86711d55ff50d71f631" TargetMode="External"/><Relationship Id="rId556" Type="http://schemas.openxmlformats.org/officeDocument/2006/relationships/hyperlink" Target="https://gitlab.com/gnutls/gnutls/-/commit/5164d5a1d57cd0372a5dd074382ca960ca18b27d" TargetMode="External"/><Relationship Id="rId798" Type="http://schemas.openxmlformats.org/officeDocument/2006/relationships/hyperlink" Target="https://nvd.nist.gov/vuln/detail/CVE-2020-36426" TargetMode="External"/><Relationship Id="rId313" Type="http://schemas.openxmlformats.org/officeDocument/2006/relationships/hyperlink" Target="https://eprint.iacr.org/2014/140.pdf" TargetMode="External"/><Relationship Id="rId555" Type="http://schemas.openxmlformats.org/officeDocument/2006/relationships/hyperlink" Target="https://nvd.nist.gov/vuln/detail/CVE-2013-4466" TargetMode="External"/><Relationship Id="rId797" Type="http://schemas.openxmlformats.org/officeDocument/2006/relationships/hyperlink" Target="https://github.com/Mbed-TLS/mbedtls/releases/tag/v2.25.0" TargetMode="External"/><Relationship Id="rId319" Type="http://schemas.openxmlformats.org/officeDocument/2006/relationships/hyperlink" Target="https://nvd.nist.gov/vuln/detail/CVE-2013-6450" TargetMode="External"/><Relationship Id="rId318" Type="http://schemas.openxmlformats.org/officeDocument/2006/relationships/hyperlink" Target="https://www.openssl.org/news/vulnerabilities.html" TargetMode="External"/><Relationship Id="rId317" Type="http://schemas.openxmlformats.org/officeDocument/2006/relationships/hyperlink" Target="https://git.openssl.org/gitweb/?p=openssl.git;a=commitdiff;h=3462896" TargetMode="External"/><Relationship Id="rId559" Type="http://schemas.openxmlformats.org/officeDocument/2006/relationships/hyperlink" Target="https://www.gnutls.org/security.html" TargetMode="External"/><Relationship Id="rId550" Type="http://schemas.openxmlformats.org/officeDocument/2006/relationships/hyperlink" Target="https://gitlab.com/gnutls/gnutls/-/commit/0dd5529509e46b11d5c0f3f26f99294e0e5fa6dc" TargetMode="External"/><Relationship Id="rId792" Type="http://schemas.openxmlformats.org/officeDocument/2006/relationships/hyperlink" Target="https://github.com/Mbed-TLS/mbedtls/releases/tag/v2.24.0" TargetMode="External"/><Relationship Id="rId791" Type="http://schemas.openxmlformats.org/officeDocument/2006/relationships/hyperlink" Target="https://github.com/Mbed-TLS/mbedtls/issues/3498" TargetMode="External"/><Relationship Id="rId1140" Type="http://schemas.openxmlformats.org/officeDocument/2006/relationships/hyperlink" Target="https://github.com/gpg/libgcrypt/commit/dec048b2ec79271a2f4405be5b87b1e768b3f1a9" TargetMode="External"/><Relationship Id="rId790" Type="http://schemas.openxmlformats.org/officeDocument/2006/relationships/hyperlink" Target="https://github.com/Mbed-TLS/mbedtls/pull/2906/commits" TargetMode="External"/><Relationship Id="rId1141" Type="http://schemas.openxmlformats.org/officeDocument/2006/relationships/hyperlink" Target="https://github.com/advisories/GHSA-f43f-q929-x2qf" TargetMode="External"/><Relationship Id="rId1142" Type="http://schemas.openxmlformats.org/officeDocument/2006/relationships/hyperlink" Target="https://lists.gnupg.org/pipermail/gnupg-devel/2013-December/028102.html" TargetMode="External"/><Relationship Id="rId312" Type="http://schemas.openxmlformats.org/officeDocument/2006/relationships/hyperlink" Target="https://www.openssl.org/news/secadv/20140605.txt" TargetMode="External"/><Relationship Id="rId554" Type="http://schemas.openxmlformats.org/officeDocument/2006/relationships/hyperlink" Target="https://www.gnutls.org/security.html" TargetMode="External"/><Relationship Id="rId796" Type="http://schemas.openxmlformats.org/officeDocument/2006/relationships/hyperlink" Target="https://nvd.nist.gov/vuln/detail/CVE-2020-36475" TargetMode="External"/><Relationship Id="rId1143" Type="http://schemas.openxmlformats.org/officeDocument/2006/relationships/hyperlink" Target="https://github.com/openbsd/src/commit/62ceddea5b1d64a1a362bbb7071d9e15adcde6b1" TargetMode="External"/><Relationship Id="rId311" Type="http://schemas.openxmlformats.org/officeDocument/2006/relationships/hyperlink" Target="https://github.com/openssl/openssl/commit/2198be3483259de374f91e57d247d0fc667aef29" TargetMode="External"/><Relationship Id="rId553" Type="http://schemas.openxmlformats.org/officeDocument/2006/relationships/hyperlink" Target="https://gitlab.com/gnutls/gnutls/-/commit/ed51e5e53cfbab3103d6b7b85b7ba4515e4f30c3" TargetMode="External"/><Relationship Id="rId795" Type="http://schemas.openxmlformats.org/officeDocument/2006/relationships/hyperlink" Target="https://github.com/Mbed-TLS/mbedtls/commit/9246d041500b96fb0694cbda1d833e420696827e" TargetMode="External"/><Relationship Id="rId1144" Type="http://schemas.openxmlformats.org/officeDocument/2006/relationships/hyperlink" Target="https://nvd.nist.gov/vuln/detail/CVE-2021-41581" TargetMode="External"/><Relationship Id="rId310" Type="http://schemas.openxmlformats.org/officeDocument/2006/relationships/hyperlink" Target="https://mbed-tls.readthedocs.io/en/latest/security-advisories/polarssl-security-advisory-2014-01/" TargetMode="External"/><Relationship Id="rId552" Type="http://schemas.openxmlformats.org/officeDocument/2006/relationships/hyperlink" Target="https://www.gnutls.org/security.html" TargetMode="External"/><Relationship Id="rId794" Type="http://schemas.openxmlformats.org/officeDocument/2006/relationships/hyperlink" Target="https://github.com/Mbed-TLS/mbedtls/releases/tag/v2.24.0" TargetMode="External"/><Relationship Id="rId1145" Type="http://schemas.openxmlformats.org/officeDocument/2006/relationships/hyperlink" Target="https://github.com/libressl/openbsd/issues/126" TargetMode="External"/><Relationship Id="rId551" Type="http://schemas.openxmlformats.org/officeDocument/2006/relationships/hyperlink" Target="https://nvd.nist.gov/vuln/detail/CVE-2013-4487" TargetMode="External"/><Relationship Id="rId793" Type="http://schemas.openxmlformats.org/officeDocument/2006/relationships/hyperlink" Target="https://nvd.nist.gov/vuln/detail/CVE-2020-36476" TargetMode="External"/><Relationship Id="rId1146" Type="http://schemas.openxmlformats.org/officeDocument/2006/relationships/hyperlink" Target="https://nvd.nist.gov/vuln/detail/CVE-2019-25049" TargetMode="External"/><Relationship Id="rId297" Type="http://schemas.openxmlformats.org/officeDocument/2006/relationships/hyperlink" Target="https://github.com/openssl/openssl/commit/8011cd56e39a433b1837465259a9bd24a38727fb" TargetMode="External"/><Relationship Id="rId296" Type="http://schemas.openxmlformats.org/officeDocument/2006/relationships/hyperlink" Target="https://nvd.nist.gov/vuln/detail/CVE-2014-0224" TargetMode="External"/><Relationship Id="rId295" Type="http://schemas.openxmlformats.org/officeDocument/2006/relationships/hyperlink" Target="https://www.openssl.org/news/secadv/20140605.txt" TargetMode="External"/><Relationship Id="rId294" Type="http://schemas.openxmlformats.org/officeDocument/2006/relationships/hyperlink" Target="https://github.com/openssl/openssl/commit/bc8923b1ec9c467755cd86f7848c50ee8812e441" TargetMode="External"/><Relationship Id="rId299" Type="http://schemas.openxmlformats.org/officeDocument/2006/relationships/hyperlink" Target="https://nvd.nist.gov/vuln/detail/CVE-2014-3470" TargetMode="External"/><Relationship Id="rId298" Type="http://schemas.openxmlformats.org/officeDocument/2006/relationships/hyperlink" Target="https://www.openssl.org/news/secadv/20140605.txt" TargetMode="External"/><Relationship Id="rId271" Type="http://schemas.openxmlformats.org/officeDocument/2006/relationships/hyperlink" Target="https://www.openssl.org/news/secadv/20141015.txt" TargetMode="External"/><Relationship Id="rId270" Type="http://schemas.openxmlformats.org/officeDocument/2006/relationships/hyperlink" Target="https://github.com/openssl/openssl/commit/26a59d9b46574e457870197dffa802871b4c8fc7" TargetMode="External"/><Relationship Id="rId269" Type="http://schemas.openxmlformats.org/officeDocument/2006/relationships/hyperlink" Target="https://www.openssl.org/news/secadv/20141015.txt" TargetMode="External"/><Relationship Id="rId264" Type="http://schemas.openxmlformats.org/officeDocument/2006/relationships/hyperlink" Target="https://www.openssl.org/news/secadv/20150108.txt" TargetMode="External"/><Relationship Id="rId263" Type="http://schemas.openxmlformats.org/officeDocument/2006/relationships/hyperlink" Target="https://github.com/openssl/openssl/commit/392fa7a952e97d82eac6958c81ed1e256e6b8ca5" TargetMode="External"/><Relationship Id="rId262" Type="http://schemas.openxmlformats.org/officeDocument/2006/relationships/hyperlink" Target="https://nvd.nist.gov/vuln/detail/CVE-2014-3570" TargetMode="External"/><Relationship Id="rId261" Type="http://schemas.openxmlformats.org/officeDocument/2006/relationships/hyperlink" Target="https://www.openssl.org/news/secadv/20150108.txt" TargetMode="External"/><Relationship Id="rId268" Type="http://schemas.openxmlformats.org/officeDocument/2006/relationships/hyperlink" Target="https://github.com/openssl/openssl/commit/7fd4ce6a997be5f5c9e744ac527725c2850de203" TargetMode="External"/><Relationship Id="rId267" Type="http://schemas.openxmlformats.org/officeDocument/2006/relationships/hyperlink" Target="https://www.openssl.org/news/secadv/20141015.txt" TargetMode="External"/><Relationship Id="rId266" Type="http://schemas.openxmlformats.org/officeDocument/2006/relationships/hyperlink" Target="https://github.com/openssl/openssl/commit/2b0532f3984324ebe1236a63d15893792384328d" TargetMode="External"/><Relationship Id="rId265" Type="http://schemas.openxmlformats.org/officeDocument/2006/relationships/hyperlink" Target="https://nvd.nist.gov/vuln/detail/CVE-2014-3569" TargetMode="External"/><Relationship Id="rId260" Type="http://schemas.openxmlformats.org/officeDocument/2006/relationships/hyperlink" Target="https://github.com/openssl/openssl/commit/a7a44ba55cb4f884c6bc9ceac90072dea38e66d0" TargetMode="External"/><Relationship Id="rId259" Type="http://schemas.openxmlformats.org/officeDocument/2006/relationships/hyperlink" Target="https://www.openssl.org/news/secadv/20150108.txt" TargetMode="External"/><Relationship Id="rId258" Type="http://schemas.openxmlformats.org/officeDocument/2006/relationships/hyperlink" Target="https://github.com/openssl/openssl/commit/248385c606620b29ecc96ca9d3603463f879652b" TargetMode="External"/><Relationship Id="rId253" Type="http://schemas.openxmlformats.org/officeDocument/2006/relationships/hyperlink" Target="https://github.com/openssl/openssl/commit/684400ce192dac51df3d3e92b61830a6ef90be3e" TargetMode="External"/><Relationship Id="rId495" Type="http://schemas.openxmlformats.org/officeDocument/2006/relationships/hyperlink" Target="https://gitlab.com/gnutls/gnutls/-/issues/102" TargetMode="External"/><Relationship Id="rId252" Type="http://schemas.openxmlformats.org/officeDocument/2006/relationships/hyperlink" Target="https://nvd.nist.gov/vuln/detail/CVE-2015-0204" TargetMode="External"/><Relationship Id="rId494" Type="http://schemas.openxmlformats.org/officeDocument/2006/relationships/hyperlink" Target="https://bugs.chromium.org/p/oss-fuzz/issues/detail?id=338" TargetMode="External"/><Relationship Id="rId251" Type="http://schemas.openxmlformats.org/officeDocument/2006/relationships/hyperlink" Target="https://www.openssl.org/news/secadv/20150108.txt" TargetMode="External"/><Relationship Id="rId493" Type="http://schemas.openxmlformats.org/officeDocument/2006/relationships/hyperlink" Target="https://gnutls.org/security.html" TargetMode="External"/><Relationship Id="rId250" Type="http://schemas.openxmlformats.org/officeDocument/2006/relationships/hyperlink" Target="https://github.com/openssl/openssl/commit/ce325c60c74b0fa784f5872404b722e120e5cab0" TargetMode="External"/><Relationship Id="rId492" Type="http://schemas.openxmlformats.org/officeDocument/2006/relationships/hyperlink" Target="https://gitlab.com/gnutls/gnutls/-/commit/94fcf1645ea17223237aaf8d19132e004afddc1a" TargetMode="External"/><Relationship Id="rId257" Type="http://schemas.openxmlformats.org/officeDocument/2006/relationships/hyperlink" Target="https://nvd.nist.gov/vuln/detail/CVE-2014-3572" TargetMode="External"/><Relationship Id="rId499" Type="http://schemas.openxmlformats.org/officeDocument/2006/relationships/hyperlink" Target="https://gitlab.com/gnutls/gnutls/-/issues/102" TargetMode="External"/><Relationship Id="rId256" Type="http://schemas.openxmlformats.org/officeDocument/2006/relationships/hyperlink" Target="https://www.openssl.org/news/secadv/20150108.txt" TargetMode="External"/><Relationship Id="rId498" Type="http://schemas.openxmlformats.org/officeDocument/2006/relationships/hyperlink" Target="https://bugs.chromium.org/p/oss-fuzz/issues/detail?id=340" TargetMode="External"/><Relationship Id="rId255" Type="http://schemas.openxmlformats.org/officeDocument/2006/relationships/hyperlink" Target="https://github.com/openssl/openssl/commit/b15f8769644b00ef7283521593360b7b2135cb63" TargetMode="External"/><Relationship Id="rId497" Type="http://schemas.openxmlformats.org/officeDocument/2006/relationships/hyperlink" Target="https://gnutls.org/security.html" TargetMode="External"/><Relationship Id="rId254" Type="http://schemas.openxmlformats.org/officeDocument/2006/relationships/hyperlink" Target="https://www.openssl.org/news/secadv/20150108.txt" TargetMode="External"/><Relationship Id="rId496" Type="http://schemas.openxmlformats.org/officeDocument/2006/relationships/hyperlink" Target="https://gitlab.com/gnutls/gnutls/-/commit/5140422e0d7319a8e2fe07f02cbcafc4d6538732" TargetMode="External"/><Relationship Id="rId293" Type="http://schemas.openxmlformats.org/officeDocument/2006/relationships/hyperlink" Target="https://www.openssl.org/news/secadv/20140806.txt" TargetMode="External"/><Relationship Id="rId292" Type="http://schemas.openxmlformats.org/officeDocument/2006/relationships/hyperlink" Target="https://github.com/openssl/openssl/commit/0042fb5fd1c9d257d713b15a1f45da05cf5c1c87" TargetMode="External"/><Relationship Id="rId291" Type="http://schemas.openxmlformats.org/officeDocument/2006/relationships/hyperlink" Target="https://www.openssl.org/news/secadv/20140806.txt" TargetMode="External"/><Relationship Id="rId290" Type="http://schemas.openxmlformats.org/officeDocument/2006/relationships/hyperlink" Target="https://github.com/openssl/openssl/commit/d0a4b7d1a2948fce38515b8d862f43e7ba0ebf74" TargetMode="External"/><Relationship Id="rId286" Type="http://schemas.openxmlformats.org/officeDocument/2006/relationships/hyperlink" Target="https://github.com/openssl/openssl/commit/bff1ce4e6a1c57c3d0a5f9e4f85ba6385fccfe8b" TargetMode="External"/><Relationship Id="rId285" Type="http://schemas.openxmlformats.org/officeDocument/2006/relationships/hyperlink" Target="https://www.openssl.org/news/secadv/20140806.txt" TargetMode="External"/><Relationship Id="rId284" Type="http://schemas.openxmlformats.org/officeDocument/2006/relationships/hyperlink" Target="https://github.com/openssl/openssl/commit/83764a989dcc87fbea337da5f8f86806fe767b7e" TargetMode="External"/><Relationship Id="rId283" Type="http://schemas.openxmlformats.org/officeDocument/2006/relationships/hyperlink" Target="https://nvd.nist.gov/vuln/detail/CVE-2014-3512" TargetMode="External"/><Relationship Id="rId289" Type="http://schemas.openxmlformats.org/officeDocument/2006/relationships/hyperlink" Target="https://www.openssl.org/news/secadv/20140806.txt" TargetMode="External"/><Relationship Id="rId288" Type="http://schemas.openxmlformats.org/officeDocument/2006/relationships/hyperlink" Target="https://github.com/openssl/openssl/commit/1250f12613b61758675848f6600ebd914ccd7636" TargetMode="External"/><Relationship Id="rId287" Type="http://schemas.openxmlformats.org/officeDocument/2006/relationships/hyperlink" Target="https://www.openssl.org/news/secadv/20140806.txt" TargetMode="External"/><Relationship Id="rId282" Type="http://schemas.openxmlformats.org/officeDocument/2006/relationships/hyperlink" Target="https://www.openssl.org/news/secadv/20140806.txt" TargetMode="External"/><Relationship Id="rId281" Type="http://schemas.openxmlformats.org/officeDocument/2006/relationships/hyperlink" Target="https://github.com/openssl/openssl/commit/4a23b12a031860253b58d503f296377ca076427b" TargetMode="External"/><Relationship Id="rId280" Type="http://schemas.openxmlformats.org/officeDocument/2006/relationships/hyperlink" Target="https://www.openssl.org/news/secadv/20140806.txt" TargetMode="External"/><Relationship Id="rId275" Type="http://schemas.openxmlformats.org/officeDocument/2006/relationships/hyperlink" Target="https://www.openssl.org/news/secadv/20140806.txt" TargetMode="External"/><Relationship Id="rId274" Type="http://schemas.openxmlformats.org/officeDocument/2006/relationships/hyperlink" Target="https://github.com/openssl/openssl/commit/fb0bc2b273bcc2d5401dd883fe869af4fc74bb21" TargetMode="External"/><Relationship Id="rId273" Type="http://schemas.openxmlformats.org/officeDocument/2006/relationships/hyperlink" Target="https://mbed-tls.readthedocs.io/en/latest/security-advisories/polarssl-security-advisory-2014-03-poodle-attack-on-ssl-v3/" TargetMode="External"/><Relationship Id="rId272" Type="http://schemas.openxmlformats.org/officeDocument/2006/relationships/hyperlink" Target="https://nvd.nist.gov/vuln/detail/CVE-2014-3566" TargetMode="External"/><Relationship Id="rId279" Type="http://schemas.openxmlformats.org/officeDocument/2006/relationships/hyperlink" Target="https://github.com/openssl/openssl/commit/280b1f1ad12131defcd986676a8fc9717aaa601b" TargetMode="External"/><Relationship Id="rId278" Type="http://schemas.openxmlformats.org/officeDocument/2006/relationships/hyperlink" Target="https://www.openssl.org/news/secadv/20140806.txt" TargetMode="External"/><Relationship Id="rId277" Type="http://schemas.openxmlformats.org/officeDocument/2006/relationships/hyperlink" Target="https://github.com/openssl/openssl/commit/17160033765480453be0a41335fa6b833691c049" TargetMode="External"/><Relationship Id="rId276" Type="http://schemas.openxmlformats.org/officeDocument/2006/relationships/hyperlink" Target="https://nvd.nist.gov/vuln/detail/CVE-2014-3509" TargetMode="External"/><Relationship Id="rId907" Type="http://schemas.openxmlformats.org/officeDocument/2006/relationships/hyperlink" Target="https://github.com/wolfSSL/wolfssl/pull/3426" TargetMode="External"/><Relationship Id="rId906" Type="http://schemas.openxmlformats.org/officeDocument/2006/relationships/hyperlink" Target="https://github.com/wolfSSL/wolfssl/commit/fb2288c46dd4c864b78f00a47a364b96a09a5c0f" TargetMode="External"/><Relationship Id="rId905" Type="http://schemas.openxmlformats.org/officeDocument/2006/relationships/hyperlink" Target="https://github.com/wolfSSL/wolfssl/pull/3676" TargetMode="External"/><Relationship Id="rId904" Type="http://schemas.openxmlformats.org/officeDocument/2006/relationships/hyperlink" Target="https://github.com/advisories/GHSA-qfqh-45q8-8425" TargetMode="External"/><Relationship Id="rId909" Type="http://schemas.openxmlformats.org/officeDocument/2006/relationships/hyperlink" Target="https://www.wolfssl.com/docs/security-vulnerabilities/" TargetMode="External"/><Relationship Id="rId908" Type="http://schemas.openxmlformats.org/officeDocument/2006/relationships/hyperlink" Target="https://github.com/wolfSSL/wolfssl/commit/63bf5dc56ccbfc12a73b06327361687091a4c6f7" TargetMode="External"/><Relationship Id="rId903" Type="http://schemas.openxmlformats.org/officeDocument/2006/relationships/hyperlink" Target="https://github.com/wolfSSL/wolfssl/pull/3676/commits/fad1e67677bf7797b6bd6e1f21a513c289d963a7" TargetMode="External"/><Relationship Id="rId902" Type="http://schemas.openxmlformats.org/officeDocument/2006/relationships/hyperlink" Target="https://github.com/wolfSSL/wolfssl/pull/3990" TargetMode="External"/><Relationship Id="rId901" Type="http://schemas.openxmlformats.org/officeDocument/2006/relationships/hyperlink" Target="https://github.com/advisories/GHSA-jh62-5q2g-qjmx" TargetMode="External"/><Relationship Id="rId900" Type="http://schemas.openxmlformats.org/officeDocument/2006/relationships/hyperlink" Target="https://github.com/wolfSSL/wolfssl/pull/3990" TargetMode="External"/><Relationship Id="rId929" Type="http://schemas.openxmlformats.org/officeDocument/2006/relationships/hyperlink" Target="https://github.com/wolfSSL/wolfssl/releases/tag/v4.3.0-stable" TargetMode="External"/><Relationship Id="rId928" Type="http://schemas.openxmlformats.org/officeDocument/2006/relationships/hyperlink" Target="https://github.com/wolfSSL/wolfssl/commit/5ee9f9c7a23f8ed093fe1e42bc540727e96cebb8" TargetMode="External"/><Relationship Id="rId927" Type="http://schemas.openxmlformats.org/officeDocument/2006/relationships/hyperlink" Target="https://github.com/wolfSSL/wolfssl/releases/tag/v4.3.0-stable" TargetMode="External"/><Relationship Id="rId926" Type="http://schemas.openxmlformats.org/officeDocument/2006/relationships/hyperlink" Target="https://github.com/wolfSSL/wolfssl/commit/23878512c65834d12811b1107d19a001478eca5d" TargetMode="External"/><Relationship Id="rId921" Type="http://schemas.openxmlformats.org/officeDocument/2006/relationships/hyperlink" Target="https://github.com/wolfSSL/wolfssl/pull/2894/" TargetMode="External"/><Relationship Id="rId920" Type="http://schemas.openxmlformats.org/officeDocument/2006/relationships/hyperlink" Target="https://github.com/wolfSSL/wolfssl/pull/2894/commits/ffd06e359fd7599e3bd7aaebc841b6a07feee071" TargetMode="External"/><Relationship Id="rId925" Type="http://schemas.openxmlformats.org/officeDocument/2006/relationships/hyperlink" Target="https://nvd.nist.gov/vuln/detail/CVE-2019-19963" TargetMode="External"/><Relationship Id="rId924" Type="http://schemas.openxmlformats.org/officeDocument/2006/relationships/hyperlink" Target="https://github.com/wolfSSL/wolfssl/releases/tag/v4.3.0-stable" TargetMode="External"/><Relationship Id="rId923" Type="http://schemas.openxmlformats.org/officeDocument/2006/relationships/hyperlink" Target="https://github.com/wolfSSL/wolfssl/commit/7e391f0fd57f2ef375b1174d752a56ce34b2b190" TargetMode="External"/><Relationship Id="rId922" Type="http://schemas.openxmlformats.org/officeDocument/2006/relationships/hyperlink" Target="https://gist.github.com/pietroborrello/7c5be2d1dc15349c4ffc8671f0aad04f" TargetMode="External"/><Relationship Id="rId918" Type="http://schemas.openxmlformats.org/officeDocument/2006/relationships/hyperlink" Target="https://github.com/wolfSSL/wolfssl/commit/1de07da61f0c8e9926dcbd68119f73230dae283f" TargetMode="External"/><Relationship Id="rId917" Type="http://schemas.openxmlformats.org/officeDocument/2006/relationships/hyperlink" Target="https://github.com/wolfSSL/wolfssl/pull/2927" TargetMode="External"/><Relationship Id="rId916" Type="http://schemas.openxmlformats.org/officeDocument/2006/relationships/hyperlink" Target="https://github.com/advisories/GHSA-85m8-xxmw-3hpv" TargetMode="External"/><Relationship Id="rId915" Type="http://schemas.openxmlformats.org/officeDocument/2006/relationships/hyperlink" Target="https://github.com/wolfSSL/wolfssl/pull/2927/commits/df1b7f34f173cfc2968ce12e8fcd2fd8bcc61a59" TargetMode="External"/><Relationship Id="rId919" Type="http://schemas.openxmlformats.org/officeDocument/2006/relationships/hyperlink" Target="https://www.wolfssl.com/docs/security-vulnerabilities/" TargetMode="External"/><Relationship Id="rId910" Type="http://schemas.openxmlformats.org/officeDocument/2006/relationships/hyperlink" Target="https://research.nccgroup.com/2020/08/24/technical-advisory-wolfssl-tls-1-3-client-man-in-the-middle-attack/" TargetMode="External"/><Relationship Id="rId914" Type="http://schemas.openxmlformats.org/officeDocument/2006/relationships/hyperlink" Target="https://arxiv.org/abs/2008.12188" TargetMode="External"/><Relationship Id="rId913" Type="http://schemas.openxmlformats.org/officeDocument/2006/relationships/hyperlink" Target="https://github.com/advisories/GHSA-hrmr-g9x6-f5v8" TargetMode="External"/><Relationship Id="rId912" Type="http://schemas.openxmlformats.org/officeDocument/2006/relationships/hyperlink" Target="https://github.com/wolfSSL/wolfssl/pull/3219" TargetMode="External"/><Relationship Id="rId911" Type="http://schemas.openxmlformats.org/officeDocument/2006/relationships/hyperlink" Target="https://github.com/wolfSSL/wolfssl/pull/3219/commits/36a6fdec96cece81bc39332b0295782dc53fd51c" TargetMode="External"/><Relationship Id="rId1213" Type="http://schemas.openxmlformats.org/officeDocument/2006/relationships/hyperlink" Target="https://nvd.nist.gov/vuln/detail/CVE-2013-7459" TargetMode="External"/><Relationship Id="rId1214" Type="http://schemas.openxmlformats.org/officeDocument/2006/relationships/hyperlink" Target="https://github.com/pycrypto/pycrypto/issues/176" TargetMode="External"/><Relationship Id="rId1215" Type="http://schemas.openxmlformats.org/officeDocument/2006/relationships/hyperlink" Target="https://github.com/pycrypto/pycrypto/commit/19dcf7b15d61b7dc1a125a367151de40df6ef175" TargetMode="External"/><Relationship Id="rId1216" Type="http://schemas.openxmlformats.org/officeDocument/2006/relationships/hyperlink" Target="https://nvd.nist.gov/vuln/detail/CVE-2013-1445" TargetMode="External"/><Relationship Id="rId1217" Type="http://schemas.openxmlformats.org/officeDocument/2006/relationships/hyperlink" Target="https://www.openwall.com/lists/oss-security/2013/10/17/3" TargetMode="External"/><Relationship Id="rId1218" Type="http://schemas.openxmlformats.org/officeDocument/2006/relationships/hyperlink" Target="https://github.com/Legrandin/pycrypto/commit/9f912f13df99ad3421eff360d6a62d7dbec755c2" TargetMode="External"/><Relationship Id="rId1219" Type="http://schemas.openxmlformats.org/officeDocument/2006/relationships/hyperlink" Target="https://nvd.nist.gov/vuln/detail/CVE-2012-2417" TargetMode="External"/><Relationship Id="rId629" Type="http://schemas.openxmlformats.org/officeDocument/2006/relationships/hyperlink" Target="https://hg.mozilla.org/projects/nss/rev/45c047d18ac4" TargetMode="External"/><Relationship Id="rId624" Type="http://schemas.openxmlformats.org/officeDocument/2006/relationships/hyperlink" Target="https://bugzilla.mozilla.org/show_bug.cgi?id=1737470" TargetMode="External"/><Relationship Id="rId866" Type="http://schemas.openxmlformats.org/officeDocument/2006/relationships/hyperlink" Target="https://github.com/Mbed-TLS/mbedtls/commit/1922a4e6aade7b1d685af19d4d9339ddb5c02859" TargetMode="External"/><Relationship Id="rId623" Type="http://schemas.openxmlformats.org/officeDocument/2006/relationships/hyperlink" Target="https://www.mozilla.org/en-US/security/advisories/mfsa2021-51/" TargetMode="External"/><Relationship Id="rId865" Type="http://schemas.openxmlformats.org/officeDocument/2006/relationships/hyperlink" Target="https://mbed-tls.readthedocs.io/en/latest/security-advisories/polarssl-security-advisory-2013-04/" TargetMode="External"/><Relationship Id="rId622" Type="http://schemas.openxmlformats.org/officeDocument/2006/relationships/hyperlink" Target="https://phabricator.services.mozilla.com/D129514" TargetMode="External"/><Relationship Id="rId864" Type="http://schemas.openxmlformats.org/officeDocument/2006/relationships/hyperlink" Target="https://mbed-tls.readthedocs.io/en/latest/security-advisories/polarssl-security-advisory-2013-05/" TargetMode="External"/><Relationship Id="rId621" Type="http://schemas.openxmlformats.org/officeDocument/2006/relationships/hyperlink" Target="https://lists.gnu.org/archive/html/help-gnutls/2005-04/msg00039.html" TargetMode="External"/><Relationship Id="rId863" Type="http://schemas.openxmlformats.org/officeDocument/2006/relationships/hyperlink" Target="https://github.com/Mbed-TLS/mbedtls/blob/development/ChangeLog" TargetMode="External"/><Relationship Id="rId628" Type="http://schemas.openxmlformats.org/officeDocument/2006/relationships/hyperlink" Target="https://bugzilla.redhat.com/show_bug.cgi?id=1868931" TargetMode="External"/><Relationship Id="rId627" Type="http://schemas.openxmlformats.org/officeDocument/2006/relationships/hyperlink" Target="http://udn.realityripple.com/docs/Mozilla/Projects/NSS/NSS_3.55_release_notes" TargetMode="External"/><Relationship Id="rId869" Type="http://schemas.openxmlformats.org/officeDocument/2006/relationships/hyperlink" Target="https://www.openwall.com/lists/oss-security/2013/02/05/24" TargetMode="External"/><Relationship Id="rId626" Type="http://schemas.openxmlformats.org/officeDocument/2006/relationships/hyperlink" Target="https://phabricator.services.mozilla.com/D74801" TargetMode="External"/><Relationship Id="rId868" Type="http://schemas.openxmlformats.org/officeDocument/2006/relationships/hyperlink" Target="https://nvd.nist.gov/vuln/detail/CVE-2013-1621" TargetMode="External"/><Relationship Id="rId625" Type="http://schemas.openxmlformats.org/officeDocument/2006/relationships/hyperlink" Target="https://hg.mozilla.org/projects/nss/annotate/41f5eb9e5df23951883ba3243f3ae51550663d77/security/nss/lib/cryptohi/secvfy.c" TargetMode="External"/><Relationship Id="rId867" Type="http://schemas.openxmlformats.org/officeDocument/2006/relationships/hyperlink" Target="https://mbed-tls.readthedocs.io/en/latest/security-advisories/polarssl-security-advisory-2013-03/" TargetMode="External"/><Relationship Id="rId620" Type="http://schemas.openxmlformats.org/officeDocument/2006/relationships/hyperlink" Target="https://www.gnutls.org/security.html" TargetMode="External"/><Relationship Id="rId862" Type="http://schemas.openxmlformats.org/officeDocument/2006/relationships/hyperlink" Target="https://mbed-tls.readthedocs.io/en/latest/security-advisories/polarssl-security-advisory-2014-02/" TargetMode="External"/><Relationship Id="rId861" Type="http://schemas.openxmlformats.org/officeDocument/2006/relationships/hyperlink" Target="https://github.com/Mbed-TLS/mbedtls/blob/development/ChangeLog" TargetMode="External"/><Relationship Id="rId1210" Type="http://schemas.openxmlformats.org/officeDocument/2006/relationships/hyperlink" Target="https://nvd.nist.gov/vuln/detail/CVE-2018-6594" TargetMode="External"/><Relationship Id="rId860" Type="http://schemas.openxmlformats.org/officeDocument/2006/relationships/hyperlink" Target="https://nvd.nist.gov/vuln/detail/CVE-2014-8627" TargetMode="External"/><Relationship Id="rId1211" Type="http://schemas.openxmlformats.org/officeDocument/2006/relationships/hyperlink" Target="https://github.com/pycrypto/pycrypto/issues/253" TargetMode="External"/><Relationship Id="rId1212" Type="http://schemas.openxmlformats.org/officeDocument/2006/relationships/hyperlink" Target="https://github.com/pycrypto/pycrypto/commit/8dbe0dc3eea5c689d4f76b37b93fe216cf1f00d4" TargetMode="External"/><Relationship Id="rId1202" Type="http://schemas.openxmlformats.org/officeDocument/2006/relationships/hyperlink" Target="https://blog.fuzzing-project.org/38-Miscomputations-of-elliptic-curve-scalar-multiplications-in-Nettle.html" TargetMode="External"/><Relationship Id="rId1203" Type="http://schemas.openxmlformats.org/officeDocument/2006/relationships/hyperlink" Target="https://git.lysator.liu.se/nettle/nettle/-/commit/fa269b6ad06dd13c901dbd84a12e52b918a09cd7" TargetMode="External"/><Relationship Id="rId1204" Type="http://schemas.openxmlformats.org/officeDocument/2006/relationships/hyperlink" Target="https://nvd.nist.gov/vuln/detail/CVE-2015-8804" TargetMode="External"/><Relationship Id="rId1205" Type="http://schemas.openxmlformats.org/officeDocument/2006/relationships/hyperlink" Target="https://blog.fuzzing-project.org/38-Miscomputations-of-elliptic-curve-scalar-multiplications-in-Nettle.html" TargetMode="External"/><Relationship Id="rId1206" Type="http://schemas.openxmlformats.org/officeDocument/2006/relationships/hyperlink" Target="https://git.lysator.liu.se/nettle/nettle/-/commit/c71d2c9d20eeebb985e3872e4550137209e3ce4d" TargetMode="External"/><Relationship Id="rId1207" Type="http://schemas.openxmlformats.org/officeDocument/2006/relationships/hyperlink" Target="https://nvd.nist.gov/vuln/detail/CVE-2015-8803" TargetMode="External"/><Relationship Id="rId1208" Type="http://schemas.openxmlformats.org/officeDocument/2006/relationships/hyperlink" Target="https://lists.gnu.org/archive/html/info-gnu/2016-01/msg00006.html" TargetMode="External"/><Relationship Id="rId1209" Type="http://schemas.openxmlformats.org/officeDocument/2006/relationships/hyperlink" Target="https://github.com/pghmcfc/pycrypto/commit/2f6c124e127b5dd98723e7e75a9825c4ed8bd5c7" TargetMode="External"/><Relationship Id="rId619" Type="http://schemas.openxmlformats.org/officeDocument/2006/relationships/hyperlink" Target="https://nvd.nist.gov/vuln/detail/CVE-2006-0645" TargetMode="External"/><Relationship Id="rId618" Type="http://schemas.openxmlformats.org/officeDocument/2006/relationships/hyperlink" Target="https://gnutls.org/security-new.html" TargetMode="External"/><Relationship Id="rId613" Type="http://schemas.openxmlformats.org/officeDocument/2006/relationships/hyperlink" Target="https://www.gnutls.org/security.html" TargetMode="External"/><Relationship Id="rId855" Type="http://schemas.openxmlformats.org/officeDocument/2006/relationships/hyperlink" Target="https://github.com/Mbed-TLS/mbedtls/blob/development/ChangeLog" TargetMode="External"/><Relationship Id="rId612" Type="http://schemas.openxmlformats.org/officeDocument/2006/relationships/hyperlink" Target="https://lists.gnu.org/archive/html/gnutls-devel/2008-05/msg00051.html" TargetMode="External"/><Relationship Id="rId854" Type="http://schemas.openxmlformats.org/officeDocument/2006/relationships/hyperlink" Target="https://mbed-tls.readthedocs.io/en/latest/security-advisories/polarssl-security-advisory-2014-04/" TargetMode="External"/><Relationship Id="rId611" Type="http://schemas.openxmlformats.org/officeDocument/2006/relationships/hyperlink" Target="https://gnutls.org/security-new.html" TargetMode="External"/><Relationship Id="rId853" Type="http://schemas.openxmlformats.org/officeDocument/2006/relationships/hyperlink" Target="https://github.com/Mbed-TLS/mbedtls/blob/development/ChangeLog" TargetMode="External"/><Relationship Id="rId610" Type="http://schemas.openxmlformats.org/officeDocument/2006/relationships/hyperlink" Target="https://git.savannah.gnu.org/gitweb/?p=gnutls.git;a=commitdiff;h=bc8102405fda11ea00ca3b42acc4f4bce9d6e97b" TargetMode="External"/><Relationship Id="rId852" Type="http://schemas.openxmlformats.org/officeDocument/2006/relationships/hyperlink" Target="https://mbed-tls.readthedocs.io/en/latest/security-advisories/mbedtls-security-advisory-2015-01/" TargetMode="External"/><Relationship Id="rId617" Type="http://schemas.openxmlformats.org/officeDocument/2006/relationships/hyperlink" Target="https://nvd.nist.gov/vuln/detail/CVE-2006-4790" TargetMode="External"/><Relationship Id="rId859" Type="http://schemas.openxmlformats.org/officeDocument/2006/relationships/hyperlink" Target="https://github.com/Mbed-TLS/mbedtls/blob/development/ChangeLog" TargetMode="External"/><Relationship Id="rId616" Type="http://schemas.openxmlformats.org/officeDocument/2006/relationships/hyperlink" Target="https://www.gnutls.org/security.html" TargetMode="External"/><Relationship Id="rId858" Type="http://schemas.openxmlformats.org/officeDocument/2006/relationships/hyperlink" Target="https://nvd.nist.gov/vuln/detail/CVE-2014-8628" TargetMode="External"/><Relationship Id="rId615" Type="http://schemas.openxmlformats.org/officeDocument/2006/relationships/hyperlink" Target="https://github.com/gnutls/gnutls/commit/0283ba941659a1cff403e8ff64d8cbc50cc56efa" TargetMode="External"/><Relationship Id="rId857" Type="http://schemas.openxmlformats.org/officeDocument/2006/relationships/hyperlink" Target="https://github.com/Mbed-TLS/mbedtls/blob/development/ChangeLog" TargetMode="External"/><Relationship Id="rId614" Type="http://schemas.openxmlformats.org/officeDocument/2006/relationships/hyperlink" Target="https://lists.gnupg.org/pipermail/gnutls-dev/2006-August/001190.html" TargetMode="External"/><Relationship Id="rId856" Type="http://schemas.openxmlformats.org/officeDocument/2006/relationships/hyperlink" Target="https://nvd.nist.gov/vuln/detail/CVE-2014-9744" TargetMode="External"/><Relationship Id="rId851" Type="http://schemas.openxmlformats.org/officeDocument/2006/relationships/hyperlink" Target="https://github.com/Mbed-TLS/mbedtls/blob/development/ChangeLog" TargetMode="External"/><Relationship Id="rId850" Type="http://schemas.openxmlformats.org/officeDocument/2006/relationships/hyperlink" Target="https://mbed-tls.readthedocs.io/en/latest/security-advisories/mbedtls-security-advisory-2015-01/" TargetMode="External"/><Relationship Id="rId1200" Type="http://schemas.openxmlformats.org/officeDocument/2006/relationships/hyperlink" Target="https://git.lysator.liu.se/nettle/nettle/-/commit/c71d2c9d20eeebb985e3872e4550137209e3ce4d" TargetMode="External"/><Relationship Id="rId1201" Type="http://schemas.openxmlformats.org/officeDocument/2006/relationships/hyperlink" Target="https://nvd.nist.gov/vuln/detail/CVE-2015-8805" TargetMode="External"/><Relationship Id="rId1235" Type="http://schemas.openxmlformats.org/officeDocument/2006/relationships/hyperlink" Target="https://github.com/libtom/libtomcrypt/commit/5eb9743410ce4657e9d54fef26a2ee31a1b5dd0" TargetMode="External"/><Relationship Id="rId1236" Type="http://schemas.openxmlformats.org/officeDocument/2006/relationships/hyperlink" Target="https://nvd.nist.gov/vuln/detail/CVE-2016-6129" TargetMode="External"/><Relationship Id="rId1237" Type="http://schemas.openxmlformats.org/officeDocument/2006/relationships/hyperlink" Target="https://bugzilla.redhat.com/show_bug.cgi?id=1370955" TargetMode="External"/><Relationship Id="rId1238" Type="http://schemas.openxmlformats.org/officeDocument/2006/relationships/hyperlink" Target="https://nvd.nist.gov/vuln/detail/CVE-2005-1600" TargetMode="External"/><Relationship Id="rId1239" Type="http://schemas.openxmlformats.org/officeDocument/2006/relationships/hyperlink" Target="https://github.com/relic-toolkit/relic/commit/76c9a1fdf19d9e92e566a77376673e522aae9f80" TargetMode="External"/><Relationship Id="rId409" Type="http://schemas.openxmlformats.org/officeDocument/2006/relationships/hyperlink" Target="https://www.openssl.org/news/vulnerabilities.html" TargetMode="External"/><Relationship Id="rId404" Type="http://schemas.openxmlformats.org/officeDocument/2006/relationships/hyperlink" Target="https://github.com/openssl/openssl/commit/1cbf663a6c89dcf8f7706d30a8bae675e2e0199a" TargetMode="External"/><Relationship Id="rId646" Type="http://schemas.openxmlformats.org/officeDocument/2006/relationships/hyperlink" Target="https://hg.mozilla.org/projects/nss/rev/57bbefa793232586d27cee83e74411171e128361" TargetMode="External"/><Relationship Id="rId888" Type="http://schemas.openxmlformats.org/officeDocument/2006/relationships/hyperlink" Target="https://github.com/wolfSSL/wolfssl/pull/4831/commits" TargetMode="External"/><Relationship Id="rId403" Type="http://schemas.openxmlformats.org/officeDocument/2006/relationships/hyperlink" Target="https://bugzilla.redhat.com/show_bug.cgi?id=CVE-2009-2409" TargetMode="External"/><Relationship Id="rId645" Type="http://schemas.openxmlformats.org/officeDocument/2006/relationships/hyperlink" Target="https://bugzilla.mozilla.org/show_bug.cgi?id=1774654" TargetMode="External"/><Relationship Id="rId887" Type="http://schemas.openxmlformats.org/officeDocument/2006/relationships/hyperlink" Target="https://github.com/advisories/GHSA-w837-4755-g9cj" TargetMode="External"/><Relationship Id="rId402" Type="http://schemas.openxmlformats.org/officeDocument/2006/relationships/hyperlink" Target="https://nvd.nist.gov/vuln/detail/CVE-2009-2409" TargetMode="External"/><Relationship Id="rId644" Type="http://schemas.openxmlformats.org/officeDocument/2006/relationships/hyperlink" Target="https://nvd.nist.gov/vuln/detail/CVE-2022-3479" TargetMode="External"/><Relationship Id="rId886" Type="http://schemas.openxmlformats.org/officeDocument/2006/relationships/hyperlink" Target="https://blog.trailofbits.com/2023/01/12/wolfssl-vulnerabilities-tlspuffin-fuzzing-ssh/" TargetMode="External"/><Relationship Id="rId401" Type="http://schemas.openxmlformats.org/officeDocument/2006/relationships/hyperlink" Target="https://bug526689.bmoattachments.org/attachment.cgi?id=410650" TargetMode="External"/><Relationship Id="rId643" Type="http://schemas.openxmlformats.org/officeDocument/2006/relationships/hyperlink" Target="https://hg.mozilla.org/projects/nss/rev/a7f363511333b8062945557607691002fd6e40b9" TargetMode="External"/><Relationship Id="rId885" Type="http://schemas.openxmlformats.org/officeDocument/2006/relationships/hyperlink" Target="https://github.com/wolfSSL/wolfssl/pull/5468" TargetMode="External"/><Relationship Id="rId408" Type="http://schemas.openxmlformats.org/officeDocument/2006/relationships/hyperlink" Target="https://github.com/openssl/openssl/commit/88b48dc68024dcc437da4296c9fb04419b0ccbe1" TargetMode="External"/><Relationship Id="rId407" Type="http://schemas.openxmlformats.org/officeDocument/2006/relationships/hyperlink" Target="https://security.gentoo.org/glsa/200912-01" TargetMode="External"/><Relationship Id="rId649" Type="http://schemas.openxmlformats.org/officeDocument/2006/relationships/hyperlink" Target="https://phabricator.services.mozilla.com/D23752" TargetMode="External"/><Relationship Id="rId406" Type="http://schemas.openxmlformats.org/officeDocument/2006/relationships/hyperlink" Target="https://www.openssl.org/news/vulnerabilities.html" TargetMode="External"/><Relationship Id="rId648" Type="http://schemas.openxmlformats.org/officeDocument/2006/relationships/hyperlink" Target="https://bugzilla.redhat.com/show_bug.cgi?id=1887319" TargetMode="External"/><Relationship Id="rId405" Type="http://schemas.openxmlformats.org/officeDocument/2006/relationships/hyperlink" Target="https://www.openssl.org/news/vulnerabilities.html" TargetMode="External"/><Relationship Id="rId647" Type="http://schemas.openxmlformats.org/officeDocument/2006/relationships/hyperlink" Target="https://nvd.nist.gov/vuln/detail/CVE-2020-25648" TargetMode="External"/><Relationship Id="rId889" Type="http://schemas.openxmlformats.org/officeDocument/2006/relationships/hyperlink" Target="https://www.wolfssl.com/docs/security-vulnerabilities/" TargetMode="External"/><Relationship Id="rId880" Type="http://schemas.openxmlformats.org/officeDocument/2006/relationships/hyperlink" Target="https://blog.trailofbits.com/2023/01/12/wolfssl-vulnerabilities-tlspuffin-fuzzing-ssh/" TargetMode="External"/><Relationship Id="rId1230" Type="http://schemas.openxmlformats.org/officeDocument/2006/relationships/hyperlink" Target="https://github.com/pyca/cryptography/issues/3211" TargetMode="External"/><Relationship Id="rId400" Type="http://schemas.openxmlformats.org/officeDocument/2006/relationships/hyperlink" Target="https://marc.info/?l=openssl-dev&amp;m=125744015832463&amp;w=2" TargetMode="External"/><Relationship Id="rId642" Type="http://schemas.openxmlformats.org/officeDocument/2006/relationships/hyperlink" Target="https://bugzilla.mozilla.org/show_bug.cgi?id=480509" TargetMode="External"/><Relationship Id="rId884" Type="http://schemas.openxmlformats.org/officeDocument/2006/relationships/hyperlink" Target="https://github.com/wolfSSL/wolfssl/pull/5468/commits/7435402c30947e177551ee231bc84380cd75642b" TargetMode="External"/><Relationship Id="rId1231" Type="http://schemas.openxmlformats.org/officeDocument/2006/relationships/hyperlink" Target="https://github.com/OP-TEE/optee_os/pull/3321/commits/7552832ed466b13ee9859ca7420f3577d0570443" TargetMode="External"/><Relationship Id="rId641" Type="http://schemas.openxmlformats.org/officeDocument/2006/relationships/hyperlink" Target="https://www.mozilla.org/en-US/security/advisories/mfsa2009-42/" TargetMode="External"/><Relationship Id="rId883" Type="http://schemas.openxmlformats.org/officeDocument/2006/relationships/hyperlink" Target="https://blog.trailofbits.com/2023/01/12/wolfssl-vulnerabilities-tlspuffin-fuzzing-ssh/" TargetMode="External"/><Relationship Id="rId1232" Type="http://schemas.openxmlformats.org/officeDocument/2006/relationships/hyperlink" Target="https://nvd.nist.gov/vuln/detail/CVE-2019-17362" TargetMode="External"/><Relationship Id="rId640" Type="http://schemas.openxmlformats.org/officeDocument/2006/relationships/hyperlink" Target="https://hg.mozilla.org/projects/nss/rev/0e1f2f8c32743c0950cdad99883bee6a52ec3f4e" TargetMode="External"/><Relationship Id="rId882" Type="http://schemas.openxmlformats.org/officeDocument/2006/relationships/hyperlink" Target="https://github.com/wolfSSL/wolfssl/pull/5476" TargetMode="External"/><Relationship Id="rId1233" Type="http://schemas.openxmlformats.org/officeDocument/2006/relationships/hyperlink" Target="https://github.com/libtom/libtomcrypt/issues/507" TargetMode="External"/><Relationship Id="rId881" Type="http://schemas.openxmlformats.org/officeDocument/2006/relationships/hyperlink" Target="https://github.com/wolfSSL/wolfssl/pull/5476/commits/4d0ea628575e6e87e10e3d474060b7222f0dff58" TargetMode="External"/><Relationship Id="rId1234" Type="http://schemas.openxmlformats.org/officeDocument/2006/relationships/hyperlink" Target="https://nvd.nist.gov/vuln/detail/CVE-2018-12437" TargetMode="External"/><Relationship Id="rId1224" Type="http://schemas.openxmlformats.org/officeDocument/2006/relationships/hyperlink" Target="https://github.com/pyca/cryptography/pull/5507/commits/ce1bef6f1ee06ac497ca0c837fbd1c7ef6c2472b" TargetMode="External"/><Relationship Id="rId1225" Type="http://schemas.openxmlformats.org/officeDocument/2006/relationships/hyperlink" Target="https://nvd.nist.gov/vuln/detail/CVE-2020-25659" TargetMode="External"/><Relationship Id="rId1226" Type="http://schemas.openxmlformats.org/officeDocument/2006/relationships/hyperlink" Target="https://github.com/pyca/cryptography/pull/4342/commits/688e0f673bfbf43fa898994326c6877f00ab19ef" TargetMode="External"/><Relationship Id="rId1227" Type="http://schemas.openxmlformats.org/officeDocument/2006/relationships/hyperlink" Target="https://nvd.nist.gov/vuln/detail/CVE-2018-10903" TargetMode="External"/><Relationship Id="rId1228" Type="http://schemas.openxmlformats.org/officeDocument/2006/relationships/hyperlink" Target="https://github.com/pyca/cryptography/commit/b924696b2e8731f39696584d12cceeb3aeb2d874" TargetMode="External"/><Relationship Id="rId1229" Type="http://schemas.openxmlformats.org/officeDocument/2006/relationships/hyperlink" Target="https://nvd.nist.gov/vuln/detail/CVE-2016-9243" TargetMode="External"/><Relationship Id="rId635" Type="http://schemas.openxmlformats.org/officeDocument/2006/relationships/hyperlink" Target="https://github.com/nss-dev/nss/commit/0c98716d4b16f1d18c71f9b12293113ae06d4620" TargetMode="External"/><Relationship Id="rId877" Type="http://schemas.openxmlformats.org/officeDocument/2006/relationships/hyperlink" Target="https://www.wolfssl.com/docs/security-vulnerabilities/" TargetMode="External"/><Relationship Id="rId634" Type="http://schemas.openxmlformats.org/officeDocument/2006/relationships/hyperlink" Target="https://bugzilla.mozilla.org/show_bug.cgi?id=1190248" TargetMode="External"/><Relationship Id="rId876" Type="http://schemas.openxmlformats.org/officeDocument/2006/relationships/hyperlink" Target="https://www.wolfssl.com/docs/security-vulnerabilities/" TargetMode="External"/><Relationship Id="rId633" Type="http://schemas.openxmlformats.org/officeDocument/2006/relationships/hyperlink" Target="https://www.mozilla.org/en-US/security/advisories/mfsa2016-07/" TargetMode="External"/><Relationship Id="rId875" Type="http://schemas.openxmlformats.org/officeDocument/2006/relationships/hyperlink" Target="https://www.cl.cam.ac.uk/~rja14/Papers/psandqs.pdf" TargetMode="External"/><Relationship Id="rId632" Type="http://schemas.openxmlformats.org/officeDocument/2006/relationships/hyperlink" Target="https://hg.mozilla.org/projects/nss/rev/a555bf0fc23a" TargetMode="External"/><Relationship Id="rId874" Type="http://schemas.openxmlformats.org/officeDocument/2006/relationships/hyperlink" Target="https://mbed-tls.readthedocs.io/en/latest/security-advisories/polarssl-security-advisory-2011-01/" TargetMode="External"/><Relationship Id="rId639" Type="http://schemas.openxmlformats.org/officeDocument/2006/relationships/hyperlink" Target="https://bugzilla.redhat.com/show_bug.cgi?id=CVE-2009-2409" TargetMode="External"/><Relationship Id="rId638" Type="http://schemas.openxmlformats.org/officeDocument/2006/relationships/hyperlink" Target="https://nvd.nist.gov/vuln/detail/CVE-2009-2409" TargetMode="External"/><Relationship Id="rId637" Type="http://schemas.openxmlformats.org/officeDocument/2006/relationships/hyperlink" Target="https://bugzilla.redhat.com/show_bug.cgi?id=CVE-2009-3555" TargetMode="External"/><Relationship Id="rId879" Type="http://schemas.openxmlformats.org/officeDocument/2006/relationships/hyperlink" Target="https://github.com/wolfSSL/wolfssl/blob/master/ChangeLog.md" TargetMode="External"/><Relationship Id="rId636" Type="http://schemas.openxmlformats.org/officeDocument/2006/relationships/hyperlink" Target="https://nvd.nist.gov/vuln/detail/CVE-2009-3555" TargetMode="External"/><Relationship Id="rId878" Type="http://schemas.openxmlformats.org/officeDocument/2006/relationships/hyperlink" Target="https://blog.trailofbits.com/2023/01/12/wolfssl-vulnerabilities-tlspuffin-fuzzing-ssh/" TargetMode="External"/><Relationship Id="rId631" Type="http://schemas.openxmlformats.org/officeDocument/2006/relationships/hyperlink" Target="https://bugzilla.mozilla.org/show_bug.cgi?id=1306103" TargetMode="External"/><Relationship Id="rId873" Type="http://schemas.openxmlformats.org/officeDocument/2006/relationships/hyperlink" Target="https://mbed-tls.readthedocs.io/en/latest/security-advisories/polarssl-security-advisory-2011-02/" TargetMode="External"/><Relationship Id="rId1220" Type="http://schemas.openxmlformats.org/officeDocument/2006/relationships/hyperlink" Target="https://bugs.launchpad.net/pycrypto/+bug/985164" TargetMode="External"/><Relationship Id="rId630" Type="http://schemas.openxmlformats.org/officeDocument/2006/relationships/hyperlink" Target="https://nvd.nist.gov/vuln/detail/CVE-2016-5285" TargetMode="External"/><Relationship Id="rId872" Type="http://schemas.openxmlformats.org/officeDocument/2006/relationships/hyperlink" Target="https://mbed-tls.readthedocs.io/en/latest/security-advisories/polarssl-security-advisory-2012-01/" TargetMode="External"/><Relationship Id="rId1221" Type="http://schemas.openxmlformats.org/officeDocument/2006/relationships/hyperlink" Target="https://github.com/pycrypto/pycrypto/commit/d1c4875e1f220652fe7ff8358f56dee3b2aba31b" TargetMode="External"/><Relationship Id="rId871" Type="http://schemas.openxmlformats.org/officeDocument/2006/relationships/hyperlink" Target="https://www.ieee-security.org/TC/SP2013/papers/4977a526.pdf" TargetMode="External"/><Relationship Id="rId1222" Type="http://schemas.openxmlformats.org/officeDocument/2006/relationships/hyperlink" Target="https://nvd.nist.gov/vuln/detail/CVE-2009-0544" TargetMode="External"/><Relationship Id="rId870" Type="http://schemas.openxmlformats.org/officeDocument/2006/relationships/hyperlink" Target="https://mbed-tls.readthedocs.io/en/latest/security-advisories/polarssl-security-advisory-2013-01/" TargetMode="External"/><Relationship Id="rId1223" Type="http://schemas.openxmlformats.org/officeDocument/2006/relationships/hyperlink" Target="https://www.openwall.com/lists/oss-security/2009/02/07/1" TargetMode="External"/><Relationship Id="rId829" Type="http://schemas.openxmlformats.org/officeDocument/2006/relationships/hyperlink" Target="https://github.com/Mbed-TLS/mbedtls/blob/development/ChangeLog" TargetMode="External"/><Relationship Id="rId828" Type="http://schemas.openxmlformats.org/officeDocument/2006/relationships/hyperlink" Target="https://nvd.nist.gov/vuln/detail/CVE-2018-9989" TargetMode="External"/><Relationship Id="rId827" Type="http://schemas.openxmlformats.org/officeDocument/2006/relationships/hyperlink" Target="https://github.com/Mbed-TLS/mbedtls/commit/740b218386083dc708ce98ccc94a63a95cd5629e" TargetMode="External"/><Relationship Id="rId822" Type="http://schemas.openxmlformats.org/officeDocument/2006/relationships/hyperlink" Target="https://mbed-tls.readthedocs.io/en/latest/security-advisories/mbedtls-security-advisory-2019-10/" TargetMode="External"/><Relationship Id="rId821" Type="http://schemas.openxmlformats.org/officeDocument/2006/relationships/hyperlink" Target="https://eprint.iacr.org/2020/432.pdf" TargetMode="External"/><Relationship Id="rId820" Type="http://schemas.openxmlformats.org/officeDocument/2006/relationships/hyperlink" Target="https://mbed-tls.readthedocs.io/en/latest/security-advisories/mbedtls-security-advisory-2019-12/" TargetMode="External"/><Relationship Id="rId826" Type="http://schemas.openxmlformats.org/officeDocument/2006/relationships/hyperlink" Target="https://github.com/Mbed-TLS/mbedtls/releases/tag/mbedtls-2.14.1" TargetMode="External"/><Relationship Id="rId825" Type="http://schemas.openxmlformats.org/officeDocument/2006/relationships/hyperlink" Target="https://mbed-tls.readthedocs.io/en/latest/security-advisories/mbedtls-security-advisory-2018-03/" TargetMode="External"/><Relationship Id="rId824" Type="http://schemas.openxmlformats.org/officeDocument/2006/relationships/hyperlink" Target="https://github.com/Mbed-TLS/mbedtls/issues/1561" TargetMode="External"/><Relationship Id="rId823" Type="http://schemas.openxmlformats.org/officeDocument/2006/relationships/hyperlink" Target="https://nvd.nist.gov/vuln/detail/CVE-2018-1000520" TargetMode="External"/><Relationship Id="rId819" Type="http://schemas.openxmlformats.org/officeDocument/2006/relationships/hyperlink" Target="https://eprint.iacr.org/2020/432.pdf" TargetMode="External"/><Relationship Id="rId818" Type="http://schemas.openxmlformats.org/officeDocument/2006/relationships/hyperlink" Target="https://mbed-tls.readthedocs.io/en/latest/security-advisories/mbedtls-security-advisory-2020-04/" TargetMode="External"/><Relationship Id="rId817" Type="http://schemas.openxmlformats.org/officeDocument/2006/relationships/hyperlink" Target="https://github.com/Mbed-TLS/mbedtls/releases/tag/mbedtls-2.16.5" TargetMode="External"/><Relationship Id="rId816" Type="http://schemas.openxmlformats.org/officeDocument/2006/relationships/hyperlink" Target="https://mbed-tls.readthedocs.io/en/latest/security-advisories/mbedtls-security-advisory-2020-02/" TargetMode="External"/><Relationship Id="rId811" Type="http://schemas.openxmlformats.org/officeDocument/2006/relationships/hyperlink" Target="https://nvd.nist.gov/vuln/detail/CVE-2020-36421" TargetMode="External"/><Relationship Id="rId810" Type="http://schemas.openxmlformats.org/officeDocument/2006/relationships/hyperlink" Target="https://github.com/Mbed-TLS/mbedtls/pull/3398/commits" TargetMode="External"/><Relationship Id="rId815" Type="http://schemas.openxmlformats.org/officeDocument/2006/relationships/hyperlink" Target="https://github.com/ARMmbed/mbed-crypto/pull/352/commits/80cc81103918e33b293b51c306b047b1e1911b72" TargetMode="External"/><Relationship Id="rId814" Type="http://schemas.openxmlformats.org/officeDocument/2006/relationships/hyperlink" Target="https://github.com/Mbed-TLS/mbedtls/releases/tag/v2.24.0" TargetMode="External"/><Relationship Id="rId813" Type="http://schemas.openxmlformats.org/officeDocument/2006/relationships/hyperlink" Target="https://mbed-tls.readthedocs.io/en/latest/security-advisories/mbedtls-security-advisory-2020-09-1/" TargetMode="External"/><Relationship Id="rId812" Type="http://schemas.openxmlformats.org/officeDocument/2006/relationships/hyperlink" Target="https://github.com/Mbed-TLS/mbedtls/issues/3394" TargetMode="External"/><Relationship Id="rId609" Type="http://schemas.openxmlformats.org/officeDocument/2006/relationships/hyperlink" Target="https://lists.gnu.org/archive/html/gnutls-devel/2008-05/msg00051.html" TargetMode="External"/><Relationship Id="rId608" Type="http://schemas.openxmlformats.org/officeDocument/2006/relationships/hyperlink" Target="https://gnutls.org/security-new.html" TargetMode="External"/><Relationship Id="rId607" Type="http://schemas.openxmlformats.org/officeDocument/2006/relationships/hyperlink" Target="https://git.savannah.gnu.org/gitweb/?p=gnutls.git;a=commitdiff;h=bc8102405fda11ea00ca3b42acc4f4bce9d6e97b" TargetMode="External"/><Relationship Id="rId849" Type="http://schemas.openxmlformats.org/officeDocument/2006/relationships/hyperlink" Target="https://talosintelligence.com/vulnerability_reports/TALOS-2017-0274/" TargetMode="External"/><Relationship Id="rId602" Type="http://schemas.openxmlformats.org/officeDocument/2006/relationships/hyperlink" Target="https://gnutls.org/security-new.html" TargetMode="External"/><Relationship Id="rId844" Type="http://schemas.openxmlformats.org/officeDocument/2006/relationships/hyperlink" Target="https://github.com/Mbed-TLS/mbedtls/commit/31458a18788b0cf0b722acda9bb2f2fe13a3fb32" TargetMode="External"/><Relationship Id="rId601" Type="http://schemas.openxmlformats.org/officeDocument/2006/relationships/hyperlink" Target="https://bugzilla.redhat.com/show_bug.cgi?id=470079" TargetMode="External"/><Relationship Id="rId843" Type="http://schemas.openxmlformats.org/officeDocument/2006/relationships/hyperlink" Target="https://github.com/Mbed-TLS/mbedtls/blob/development/ChangeLog" TargetMode="External"/><Relationship Id="rId600" Type="http://schemas.openxmlformats.org/officeDocument/2006/relationships/hyperlink" Target="https://security.gentoo.org/glsa/200901-10" TargetMode="External"/><Relationship Id="rId842" Type="http://schemas.openxmlformats.org/officeDocument/2006/relationships/hyperlink" Target="https://nvd.nist.gov/vuln/detail/CVE-2017-18187" TargetMode="External"/><Relationship Id="rId841" Type="http://schemas.openxmlformats.org/officeDocument/2006/relationships/hyperlink" Target="https://github.com/Mbed-TLS/mbedtls/commit/83c9f495ffe70c7dd280b41fdfd4881485a3bc28" TargetMode="External"/><Relationship Id="rId606" Type="http://schemas.openxmlformats.org/officeDocument/2006/relationships/hyperlink" Target="https://lists.gnu.org/archive/html/gnutls-devel/2008-05/msg00051.html" TargetMode="External"/><Relationship Id="rId848" Type="http://schemas.openxmlformats.org/officeDocument/2006/relationships/hyperlink" Target="https://mbed-tls.readthedocs.io/en/latest/security-advisories/mbedtls-security-advisory-2017-01/" TargetMode="External"/><Relationship Id="rId605" Type="http://schemas.openxmlformats.org/officeDocument/2006/relationships/hyperlink" Target="https://gnutls.org/security-new.html" TargetMode="External"/><Relationship Id="rId847" Type="http://schemas.openxmlformats.org/officeDocument/2006/relationships/hyperlink" Target="https://github.com/Mbed-TLS/mbedtls/commit/f5ffc79896681daddf7530646c0908f51a887dbd" TargetMode="External"/><Relationship Id="rId604" Type="http://schemas.openxmlformats.org/officeDocument/2006/relationships/hyperlink" Target="https://git.savannah.gnu.org/gitweb/?p=gnutls.git;a=commitdiff;h=bc8102405fda11ea00ca3b42acc4f4bce9d6e97b" TargetMode="External"/><Relationship Id="rId846" Type="http://schemas.openxmlformats.org/officeDocument/2006/relationships/hyperlink" Target="https://github.com/Mbed-TLS/mbedtls/blob/development/ChangeLog" TargetMode="External"/><Relationship Id="rId603" Type="http://schemas.openxmlformats.org/officeDocument/2006/relationships/hyperlink" Target="https://nvd.nist.gov/vuln/detail/CVE-2008-2377" TargetMode="External"/><Relationship Id="rId845" Type="http://schemas.openxmlformats.org/officeDocument/2006/relationships/hyperlink" Target="https://mbed-tls.readthedocs.io/en/latest/security-advisories/mbedtls-security-advisory-2017-02/" TargetMode="External"/><Relationship Id="rId840" Type="http://schemas.openxmlformats.org/officeDocument/2006/relationships/hyperlink" Target="https://mbed-tls.readthedocs.io/en/latest/security-advisories/mbedtls-security-advisory-2018-01/" TargetMode="External"/><Relationship Id="rId839" Type="http://schemas.openxmlformats.org/officeDocument/2006/relationships/hyperlink" Target="https://github.com/Mbed-TLS/mbedtls/blob/development/ChangeLog" TargetMode="External"/><Relationship Id="rId838" Type="http://schemas.openxmlformats.org/officeDocument/2006/relationships/hyperlink" Target="https://mbed-tls.readthedocs.io/en/latest/security-advisories/mbedtls-security-advisory-2018-01/" TargetMode="External"/><Relationship Id="rId833" Type="http://schemas.openxmlformats.org/officeDocument/2006/relationships/hyperlink" Target="https://mbed-tls.readthedocs.io/en/latest/security-advisories/mbedtls-security-advisory-2018-02/" TargetMode="External"/><Relationship Id="rId832" Type="http://schemas.openxmlformats.org/officeDocument/2006/relationships/hyperlink" Target="https://github.com/Mbed-TLS/mbedtls/blob/development/ChangeLog" TargetMode="External"/><Relationship Id="rId831" Type="http://schemas.openxmlformats.org/officeDocument/2006/relationships/hyperlink" Target="https://nvd.nist.gov/vuln/detail/CVE-2018-9988" TargetMode="External"/><Relationship Id="rId830" Type="http://schemas.openxmlformats.org/officeDocument/2006/relationships/hyperlink" Target="https://github.com/Mbed-TLS/mbedtls/commit/a1098f81c252b317ad34ea978aea2bc47760b215" TargetMode="External"/><Relationship Id="rId837" Type="http://schemas.openxmlformats.org/officeDocument/2006/relationships/hyperlink" Target="https://github.com/Mbed-TLS/mbedtls/blob/development/ChangeLog" TargetMode="External"/><Relationship Id="rId836" Type="http://schemas.openxmlformats.org/officeDocument/2006/relationships/hyperlink" Target="https://mbed-tls.readthedocs.io/en/latest/security-advisories/mbedtls-security-advisory-2018-02/" TargetMode="External"/><Relationship Id="rId835" Type="http://schemas.openxmlformats.org/officeDocument/2006/relationships/hyperlink" Target="https://www.cvedetails.com/cve/CVE-2018-0497/" TargetMode="External"/><Relationship Id="rId834" Type="http://schemas.openxmlformats.org/officeDocument/2006/relationships/hyperlink" Target="https://github.com/Mbed-TLS/mbedtls/blob/development/ChangeLog" TargetMode="External"/><Relationship Id="rId1059" Type="http://schemas.openxmlformats.org/officeDocument/2006/relationships/hyperlink" Target="https://github.com/bcgit/bc-java/commit/843c2e60f67d71faf81d236f448ebbe56c62c647" TargetMode="External"/><Relationship Id="rId228" Type="http://schemas.openxmlformats.org/officeDocument/2006/relationships/hyperlink" Target="https://www.openssl.org/news/secadv/20150319.txt" TargetMode="External"/><Relationship Id="rId227" Type="http://schemas.openxmlformats.org/officeDocument/2006/relationships/hyperlink" Target="https://github.com/openssl/openssl/commit/77c77f0a1b9f15b869ca3342186dfbedd1119d0e" TargetMode="External"/><Relationship Id="rId469" Type="http://schemas.openxmlformats.org/officeDocument/2006/relationships/hyperlink" Target="https://gitlab.com/gnutls/gnutls/-/issues/704" TargetMode="External"/><Relationship Id="rId226" Type="http://schemas.openxmlformats.org/officeDocument/2006/relationships/hyperlink" Target="https://www.openssl.org/news/secadv/20150319.txt" TargetMode="External"/><Relationship Id="rId468" Type="http://schemas.openxmlformats.org/officeDocument/2006/relationships/hyperlink" Target="https://www.gnutls.org/security-new.html" TargetMode="External"/><Relationship Id="rId225" Type="http://schemas.openxmlformats.org/officeDocument/2006/relationships/hyperlink" Target="https://github.com/openssl/openssl/commit/76343947ada960b6269090638f5391068daee88d" TargetMode="External"/><Relationship Id="rId467" Type="http://schemas.openxmlformats.org/officeDocument/2006/relationships/hyperlink" Target="https://gitlab.com/gnutls/gnutls/-/commit/96e07075e8f105b13e76b11e493d5aa2dd937226" TargetMode="External"/><Relationship Id="rId229" Type="http://schemas.openxmlformats.org/officeDocument/2006/relationships/hyperlink" Target="https://github.com/openssl/openssl/commit/c0334c2c92dd1bc3ad8138ba6e74006c3631b0f9" TargetMode="External"/><Relationship Id="rId1050" Type="http://schemas.openxmlformats.org/officeDocument/2006/relationships/hyperlink" Target="https://github.com/bcgit/bc-java/commit/21dcb3d9744c83dcf2ff8fcee06dbca7bfa4ef35" TargetMode="External"/><Relationship Id="rId220" Type="http://schemas.openxmlformats.org/officeDocument/2006/relationships/hyperlink" Target="https://www.openssl.org/news/secadv/20150319.txt" TargetMode="External"/><Relationship Id="rId462" Type="http://schemas.openxmlformats.org/officeDocument/2006/relationships/hyperlink" Target="https://gitlab.com/gnutls/gnutls/-/issues/1011" TargetMode="External"/><Relationship Id="rId1051" Type="http://schemas.openxmlformats.org/officeDocument/2006/relationships/hyperlink" Target="https://nvd.nist.gov/vuln/detail/CVE-2016-1000346" TargetMode="External"/><Relationship Id="rId461" Type="http://schemas.openxmlformats.org/officeDocument/2006/relationships/hyperlink" Target="https://gnutls.org/security-new.html" TargetMode="External"/><Relationship Id="rId1052" Type="http://schemas.openxmlformats.org/officeDocument/2006/relationships/hyperlink" Target="https://github.com/bcgit/bc-java/blob/e007cbe82622e2f3d2ba0c46cceab7d504d4cf9b/docs/releasenotes.html" TargetMode="External"/><Relationship Id="rId460" Type="http://schemas.openxmlformats.org/officeDocument/2006/relationships/hyperlink" Target="https://gitlab.com/gnutls/gnutls/-/merge_requests/1275" TargetMode="External"/><Relationship Id="rId1053" Type="http://schemas.openxmlformats.org/officeDocument/2006/relationships/hyperlink" Target="https://github.com/bcgit/bc-java/commit/21dcb3d9744c83dcf2ff8fcee06dbca7bfa4ef35" TargetMode="External"/><Relationship Id="rId1054" Type="http://schemas.openxmlformats.org/officeDocument/2006/relationships/hyperlink" Target="https://nvd.nist.gov/vuln/detail/CVE-2016-1000344" TargetMode="External"/><Relationship Id="rId224" Type="http://schemas.openxmlformats.org/officeDocument/2006/relationships/hyperlink" Target="https://nvd.nist.gov/vuln/detail/CVE-2015-0292" TargetMode="External"/><Relationship Id="rId466" Type="http://schemas.openxmlformats.org/officeDocument/2006/relationships/hyperlink" Target="https://gitlab.com/gnutls/gnutls/-/commit/bcf4de0371efbdf0846388e2df0cb14b5db09954" TargetMode="External"/><Relationship Id="rId1055" Type="http://schemas.openxmlformats.org/officeDocument/2006/relationships/hyperlink" Target="https://github.com/bcgit/bc-java/blob/e007cbe82622e2f3d2ba0c46cceab7d504d4cf9b/docs/releasenotes.html" TargetMode="External"/><Relationship Id="rId223" Type="http://schemas.openxmlformats.org/officeDocument/2006/relationships/hyperlink" Target="https://www.openssl.org/news/secadv/20150319.txt" TargetMode="External"/><Relationship Id="rId465" Type="http://schemas.openxmlformats.org/officeDocument/2006/relationships/hyperlink" Target="https://gitlab.com/gnutls/gnutls/-/issues/960" TargetMode="External"/><Relationship Id="rId1056" Type="http://schemas.openxmlformats.org/officeDocument/2006/relationships/hyperlink" Target="https://github.com/bcgit/bc-java/commit/50a53068c094d6cff37659da33c9b4505becd389" TargetMode="External"/><Relationship Id="rId222" Type="http://schemas.openxmlformats.org/officeDocument/2006/relationships/hyperlink" Target="https://github.com/openssl/openssl/commit/d0666f289ac013094bbbf547bfbcd616199b7d2d" TargetMode="External"/><Relationship Id="rId464" Type="http://schemas.openxmlformats.org/officeDocument/2006/relationships/hyperlink" Target="https://www.gnutls.org/security-new.html" TargetMode="External"/><Relationship Id="rId1057" Type="http://schemas.openxmlformats.org/officeDocument/2006/relationships/hyperlink" Target="https://nvd.nist.gov/vuln/detail/CVE-2016-1000343" TargetMode="External"/><Relationship Id="rId221" Type="http://schemas.openxmlformats.org/officeDocument/2006/relationships/hyperlink" Target="https://nvd.nist.gov/vuln/detail/CVE-2015-1787" TargetMode="External"/><Relationship Id="rId463" Type="http://schemas.openxmlformats.org/officeDocument/2006/relationships/hyperlink" Target="https://gitlab.com/gnutls/gnutls/-/commit/c01011c2d8533dbbbe754e49e256c109cb848d0d" TargetMode="External"/><Relationship Id="rId1058" Type="http://schemas.openxmlformats.org/officeDocument/2006/relationships/hyperlink" Target="https://github.com/bcgit/bc-java/blob/e007cbe82622e2f3d2ba0c46cceab7d504d4cf9b/docs/releasenotes.html" TargetMode="External"/><Relationship Id="rId1048" Type="http://schemas.openxmlformats.org/officeDocument/2006/relationships/hyperlink" Target="https://nvd.nist.gov/vuln/detail/CVE-2016-1000346" TargetMode="External"/><Relationship Id="rId1049" Type="http://schemas.openxmlformats.org/officeDocument/2006/relationships/hyperlink" Target="https://github.com/bcgit/bc-java/blob/e007cbe82622e2f3d2ba0c46cceab7d504d4cf9b/docs/releasenotes.html" TargetMode="External"/><Relationship Id="rId217" Type="http://schemas.openxmlformats.org/officeDocument/2006/relationships/hyperlink" Target="https://www.openssl.org/news/secadv/20150319.txt" TargetMode="External"/><Relationship Id="rId459" Type="http://schemas.openxmlformats.org/officeDocument/2006/relationships/hyperlink" Target="https://gitlab.com/gnutls/gnutls/-/issues/1071" TargetMode="External"/><Relationship Id="rId216" Type="http://schemas.openxmlformats.org/officeDocument/2006/relationships/hyperlink" Target="https://github.com/openssl/openssl/commit/86f8fb0e344d62454f8daf3e15236b2b59210756" TargetMode="External"/><Relationship Id="rId458" Type="http://schemas.openxmlformats.org/officeDocument/2006/relationships/hyperlink" Target="https://www.gnutls.org/security-new.html" TargetMode="External"/><Relationship Id="rId215" Type="http://schemas.openxmlformats.org/officeDocument/2006/relationships/hyperlink" Target="https://weakdh.org/" TargetMode="External"/><Relationship Id="rId457" Type="http://schemas.openxmlformats.org/officeDocument/2006/relationships/hyperlink" Target="https://gitlab.com/gnutls/gnutls/-/merge_requests/1320" TargetMode="External"/><Relationship Id="rId699" Type="http://schemas.openxmlformats.org/officeDocument/2006/relationships/hyperlink" Target="https://hg.mozilla.org/projects/nss/rev/94e1157f3fbb" TargetMode="External"/><Relationship Id="rId214" Type="http://schemas.openxmlformats.org/officeDocument/2006/relationships/hyperlink" Target="https://www.openssl.org/blog/blog/2015/05/20/logjam-freak-upcoming-changes/" TargetMode="External"/><Relationship Id="rId456" Type="http://schemas.openxmlformats.org/officeDocument/2006/relationships/hyperlink" Target="https://gitlab.com/gnutls/gnutls/-/issues/1306" TargetMode="External"/><Relationship Id="rId698" Type="http://schemas.openxmlformats.org/officeDocument/2006/relationships/hyperlink" Target="https://bugzilla.mozilla.org/show_bug.cgi?id=1245528" TargetMode="External"/><Relationship Id="rId219" Type="http://schemas.openxmlformats.org/officeDocument/2006/relationships/hyperlink" Target="https://github.com/openssl/openssl/commit/b19d8143212ae5fbc9cebfd51c01f802fabccd33" TargetMode="External"/><Relationship Id="rId218" Type="http://schemas.openxmlformats.org/officeDocument/2006/relationships/hyperlink" Target="https://nvd.nist.gov/vuln/detail/CVE-2015-0293" TargetMode="External"/><Relationship Id="rId451" Type="http://schemas.openxmlformats.org/officeDocument/2006/relationships/hyperlink" Target="https://gitlab.com/gnutls/gnutls/-/commit/15beb4b193b2714d88107e7dffca781798684e7e" TargetMode="External"/><Relationship Id="rId693" Type="http://schemas.openxmlformats.org/officeDocument/2006/relationships/hyperlink" Target="https://hg.mozilla.org/projects/nss/rev/a245a4ccd354" TargetMode="External"/><Relationship Id="rId1040" Type="http://schemas.openxmlformats.org/officeDocument/2006/relationships/hyperlink" Target="https://github.com/bcgit/bc-java/blob/e007cbe82622e2f3d2ba0c46cceab7d504d4cf9b/docs/releasenotes.html" TargetMode="External"/><Relationship Id="rId450" Type="http://schemas.openxmlformats.org/officeDocument/2006/relationships/hyperlink" Target="https://bugzilla.redhat.com/show_bug.cgi?id=1922275" TargetMode="External"/><Relationship Id="rId692" Type="http://schemas.openxmlformats.org/officeDocument/2006/relationships/hyperlink" Target="https://access.redhat.com/errata/RHSA-2016:0684.html" TargetMode="External"/><Relationship Id="rId1041" Type="http://schemas.openxmlformats.org/officeDocument/2006/relationships/hyperlink" Target="https://github.com/bcgit/bc-java/commit/a00b684465b38d722ca9a3543b8af8568e6bad5c" TargetMode="External"/><Relationship Id="rId691" Type="http://schemas.openxmlformats.org/officeDocument/2006/relationships/hyperlink" Target="https://www.mozilla.org/en-US/security/advisories/mfsa2016-36/" TargetMode="External"/><Relationship Id="rId1042" Type="http://schemas.openxmlformats.org/officeDocument/2006/relationships/hyperlink" Target="https://nvd.nist.gov/vuln/detail/CVE-2017-13098" TargetMode="External"/><Relationship Id="rId690" Type="http://schemas.openxmlformats.org/officeDocument/2006/relationships/hyperlink" Target="https://hg.mozilla.org/projects/nss/rev/d099fde0a66e" TargetMode="External"/><Relationship Id="rId1043" Type="http://schemas.openxmlformats.org/officeDocument/2006/relationships/hyperlink" Target="https://github.com/bcgit/bc-java/blob/e007cbe82622e2f3d2ba0c46cceab7d504d4cf9b/docs/releasenotes.html" TargetMode="External"/><Relationship Id="rId213" Type="http://schemas.openxmlformats.org/officeDocument/2006/relationships/hyperlink" Target="https://www.openssl.org/news/secadv/20150611.txt" TargetMode="External"/><Relationship Id="rId455" Type="http://schemas.openxmlformats.org/officeDocument/2006/relationships/hyperlink" Target="https://nvd.nist.gov/vuln/detail/CVE-2021-4209" TargetMode="External"/><Relationship Id="rId697" Type="http://schemas.openxmlformats.org/officeDocument/2006/relationships/hyperlink" Target="https://www.mozilla.org/en-US/security/advisories/mfsa2016-35/" TargetMode="External"/><Relationship Id="rId1044" Type="http://schemas.openxmlformats.org/officeDocument/2006/relationships/hyperlink" Target="https://github.com/bcgit/bc-java/commit/9385b0ebd277724b167fe1d1456e3c112112be1f" TargetMode="External"/><Relationship Id="rId212" Type="http://schemas.openxmlformats.org/officeDocument/2006/relationships/hyperlink" Target="https://github.com/openssl/openssl/commit/470990fee0182566d439ef7e82d1abf18b7085d7" TargetMode="External"/><Relationship Id="rId454" Type="http://schemas.openxmlformats.org/officeDocument/2006/relationships/hyperlink" Target="https://gitlab.com/gnutls/gnutls/-/merge_requests/1503" TargetMode="External"/><Relationship Id="rId696" Type="http://schemas.openxmlformats.org/officeDocument/2006/relationships/hyperlink" Target="https://hg.mozilla.org/projects/nss/rev/1fbe0c8dc9ba" TargetMode="External"/><Relationship Id="rId1045" Type="http://schemas.openxmlformats.org/officeDocument/2006/relationships/hyperlink" Target="https://nvd.nist.gov/vuln/detail/CVE-2016-1000352" TargetMode="External"/><Relationship Id="rId211" Type="http://schemas.openxmlformats.org/officeDocument/2006/relationships/hyperlink" Target="https://www.openssl.org/news/secadv/20150611.txt" TargetMode="External"/><Relationship Id="rId453" Type="http://schemas.openxmlformats.org/officeDocument/2006/relationships/hyperlink" Target="https://bugzilla.redhat.com/show_bug.cgi?id=1922276" TargetMode="External"/><Relationship Id="rId695" Type="http://schemas.openxmlformats.org/officeDocument/2006/relationships/hyperlink" Target="https://access.redhat.com/errata/RHSA-2016:0684.htmlhttps://bugzilla.mozilla.org/show_bug.cgi?id=1209546" TargetMode="External"/><Relationship Id="rId1046" Type="http://schemas.openxmlformats.org/officeDocument/2006/relationships/hyperlink" Target="https://github.com/bcgit/bc-java/blob/e007cbe82622e2f3d2ba0c46cceab7d504d4cf9b/docs/releasenotes.html" TargetMode="External"/><Relationship Id="rId210" Type="http://schemas.openxmlformats.org/officeDocument/2006/relationships/hyperlink" Target="https://github.com/openssl/openssl/commit/4924b37ee01f71ae19c94a8934b80eeb2f677932" TargetMode="External"/><Relationship Id="rId452" Type="http://schemas.openxmlformats.org/officeDocument/2006/relationships/hyperlink" Target="https://www.gnutls.org/security-new.html" TargetMode="External"/><Relationship Id="rId694" Type="http://schemas.openxmlformats.org/officeDocument/2006/relationships/hyperlink" Target="https://www.mozilla.org/en-US/security/advisories/mfsa2016-15/" TargetMode="External"/><Relationship Id="rId1047" Type="http://schemas.openxmlformats.org/officeDocument/2006/relationships/hyperlink" Target="https://github.com/bcgit/bc-java/commit/1127131c89021612c6eefa26dbe5714c194e7495" TargetMode="External"/><Relationship Id="rId491" Type="http://schemas.openxmlformats.org/officeDocument/2006/relationships/hyperlink" Target="https://access.redhat.com/errata/RHSA-2017:2292" TargetMode="External"/><Relationship Id="rId490" Type="http://schemas.openxmlformats.org/officeDocument/2006/relationships/hyperlink" Target="https://gnutls.org/security-new.html" TargetMode="External"/><Relationship Id="rId249" Type="http://schemas.openxmlformats.org/officeDocument/2006/relationships/hyperlink" Target="https://www.openssl.org/news/secadv/20150108.txt" TargetMode="External"/><Relationship Id="rId248" Type="http://schemas.openxmlformats.org/officeDocument/2006/relationships/hyperlink" Target="https://github.com/openssl/openssl/commit/1421e0c584ae9120ca1b88098f13d6d2e90b83a3" TargetMode="External"/><Relationship Id="rId247" Type="http://schemas.openxmlformats.org/officeDocument/2006/relationships/hyperlink" Target="https://www.openssl.org/news/secadv/20150108.txt" TargetMode="External"/><Relationship Id="rId489" Type="http://schemas.openxmlformats.org/officeDocument/2006/relationships/hyperlink" Target="https://bugs.chromium.org/p/oss-fuzz/issues/detail?id=420" TargetMode="External"/><Relationship Id="rId1070" Type="http://schemas.openxmlformats.org/officeDocument/2006/relationships/hyperlink" Target="https://github.com/bcgit/bc-java/blob/e007cbe82622e2f3d2ba0c46cceab7d504d4cf9b/docs/releasenotes.html" TargetMode="External"/><Relationship Id="rId1071" Type="http://schemas.openxmlformats.org/officeDocument/2006/relationships/hyperlink" Target="https://github.com/bcgit/bc-java/commit/b0c3ce99d43d73a096268831d0d120ffc89eac7f" TargetMode="External"/><Relationship Id="rId1072" Type="http://schemas.openxmlformats.org/officeDocument/2006/relationships/hyperlink" Target="https://nvd.nist.gov/vuln/detail/CVE-2016-1000338" TargetMode="External"/><Relationship Id="rId242" Type="http://schemas.openxmlformats.org/officeDocument/2006/relationships/hyperlink" Target="https://github.com/openssl/openssl/commit/4b22cce3812052fe64fc3f6d58d8cc884e3cb834" TargetMode="External"/><Relationship Id="rId484" Type="http://schemas.openxmlformats.org/officeDocument/2006/relationships/hyperlink" Target="https://gitlab.com/gnutls/gnutls/-/merge_requests/657" TargetMode="External"/><Relationship Id="rId1073" Type="http://schemas.openxmlformats.org/officeDocument/2006/relationships/hyperlink" Target="https://github.com/bcgit/bc-java/blob/e007cbe82622e2f3d2ba0c46cceab7d504d4cf9b/docs/releasenotes.html" TargetMode="External"/><Relationship Id="rId241" Type="http://schemas.openxmlformats.org/officeDocument/2006/relationships/hyperlink" Target="https://www.openssl.org/news/secadv/20150319.txt" TargetMode="External"/><Relationship Id="rId483" Type="http://schemas.openxmlformats.org/officeDocument/2006/relationships/hyperlink" Target="https://bugzilla.redhat.com/show_bug.cgi?id=CVE-2018-10845" TargetMode="External"/><Relationship Id="rId1074" Type="http://schemas.openxmlformats.org/officeDocument/2006/relationships/hyperlink" Target="https://github.com/bcgit/bc-java/commit/5cb2f0578e6ec8f0d67e59d05d8c4704d8e05f83" TargetMode="External"/><Relationship Id="rId240" Type="http://schemas.openxmlformats.org/officeDocument/2006/relationships/hyperlink" Target="https://github.com/openssl/openssl/commit/1b4a8df38fc9ab3c089ca5765075ee53ec5bd66a" TargetMode="External"/><Relationship Id="rId482" Type="http://schemas.openxmlformats.org/officeDocument/2006/relationships/hyperlink" Target="https://nvd.nist.gov/vuln/detail/CVE-2018-10845" TargetMode="External"/><Relationship Id="rId1075" Type="http://schemas.openxmlformats.org/officeDocument/2006/relationships/hyperlink" Target="https://nvd.nist.gov/vuln/detail/CVE-2015-7940" TargetMode="External"/><Relationship Id="rId481" Type="http://schemas.openxmlformats.org/officeDocument/2006/relationships/hyperlink" Target="https://gitlab.com/gnutls/gnutls/-/merge_requests/657" TargetMode="External"/><Relationship Id="rId1076" Type="http://schemas.openxmlformats.org/officeDocument/2006/relationships/hyperlink" Target="https://web-in-security.blogspot.com/2015/09/practical-invalid-curve-attacks.html" TargetMode="External"/><Relationship Id="rId246" Type="http://schemas.openxmlformats.org/officeDocument/2006/relationships/hyperlink" Target="https://github.com/openssl/openssl/commit/103b171d8fc282ef435f8de9afbf7782e312961f" TargetMode="External"/><Relationship Id="rId488" Type="http://schemas.openxmlformats.org/officeDocument/2006/relationships/hyperlink" Target="https://nvd.nist.gov/vuln/detail/CVE-2017-7869" TargetMode="External"/><Relationship Id="rId1077" Type="http://schemas.openxmlformats.org/officeDocument/2006/relationships/hyperlink" Target="https://nvd.nist.gov/vuln/detail/CVE-2013-1624" TargetMode="External"/><Relationship Id="rId245" Type="http://schemas.openxmlformats.org/officeDocument/2006/relationships/hyperlink" Target="https://www.openssl.org/news/secadv/20150319.txt" TargetMode="External"/><Relationship Id="rId487" Type="http://schemas.openxmlformats.org/officeDocument/2006/relationships/hyperlink" Target="https://gitlab.com/gnutls/gnutls/-/commit/51464af713d71802e3c6d5ac15f1a95132a354fe" TargetMode="External"/><Relationship Id="rId1078" Type="http://schemas.openxmlformats.org/officeDocument/2006/relationships/hyperlink" Target="https://www.ieee-security.org/TC/SP2013/papers/4977a526.pdf" TargetMode="External"/><Relationship Id="rId244" Type="http://schemas.openxmlformats.org/officeDocument/2006/relationships/hyperlink" Target="https://github.com/openssl/openssl/commit/819418110b6fff4a7b96f01a5d68f71df3e3b736" TargetMode="External"/><Relationship Id="rId486" Type="http://schemas.openxmlformats.org/officeDocument/2006/relationships/hyperlink" Target="https://bugzilla.redhat.com/show_bug.cgi?id=CVE-2018-10844" TargetMode="External"/><Relationship Id="rId1079" Type="http://schemas.openxmlformats.org/officeDocument/2006/relationships/hyperlink" Target="https://nvd.nist.gov/vuln/detail/CVE-2007-6721" TargetMode="External"/><Relationship Id="rId243" Type="http://schemas.openxmlformats.org/officeDocument/2006/relationships/hyperlink" Target="https://www.openssl.org/news/secadv/20150319.txt" TargetMode="External"/><Relationship Id="rId485" Type="http://schemas.openxmlformats.org/officeDocument/2006/relationships/hyperlink" Target="https://nvd.nist.gov/vuln/detail/CVE-2018-10844" TargetMode="External"/><Relationship Id="rId480" Type="http://schemas.openxmlformats.org/officeDocument/2006/relationships/hyperlink" Target="https://bugzilla.redhat.com/show_bug.cgi?id=CVE-2018-10846" TargetMode="External"/><Relationship Id="rId239" Type="http://schemas.openxmlformats.org/officeDocument/2006/relationships/hyperlink" Target="https://www.openssl.org/news/secadv/20150319.txt" TargetMode="External"/><Relationship Id="rId238" Type="http://schemas.openxmlformats.org/officeDocument/2006/relationships/hyperlink" Target="https://github.com/openssl/openssl/commit/e1b568dd2462f7cacf98f3d117936c34e2849a6b" TargetMode="External"/><Relationship Id="rId237" Type="http://schemas.openxmlformats.org/officeDocument/2006/relationships/hyperlink" Target="https://nvd.nist.gov/vuln/detail/CVE-2015-0286" TargetMode="External"/><Relationship Id="rId479" Type="http://schemas.openxmlformats.org/officeDocument/2006/relationships/hyperlink" Target="https://nvd.nist.gov/vuln/detail/CVE-2018-10846" TargetMode="External"/><Relationship Id="rId236" Type="http://schemas.openxmlformats.org/officeDocument/2006/relationships/hyperlink" Target="https://www.openssl.org/news/secadv/20150319.txt" TargetMode="External"/><Relationship Id="rId478" Type="http://schemas.openxmlformats.org/officeDocument/2006/relationships/hyperlink" Target="https://gitlab.com/gnutls/gnutls/-/merge_requests/657" TargetMode="External"/><Relationship Id="rId1060" Type="http://schemas.openxmlformats.org/officeDocument/2006/relationships/hyperlink" Target="https://nvd.nist.gov/vuln/detail/CVE-2016-1000342" TargetMode="External"/><Relationship Id="rId1061" Type="http://schemas.openxmlformats.org/officeDocument/2006/relationships/hyperlink" Target="https://github.com/bcgit/bc-java/blob/e007cbe82622e2f3d2ba0c46cceab7d504d4cf9b/docs/releasenotes.html" TargetMode="External"/><Relationship Id="rId231" Type="http://schemas.openxmlformats.org/officeDocument/2006/relationships/hyperlink" Target="https://github.com/openssl/openssl/commit/28a00bcd8e318da18031b2ac8778c64147cd54f9" TargetMode="External"/><Relationship Id="rId473" Type="http://schemas.openxmlformats.org/officeDocument/2006/relationships/hyperlink" Target="https://gitlab.com/gnutls/gnutls/-/issues/694" TargetMode="External"/><Relationship Id="rId1062" Type="http://schemas.openxmlformats.org/officeDocument/2006/relationships/hyperlink" Target="https://github.com/bcgit/bc-java/commit/acaac81f96fec91ab45bd0412beaf9c3acd8defa" TargetMode="External"/><Relationship Id="rId230" Type="http://schemas.openxmlformats.org/officeDocument/2006/relationships/hyperlink" Target="https://www.openssl.org/news/secadv/20150319.txt" TargetMode="External"/><Relationship Id="rId472" Type="http://schemas.openxmlformats.org/officeDocument/2006/relationships/hyperlink" Target="https://www.gnutls.org/security-new.html" TargetMode="External"/><Relationship Id="rId1063" Type="http://schemas.openxmlformats.org/officeDocument/2006/relationships/hyperlink" Target="https://nvd.nist.gov/vuln/detail/CVE-2016-1000341" TargetMode="External"/><Relationship Id="rId471" Type="http://schemas.openxmlformats.org/officeDocument/2006/relationships/hyperlink" Target="https://gitlab.com/gnutls/gnutls/-/merge_requests/923" TargetMode="External"/><Relationship Id="rId1064" Type="http://schemas.openxmlformats.org/officeDocument/2006/relationships/hyperlink" Target="https://github.com/bcgit/bc-java/blob/e007cbe82622e2f3d2ba0c46cceab7d504d4cf9b/docs/releasenotes.html" TargetMode="External"/><Relationship Id="rId470" Type="http://schemas.openxmlformats.org/officeDocument/2006/relationships/hyperlink" Target="https://gitlab.com/gnutls/gnutls/-/merge_requests/694" TargetMode="External"/><Relationship Id="rId1065" Type="http://schemas.openxmlformats.org/officeDocument/2006/relationships/hyperlink" Target="https://github.com/bcgit/bc-java/commit/790642084c4e0cadd47352054f868cc8397e2c00" TargetMode="External"/><Relationship Id="rId235" Type="http://schemas.openxmlformats.org/officeDocument/2006/relationships/hyperlink" Target="https://github.com/openssl/openssl/commit/c3c7fb07dc975dc3c9de0eddb7d8fd79fc9c67c1" TargetMode="External"/><Relationship Id="rId477" Type="http://schemas.openxmlformats.org/officeDocument/2006/relationships/hyperlink" Target="https://bugzilla.redhat.com/show_bug.cgi?id=CVE-2018-16868" TargetMode="External"/><Relationship Id="rId1066" Type="http://schemas.openxmlformats.org/officeDocument/2006/relationships/hyperlink" Target="https://nvd.nist.gov/vuln/detail/CVE-2016-1000340" TargetMode="External"/><Relationship Id="rId234" Type="http://schemas.openxmlformats.org/officeDocument/2006/relationships/hyperlink" Target="https://www.openssl.org/news/secadv/20150319.txt" TargetMode="External"/><Relationship Id="rId476" Type="http://schemas.openxmlformats.org/officeDocument/2006/relationships/hyperlink" Target="https://nvd.nist.gov/vuln/detail/CVE-2018-16868" TargetMode="External"/><Relationship Id="rId1067" Type="http://schemas.openxmlformats.org/officeDocument/2006/relationships/hyperlink" Target="https://github.com/bcgit/bc-java/blob/e007cbe82622e2f3d2ba0c46cceab7d504d4cf9b/docs/releasenotes.html" TargetMode="External"/><Relationship Id="rId233" Type="http://schemas.openxmlformats.org/officeDocument/2006/relationships/hyperlink" Target="https://github.com/openssl/openssl/commit/b717b083073b6cacc0a5e2397b661678aff7ae7f" TargetMode="External"/><Relationship Id="rId475" Type="http://schemas.openxmlformats.org/officeDocument/2006/relationships/hyperlink" Target="https://github.com/gnutls/gnutls/commit/c9f57eac2a1cb2675da6ac1d9972609faf6c1ea0" TargetMode="External"/><Relationship Id="rId1068" Type="http://schemas.openxmlformats.org/officeDocument/2006/relationships/hyperlink" Target="https://github.com/bcgit/bc-java/commit/8a73f08931450c17c749af067b6a8185abdfd2c0" TargetMode="External"/><Relationship Id="rId232" Type="http://schemas.openxmlformats.org/officeDocument/2006/relationships/hyperlink" Target="https://www.openssl.org/news/secadv/20150319.txt" TargetMode="External"/><Relationship Id="rId474" Type="http://schemas.openxmlformats.org/officeDocument/2006/relationships/hyperlink" Target="https://gitlab.com/gnutls/gnutls/commit/2700f0f3b7e6cc76cf9f5de1567c95a6990e14bf" TargetMode="External"/><Relationship Id="rId1069" Type="http://schemas.openxmlformats.org/officeDocument/2006/relationships/hyperlink" Target="https://nvd.nist.gov/vuln/detail/CVE-2016-1000339" TargetMode="External"/><Relationship Id="rId1015" Type="http://schemas.openxmlformats.org/officeDocument/2006/relationships/hyperlink" Target="https://botan.randombit.net/security.html" TargetMode="External"/><Relationship Id="rId1257" Type="http://schemas.openxmlformats.org/officeDocument/2006/relationships/hyperlink" Target="https://github.com/orion-rs/orion/issues/46" TargetMode="External"/><Relationship Id="rId1016" Type="http://schemas.openxmlformats.org/officeDocument/2006/relationships/hyperlink" Target="https://botan.randombit.net/security.html" TargetMode="External"/><Relationship Id="rId1258" Type="http://schemas.openxmlformats.org/officeDocument/2006/relationships/hyperlink" Target="https://github.com/Legrandin/pycryptodome/commit/7c57e7d94cb84544f97472761b2d95d99291a564" TargetMode="External"/><Relationship Id="rId1017" Type="http://schemas.openxmlformats.org/officeDocument/2006/relationships/hyperlink" Target="https://marc.info/?l=botan-devel&amp;m=146185420505943&amp;w=2" TargetMode="External"/><Relationship Id="rId1259" Type="http://schemas.openxmlformats.org/officeDocument/2006/relationships/hyperlink" Target="https://nvd.nist.gov/vuln/detail/CVE-2018-15560" TargetMode="External"/><Relationship Id="rId1018" Type="http://schemas.openxmlformats.org/officeDocument/2006/relationships/hyperlink" Target="https://botan.randombit.net/security.html" TargetMode="External"/><Relationship Id="rId1019" Type="http://schemas.openxmlformats.org/officeDocument/2006/relationships/hyperlink" Target="https://botan.randombit.net/security.html" TargetMode="External"/><Relationship Id="rId426" Type="http://schemas.openxmlformats.org/officeDocument/2006/relationships/hyperlink" Target="https://www.openssl.org/news/secadv/20071129.txt" TargetMode="External"/><Relationship Id="rId668" Type="http://schemas.openxmlformats.org/officeDocument/2006/relationships/hyperlink" Target="https://nvd.nist.gov/vuln/detail/CVE-2017-11696" TargetMode="External"/><Relationship Id="rId425" Type="http://schemas.openxmlformats.org/officeDocument/2006/relationships/hyperlink" Target="https://www.openssl.org/news/secadv/20080528.txt" TargetMode="External"/><Relationship Id="rId667" Type="http://schemas.openxmlformats.org/officeDocument/2006/relationships/hyperlink" Target="https://bugzilla.mozilla.org/show_bug.cgi?id=1360900" TargetMode="External"/><Relationship Id="rId424" Type="http://schemas.openxmlformats.org/officeDocument/2006/relationships/hyperlink" Target="https://github.com/openssl/openssl/commit/e194fe8f47a5bdc7a9eab19b4d387d00c410e633" TargetMode="External"/><Relationship Id="rId666" Type="http://schemas.openxmlformats.org/officeDocument/2006/relationships/hyperlink" Target="https://nvd.nist.gov/vuln/detail/CVE-2017-11697" TargetMode="External"/><Relationship Id="rId423" Type="http://schemas.openxmlformats.org/officeDocument/2006/relationships/hyperlink" Target="https://www.openssl.org/news/secadv/20080528.txt" TargetMode="External"/><Relationship Id="rId665" Type="http://schemas.openxmlformats.org/officeDocument/2006/relationships/hyperlink" Target="https://bugzilla.mozilla.org/show_bug.cgi?id=1360779" TargetMode="External"/><Relationship Id="rId429" Type="http://schemas.openxmlformats.org/officeDocument/2006/relationships/hyperlink" Target="https://nvd.nist.gov/vuln/detail/CVE-2007-3108" TargetMode="External"/><Relationship Id="rId428" Type="http://schemas.openxmlformats.org/officeDocument/2006/relationships/hyperlink" Target="https://www.openssl.org/news/secadv/20071012.txt" TargetMode="External"/><Relationship Id="rId427" Type="http://schemas.openxmlformats.org/officeDocument/2006/relationships/hyperlink" Target="https://www.openssl.org/news/vulnerabilities.html" TargetMode="External"/><Relationship Id="rId669" Type="http://schemas.openxmlformats.org/officeDocument/2006/relationships/hyperlink" Target="https://bugzilla.mozilla.org/show_bug.cgi?id=1360778" TargetMode="External"/><Relationship Id="rId660" Type="http://schemas.openxmlformats.org/officeDocument/2006/relationships/hyperlink" Target="https://bugzilla.mozilla.org/show_bug.cgi?id=CVE-2018-12404" TargetMode="External"/><Relationship Id="rId1250" Type="http://schemas.openxmlformats.org/officeDocument/2006/relationships/hyperlink" Target="https://bugs.chromium.org/p/chromium/issues/detail?id=778101" TargetMode="External"/><Relationship Id="rId1251" Type="http://schemas.openxmlformats.org/officeDocument/2006/relationships/hyperlink" Target="https://github.com/rustls/rustls/commit/a93ee1abd2ab19ebe4bf9d684d56637ee54a6074" TargetMode="External"/><Relationship Id="rId1010" Type="http://schemas.openxmlformats.org/officeDocument/2006/relationships/hyperlink" Target="https://botan.randombit.net/security.html" TargetMode="External"/><Relationship Id="rId1252" Type="http://schemas.openxmlformats.org/officeDocument/2006/relationships/hyperlink" Target="https://nvd.nist.gov/vuln/detail/CVE-2019-15541" TargetMode="External"/><Relationship Id="rId422" Type="http://schemas.openxmlformats.org/officeDocument/2006/relationships/hyperlink" Target="https://github.com/openssl/openssl/commit/40a706286febe0279336c96374c607daaa1b1d49" TargetMode="External"/><Relationship Id="rId664" Type="http://schemas.openxmlformats.org/officeDocument/2006/relationships/hyperlink" Target="https://nvd.nist.gov/vuln/detail/CVE-2017-11698" TargetMode="External"/><Relationship Id="rId1011" Type="http://schemas.openxmlformats.org/officeDocument/2006/relationships/hyperlink" Target="https://botan.randombit.net/security.html" TargetMode="External"/><Relationship Id="rId1253" Type="http://schemas.openxmlformats.org/officeDocument/2006/relationships/hyperlink" Target="https://github.com/rustls/rustls/issues/285" TargetMode="External"/><Relationship Id="rId421" Type="http://schemas.openxmlformats.org/officeDocument/2006/relationships/hyperlink" Target="https://bugzilla.redhat.com/show_bug.cgi?id=447268" TargetMode="External"/><Relationship Id="rId663" Type="http://schemas.openxmlformats.org/officeDocument/2006/relationships/hyperlink" Target="https://bugzilla.mozilla.org/show_bug.cgi?id=CVE-2018-12384" TargetMode="External"/><Relationship Id="rId1012" Type="http://schemas.openxmlformats.org/officeDocument/2006/relationships/hyperlink" Target="https://marc.info/?l=botan-devel&amp;m=145435148602911&amp;w=2" TargetMode="External"/><Relationship Id="rId1254" Type="http://schemas.openxmlformats.org/officeDocument/2006/relationships/hyperlink" Target="https://nvd.nist.gov/vuln/detail/CVE-2018-12433" TargetMode="External"/><Relationship Id="rId420" Type="http://schemas.openxmlformats.org/officeDocument/2006/relationships/hyperlink" Target="https://nvd.nist.gov/vuln/detail/CVE-2008-1678" TargetMode="External"/><Relationship Id="rId662" Type="http://schemas.openxmlformats.org/officeDocument/2006/relationships/hyperlink" Target="http://udn.realityripple.com/docs/Mozilla/Projects/NSS/NSS_3.39_release_notes" TargetMode="External"/><Relationship Id="rId1013" Type="http://schemas.openxmlformats.org/officeDocument/2006/relationships/hyperlink" Target="https://botan.randombit.net/security.html" TargetMode="External"/><Relationship Id="rId1255" Type="http://schemas.openxmlformats.org/officeDocument/2006/relationships/hyperlink" Target="https://github.com/orion-rs/orion/commit/ffa2e8d54e4701e4d1f11fcfa5e1497ed6d4c8d7" TargetMode="External"/><Relationship Id="rId661" Type="http://schemas.openxmlformats.org/officeDocument/2006/relationships/hyperlink" Target="https://phabricator.services.mozilla.com/D3581" TargetMode="External"/><Relationship Id="rId1014" Type="http://schemas.openxmlformats.org/officeDocument/2006/relationships/hyperlink" Target="https://marc.info/?l=botan-devel&amp;m=145435148602911&amp;w=2" TargetMode="External"/><Relationship Id="rId1256" Type="http://schemas.openxmlformats.org/officeDocument/2006/relationships/hyperlink" Target="https://rustsec.org/advisories/RUSTSEC-2018-0012.html" TargetMode="External"/><Relationship Id="rId1004" Type="http://schemas.openxmlformats.org/officeDocument/2006/relationships/hyperlink" Target="https://github.com/randombit/botan/commit/3fb31cef450cef82015170f8e825a2d656163ea6" TargetMode="External"/><Relationship Id="rId1246" Type="http://schemas.openxmlformats.org/officeDocument/2006/relationships/hyperlink" Target="https://nvd.nist.gov/vuln/detail/CVE-2017-1000168" TargetMode="External"/><Relationship Id="rId1005" Type="http://schemas.openxmlformats.org/officeDocument/2006/relationships/hyperlink" Target="https://botan.randombit.net/security.html" TargetMode="External"/><Relationship Id="rId1247" Type="http://schemas.openxmlformats.org/officeDocument/2006/relationships/hyperlink" Target="https://nvd.nist.gov/vuln/detail/CVE-2018-12440" TargetMode="External"/><Relationship Id="rId1006" Type="http://schemas.openxmlformats.org/officeDocument/2006/relationships/hyperlink" Target="https://botan.randombit.net/security.html" TargetMode="External"/><Relationship Id="rId1248" Type="http://schemas.openxmlformats.org/officeDocument/2006/relationships/hyperlink" Target="https://boringssl.googlesource.com/boringssl/+/696c13bd6ab78011adfe7b775519c8b7cc82b604" TargetMode="External"/><Relationship Id="rId1007" Type="http://schemas.openxmlformats.org/officeDocument/2006/relationships/hyperlink" Target="https://botan.randombit.net/security.html" TargetMode="External"/><Relationship Id="rId1249" Type="http://schemas.openxmlformats.org/officeDocument/2006/relationships/hyperlink" Target="https://chromereleases.googleblog.com/2017/12/stable-channel-update-for-desktop.html" TargetMode="External"/><Relationship Id="rId1008" Type="http://schemas.openxmlformats.org/officeDocument/2006/relationships/hyperlink" Target="https://botan.randombit.net/security.html" TargetMode="External"/><Relationship Id="rId1009" Type="http://schemas.openxmlformats.org/officeDocument/2006/relationships/hyperlink" Target="https://marc.info/?l=botan-devel&amp;m=145852488622892&amp;w=2" TargetMode="External"/><Relationship Id="rId415" Type="http://schemas.openxmlformats.org/officeDocument/2006/relationships/hyperlink" Target="https://security.gentoo.org/glsa/200912-01" TargetMode="External"/><Relationship Id="rId657" Type="http://schemas.openxmlformats.org/officeDocument/2006/relationships/hyperlink" Target="https://bugzilla.mozilla.org/show_bug.cgi?id=1507135" TargetMode="External"/><Relationship Id="rId899" Type="http://schemas.openxmlformats.org/officeDocument/2006/relationships/hyperlink" Target="https://github.com/wolfSSL/wolfssl/pull/3990/commits/73076940af8904f98eee085994c176fe1876b95a" TargetMode="External"/><Relationship Id="rId414" Type="http://schemas.openxmlformats.org/officeDocument/2006/relationships/hyperlink" Target="https://www.openssl.org/news/vulnerabilities.html" TargetMode="External"/><Relationship Id="rId656" Type="http://schemas.openxmlformats.org/officeDocument/2006/relationships/hyperlink" Target="http://udn.realityripple.com/docs/Mozilla/Projects/NSS/NSS_3.36.7_release_notes" TargetMode="External"/><Relationship Id="rId898" Type="http://schemas.openxmlformats.org/officeDocument/2006/relationships/hyperlink" Target="https://www.wolfssl.com/docs/security-vulnerabilities/" TargetMode="External"/><Relationship Id="rId413" Type="http://schemas.openxmlformats.org/officeDocument/2006/relationships/hyperlink" Target="https://github.com/openssl/openssl/commit/561cbe567846a376153bea7f1f2d061e78029c2d" TargetMode="External"/><Relationship Id="rId655" Type="http://schemas.openxmlformats.org/officeDocument/2006/relationships/hyperlink" Target="https://hg.mozilla.org/projects/nss/rev/5e70b72131ac" TargetMode="External"/><Relationship Id="rId897" Type="http://schemas.openxmlformats.org/officeDocument/2006/relationships/hyperlink" Target="https://github.com/wolfSSL/wolfssl/commit/f93083be72a3b3d956b52a7ec13f307a27b6e093" TargetMode="External"/><Relationship Id="rId412" Type="http://schemas.openxmlformats.org/officeDocument/2006/relationships/hyperlink" Target="https://www.openssl.org/news/vulnerabilities.html" TargetMode="External"/><Relationship Id="rId654" Type="http://schemas.openxmlformats.org/officeDocument/2006/relationships/hyperlink" Target="https://bugzilla.mozilla.org/show_bug.cgi?id=1539788" TargetMode="External"/><Relationship Id="rId896" Type="http://schemas.openxmlformats.org/officeDocument/2006/relationships/hyperlink" Target="https://www.wolfssl.com/docs/security-vulnerabilities/" TargetMode="External"/><Relationship Id="rId419" Type="http://schemas.openxmlformats.org/officeDocument/2006/relationships/hyperlink" Target="https://www.openssl.org/news/secadv/20090107.txt" TargetMode="External"/><Relationship Id="rId418" Type="http://schemas.openxmlformats.org/officeDocument/2006/relationships/hyperlink" Target="https://www.openssl.org/news/secadv/20090325.txt" TargetMode="External"/><Relationship Id="rId417" Type="http://schemas.openxmlformats.org/officeDocument/2006/relationships/hyperlink" Target="https://www.openssl.org/news/secadv/20090325.txt" TargetMode="External"/><Relationship Id="rId659" Type="http://schemas.openxmlformats.org/officeDocument/2006/relationships/hyperlink" Target="http://udn.realityripple.com/docs/Mozilla/Projects/NSS/NSS_3.41_release_notes" TargetMode="External"/><Relationship Id="rId416" Type="http://schemas.openxmlformats.org/officeDocument/2006/relationships/hyperlink" Target="https://www.openssl.org/news/secadv/20090325.txt" TargetMode="External"/><Relationship Id="rId658" Type="http://schemas.openxmlformats.org/officeDocument/2006/relationships/hyperlink" Target="https://hg.mozilla.org/projects/nss/rev/4b966fea84c8c271af7a4b30ec5fc5406344e430" TargetMode="External"/><Relationship Id="rId891" Type="http://schemas.openxmlformats.org/officeDocument/2006/relationships/hyperlink" Target="https://github.com/wolfSSL/wolfssl/pull/4813/commits" TargetMode="External"/><Relationship Id="rId890" Type="http://schemas.openxmlformats.org/officeDocument/2006/relationships/hyperlink" Target="https://github.com/wolfSSL/wolfssl/pull/4831" TargetMode="External"/><Relationship Id="rId1240" Type="http://schemas.openxmlformats.org/officeDocument/2006/relationships/hyperlink" Target="https://nvd.nist.gov/vuln/detail/CVE-2020-36316" TargetMode="External"/><Relationship Id="rId1241" Type="http://schemas.openxmlformats.org/officeDocument/2006/relationships/hyperlink" Target="https://github.com/relic-toolkit/relic/issues/155" TargetMode="External"/><Relationship Id="rId411" Type="http://schemas.openxmlformats.org/officeDocument/2006/relationships/hyperlink" Target="https://github.com/openssl/openssl/commit/abda7c114791fa7fe95672ec7a66fc4733c40dbc" TargetMode="External"/><Relationship Id="rId653" Type="http://schemas.openxmlformats.org/officeDocument/2006/relationships/hyperlink" Target="https://udn.realityripple.com/docs/Mozilla/Projects/NSS/NSS_3.46_release_notes" TargetMode="External"/><Relationship Id="rId895" Type="http://schemas.openxmlformats.org/officeDocument/2006/relationships/hyperlink" Target="https://www.wolfssl.com/docs/security-vulnerabilities/" TargetMode="External"/><Relationship Id="rId1000" Type="http://schemas.openxmlformats.org/officeDocument/2006/relationships/hyperlink" Target="https://github.com/randombit/botan/commit/cbd9952859c90845f1b6c578b8487e51105f042e" TargetMode="External"/><Relationship Id="rId1242" Type="http://schemas.openxmlformats.org/officeDocument/2006/relationships/hyperlink" Target="https://github.com/relic-toolkit/relic/commit/76c9a1fdf19d9e92e566a77376673e522aae9f80" TargetMode="External"/><Relationship Id="rId410" Type="http://schemas.openxmlformats.org/officeDocument/2006/relationships/hyperlink" Target="https://marc.info/?l=openssl-dev&amp;m=124247675613888&amp;w=2" TargetMode="External"/><Relationship Id="rId652" Type="http://schemas.openxmlformats.org/officeDocument/2006/relationships/hyperlink" Target="https://hg.mozilla.org/projects/nss/rev/dfd6996fe7425eb0437346d11a01082f16fcfe34" TargetMode="External"/><Relationship Id="rId894" Type="http://schemas.openxmlformats.org/officeDocument/2006/relationships/hyperlink" Target="https://github.com/wolfSSL/wolfssl/pull/4710/commits/73b4cc9476f6355a91138f545f3fd007ce058255" TargetMode="External"/><Relationship Id="rId1001" Type="http://schemas.openxmlformats.org/officeDocument/2006/relationships/hyperlink" Target="https://botan.randombit.net/security.html" TargetMode="External"/><Relationship Id="rId1243" Type="http://schemas.openxmlformats.org/officeDocument/2006/relationships/hyperlink" Target="https://github.com/relic-toolkit/relic/commit/76c9a1fdf19d9e92e566a77376673e522aae9f80" TargetMode="External"/><Relationship Id="rId651" Type="http://schemas.openxmlformats.org/officeDocument/2006/relationships/hyperlink" Target="https://bugzilla.mozilla.org/show_bug.cgi?id=1533216" TargetMode="External"/><Relationship Id="rId893" Type="http://schemas.openxmlformats.org/officeDocument/2006/relationships/hyperlink" Target="https://github.com/wolfSSL/wolfssl/pull/4813" TargetMode="External"/><Relationship Id="rId1002" Type="http://schemas.openxmlformats.org/officeDocument/2006/relationships/hyperlink" Target="https://github.com/randombit/botan/commit/987ad747db6d0d7e36f840398f3cf02e2fbfd90f" TargetMode="External"/><Relationship Id="rId1244" Type="http://schemas.openxmlformats.org/officeDocument/2006/relationships/hyperlink" Target="https://github.com/relic-toolkit/relic/issues/154" TargetMode="External"/><Relationship Id="rId650" Type="http://schemas.openxmlformats.org/officeDocument/2006/relationships/hyperlink" Target="http://udn.realityripple.com/docs/Mozilla/Projects/NSS/NSS_3.44_release_notes" TargetMode="External"/><Relationship Id="rId892" Type="http://schemas.openxmlformats.org/officeDocument/2006/relationships/hyperlink" Target="https://www.wolfssl.com/docs/security-vulnerabilities/" TargetMode="External"/><Relationship Id="rId1003" Type="http://schemas.openxmlformats.org/officeDocument/2006/relationships/hyperlink" Target="https://botan.randombit.net/security.html" TargetMode="External"/><Relationship Id="rId1245" Type="http://schemas.openxmlformats.org/officeDocument/2006/relationships/hyperlink" Target="https://nvd.nist.gov/vuln/detail/CVE-2019-25002" TargetMode="External"/><Relationship Id="rId1037" Type="http://schemas.openxmlformats.org/officeDocument/2006/relationships/hyperlink" Target="https://github.com/bcgit/bc-java/wiki/CVE-2018-1000180" TargetMode="External"/><Relationship Id="rId1038" Type="http://schemas.openxmlformats.org/officeDocument/2006/relationships/hyperlink" Target="https://nvd.nist.gov/vuln/detail/CVE-2018-1000180" TargetMode="External"/><Relationship Id="rId1039" Type="http://schemas.openxmlformats.org/officeDocument/2006/relationships/hyperlink" Target="https://nvd.nist.gov/vuln/detail/CVE-2018-5382" TargetMode="External"/><Relationship Id="rId206" Type="http://schemas.openxmlformats.org/officeDocument/2006/relationships/hyperlink" Target="https://github.com/openssl/openssl/commit/f48b83b4fb7d6689584cf25f61ca63a4891f5b11" TargetMode="External"/><Relationship Id="rId448" Type="http://schemas.openxmlformats.org/officeDocument/2006/relationships/hyperlink" Target="https://gitlab.com/gnutls/gnutls/-/commit/75a937d97f4fefc6f9b08e3791f151445f551cb3" TargetMode="External"/><Relationship Id="rId205" Type="http://schemas.openxmlformats.org/officeDocument/2006/relationships/hyperlink" Target="https://nvd.nist.gov/vuln/detail/CVE-2015-1791" TargetMode="External"/><Relationship Id="rId447" Type="http://schemas.openxmlformats.org/officeDocument/2006/relationships/hyperlink" Target="https://gnutls.org/security-new.html" TargetMode="External"/><Relationship Id="rId689" Type="http://schemas.openxmlformats.org/officeDocument/2006/relationships/hyperlink" Target="https://bugzilla.mozilla.org/show_bug.cgi?id=1206283" TargetMode="External"/><Relationship Id="rId204" Type="http://schemas.openxmlformats.org/officeDocument/2006/relationships/hyperlink" Target="https://www.openssl.org/news/secadv/20150611.txt" TargetMode="External"/><Relationship Id="rId446" Type="http://schemas.openxmlformats.org/officeDocument/2006/relationships/hyperlink" Target="https://lists.gnupg.org/pipermail/gnutls-help/2022-July/004746.html" TargetMode="External"/><Relationship Id="rId688" Type="http://schemas.openxmlformats.org/officeDocument/2006/relationships/hyperlink" Target="https://www.mozilla.org/en-US/security/advisories/mfsa2016-61/" TargetMode="External"/><Relationship Id="rId203" Type="http://schemas.openxmlformats.org/officeDocument/2006/relationships/hyperlink" Target="https://github.com/openssl/openssl/commit/98ece4eebfb6cd45cc8d550c6ac0022965071afc" TargetMode="External"/><Relationship Id="rId445" Type="http://schemas.openxmlformats.org/officeDocument/2006/relationships/hyperlink" Target="https://gitlab.com/gnutls/gnutls/-/merge_requests/1615?commit_id=ce37f9eb265dbe9b6d597f5767449e8ee95848e2" TargetMode="External"/><Relationship Id="rId687" Type="http://schemas.openxmlformats.org/officeDocument/2006/relationships/hyperlink" Target="https://hg.mozilla.org/projects/nss/rev/1ba7cd83c672" TargetMode="External"/><Relationship Id="rId209" Type="http://schemas.openxmlformats.org/officeDocument/2006/relationships/hyperlink" Target="https://www.openssl.org/news/secadv/20150611.txt" TargetMode="External"/><Relationship Id="rId208" Type="http://schemas.openxmlformats.org/officeDocument/2006/relationships/hyperlink" Target="https://github.com/openssl/openssl/commit/59302b600e8d5b77ef144e447bb046fd7ab72686" TargetMode="External"/><Relationship Id="rId207" Type="http://schemas.openxmlformats.org/officeDocument/2006/relationships/hyperlink" Target="https://www.openssl.org/news/secadv/20150611.txt" TargetMode="External"/><Relationship Id="rId449" Type="http://schemas.openxmlformats.org/officeDocument/2006/relationships/hyperlink" Target="https://www.gnutls.org/security-new.html" TargetMode="External"/><Relationship Id="rId440" Type="http://schemas.openxmlformats.org/officeDocument/2006/relationships/hyperlink" Target="https://www.openssl.org/news/vulnerabilities.html" TargetMode="External"/><Relationship Id="rId682" Type="http://schemas.openxmlformats.org/officeDocument/2006/relationships/hyperlink" Target="http://udn.realityripple.com/docs/Mozilla/Projects/NSS/NSS_3.30_release_notes" TargetMode="External"/><Relationship Id="rId681" Type="http://schemas.openxmlformats.org/officeDocument/2006/relationships/hyperlink" Target="https://hg.mozilla.org/projects/nss/rev/81305956dc4a715c38b759b5eaeae52d4506a121" TargetMode="External"/><Relationship Id="rId1030" Type="http://schemas.openxmlformats.org/officeDocument/2006/relationships/hyperlink" Target="https://nvd.nist.gov/vuln/detail/CVE-2020-26939" TargetMode="External"/><Relationship Id="rId680" Type="http://schemas.openxmlformats.org/officeDocument/2006/relationships/hyperlink" Target="https://bugzilla.mozilla.org/show_bug.cgi?id=1344380" TargetMode="External"/><Relationship Id="rId1031" Type="http://schemas.openxmlformats.org/officeDocument/2006/relationships/hyperlink" Target="https://github.com/bcgit/bc-java/wiki/CVE-2020-15522" TargetMode="External"/><Relationship Id="rId1032" Type="http://schemas.openxmlformats.org/officeDocument/2006/relationships/hyperlink" Target="https://nvd.nist.gov/vuln/detail/CVE-2020-15522" TargetMode="External"/><Relationship Id="rId202" Type="http://schemas.openxmlformats.org/officeDocument/2006/relationships/hyperlink" Target="https://nvd.nist.gov/vuln/detail/CVE-2015-1792" TargetMode="External"/><Relationship Id="rId444" Type="http://schemas.openxmlformats.org/officeDocument/2006/relationships/hyperlink" Target="https://bugzilla.redhat.com/bugzilla/show_bug.cgi?id=136302" TargetMode="External"/><Relationship Id="rId686" Type="http://schemas.openxmlformats.org/officeDocument/2006/relationships/hyperlink" Target="https://bugzilla.mozilla.org/show_bug.cgi?id=1314604" TargetMode="External"/><Relationship Id="rId1033" Type="http://schemas.openxmlformats.org/officeDocument/2006/relationships/hyperlink" Target="https://nvd.nist.gov/vuln/detail/CVE-2019-17359" TargetMode="External"/><Relationship Id="rId201" Type="http://schemas.openxmlformats.org/officeDocument/2006/relationships/hyperlink" Target="https://www.openssl.org/news/secadv/20150611.txt" TargetMode="External"/><Relationship Id="rId443" Type="http://schemas.openxmlformats.org/officeDocument/2006/relationships/hyperlink" Target="https://www.openssl.org/news/vulnerabilities.html" TargetMode="External"/><Relationship Id="rId685" Type="http://schemas.openxmlformats.org/officeDocument/2006/relationships/hyperlink" Target="https://nvd.nist.gov/vuln/detail/CVE-2016-8635" TargetMode="External"/><Relationship Id="rId1034" Type="http://schemas.openxmlformats.org/officeDocument/2006/relationships/hyperlink" Target="https://github.com/bcgit/bc-java/commit/cd98322b171b15b3f88c5ec871175147893c31e6" TargetMode="External"/><Relationship Id="rId200" Type="http://schemas.openxmlformats.org/officeDocument/2006/relationships/hyperlink" Target="https://www.openssl.org/news/secadv/20150709.txt" TargetMode="External"/><Relationship Id="rId442" Type="http://schemas.openxmlformats.org/officeDocument/2006/relationships/hyperlink" Target="https://git.openssl.org/gitweb/?p=openssl.git;a=commitdiff;h=5fee606442a6738fd06a756d7076be53b7b7734c" TargetMode="External"/><Relationship Id="rId684" Type="http://schemas.openxmlformats.org/officeDocument/2006/relationships/hyperlink" Target="https://hg.mozilla.org/projects/nss/rev/95bb47ef808b" TargetMode="External"/><Relationship Id="rId1035" Type="http://schemas.openxmlformats.org/officeDocument/2006/relationships/hyperlink" Target="https://nvd.nist.gov/vuln/detail/CVE-2018-1000613" TargetMode="External"/><Relationship Id="rId441" Type="http://schemas.openxmlformats.org/officeDocument/2006/relationships/hyperlink" Target="https://bugzilla.redhat.com/bugzilla/show_bug.cgi?id=169803" TargetMode="External"/><Relationship Id="rId683" Type="http://schemas.openxmlformats.org/officeDocument/2006/relationships/hyperlink" Target="https://bugzilla.redhat.com/show_bug.cgi?id=CVE-2016-9574" TargetMode="External"/><Relationship Id="rId1036" Type="http://schemas.openxmlformats.org/officeDocument/2006/relationships/hyperlink" Target="https://github.com/bcgit/bc-java/blob/e007cbe82622e2f3d2ba0c46cceab7d504d4cf9b/docs/releasenotes.html" TargetMode="External"/><Relationship Id="rId1026" Type="http://schemas.openxmlformats.org/officeDocument/2006/relationships/hyperlink" Target="https://github.com/bcgit/bc-java/wiki/CVE-2020-28052" TargetMode="External"/><Relationship Id="rId1027" Type="http://schemas.openxmlformats.org/officeDocument/2006/relationships/hyperlink" Target="https://github.com/bcgit/bc-java/blob/e007cbe82622e2f3d2ba0c46cceab7d504d4cf9b/docs/releasenotes.html" TargetMode="External"/><Relationship Id="rId1028" Type="http://schemas.openxmlformats.org/officeDocument/2006/relationships/hyperlink" Target="https://github.com/bcgit/bc-java/commit/930f8b274c4f1f3a46e68b5441f1e7fadb57e8c1" TargetMode="External"/><Relationship Id="rId1029" Type="http://schemas.openxmlformats.org/officeDocument/2006/relationships/hyperlink" Target="https://github.com/bcgit/bc-java/wiki/CVE-2020-26939" TargetMode="External"/><Relationship Id="rId437" Type="http://schemas.openxmlformats.org/officeDocument/2006/relationships/hyperlink" Target="https://www.openssl.org/news/secadv/20060928.txt" TargetMode="External"/><Relationship Id="rId679" Type="http://schemas.openxmlformats.org/officeDocument/2006/relationships/hyperlink" Target="https://www.mozilla.org/en-US/security/advisories/mfsa2017-13/" TargetMode="External"/><Relationship Id="rId436" Type="http://schemas.openxmlformats.org/officeDocument/2006/relationships/hyperlink" Target="https://github.com/openssl/openssl/commit/3ff55e9680cc99f330f25e48cd1422e3459c02de" TargetMode="External"/><Relationship Id="rId678" Type="http://schemas.openxmlformats.org/officeDocument/2006/relationships/hyperlink" Target="https://hg.mozilla.org/projects/nss/rev/77a5bb81dbaac5b03266a64ff981c156b61c8931" TargetMode="External"/><Relationship Id="rId435" Type="http://schemas.openxmlformats.org/officeDocument/2006/relationships/hyperlink" Target="https://www.openssl.org/news/secadv/20060928.txt" TargetMode="External"/><Relationship Id="rId677" Type="http://schemas.openxmlformats.org/officeDocument/2006/relationships/hyperlink" Target="https://bugzilla.mozilla.org/show_bug.cgi?id=1345089" TargetMode="External"/><Relationship Id="rId434" Type="http://schemas.openxmlformats.org/officeDocument/2006/relationships/hyperlink" Target="https://github.com/openssl/openssl/commit/3ff55e9680cc99f330f25e48cd1422e3459c02de" TargetMode="External"/><Relationship Id="rId676" Type="http://schemas.openxmlformats.org/officeDocument/2006/relationships/hyperlink" Target="https://www.mozilla.org/en-US/security/advisories/mfsa2017-13/" TargetMode="External"/><Relationship Id="rId439" Type="http://schemas.openxmlformats.org/officeDocument/2006/relationships/hyperlink" Target="https://www.openssl.org/news/secadv/20051011.txt" TargetMode="External"/><Relationship Id="rId438" Type="http://schemas.openxmlformats.org/officeDocument/2006/relationships/hyperlink" Target="https://www.openssl.org/news/vulnerabilities.html" TargetMode="External"/><Relationship Id="rId671" Type="http://schemas.openxmlformats.org/officeDocument/2006/relationships/hyperlink" Target="https://bugzilla.mozilla.org/show_bug.cgi?id=1360782" TargetMode="External"/><Relationship Id="rId1260" Type="http://schemas.openxmlformats.org/officeDocument/2006/relationships/hyperlink" Target="https://github.com/Legrandin/pycryptodome/issues/198" TargetMode="External"/><Relationship Id="rId670" Type="http://schemas.openxmlformats.org/officeDocument/2006/relationships/hyperlink" Target="https://nvd.nist.gov/vuln/detail/CVE-2017-11695" TargetMode="External"/><Relationship Id="rId1261" Type="http://schemas.openxmlformats.org/officeDocument/2006/relationships/drawing" Target="../drawings/drawing1.xml"/><Relationship Id="rId1020" Type="http://schemas.openxmlformats.org/officeDocument/2006/relationships/hyperlink" Target="https://botan.randombit.net/security.html" TargetMode="External"/><Relationship Id="rId1021" Type="http://schemas.openxmlformats.org/officeDocument/2006/relationships/hyperlink" Target="https://botan.randombit.net/security.html" TargetMode="External"/><Relationship Id="rId433" Type="http://schemas.openxmlformats.org/officeDocument/2006/relationships/hyperlink" Target="https://www.openssl.org/news/secadv/20060928.txt" TargetMode="External"/><Relationship Id="rId675" Type="http://schemas.openxmlformats.org/officeDocument/2006/relationships/hyperlink" Target="https://hg.mozilla.org/projects/nss/rev/6fafb8fd9ff4ea82725e5ade4453e205ecc48651" TargetMode="External"/><Relationship Id="rId1022" Type="http://schemas.openxmlformats.org/officeDocument/2006/relationships/hyperlink" Target="https://botan.randombit.net/security.html" TargetMode="External"/><Relationship Id="rId432" Type="http://schemas.openxmlformats.org/officeDocument/2006/relationships/hyperlink" Target="https://github.com/openssl/openssl/commit/5e3225cc44ebdce3a88d04a627e975b3e76a6f9a" TargetMode="External"/><Relationship Id="rId674" Type="http://schemas.openxmlformats.org/officeDocument/2006/relationships/hyperlink" Target="https://access.redhat.com/errata/RHSA-2017:1365" TargetMode="External"/><Relationship Id="rId1023" Type="http://schemas.openxmlformats.org/officeDocument/2006/relationships/hyperlink" Target="https://botan.randombit.net/security.html" TargetMode="External"/><Relationship Id="rId431" Type="http://schemas.openxmlformats.org/officeDocument/2006/relationships/hyperlink" Target="https://www.openssl.org/news/secadv/20060928.txt" TargetMode="External"/><Relationship Id="rId673" Type="http://schemas.openxmlformats.org/officeDocument/2006/relationships/hyperlink" Target="https://nvd.nist.gov/vuln/detail/CVE-2017-7502" TargetMode="External"/><Relationship Id="rId1024" Type="http://schemas.openxmlformats.org/officeDocument/2006/relationships/hyperlink" Target="https://nvd.nist.gov/vuln/detail/CVE-2022-45146" TargetMode="External"/><Relationship Id="rId430" Type="http://schemas.openxmlformats.org/officeDocument/2006/relationships/hyperlink" Target="https://bugzilla.redhat.com/bugzilla/show_bug.cgi?id=CVE-2007-3108" TargetMode="External"/><Relationship Id="rId672" Type="http://schemas.openxmlformats.org/officeDocument/2006/relationships/hyperlink" Target="https://hg.mozilla.org/projects/nss/rev/55ea60effd0d" TargetMode="External"/><Relationship Id="rId1025" Type="http://schemas.openxmlformats.org/officeDocument/2006/relationships/hyperlink" Target="https://github.com/bcgit/bc-java/commit/97578f9b7ed277e6ecb58834e85e3d18385a421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8.5"/>
    <col customWidth="1" min="2" max="2" width="19.0"/>
    <col customWidth="1" min="3" max="4" width="15.5"/>
    <col customWidth="1" min="5" max="5" width="17.25"/>
    <col customWidth="1" min="6" max="6" width="14.75"/>
    <col customWidth="1" min="7" max="7" width="24.13"/>
    <col customWidth="1" min="8" max="8" width="19.0"/>
    <col customWidth="1" min="9" max="9" width="24.13"/>
    <col customWidth="1" min="10" max="10" width="25.63"/>
    <col customWidth="1" min="11" max="11" width="18.0"/>
    <col customWidth="1" min="12" max="13" width="25.63"/>
    <col customWidth="1" min="14" max="16" width="24.5"/>
    <col customWidth="1" min="17" max="17" width="17.75"/>
    <col customWidth="1" min="18" max="21" width="21.0"/>
    <col customWidth="1" min="22" max="22" width="25.13"/>
    <col customWidth="1" min="23" max="23" width="29.88"/>
    <col customWidth="1" min="24" max="24" width="21.0"/>
  </cols>
  <sheetData>
    <row r="1">
      <c r="A1" s="1" t="s">
        <v>0</v>
      </c>
      <c r="B1" s="2" t="s">
        <v>1</v>
      </c>
      <c r="C1" s="2" t="s">
        <v>2</v>
      </c>
      <c r="D1" s="3" t="s">
        <v>3</v>
      </c>
      <c r="E1" s="4" t="s">
        <v>4</v>
      </c>
      <c r="F1" s="4" t="s">
        <v>5</v>
      </c>
      <c r="G1" s="2" t="s">
        <v>6</v>
      </c>
      <c r="H1" s="5" t="s">
        <v>7</v>
      </c>
      <c r="I1" s="5" t="s">
        <v>8</v>
      </c>
      <c r="J1" s="5"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7"/>
    </row>
    <row r="2">
      <c r="A2" s="8" t="s">
        <v>24</v>
      </c>
      <c r="B2" s="9" t="s">
        <v>25</v>
      </c>
      <c r="C2" s="9" t="s">
        <v>26</v>
      </c>
      <c r="D2" s="10" t="s">
        <v>27</v>
      </c>
      <c r="E2" s="11" t="s">
        <v>28</v>
      </c>
      <c r="F2" s="11" t="s">
        <v>29</v>
      </c>
      <c r="G2" s="12">
        <v>44908.0</v>
      </c>
      <c r="H2" s="13">
        <v>7.5</v>
      </c>
      <c r="I2" s="13" t="s">
        <v>30</v>
      </c>
      <c r="J2" s="13" t="s">
        <v>27</v>
      </c>
      <c r="K2" s="14" t="s">
        <v>31</v>
      </c>
      <c r="L2" s="15" t="s">
        <v>26</v>
      </c>
      <c r="M2" s="15" t="s">
        <v>32</v>
      </c>
      <c r="N2" s="15" t="s">
        <v>33</v>
      </c>
      <c r="O2" s="15" t="s">
        <v>33</v>
      </c>
      <c r="P2" s="15" t="s">
        <v>34</v>
      </c>
      <c r="Q2" s="15" t="s">
        <v>35</v>
      </c>
      <c r="R2" s="15" t="s">
        <v>36</v>
      </c>
      <c r="S2" s="15" t="s">
        <v>27</v>
      </c>
      <c r="T2" s="15" t="s">
        <v>27</v>
      </c>
      <c r="U2" s="14" t="s">
        <v>37</v>
      </c>
      <c r="V2" s="15" t="s">
        <v>38</v>
      </c>
      <c r="W2" s="15" t="s">
        <v>39</v>
      </c>
      <c r="X2" s="15" t="s">
        <v>38</v>
      </c>
      <c r="Y2" s="7"/>
    </row>
    <row r="3">
      <c r="A3" s="8" t="s">
        <v>40</v>
      </c>
      <c r="B3" s="9" t="s">
        <v>25</v>
      </c>
      <c r="C3" s="9" t="s">
        <v>26</v>
      </c>
      <c r="D3" s="10" t="s">
        <v>27</v>
      </c>
      <c r="E3" s="11" t="s">
        <v>28</v>
      </c>
      <c r="F3" s="11" t="s">
        <v>41</v>
      </c>
      <c r="G3" s="12">
        <v>44866.0</v>
      </c>
      <c r="H3" s="13">
        <v>7.5</v>
      </c>
      <c r="I3" s="13" t="s">
        <v>42</v>
      </c>
      <c r="J3" s="13" t="s">
        <v>27</v>
      </c>
      <c r="K3" s="14" t="s">
        <v>43</v>
      </c>
      <c r="L3" s="15" t="s">
        <v>26</v>
      </c>
      <c r="M3" s="15" t="s">
        <v>44</v>
      </c>
      <c r="N3" s="15" t="s">
        <v>45</v>
      </c>
      <c r="O3" s="15" t="s">
        <v>33</v>
      </c>
      <c r="P3" s="15" t="s">
        <v>46</v>
      </c>
      <c r="Q3" s="15" t="s">
        <v>47</v>
      </c>
      <c r="R3" s="15" t="s">
        <v>48</v>
      </c>
      <c r="S3" s="15" t="s">
        <v>27</v>
      </c>
      <c r="T3" s="15" t="s">
        <v>49</v>
      </c>
      <c r="U3" s="14" t="s">
        <v>50</v>
      </c>
      <c r="V3" s="14" t="s">
        <v>51</v>
      </c>
      <c r="W3" s="15" t="s">
        <v>52</v>
      </c>
      <c r="X3" s="15" t="s">
        <v>38</v>
      </c>
      <c r="Y3" s="7"/>
    </row>
    <row r="4">
      <c r="A4" s="8" t="s">
        <v>53</v>
      </c>
      <c r="B4" s="9" t="s">
        <v>25</v>
      </c>
      <c r="C4" s="9" t="s">
        <v>26</v>
      </c>
      <c r="D4" s="10" t="s">
        <v>27</v>
      </c>
      <c r="E4" s="11" t="s">
        <v>28</v>
      </c>
      <c r="F4" s="11" t="s">
        <v>41</v>
      </c>
      <c r="G4" s="12">
        <v>44866.0</v>
      </c>
      <c r="H4" s="13">
        <v>7.5</v>
      </c>
      <c r="I4" s="13" t="s">
        <v>42</v>
      </c>
      <c r="J4" s="13" t="s">
        <v>27</v>
      </c>
      <c r="K4" s="14" t="s">
        <v>54</v>
      </c>
      <c r="L4" s="15" t="s">
        <v>26</v>
      </c>
      <c r="M4" s="15" t="s">
        <v>44</v>
      </c>
      <c r="N4" s="15" t="s">
        <v>45</v>
      </c>
      <c r="O4" s="15" t="s">
        <v>33</v>
      </c>
      <c r="P4" s="15" t="s">
        <v>46</v>
      </c>
      <c r="Q4" s="15" t="s">
        <v>47</v>
      </c>
      <c r="R4" s="15" t="s">
        <v>48</v>
      </c>
      <c r="S4" s="15" t="s">
        <v>27</v>
      </c>
      <c r="T4" s="15" t="s">
        <v>49</v>
      </c>
      <c r="U4" s="14" t="s">
        <v>50</v>
      </c>
      <c r="V4" s="14" t="s">
        <v>51</v>
      </c>
      <c r="W4" s="15" t="s">
        <v>55</v>
      </c>
      <c r="X4" s="15" t="s">
        <v>56</v>
      </c>
      <c r="Y4" s="15"/>
    </row>
    <row r="5">
      <c r="A5" s="8" t="s">
        <v>57</v>
      </c>
      <c r="B5" s="9" t="s">
        <v>25</v>
      </c>
      <c r="C5" s="9" t="s">
        <v>26</v>
      </c>
      <c r="D5" s="10" t="s">
        <v>27</v>
      </c>
      <c r="E5" s="11" t="s">
        <v>28</v>
      </c>
      <c r="F5" s="11" t="s">
        <v>58</v>
      </c>
      <c r="G5" s="12">
        <v>44845.0</v>
      </c>
      <c r="H5" s="13">
        <v>7.5</v>
      </c>
      <c r="I5" s="13" t="s">
        <v>30</v>
      </c>
      <c r="J5" s="13" t="s">
        <v>27</v>
      </c>
      <c r="K5" s="14" t="s">
        <v>59</v>
      </c>
      <c r="L5" s="15" t="s">
        <v>26</v>
      </c>
      <c r="M5" s="15" t="s">
        <v>60</v>
      </c>
      <c r="N5" s="15" t="s">
        <v>61</v>
      </c>
      <c r="O5" s="15" t="s">
        <v>62</v>
      </c>
      <c r="P5" s="15" t="s">
        <v>63</v>
      </c>
      <c r="Q5" s="15" t="s">
        <v>64</v>
      </c>
      <c r="R5" s="15" t="s">
        <v>65</v>
      </c>
      <c r="S5" s="15" t="s">
        <v>49</v>
      </c>
      <c r="T5" s="15" t="s">
        <v>49</v>
      </c>
      <c r="U5" s="14" t="s">
        <v>66</v>
      </c>
      <c r="V5" s="15" t="s">
        <v>38</v>
      </c>
      <c r="W5" s="15" t="s">
        <v>67</v>
      </c>
      <c r="X5" s="15" t="s">
        <v>38</v>
      </c>
      <c r="Y5" s="7"/>
    </row>
    <row r="6">
      <c r="A6" s="8" t="s">
        <v>68</v>
      </c>
      <c r="B6" s="9" t="s">
        <v>25</v>
      </c>
      <c r="C6" s="9" t="s">
        <v>26</v>
      </c>
      <c r="D6" s="10" t="s">
        <v>27</v>
      </c>
      <c r="E6" s="11" t="s">
        <v>69</v>
      </c>
      <c r="F6" s="11" t="s">
        <v>70</v>
      </c>
      <c r="G6" s="12">
        <v>44747.0</v>
      </c>
      <c r="H6" s="13" t="s">
        <v>71</v>
      </c>
      <c r="I6" s="13" t="s">
        <v>72</v>
      </c>
      <c r="J6" s="13" t="s">
        <v>27</v>
      </c>
      <c r="K6" s="14" t="s">
        <v>73</v>
      </c>
      <c r="L6" s="15" t="s">
        <v>74</v>
      </c>
      <c r="M6" s="15" t="s">
        <v>75</v>
      </c>
      <c r="N6" s="15" t="s">
        <v>38</v>
      </c>
      <c r="O6" s="15" t="s">
        <v>38</v>
      </c>
      <c r="P6" s="15" t="s">
        <v>76</v>
      </c>
      <c r="Q6" s="15" t="s">
        <v>47</v>
      </c>
      <c r="R6" s="15" t="s">
        <v>77</v>
      </c>
      <c r="S6" s="15" t="s">
        <v>49</v>
      </c>
      <c r="T6" s="15" t="s">
        <v>49</v>
      </c>
      <c r="U6" s="14" t="s">
        <v>78</v>
      </c>
      <c r="V6" s="15" t="s">
        <v>38</v>
      </c>
      <c r="W6" s="15" t="s">
        <v>79</v>
      </c>
      <c r="X6" s="15" t="s">
        <v>38</v>
      </c>
      <c r="Y6" s="7"/>
    </row>
    <row r="7">
      <c r="A7" s="8" t="s">
        <v>80</v>
      </c>
      <c r="B7" s="9" t="s">
        <v>25</v>
      </c>
      <c r="C7" s="9" t="s">
        <v>26</v>
      </c>
      <c r="D7" s="10" t="s">
        <v>27</v>
      </c>
      <c r="E7" s="11" t="s">
        <v>81</v>
      </c>
      <c r="F7" s="11" t="s">
        <v>82</v>
      </c>
      <c r="G7" s="12">
        <v>44743.0</v>
      </c>
      <c r="H7" s="13" t="s">
        <v>83</v>
      </c>
      <c r="I7" s="13" t="s">
        <v>42</v>
      </c>
      <c r="J7" s="13" t="s">
        <v>27</v>
      </c>
      <c r="K7" s="14" t="s">
        <v>84</v>
      </c>
      <c r="L7" s="15" t="s">
        <v>26</v>
      </c>
      <c r="M7" s="15" t="s">
        <v>85</v>
      </c>
      <c r="N7" s="15" t="s">
        <v>38</v>
      </c>
      <c r="O7" s="15" t="s">
        <v>86</v>
      </c>
      <c r="P7" s="15" t="s">
        <v>87</v>
      </c>
      <c r="Q7" s="15" t="s">
        <v>64</v>
      </c>
      <c r="R7" s="15" t="s">
        <v>88</v>
      </c>
      <c r="S7" s="15" t="s">
        <v>49</v>
      </c>
      <c r="T7" s="15" t="s">
        <v>49</v>
      </c>
      <c r="U7" s="14" t="s">
        <v>78</v>
      </c>
      <c r="V7" s="15" t="s">
        <v>38</v>
      </c>
      <c r="W7" s="15" t="s">
        <v>89</v>
      </c>
      <c r="X7" s="15" t="s">
        <v>38</v>
      </c>
      <c r="Y7" s="7"/>
    </row>
    <row r="8">
      <c r="A8" s="8" t="s">
        <v>90</v>
      </c>
      <c r="B8" s="9" t="s">
        <v>25</v>
      </c>
      <c r="C8" s="9" t="s">
        <v>26</v>
      </c>
      <c r="D8" s="10" t="s">
        <v>27</v>
      </c>
      <c r="E8" s="11" t="s">
        <v>69</v>
      </c>
      <c r="F8" s="11" t="s">
        <v>91</v>
      </c>
      <c r="G8" s="12">
        <v>44733.0</v>
      </c>
      <c r="H8" s="13" t="s">
        <v>83</v>
      </c>
      <c r="I8" s="13" t="s">
        <v>72</v>
      </c>
      <c r="J8" s="13" t="s">
        <v>27</v>
      </c>
      <c r="K8" s="14" t="s">
        <v>92</v>
      </c>
      <c r="L8" s="15" t="s">
        <v>38</v>
      </c>
      <c r="M8" s="15" t="s">
        <v>93</v>
      </c>
      <c r="N8" s="15" t="s">
        <v>38</v>
      </c>
      <c r="O8" s="15" t="s">
        <v>62</v>
      </c>
      <c r="P8" s="15" t="s">
        <v>94</v>
      </c>
      <c r="Q8" s="15" t="s">
        <v>35</v>
      </c>
      <c r="R8" s="15" t="s">
        <v>95</v>
      </c>
      <c r="S8" s="15" t="s">
        <v>27</v>
      </c>
      <c r="T8" s="15" t="s">
        <v>27</v>
      </c>
      <c r="U8" s="14" t="s">
        <v>96</v>
      </c>
      <c r="V8" s="15" t="s">
        <v>38</v>
      </c>
      <c r="W8" s="15" t="s">
        <v>97</v>
      </c>
      <c r="X8" s="15" t="s">
        <v>98</v>
      </c>
      <c r="Y8" s="7"/>
    </row>
    <row r="9">
      <c r="A9" s="8" t="s">
        <v>99</v>
      </c>
      <c r="B9" s="9" t="s">
        <v>25</v>
      </c>
      <c r="C9" s="9" t="s">
        <v>26</v>
      </c>
      <c r="D9" s="10" t="s">
        <v>27</v>
      </c>
      <c r="E9" s="11" t="s">
        <v>28</v>
      </c>
      <c r="F9" s="11" t="s">
        <v>100</v>
      </c>
      <c r="G9" s="12">
        <v>44684.0</v>
      </c>
      <c r="H9" s="13" t="s">
        <v>101</v>
      </c>
      <c r="I9" s="13" t="s">
        <v>30</v>
      </c>
      <c r="J9" s="13" t="s">
        <v>27</v>
      </c>
      <c r="K9" s="14" t="s">
        <v>102</v>
      </c>
      <c r="L9" s="15" t="s">
        <v>26</v>
      </c>
      <c r="M9" s="15" t="s">
        <v>103</v>
      </c>
      <c r="N9" s="15" t="s">
        <v>104</v>
      </c>
      <c r="O9" s="15" t="s">
        <v>105</v>
      </c>
      <c r="P9" s="15" t="s">
        <v>106</v>
      </c>
      <c r="Q9" s="15" t="s">
        <v>47</v>
      </c>
      <c r="R9" s="15" t="s">
        <v>107</v>
      </c>
      <c r="S9" s="15" t="s">
        <v>27</v>
      </c>
      <c r="T9" s="15" t="s">
        <v>27</v>
      </c>
      <c r="U9" s="14" t="s">
        <v>108</v>
      </c>
      <c r="V9" s="15" t="s">
        <v>38</v>
      </c>
      <c r="W9" s="16" t="s">
        <v>109</v>
      </c>
      <c r="X9" s="15" t="s">
        <v>38</v>
      </c>
      <c r="Y9" s="7"/>
    </row>
    <row r="10">
      <c r="A10" s="8" t="s">
        <v>110</v>
      </c>
      <c r="B10" s="9" t="s">
        <v>25</v>
      </c>
      <c r="C10" s="9" t="s">
        <v>26</v>
      </c>
      <c r="D10" s="10" t="s">
        <v>27</v>
      </c>
      <c r="E10" s="11" t="s">
        <v>28</v>
      </c>
      <c r="F10" s="11" t="s">
        <v>100</v>
      </c>
      <c r="G10" s="12">
        <v>44684.0</v>
      </c>
      <c r="H10" s="13" t="s">
        <v>111</v>
      </c>
      <c r="I10" s="13" t="s">
        <v>30</v>
      </c>
      <c r="J10" s="13" t="s">
        <v>27</v>
      </c>
      <c r="K10" s="14" t="s">
        <v>112</v>
      </c>
      <c r="L10" s="15" t="s">
        <v>26</v>
      </c>
      <c r="M10" s="15" t="s">
        <v>113</v>
      </c>
      <c r="N10" s="15" t="s">
        <v>114</v>
      </c>
      <c r="O10" s="15" t="s">
        <v>105</v>
      </c>
      <c r="P10" s="15" t="s">
        <v>115</v>
      </c>
      <c r="Q10" s="15" t="s">
        <v>64</v>
      </c>
      <c r="R10" s="15" t="s">
        <v>65</v>
      </c>
      <c r="S10" s="15" t="s">
        <v>27</v>
      </c>
      <c r="T10" s="15" t="s">
        <v>27</v>
      </c>
      <c r="U10" s="14" t="s">
        <v>108</v>
      </c>
      <c r="V10" s="15" t="s">
        <v>38</v>
      </c>
      <c r="W10" s="15" t="s">
        <v>116</v>
      </c>
      <c r="X10" s="15" t="s">
        <v>38</v>
      </c>
      <c r="Y10" s="7"/>
    </row>
    <row r="11">
      <c r="A11" s="8" t="s">
        <v>117</v>
      </c>
      <c r="B11" s="9" t="s">
        <v>25</v>
      </c>
      <c r="C11" s="9" t="s">
        <v>26</v>
      </c>
      <c r="D11" s="10" t="s">
        <v>27</v>
      </c>
      <c r="E11" s="11" t="s">
        <v>28</v>
      </c>
      <c r="F11" s="11" t="s">
        <v>100</v>
      </c>
      <c r="G11" s="12">
        <v>44684.0</v>
      </c>
      <c r="H11" s="13" t="s">
        <v>118</v>
      </c>
      <c r="I11" s="13" t="s">
        <v>72</v>
      </c>
      <c r="J11" s="13" t="s">
        <v>27</v>
      </c>
      <c r="K11" s="14" t="s">
        <v>119</v>
      </c>
      <c r="L11" s="15" t="s">
        <v>26</v>
      </c>
      <c r="M11" s="15" t="s">
        <v>120</v>
      </c>
      <c r="N11" s="15" t="s">
        <v>121</v>
      </c>
      <c r="O11" s="15" t="s">
        <v>33</v>
      </c>
      <c r="P11" s="15" t="s">
        <v>122</v>
      </c>
      <c r="Q11" s="15" t="s">
        <v>64</v>
      </c>
      <c r="R11" s="15" t="s">
        <v>123</v>
      </c>
      <c r="S11" s="15" t="s">
        <v>27</v>
      </c>
      <c r="T11" s="15" t="s">
        <v>27</v>
      </c>
      <c r="U11" s="14" t="s">
        <v>108</v>
      </c>
      <c r="V11" s="15" t="s">
        <v>38</v>
      </c>
      <c r="W11" s="15" t="s">
        <v>124</v>
      </c>
      <c r="X11" s="15" t="s">
        <v>38</v>
      </c>
      <c r="Y11" s="7"/>
    </row>
    <row r="12">
      <c r="A12" s="8" t="s">
        <v>125</v>
      </c>
      <c r="B12" s="9" t="s">
        <v>25</v>
      </c>
      <c r="C12" s="9" t="s">
        <v>26</v>
      </c>
      <c r="D12" s="10" t="s">
        <v>27</v>
      </c>
      <c r="E12" s="11" t="s">
        <v>69</v>
      </c>
      <c r="F12" s="11" t="s">
        <v>126</v>
      </c>
      <c r="G12" s="12">
        <v>44684.0</v>
      </c>
      <c r="H12" s="13" t="s">
        <v>83</v>
      </c>
      <c r="I12" s="13" t="s">
        <v>72</v>
      </c>
      <c r="J12" s="13" t="s">
        <v>27</v>
      </c>
      <c r="K12" s="14" t="s">
        <v>127</v>
      </c>
      <c r="L12" s="15" t="s">
        <v>38</v>
      </c>
      <c r="M12" s="15" t="s">
        <v>93</v>
      </c>
      <c r="N12" s="15" t="s">
        <v>38</v>
      </c>
      <c r="O12" s="15" t="s">
        <v>62</v>
      </c>
      <c r="P12" s="15" t="s">
        <v>94</v>
      </c>
      <c r="Q12" s="15" t="s">
        <v>35</v>
      </c>
      <c r="R12" s="15" t="s">
        <v>95</v>
      </c>
      <c r="S12" s="15" t="s">
        <v>27</v>
      </c>
      <c r="T12" s="15" t="s">
        <v>27</v>
      </c>
      <c r="U12" s="14" t="s">
        <v>108</v>
      </c>
      <c r="V12" s="15" t="s">
        <v>38</v>
      </c>
      <c r="W12" s="15" t="s">
        <v>128</v>
      </c>
      <c r="X12" s="15" t="s">
        <v>38</v>
      </c>
      <c r="Y12" s="7"/>
    </row>
    <row r="13">
      <c r="A13" s="8" t="s">
        <v>129</v>
      </c>
      <c r="B13" s="9" t="s">
        <v>25</v>
      </c>
      <c r="C13" s="9" t="s">
        <v>26</v>
      </c>
      <c r="D13" s="10" t="s">
        <v>27</v>
      </c>
      <c r="E13" s="11" t="s">
        <v>69</v>
      </c>
      <c r="F13" s="11" t="s">
        <v>130</v>
      </c>
      <c r="G13" s="12">
        <v>44635.0</v>
      </c>
      <c r="H13" s="13" t="s">
        <v>101</v>
      </c>
      <c r="I13" s="13" t="s">
        <v>42</v>
      </c>
      <c r="J13" s="13" t="s">
        <v>27</v>
      </c>
      <c r="K13" s="14" t="s">
        <v>131</v>
      </c>
      <c r="L13" s="15" t="s">
        <v>26</v>
      </c>
      <c r="M13" s="15" t="s">
        <v>132</v>
      </c>
      <c r="N13" s="15" t="s">
        <v>133</v>
      </c>
      <c r="O13" s="15" t="s">
        <v>86</v>
      </c>
      <c r="P13" s="15" t="s">
        <v>134</v>
      </c>
      <c r="Q13" s="15" t="s">
        <v>135</v>
      </c>
      <c r="R13" s="15" t="s">
        <v>38</v>
      </c>
      <c r="S13" s="15" t="s">
        <v>27</v>
      </c>
      <c r="T13" s="15" t="s">
        <v>27</v>
      </c>
      <c r="U13" s="14" t="s">
        <v>136</v>
      </c>
      <c r="V13" s="15" t="s">
        <v>38</v>
      </c>
      <c r="W13" s="15" t="s">
        <v>137</v>
      </c>
      <c r="X13" s="15" t="s">
        <v>138</v>
      </c>
      <c r="Y13" s="7"/>
    </row>
    <row r="14">
      <c r="A14" s="8" t="s">
        <v>139</v>
      </c>
      <c r="B14" s="9" t="s">
        <v>25</v>
      </c>
      <c r="C14" s="9" t="s">
        <v>26</v>
      </c>
      <c r="D14" s="10" t="s">
        <v>27</v>
      </c>
      <c r="E14" s="11" t="s">
        <v>69</v>
      </c>
      <c r="F14" s="11" t="s">
        <v>140</v>
      </c>
      <c r="G14" s="12">
        <v>44589.0</v>
      </c>
      <c r="H14" s="13" t="s">
        <v>111</v>
      </c>
      <c r="I14" s="13" t="s">
        <v>72</v>
      </c>
      <c r="J14" s="13" t="s">
        <v>27</v>
      </c>
      <c r="K14" s="14" t="s">
        <v>141</v>
      </c>
      <c r="L14" s="15" t="s">
        <v>74</v>
      </c>
      <c r="M14" s="15" t="s">
        <v>142</v>
      </c>
      <c r="N14" s="15" t="s">
        <v>133</v>
      </c>
      <c r="O14" s="15" t="s">
        <v>38</v>
      </c>
      <c r="P14" s="15" t="s">
        <v>38</v>
      </c>
      <c r="Q14" s="15" t="s">
        <v>135</v>
      </c>
      <c r="R14" s="15" t="s">
        <v>143</v>
      </c>
      <c r="S14" s="15" t="s">
        <v>144</v>
      </c>
      <c r="T14" s="15" t="s">
        <v>27</v>
      </c>
      <c r="U14" s="14" t="s">
        <v>145</v>
      </c>
      <c r="V14" s="15" t="s">
        <v>38</v>
      </c>
      <c r="W14" s="15" t="s">
        <v>146</v>
      </c>
      <c r="X14" s="15" t="s">
        <v>38</v>
      </c>
      <c r="Y14" s="7"/>
    </row>
    <row r="15">
      <c r="A15" s="8" t="s">
        <v>147</v>
      </c>
      <c r="B15" s="9" t="s">
        <v>25</v>
      </c>
      <c r="C15" s="9" t="s">
        <v>26</v>
      </c>
      <c r="D15" s="10" t="s">
        <v>27</v>
      </c>
      <c r="E15" s="11" t="s">
        <v>28</v>
      </c>
      <c r="F15" s="11" t="s">
        <v>148</v>
      </c>
      <c r="G15" s="12">
        <v>44544.0</v>
      </c>
      <c r="H15" s="13" t="s">
        <v>101</v>
      </c>
      <c r="I15" s="13" t="s">
        <v>72</v>
      </c>
      <c r="J15" s="13" t="s">
        <v>27</v>
      </c>
      <c r="K15" s="14" t="s">
        <v>149</v>
      </c>
      <c r="L15" s="15" t="s">
        <v>26</v>
      </c>
      <c r="M15" s="15" t="s">
        <v>150</v>
      </c>
      <c r="N15" s="15" t="s">
        <v>151</v>
      </c>
      <c r="O15" s="15" t="s">
        <v>151</v>
      </c>
      <c r="P15" s="15" t="s">
        <v>134</v>
      </c>
      <c r="Q15" s="15" t="s">
        <v>64</v>
      </c>
      <c r="R15" s="15" t="s">
        <v>123</v>
      </c>
      <c r="S15" s="15" t="s">
        <v>49</v>
      </c>
      <c r="T15" s="15" t="s">
        <v>27</v>
      </c>
      <c r="U15" s="14" t="s">
        <v>152</v>
      </c>
      <c r="V15" s="15" t="s">
        <v>38</v>
      </c>
      <c r="W15" s="15" t="s">
        <v>153</v>
      </c>
      <c r="X15" s="15" t="s">
        <v>38</v>
      </c>
      <c r="Y15" s="7"/>
    </row>
    <row r="16">
      <c r="A16" s="8" t="s">
        <v>154</v>
      </c>
      <c r="B16" s="9" t="s">
        <v>25</v>
      </c>
      <c r="C16" s="9" t="s">
        <v>26</v>
      </c>
      <c r="D16" s="10" t="s">
        <v>27</v>
      </c>
      <c r="E16" s="11" t="s">
        <v>69</v>
      </c>
      <c r="F16" s="11" t="s">
        <v>155</v>
      </c>
      <c r="G16" s="12">
        <v>44432.0</v>
      </c>
      <c r="H16" s="13" t="s">
        <v>156</v>
      </c>
      <c r="I16" s="13" t="s">
        <v>72</v>
      </c>
      <c r="J16" s="13" t="s">
        <v>27</v>
      </c>
      <c r="K16" s="14" t="s">
        <v>157</v>
      </c>
      <c r="L16" s="15" t="s">
        <v>26</v>
      </c>
      <c r="M16" s="15" t="s">
        <v>158</v>
      </c>
      <c r="N16" s="15" t="s">
        <v>159</v>
      </c>
      <c r="O16" s="15" t="s">
        <v>160</v>
      </c>
      <c r="P16" s="15" t="s">
        <v>161</v>
      </c>
      <c r="Q16" s="15" t="s">
        <v>47</v>
      </c>
      <c r="R16" s="15" t="s">
        <v>48</v>
      </c>
      <c r="S16" s="15" t="s">
        <v>27</v>
      </c>
      <c r="T16" s="15" t="s">
        <v>49</v>
      </c>
      <c r="U16" s="14" t="s">
        <v>162</v>
      </c>
      <c r="V16" s="15" t="s">
        <v>38</v>
      </c>
      <c r="W16" s="15" t="s">
        <v>163</v>
      </c>
      <c r="X16" s="15" t="s">
        <v>38</v>
      </c>
      <c r="Y16" s="7"/>
    </row>
    <row r="17">
      <c r="A17" s="8" t="s">
        <v>164</v>
      </c>
      <c r="B17" s="9" t="s">
        <v>25</v>
      </c>
      <c r="C17" s="9" t="s">
        <v>26</v>
      </c>
      <c r="D17" s="10" t="s">
        <v>27</v>
      </c>
      <c r="E17" s="11" t="s">
        <v>69</v>
      </c>
      <c r="F17" s="11" t="s">
        <v>155</v>
      </c>
      <c r="G17" s="12">
        <v>44432.0</v>
      </c>
      <c r="H17" s="13" t="s">
        <v>165</v>
      </c>
      <c r="I17" s="13" t="s">
        <v>42</v>
      </c>
      <c r="J17" s="13" t="s">
        <v>27</v>
      </c>
      <c r="K17" s="14" t="s">
        <v>166</v>
      </c>
      <c r="L17" s="15" t="s">
        <v>26</v>
      </c>
      <c r="M17" s="15" t="s">
        <v>167</v>
      </c>
      <c r="N17" s="15" t="s">
        <v>168</v>
      </c>
      <c r="O17" s="15" t="s">
        <v>168</v>
      </c>
      <c r="P17" s="15" t="s">
        <v>46</v>
      </c>
      <c r="Q17" s="15" t="s">
        <v>47</v>
      </c>
      <c r="R17" s="15" t="s">
        <v>48</v>
      </c>
      <c r="S17" s="15" t="s">
        <v>27</v>
      </c>
      <c r="T17" s="15" t="s">
        <v>49</v>
      </c>
      <c r="U17" s="14" t="s">
        <v>162</v>
      </c>
      <c r="V17" s="15" t="s">
        <v>38</v>
      </c>
      <c r="W17" s="15" t="s">
        <v>169</v>
      </c>
      <c r="X17" s="15" t="s">
        <v>38</v>
      </c>
      <c r="Y17" s="7"/>
    </row>
    <row r="18">
      <c r="A18" s="8" t="s">
        <v>170</v>
      </c>
      <c r="B18" s="9" t="s">
        <v>25</v>
      </c>
      <c r="C18" s="9" t="s">
        <v>26</v>
      </c>
      <c r="D18" s="10" t="s">
        <v>27</v>
      </c>
      <c r="E18" s="11" t="s">
        <v>171</v>
      </c>
      <c r="F18" s="11" t="s">
        <v>172</v>
      </c>
      <c r="G18" s="12">
        <v>44280.0</v>
      </c>
      <c r="H18" s="13" t="s">
        <v>156</v>
      </c>
      <c r="I18" s="13" t="s">
        <v>42</v>
      </c>
      <c r="J18" s="13" t="s">
        <v>27</v>
      </c>
      <c r="K18" s="14" t="s">
        <v>173</v>
      </c>
      <c r="L18" s="15" t="s">
        <v>26</v>
      </c>
      <c r="M18" s="15" t="s">
        <v>174</v>
      </c>
      <c r="N18" s="15" t="s">
        <v>33</v>
      </c>
      <c r="O18" s="15" t="s">
        <v>33</v>
      </c>
      <c r="P18" s="15" t="s">
        <v>122</v>
      </c>
      <c r="Q18" s="15" t="s">
        <v>64</v>
      </c>
      <c r="R18" s="15" t="s">
        <v>123</v>
      </c>
      <c r="S18" s="15" t="s">
        <v>27</v>
      </c>
      <c r="T18" s="15" t="s">
        <v>27</v>
      </c>
      <c r="U18" s="14" t="s">
        <v>175</v>
      </c>
      <c r="V18" s="15" t="s">
        <v>38</v>
      </c>
      <c r="W18" s="15" t="s">
        <v>176</v>
      </c>
      <c r="X18" s="15" t="s">
        <v>38</v>
      </c>
      <c r="Y18" s="7"/>
    </row>
    <row r="19">
      <c r="A19" s="8" t="s">
        <v>177</v>
      </c>
      <c r="B19" s="9" t="s">
        <v>25</v>
      </c>
      <c r="C19" s="9" t="s">
        <v>26</v>
      </c>
      <c r="D19" s="10" t="s">
        <v>27</v>
      </c>
      <c r="E19" s="11" t="s">
        <v>69</v>
      </c>
      <c r="F19" s="11" t="s">
        <v>172</v>
      </c>
      <c r="G19" s="12">
        <v>44280.0</v>
      </c>
      <c r="H19" s="13" t="s">
        <v>111</v>
      </c>
      <c r="I19" s="13" t="s">
        <v>42</v>
      </c>
      <c r="J19" s="13" t="s">
        <v>27</v>
      </c>
      <c r="K19" s="14" t="s">
        <v>178</v>
      </c>
      <c r="L19" s="15" t="s">
        <v>26</v>
      </c>
      <c r="M19" s="15" t="s">
        <v>179</v>
      </c>
      <c r="N19" s="15" t="s">
        <v>180</v>
      </c>
      <c r="O19" s="15" t="s">
        <v>151</v>
      </c>
      <c r="P19" s="15" t="s">
        <v>63</v>
      </c>
      <c r="Q19" s="15" t="s">
        <v>47</v>
      </c>
      <c r="R19" s="15" t="s">
        <v>181</v>
      </c>
      <c r="S19" s="15" t="s">
        <v>27</v>
      </c>
      <c r="T19" s="15" t="s">
        <v>49</v>
      </c>
      <c r="U19" s="14" t="s">
        <v>175</v>
      </c>
      <c r="V19" s="15" t="s">
        <v>38</v>
      </c>
      <c r="W19" s="15" t="s">
        <v>182</v>
      </c>
      <c r="X19" s="15" t="s">
        <v>38</v>
      </c>
      <c r="Y19" s="7"/>
    </row>
    <row r="20">
      <c r="A20" s="8" t="s">
        <v>183</v>
      </c>
      <c r="B20" s="9" t="s">
        <v>25</v>
      </c>
      <c r="C20" s="9" t="s">
        <v>26</v>
      </c>
      <c r="D20" s="10" t="s">
        <v>27</v>
      </c>
      <c r="E20" s="11" t="s">
        <v>69</v>
      </c>
      <c r="F20" s="11" t="s">
        <v>184</v>
      </c>
      <c r="G20" s="12">
        <v>44243.0</v>
      </c>
      <c r="H20" s="13" t="s">
        <v>101</v>
      </c>
      <c r="I20" s="13" t="s">
        <v>30</v>
      </c>
      <c r="J20" s="13" t="s">
        <v>27</v>
      </c>
      <c r="K20" s="14" t="s">
        <v>185</v>
      </c>
      <c r="L20" s="15" t="s">
        <v>26</v>
      </c>
      <c r="M20" s="15" t="s">
        <v>186</v>
      </c>
      <c r="N20" s="15" t="s">
        <v>61</v>
      </c>
      <c r="O20" s="15" t="s">
        <v>187</v>
      </c>
      <c r="P20" s="15" t="s">
        <v>188</v>
      </c>
      <c r="Q20" s="15" t="s">
        <v>135</v>
      </c>
      <c r="R20" s="15" t="s">
        <v>189</v>
      </c>
      <c r="S20" s="15" t="s">
        <v>27</v>
      </c>
      <c r="T20" s="15" t="s">
        <v>49</v>
      </c>
      <c r="U20" s="14" t="s">
        <v>190</v>
      </c>
      <c r="V20" s="15" t="s">
        <v>38</v>
      </c>
      <c r="W20" s="15" t="s">
        <v>191</v>
      </c>
      <c r="X20" s="15" t="s">
        <v>38</v>
      </c>
      <c r="Y20" s="7"/>
    </row>
    <row r="21">
      <c r="A21" s="8" t="s">
        <v>192</v>
      </c>
      <c r="B21" s="9" t="s">
        <v>25</v>
      </c>
      <c r="C21" s="9" t="s">
        <v>26</v>
      </c>
      <c r="D21" s="10" t="s">
        <v>27</v>
      </c>
      <c r="E21" s="11" t="s">
        <v>193</v>
      </c>
      <c r="F21" s="11" t="s">
        <v>194</v>
      </c>
      <c r="G21" s="12">
        <v>44243.0</v>
      </c>
      <c r="H21" s="13" t="s">
        <v>195</v>
      </c>
      <c r="I21" s="13" t="s">
        <v>30</v>
      </c>
      <c r="J21" s="13" t="s">
        <v>27</v>
      </c>
      <c r="K21" s="15" t="s">
        <v>144</v>
      </c>
      <c r="L21" s="15" t="s">
        <v>38</v>
      </c>
      <c r="M21" s="15" t="s">
        <v>38</v>
      </c>
      <c r="N21" s="15" t="s">
        <v>196</v>
      </c>
      <c r="O21" s="15" t="s">
        <v>151</v>
      </c>
      <c r="P21" s="15" t="s">
        <v>76</v>
      </c>
      <c r="Q21" s="15" t="s">
        <v>64</v>
      </c>
      <c r="R21" s="15" t="s">
        <v>197</v>
      </c>
      <c r="S21" s="15" t="s">
        <v>27</v>
      </c>
      <c r="T21" s="15" t="s">
        <v>27</v>
      </c>
      <c r="U21" s="14" t="s">
        <v>190</v>
      </c>
      <c r="V21" s="15" t="s">
        <v>38</v>
      </c>
      <c r="W21" s="15" t="s">
        <v>198</v>
      </c>
      <c r="X21" s="15" t="s">
        <v>199</v>
      </c>
      <c r="Y21" s="7"/>
    </row>
    <row r="22">
      <c r="A22" s="8" t="s">
        <v>200</v>
      </c>
      <c r="B22" s="9" t="s">
        <v>25</v>
      </c>
      <c r="C22" s="9" t="s">
        <v>26</v>
      </c>
      <c r="D22" s="10" t="s">
        <v>27</v>
      </c>
      <c r="E22" s="11" t="s">
        <v>69</v>
      </c>
      <c r="F22" s="11" t="s">
        <v>184</v>
      </c>
      <c r="G22" s="12">
        <v>44243.0</v>
      </c>
      <c r="H22" s="13" t="s">
        <v>111</v>
      </c>
      <c r="I22" s="13" t="s">
        <v>72</v>
      </c>
      <c r="J22" s="13" t="s">
        <v>27</v>
      </c>
      <c r="K22" s="14" t="s">
        <v>201</v>
      </c>
      <c r="L22" s="15" t="s">
        <v>26</v>
      </c>
      <c r="M22" s="15" t="s">
        <v>202</v>
      </c>
      <c r="N22" s="15" t="s">
        <v>33</v>
      </c>
      <c r="O22" s="15" t="s">
        <v>33</v>
      </c>
      <c r="P22" s="15" t="s">
        <v>63</v>
      </c>
      <c r="Q22" s="15" t="s">
        <v>47</v>
      </c>
      <c r="R22" s="15" t="s">
        <v>181</v>
      </c>
      <c r="S22" s="15" t="s">
        <v>27</v>
      </c>
      <c r="T22" s="15" t="s">
        <v>49</v>
      </c>
      <c r="U22" s="14" t="s">
        <v>190</v>
      </c>
      <c r="V22" s="15" t="s">
        <v>38</v>
      </c>
      <c r="W22" s="15" t="s">
        <v>203</v>
      </c>
      <c r="X22" s="15" t="s">
        <v>38</v>
      </c>
      <c r="Y22" s="7"/>
    </row>
    <row r="23">
      <c r="A23" s="8" t="s">
        <v>204</v>
      </c>
      <c r="B23" s="9" t="s">
        <v>25</v>
      </c>
      <c r="C23" s="9" t="s">
        <v>26</v>
      </c>
      <c r="D23" s="10" t="s">
        <v>27</v>
      </c>
      <c r="E23" s="17" t="s">
        <v>205</v>
      </c>
      <c r="F23" s="17" t="s">
        <v>206</v>
      </c>
      <c r="G23" s="12">
        <v>44173.0</v>
      </c>
      <c r="H23" s="13" t="s">
        <v>111</v>
      </c>
      <c r="I23" s="13" t="s">
        <v>42</v>
      </c>
      <c r="J23" s="13" t="s">
        <v>27</v>
      </c>
      <c r="K23" s="18" t="s">
        <v>207</v>
      </c>
      <c r="L23" s="15" t="s">
        <v>26</v>
      </c>
      <c r="M23" s="15" t="s">
        <v>208</v>
      </c>
      <c r="N23" s="15" t="s">
        <v>33</v>
      </c>
      <c r="O23" s="15" t="s">
        <v>33</v>
      </c>
      <c r="P23" s="15" t="s">
        <v>63</v>
      </c>
      <c r="Q23" s="15" t="s">
        <v>47</v>
      </c>
      <c r="R23" s="15" t="s">
        <v>181</v>
      </c>
      <c r="S23" s="15" t="s">
        <v>27</v>
      </c>
      <c r="T23" s="15" t="s">
        <v>49</v>
      </c>
      <c r="U23" s="14" t="s">
        <v>209</v>
      </c>
      <c r="V23" s="15" t="s">
        <v>38</v>
      </c>
      <c r="W23" s="15" t="s">
        <v>210</v>
      </c>
      <c r="X23" s="15" t="s">
        <v>38</v>
      </c>
      <c r="Y23" s="7"/>
    </row>
    <row r="24">
      <c r="A24" s="8" t="s">
        <v>211</v>
      </c>
      <c r="B24" s="9" t="s">
        <v>25</v>
      </c>
      <c r="C24" s="9" t="s">
        <v>26</v>
      </c>
      <c r="D24" s="10" t="s">
        <v>49</v>
      </c>
      <c r="E24" s="17" t="s">
        <v>205</v>
      </c>
      <c r="F24" s="17" t="s">
        <v>212</v>
      </c>
      <c r="G24" s="12">
        <v>44083.0</v>
      </c>
      <c r="H24" s="13" t="s">
        <v>195</v>
      </c>
      <c r="I24" s="13" t="s">
        <v>30</v>
      </c>
      <c r="J24" s="13" t="s">
        <v>27</v>
      </c>
      <c r="K24" s="15" t="s">
        <v>144</v>
      </c>
      <c r="L24" s="15" t="s">
        <v>38</v>
      </c>
      <c r="M24" s="15" t="s">
        <v>38</v>
      </c>
      <c r="N24" s="19" t="s">
        <v>151</v>
      </c>
      <c r="O24" s="15" t="s">
        <v>151</v>
      </c>
      <c r="P24" s="15" t="s">
        <v>213</v>
      </c>
      <c r="Q24" s="15" t="s">
        <v>64</v>
      </c>
      <c r="R24" s="15" t="s">
        <v>214</v>
      </c>
      <c r="S24" s="15" t="s">
        <v>27</v>
      </c>
      <c r="T24" s="15" t="s">
        <v>27</v>
      </c>
      <c r="U24" s="14" t="s">
        <v>215</v>
      </c>
      <c r="V24" s="15" t="s">
        <v>38</v>
      </c>
      <c r="W24" s="15" t="s">
        <v>216</v>
      </c>
      <c r="X24" s="15" t="s">
        <v>199</v>
      </c>
      <c r="Y24" s="15"/>
    </row>
    <row r="25">
      <c r="A25" s="8" t="s">
        <v>217</v>
      </c>
      <c r="B25" s="9" t="s">
        <v>25</v>
      </c>
      <c r="C25" s="9" t="s">
        <v>26</v>
      </c>
      <c r="D25" s="10" t="s">
        <v>27</v>
      </c>
      <c r="E25" s="17" t="s">
        <v>218</v>
      </c>
      <c r="F25" s="17" t="s">
        <v>219</v>
      </c>
      <c r="G25" s="12">
        <v>43942.0</v>
      </c>
      <c r="H25" s="13" t="s">
        <v>101</v>
      </c>
      <c r="I25" s="13" t="s">
        <v>42</v>
      </c>
      <c r="J25" s="13" t="s">
        <v>27</v>
      </c>
      <c r="K25" s="18" t="s">
        <v>220</v>
      </c>
      <c r="L25" s="15" t="s">
        <v>26</v>
      </c>
      <c r="M25" s="15" t="s">
        <v>221</v>
      </c>
      <c r="N25" s="19" t="s">
        <v>151</v>
      </c>
      <c r="O25" s="15" t="s">
        <v>151</v>
      </c>
      <c r="P25" s="15" t="s">
        <v>63</v>
      </c>
      <c r="Q25" s="15" t="s">
        <v>47</v>
      </c>
      <c r="R25" s="15" t="s">
        <v>181</v>
      </c>
      <c r="S25" s="15" t="s">
        <v>27</v>
      </c>
      <c r="T25" s="15" t="s">
        <v>49</v>
      </c>
      <c r="U25" s="14" t="s">
        <v>222</v>
      </c>
      <c r="V25" s="15" t="s">
        <v>38</v>
      </c>
      <c r="W25" s="15" t="s">
        <v>223</v>
      </c>
      <c r="X25" s="15"/>
      <c r="Y25" s="7"/>
    </row>
    <row r="26">
      <c r="A26" s="8" t="s">
        <v>224</v>
      </c>
      <c r="B26" s="9" t="s">
        <v>25</v>
      </c>
      <c r="C26" s="9" t="s">
        <v>26</v>
      </c>
      <c r="D26" s="10" t="s">
        <v>27</v>
      </c>
      <c r="E26" s="17" t="s">
        <v>205</v>
      </c>
      <c r="F26" s="17" t="s">
        <v>225</v>
      </c>
      <c r="G26" s="12">
        <v>43805.0</v>
      </c>
      <c r="H26" s="13" t="s">
        <v>71</v>
      </c>
      <c r="I26" s="13" t="s">
        <v>30</v>
      </c>
      <c r="J26" s="13" t="s">
        <v>27</v>
      </c>
      <c r="K26" s="18" t="s">
        <v>226</v>
      </c>
      <c r="L26" s="15" t="s">
        <v>74</v>
      </c>
      <c r="M26" s="15" t="s">
        <v>227</v>
      </c>
      <c r="N26" s="19" t="s">
        <v>228</v>
      </c>
      <c r="O26" s="15" t="s">
        <v>38</v>
      </c>
      <c r="P26" s="15" t="s">
        <v>188</v>
      </c>
      <c r="Q26" s="15" t="s">
        <v>135</v>
      </c>
      <c r="R26" s="15" t="s">
        <v>189</v>
      </c>
      <c r="S26" s="15" t="s">
        <v>27</v>
      </c>
      <c r="T26" s="15" t="s">
        <v>27</v>
      </c>
      <c r="U26" s="14" t="s">
        <v>229</v>
      </c>
      <c r="V26" s="15" t="s">
        <v>38</v>
      </c>
      <c r="W26" s="15" t="s">
        <v>230</v>
      </c>
      <c r="X26" s="15" t="s">
        <v>38</v>
      </c>
      <c r="Y26" s="7"/>
    </row>
    <row r="27">
      <c r="A27" s="8" t="s">
        <v>231</v>
      </c>
      <c r="B27" s="9" t="s">
        <v>25</v>
      </c>
      <c r="C27" s="9" t="s">
        <v>26</v>
      </c>
      <c r="D27" s="10" t="s">
        <v>27</v>
      </c>
      <c r="E27" s="17" t="s">
        <v>69</v>
      </c>
      <c r="F27" s="17" t="s">
        <v>218</v>
      </c>
      <c r="G27" s="12">
        <v>43718.0</v>
      </c>
      <c r="H27" s="13" t="s">
        <v>71</v>
      </c>
      <c r="I27" s="13" t="s">
        <v>30</v>
      </c>
      <c r="J27" s="13" t="s">
        <v>27</v>
      </c>
      <c r="K27" s="18" t="s">
        <v>232</v>
      </c>
      <c r="L27" s="15" t="s">
        <v>26</v>
      </c>
      <c r="M27" s="15" t="s">
        <v>233</v>
      </c>
      <c r="N27" s="19" t="s">
        <v>234</v>
      </c>
      <c r="O27" s="15" t="s">
        <v>234</v>
      </c>
      <c r="P27" s="15" t="s">
        <v>235</v>
      </c>
      <c r="Q27" s="15" t="s">
        <v>35</v>
      </c>
      <c r="R27" s="15" t="s">
        <v>36</v>
      </c>
      <c r="S27" s="15" t="s">
        <v>49</v>
      </c>
      <c r="T27" s="15" t="s">
        <v>27</v>
      </c>
      <c r="U27" s="14" t="s">
        <v>236</v>
      </c>
      <c r="V27" s="15" t="s">
        <v>38</v>
      </c>
      <c r="W27" s="20" t="s">
        <v>237</v>
      </c>
      <c r="X27" s="15" t="s">
        <v>38</v>
      </c>
      <c r="Y27" s="7"/>
    </row>
    <row r="28">
      <c r="A28" s="8" t="s">
        <v>238</v>
      </c>
      <c r="B28" s="9" t="s">
        <v>25</v>
      </c>
      <c r="C28" s="9" t="s">
        <v>26</v>
      </c>
      <c r="D28" s="10" t="s">
        <v>27</v>
      </c>
      <c r="E28" s="17" t="s">
        <v>205</v>
      </c>
      <c r="F28" s="17" t="s">
        <v>218</v>
      </c>
      <c r="G28" s="12">
        <v>43718.0</v>
      </c>
      <c r="H28" s="13" t="s">
        <v>239</v>
      </c>
      <c r="I28" s="13" t="s">
        <v>30</v>
      </c>
      <c r="J28" s="13" t="s">
        <v>27</v>
      </c>
      <c r="K28" s="18" t="s">
        <v>240</v>
      </c>
      <c r="L28" s="15" t="s">
        <v>26</v>
      </c>
      <c r="M28" s="15" t="s">
        <v>241</v>
      </c>
      <c r="N28" s="19" t="s">
        <v>242</v>
      </c>
      <c r="O28" s="15" t="s">
        <v>160</v>
      </c>
      <c r="P28" s="15" t="s">
        <v>38</v>
      </c>
      <c r="Q28" s="15" t="s">
        <v>243</v>
      </c>
      <c r="R28" s="15" t="s">
        <v>38</v>
      </c>
      <c r="S28" s="15" t="s">
        <v>144</v>
      </c>
      <c r="T28" s="15" t="s">
        <v>27</v>
      </c>
      <c r="U28" s="14" t="s">
        <v>236</v>
      </c>
      <c r="V28" s="14" t="s">
        <v>244</v>
      </c>
      <c r="W28" s="15" t="s">
        <v>245</v>
      </c>
      <c r="X28" s="15" t="s">
        <v>38</v>
      </c>
      <c r="Y28" s="7"/>
    </row>
    <row r="29">
      <c r="A29" s="8" t="s">
        <v>246</v>
      </c>
      <c r="B29" s="9" t="s">
        <v>25</v>
      </c>
      <c r="C29" s="9" t="s">
        <v>26</v>
      </c>
      <c r="D29" s="10" t="s">
        <v>27</v>
      </c>
      <c r="E29" s="17" t="s">
        <v>205</v>
      </c>
      <c r="F29" s="17" t="s">
        <v>218</v>
      </c>
      <c r="G29" s="12">
        <v>43718.0</v>
      </c>
      <c r="H29" s="13" t="s">
        <v>195</v>
      </c>
      <c r="I29" s="13" t="s">
        <v>30</v>
      </c>
      <c r="J29" s="13" t="s">
        <v>27</v>
      </c>
      <c r="K29" s="18" t="s">
        <v>247</v>
      </c>
      <c r="L29" s="15" t="s">
        <v>26</v>
      </c>
      <c r="M29" s="15" t="s">
        <v>248</v>
      </c>
      <c r="N29" s="19" t="s">
        <v>249</v>
      </c>
      <c r="O29" s="15" t="s">
        <v>249</v>
      </c>
      <c r="P29" s="15" t="s">
        <v>250</v>
      </c>
      <c r="Q29" s="15" t="s">
        <v>243</v>
      </c>
      <c r="R29" s="15" t="s">
        <v>38</v>
      </c>
      <c r="S29" s="15" t="s">
        <v>251</v>
      </c>
      <c r="T29" s="15" t="s">
        <v>27</v>
      </c>
      <c r="U29" s="14" t="s">
        <v>236</v>
      </c>
      <c r="V29" s="15" t="s">
        <v>38</v>
      </c>
      <c r="W29" s="15" t="s">
        <v>252</v>
      </c>
      <c r="X29" s="15" t="s">
        <v>38</v>
      </c>
      <c r="Y29" s="7"/>
    </row>
    <row r="30">
      <c r="A30" s="8" t="s">
        <v>253</v>
      </c>
      <c r="B30" s="9" t="s">
        <v>25</v>
      </c>
      <c r="C30" s="9" t="s">
        <v>26</v>
      </c>
      <c r="D30" s="10" t="s">
        <v>27</v>
      </c>
      <c r="E30" s="17" t="s">
        <v>205</v>
      </c>
      <c r="F30" s="17" t="s">
        <v>218</v>
      </c>
      <c r="G30" s="12">
        <v>43676.0</v>
      </c>
      <c r="H30" s="13" t="s">
        <v>254</v>
      </c>
      <c r="I30" s="13" t="s">
        <v>30</v>
      </c>
      <c r="J30" s="13" t="s">
        <v>27</v>
      </c>
      <c r="K30" s="18" t="s">
        <v>255</v>
      </c>
      <c r="L30" s="15" t="s">
        <v>38</v>
      </c>
      <c r="M30" s="15" t="s">
        <v>256</v>
      </c>
      <c r="N30" s="19" t="s">
        <v>38</v>
      </c>
      <c r="O30" s="15" t="s">
        <v>38</v>
      </c>
      <c r="P30" s="15" t="s">
        <v>122</v>
      </c>
      <c r="Q30" s="15" t="s">
        <v>35</v>
      </c>
      <c r="R30" s="15" t="s">
        <v>257</v>
      </c>
      <c r="S30" s="15" t="s">
        <v>49</v>
      </c>
      <c r="T30" s="15" t="s">
        <v>27</v>
      </c>
      <c r="U30" s="14" t="s">
        <v>258</v>
      </c>
      <c r="V30" s="15" t="s">
        <v>38</v>
      </c>
      <c r="W30" s="15" t="s">
        <v>259</v>
      </c>
      <c r="X30" s="15" t="s">
        <v>38</v>
      </c>
      <c r="Y30" s="7"/>
    </row>
    <row r="31">
      <c r="A31" s="8" t="s">
        <v>260</v>
      </c>
      <c r="B31" s="9" t="s">
        <v>25</v>
      </c>
      <c r="C31" s="9" t="s">
        <v>26</v>
      </c>
      <c r="D31" s="10" t="s">
        <v>27</v>
      </c>
      <c r="E31" s="17" t="s">
        <v>261</v>
      </c>
      <c r="F31" s="17" t="s">
        <v>262</v>
      </c>
      <c r="G31" s="12">
        <v>43530.0</v>
      </c>
      <c r="H31" s="13" t="s">
        <v>156</v>
      </c>
      <c r="I31" s="13" t="s">
        <v>30</v>
      </c>
      <c r="J31" s="13" t="s">
        <v>27</v>
      </c>
      <c r="K31" s="18" t="s">
        <v>263</v>
      </c>
      <c r="L31" s="15" t="s">
        <v>26</v>
      </c>
      <c r="M31" s="15" t="s">
        <v>264</v>
      </c>
      <c r="N31" s="19" t="s">
        <v>265</v>
      </c>
      <c r="O31" s="15" t="s">
        <v>62</v>
      </c>
      <c r="P31" s="15" t="s">
        <v>266</v>
      </c>
      <c r="Q31" s="15" t="s">
        <v>64</v>
      </c>
      <c r="R31" s="15" t="s">
        <v>267</v>
      </c>
      <c r="S31" s="15" t="s">
        <v>27</v>
      </c>
      <c r="T31" s="15" t="s">
        <v>27</v>
      </c>
      <c r="U31" s="14" t="s">
        <v>268</v>
      </c>
      <c r="V31" s="15" t="s">
        <v>38</v>
      </c>
      <c r="W31" s="15" t="s">
        <v>269</v>
      </c>
      <c r="X31" s="15" t="s">
        <v>270</v>
      </c>
      <c r="Y31" s="7"/>
    </row>
    <row r="32">
      <c r="A32" s="8" t="s">
        <v>271</v>
      </c>
      <c r="B32" s="9" t="s">
        <v>25</v>
      </c>
      <c r="C32" s="9" t="s">
        <v>26</v>
      </c>
      <c r="D32" s="10" t="s">
        <v>27</v>
      </c>
      <c r="E32" s="17" t="s">
        <v>205</v>
      </c>
      <c r="F32" s="17" t="s">
        <v>272</v>
      </c>
      <c r="G32" s="12">
        <v>43522.0</v>
      </c>
      <c r="H32" s="13" t="s">
        <v>111</v>
      </c>
      <c r="I32" s="13" t="s">
        <v>72</v>
      </c>
      <c r="J32" s="13" t="s">
        <v>27</v>
      </c>
      <c r="K32" s="18" t="s">
        <v>273</v>
      </c>
      <c r="L32" s="15" t="s">
        <v>26</v>
      </c>
      <c r="M32" s="15" t="s">
        <v>274</v>
      </c>
      <c r="N32" s="19" t="s">
        <v>151</v>
      </c>
      <c r="O32" s="15" t="s">
        <v>151</v>
      </c>
      <c r="P32" s="15" t="s">
        <v>213</v>
      </c>
      <c r="Q32" s="15" t="s">
        <v>243</v>
      </c>
      <c r="R32" s="15" t="s">
        <v>38</v>
      </c>
      <c r="S32" s="15" t="s">
        <v>251</v>
      </c>
      <c r="T32" s="15" t="s">
        <v>27</v>
      </c>
      <c r="U32" s="14" t="s">
        <v>275</v>
      </c>
      <c r="V32" s="15" t="s">
        <v>38</v>
      </c>
      <c r="W32" s="15" t="s">
        <v>276</v>
      </c>
      <c r="X32" s="15" t="s">
        <v>38</v>
      </c>
      <c r="Y32" s="7"/>
    </row>
    <row r="33">
      <c r="A33" s="8" t="s">
        <v>277</v>
      </c>
      <c r="B33" s="9" t="s">
        <v>25</v>
      </c>
      <c r="C33" s="9" t="s">
        <v>26</v>
      </c>
      <c r="D33" s="10" t="s">
        <v>27</v>
      </c>
      <c r="E33" s="17" t="s">
        <v>205</v>
      </c>
      <c r="F33" s="17" t="s">
        <v>278</v>
      </c>
      <c r="G33" s="12">
        <v>43419.0</v>
      </c>
      <c r="H33" s="13" t="s">
        <v>239</v>
      </c>
      <c r="I33" s="13" t="s">
        <v>30</v>
      </c>
      <c r="J33" s="13" t="s">
        <v>27</v>
      </c>
      <c r="K33" s="18" t="s">
        <v>279</v>
      </c>
      <c r="L33" s="15" t="s">
        <v>26</v>
      </c>
      <c r="M33" s="15" t="s">
        <v>280</v>
      </c>
      <c r="N33" s="19" t="s">
        <v>242</v>
      </c>
      <c r="O33" s="15" t="s">
        <v>160</v>
      </c>
      <c r="P33" s="15" t="s">
        <v>281</v>
      </c>
      <c r="Q33" s="15" t="s">
        <v>243</v>
      </c>
      <c r="R33" s="15" t="s">
        <v>38</v>
      </c>
      <c r="S33" s="15" t="s">
        <v>251</v>
      </c>
      <c r="T33" s="15" t="s">
        <v>27</v>
      </c>
      <c r="U33" s="14" t="s">
        <v>282</v>
      </c>
      <c r="V33" s="14" t="s">
        <v>283</v>
      </c>
      <c r="W33" s="15" t="s">
        <v>284</v>
      </c>
      <c r="X33" s="15" t="s">
        <v>38</v>
      </c>
      <c r="Y33" s="7"/>
    </row>
    <row r="34">
      <c r="A34" s="8" t="s">
        <v>285</v>
      </c>
      <c r="B34" s="9" t="s">
        <v>25</v>
      </c>
      <c r="C34" s="9" t="s">
        <v>26</v>
      </c>
      <c r="D34" s="10" t="s">
        <v>27</v>
      </c>
      <c r="E34" s="17" t="s">
        <v>205</v>
      </c>
      <c r="F34" s="17" t="s">
        <v>286</v>
      </c>
      <c r="G34" s="12">
        <v>43403.0</v>
      </c>
      <c r="H34" s="13" t="s">
        <v>111</v>
      </c>
      <c r="I34" s="13" t="s">
        <v>30</v>
      </c>
      <c r="J34" s="13" t="s">
        <v>27</v>
      </c>
      <c r="K34" s="18" t="s">
        <v>287</v>
      </c>
      <c r="L34" s="15" t="s">
        <v>26</v>
      </c>
      <c r="M34" s="15" t="s">
        <v>288</v>
      </c>
      <c r="N34" s="19" t="s">
        <v>289</v>
      </c>
      <c r="O34" s="15" t="s">
        <v>289</v>
      </c>
      <c r="P34" s="15" t="s">
        <v>115</v>
      </c>
      <c r="Q34" s="15" t="s">
        <v>243</v>
      </c>
      <c r="R34" s="15" t="s">
        <v>38</v>
      </c>
      <c r="S34" s="15" t="s">
        <v>251</v>
      </c>
      <c r="T34" s="15" t="s">
        <v>27</v>
      </c>
      <c r="U34" s="14" t="s">
        <v>290</v>
      </c>
      <c r="V34" s="15" t="s">
        <v>38</v>
      </c>
      <c r="W34" s="15" t="s">
        <v>291</v>
      </c>
      <c r="X34" s="15" t="s">
        <v>38</v>
      </c>
      <c r="Y34" s="7"/>
    </row>
    <row r="35">
      <c r="A35" s="8" t="s">
        <v>292</v>
      </c>
      <c r="B35" s="9" t="s">
        <v>25</v>
      </c>
      <c r="C35" s="9" t="s">
        <v>26</v>
      </c>
      <c r="D35" s="10" t="s">
        <v>27</v>
      </c>
      <c r="E35" s="17" t="s">
        <v>261</v>
      </c>
      <c r="F35" s="17" t="s">
        <v>286</v>
      </c>
      <c r="G35" s="12">
        <v>43402.0</v>
      </c>
      <c r="H35" s="13" t="s">
        <v>111</v>
      </c>
      <c r="I35" s="13" t="s">
        <v>30</v>
      </c>
      <c r="J35" s="13" t="s">
        <v>27</v>
      </c>
      <c r="K35" s="18" t="s">
        <v>293</v>
      </c>
      <c r="L35" s="15" t="s">
        <v>26</v>
      </c>
      <c r="M35" s="15" t="s">
        <v>280</v>
      </c>
      <c r="N35" s="19" t="s">
        <v>242</v>
      </c>
      <c r="O35" s="15" t="s">
        <v>160</v>
      </c>
      <c r="P35" s="15" t="s">
        <v>115</v>
      </c>
      <c r="Q35" s="15" t="s">
        <v>243</v>
      </c>
      <c r="R35" s="15" t="s">
        <v>38</v>
      </c>
      <c r="S35" s="15" t="s">
        <v>251</v>
      </c>
      <c r="T35" s="15" t="s">
        <v>27</v>
      </c>
      <c r="U35" s="14" t="s">
        <v>294</v>
      </c>
      <c r="V35" s="15" t="s">
        <v>38</v>
      </c>
      <c r="W35" s="15" t="s">
        <v>295</v>
      </c>
      <c r="X35" s="15" t="s">
        <v>38</v>
      </c>
      <c r="Y35" s="7"/>
    </row>
    <row r="36">
      <c r="A36" s="8" t="s">
        <v>296</v>
      </c>
      <c r="B36" s="9" t="s">
        <v>25</v>
      </c>
      <c r="C36" s="9" t="s">
        <v>26</v>
      </c>
      <c r="D36" s="10" t="s">
        <v>27</v>
      </c>
      <c r="E36" s="17" t="s">
        <v>297</v>
      </c>
      <c r="F36" s="17" t="s">
        <v>205</v>
      </c>
      <c r="G36" s="12">
        <v>43353.0</v>
      </c>
      <c r="H36" s="13" t="s">
        <v>298</v>
      </c>
      <c r="I36" s="13" t="s">
        <v>38</v>
      </c>
      <c r="J36" s="13" t="s">
        <v>27</v>
      </c>
      <c r="K36" s="18" t="s">
        <v>299</v>
      </c>
      <c r="L36" s="15" t="s">
        <v>26</v>
      </c>
      <c r="M36" s="15" t="s">
        <v>241</v>
      </c>
      <c r="N36" s="19" t="s">
        <v>242</v>
      </c>
      <c r="O36" s="15" t="s">
        <v>160</v>
      </c>
      <c r="P36" s="15" t="s">
        <v>300</v>
      </c>
      <c r="Q36" s="15" t="s">
        <v>243</v>
      </c>
      <c r="R36" s="15" t="s">
        <v>38</v>
      </c>
      <c r="S36" s="15" t="s">
        <v>251</v>
      </c>
      <c r="T36" s="15" t="s">
        <v>27</v>
      </c>
      <c r="U36" s="14" t="s">
        <v>301</v>
      </c>
      <c r="V36" s="14" t="s">
        <v>302</v>
      </c>
      <c r="W36" s="15" t="s">
        <v>303</v>
      </c>
      <c r="X36" s="15" t="s">
        <v>304</v>
      </c>
      <c r="Y36" s="7"/>
    </row>
    <row r="37">
      <c r="A37" s="8" t="s">
        <v>305</v>
      </c>
      <c r="B37" s="9" t="s">
        <v>25</v>
      </c>
      <c r="C37" s="9" t="s">
        <v>26</v>
      </c>
      <c r="D37" s="10" t="s">
        <v>27</v>
      </c>
      <c r="E37" s="17" t="s">
        <v>205</v>
      </c>
      <c r="F37" s="17" t="s">
        <v>278</v>
      </c>
      <c r="G37" s="12">
        <v>43263.0</v>
      </c>
      <c r="H37" s="13" t="s">
        <v>101</v>
      </c>
      <c r="I37" s="13" t="s">
        <v>30</v>
      </c>
      <c r="J37" s="13" t="s">
        <v>27</v>
      </c>
      <c r="K37" s="18" t="s">
        <v>306</v>
      </c>
      <c r="L37" s="15" t="s">
        <v>26</v>
      </c>
      <c r="M37" s="15" t="s">
        <v>307</v>
      </c>
      <c r="N37" s="19" t="s">
        <v>308</v>
      </c>
      <c r="O37" s="15" t="s">
        <v>309</v>
      </c>
      <c r="P37" s="15" t="s">
        <v>310</v>
      </c>
      <c r="Q37" s="15" t="s">
        <v>64</v>
      </c>
      <c r="R37" s="15" t="s">
        <v>311</v>
      </c>
      <c r="S37" s="15" t="s">
        <v>27</v>
      </c>
      <c r="T37" s="15" t="s">
        <v>27</v>
      </c>
      <c r="U37" s="14" t="s">
        <v>312</v>
      </c>
      <c r="V37" s="15" t="s">
        <v>38</v>
      </c>
      <c r="W37" s="15" t="s">
        <v>313</v>
      </c>
      <c r="X37" s="15" t="s">
        <v>38</v>
      </c>
      <c r="Y37" s="7"/>
    </row>
    <row r="38">
      <c r="A38" s="8" t="s">
        <v>314</v>
      </c>
      <c r="B38" s="9" t="s">
        <v>25</v>
      </c>
      <c r="C38" s="9" t="s">
        <v>26</v>
      </c>
      <c r="D38" s="10" t="s">
        <v>27</v>
      </c>
      <c r="E38" s="17" t="s">
        <v>205</v>
      </c>
      <c r="F38" s="17" t="s">
        <v>278</v>
      </c>
      <c r="G38" s="12">
        <v>43206.0</v>
      </c>
      <c r="H38" s="13" t="s">
        <v>111</v>
      </c>
      <c r="I38" s="13" t="s">
        <v>30</v>
      </c>
      <c r="J38" s="13" t="s">
        <v>27</v>
      </c>
      <c r="K38" s="18" t="s">
        <v>315</v>
      </c>
      <c r="L38" s="15" t="s">
        <v>26</v>
      </c>
      <c r="M38" s="15" t="s">
        <v>316</v>
      </c>
      <c r="N38" s="19" t="s">
        <v>317</v>
      </c>
      <c r="O38" s="15" t="s">
        <v>317</v>
      </c>
      <c r="P38" s="15" t="s">
        <v>115</v>
      </c>
      <c r="Q38" s="15" t="s">
        <v>243</v>
      </c>
      <c r="R38" s="15" t="s">
        <v>38</v>
      </c>
      <c r="S38" s="15" t="s">
        <v>251</v>
      </c>
      <c r="T38" s="15" t="s">
        <v>27</v>
      </c>
      <c r="U38" s="14" t="s">
        <v>318</v>
      </c>
      <c r="V38" s="15" t="s">
        <v>38</v>
      </c>
      <c r="W38" s="15" t="s">
        <v>319</v>
      </c>
      <c r="X38" s="15" t="s">
        <v>38</v>
      </c>
      <c r="Y38" s="7"/>
    </row>
    <row r="39">
      <c r="A39" s="8" t="s">
        <v>320</v>
      </c>
      <c r="B39" s="9" t="s">
        <v>25</v>
      </c>
      <c r="C39" s="9" t="s">
        <v>26</v>
      </c>
      <c r="D39" s="10" t="s">
        <v>27</v>
      </c>
      <c r="E39" s="17" t="s">
        <v>321</v>
      </c>
      <c r="F39" s="17" t="s">
        <v>322</v>
      </c>
      <c r="G39" s="12">
        <v>43186.0</v>
      </c>
      <c r="H39" s="13" t="s">
        <v>323</v>
      </c>
      <c r="I39" s="13" t="s">
        <v>72</v>
      </c>
      <c r="J39" s="13" t="s">
        <v>27</v>
      </c>
      <c r="K39" s="18" t="s">
        <v>324</v>
      </c>
      <c r="L39" s="15" t="s">
        <v>26</v>
      </c>
      <c r="M39" s="15" t="s">
        <v>325</v>
      </c>
      <c r="N39" s="19" t="s">
        <v>326</v>
      </c>
      <c r="O39" s="15" t="s">
        <v>326</v>
      </c>
      <c r="P39" s="15" t="s">
        <v>327</v>
      </c>
      <c r="Q39" s="15" t="s">
        <v>47</v>
      </c>
      <c r="R39" s="15" t="s">
        <v>107</v>
      </c>
      <c r="S39" s="15" t="s">
        <v>27</v>
      </c>
      <c r="T39" s="15" t="s">
        <v>27</v>
      </c>
      <c r="U39" s="14" t="s">
        <v>328</v>
      </c>
      <c r="V39" s="15" t="s">
        <v>38</v>
      </c>
      <c r="W39" s="15" t="s">
        <v>329</v>
      </c>
      <c r="X39" s="15" t="s">
        <v>38</v>
      </c>
      <c r="Y39" s="7"/>
    </row>
    <row r="40">
      <c r="A40" s="8" t="s">
        <v>330</v>
      </c>
      <c r="B40" s="9" t="s">
        <v>25</v>
      </c>
      <c r="C40" s="9" t="s">
        <v>26</v>
      </c>
      <c r="D40" s="10" t="s">
        <v>27</v>
      </c>
      <c r="E40" s="17" t="s">
        <v>261</v>
      </c>
      <c r="F40" s="17" t="s">
        <v>322</v>
      </c>
      <c r="G40" s="12">
        <v>43186.0</v>
      </c>
      <c r="H40" s="13" t="s">
        <v>111</v>
      </c>
      <c r="I40" s="13" t="s">
        <v>72</v>
      </c>
      <c r="J40" s="13" t="s">
        <v>27</v>
      </c>
      <c r="K40" s="18" t="s">
        <v>331</v>
      </c>
      <c r="L40" s="15" t="s">
        <v>74</v>
      </c>
      <c r="M40" s="15" t="s">
        <v>332</v>
      </c>
      <c r="N40" s="19" t="s">
        <v>333</v>
      </c>
      <c r="O40" s="15" t="s">
        <v>38</v>
      </c>
      <c r="P40" s="15" t="s">
        <v>38</v>
      </c>
      <c r="Q40" s="15" t="s">
        <v>135</v>
      </c>
      <c r="R40" s="15" t="s">
        <v>38</v>
      </c>
      <c r="S40" s="15" t="s">
        <v>144</v>
      </c>
      <c r="T40" s="15" t="s">
        <v>27</v>
      </c>
      <c r="U40" s="14" t="s">
        <v>328</v>
      </c>
      <c r="V40" s="15" t="s">
        <v>38</v>
      </c>
      <c r="W40" s="15" t="s">
        <v>334</v>
      </c>
      <c r="X40" s="15" t="s">
        <v>38</v>
      </c>
      <c r="Y40" s="7"/>
    </row>
    <row r="41">
      <c r="A41" s="8" t="s">
        <v>335</v>
      </c>
      <c r="B41" s="9" t="s">
        <v>25</v>
      </c>
      <c r="C41" s="9" t="s">
        <v>26</v>
      </c>
      <c r="D41" s="10" t="s">
        <v>27</v>
      </c>
      <c r="E41" s="17" t="s">
        <v>205</v>
      </c>
      <c r="F41" s="17" t="s">
        <v>322</v>
      </c>
      <c r="G41" s="12">
        <v>43076.0</v>
      </c>
      <c r="H41" s="13" t="s">
        <v>111</v>
      </c>
      <c r="I41" s="13" t="s">
        <v>30</v>
      </c>
      <c r="J41" s="13" t="s">
        <v>27</v>
      </c>
      <c r="K41" s="14" t="s">
        <v>336</v>
      </c>
      <c r="L41" s="15" t="s">
        <v>74</v>
      </c>
      <c r="M41" s="15" t="s">
        <v>337</v>
      </c>
      <c r="N41" s="19" t="s">
        <v>228</v>
      </c>
      <c r="O41" s="15" t="s">
        <v>38</v>
      </c>
      <c r="P41" s="15" t="s">
        <v>338</v>
      </c>
      <c r="Q41" s="15" t="s">
        <v>135</v>
      </c>
      <c r="R41" s="15" t="s">
        <v>189</v>
      </c>
      <c r="S41" s="15" t="s">
        <v>27</v>
      </c>
      <c r="T41" s="15" t="s">
        <v>27</v>
      </c>
      <c r="U41" s="14" t="s">
        <v>328</v>
      </c>
      <c r="V41" s="15" t="s">
        <v>38</v>
      </c>
      <c r="W41" s="15" t="s">
        <v>339</v>
      </c>
      <c r="X41" s="15" t="s">
        <v>38</v>
      </c>
      <c r="Y41" s="7"/>
    </row>
    <row r="42">
      <c r="A42" s="8" t="s">
        <v>340</v>
      </c>
      <c r="B42" s="9" t="s">
        <v>25</v>
      </c>
      <c r="C42" s="9" t="s">
        <v>26</v>
      </c>
      <c r="D42" s="10" t="s">
        <v>27</v>
      </c>
      <c r="E42" s="17" t="s">
        <v>321</v>
      </c>
      <c r="F42" s="17" t="s">
        <v>341</v>
      </c>
      <c r="G42" s="12">
        <v>43076.0</v>
      </c>
      <c r="H42" s="13" t="s">
        <v>111</v>
      </c>
      <c r="I42" s="13" t="s">
        <v>72</v>
      </c>
      <c r="J42" s="13" t="s">
        <v>27</v>
      </c>
      <c r="K42" s="18" t="s">
        <v>342</v>
      </c>
      <c r="L42" s="15" t="s">
        <v>26</v>
      </c>
      <c r="M42" s="15" t="s">
        <v>343</v>
      </c>
      <c r="N42" s="19" t="s">
        <v>151</v>
      </c>
      <c r="O42" s="15" t="s">
        <v>151</v>
      </c>
      <c r="P42" s="15" t="s">
        <v>344</v>
      </c>
      <c r="Q42" s="15" t="s">
        <v>64</v>
      </c>
      <c r="R42" s="15" t="s">
        <v>197</v>
      </c>
      <c r="S42" s="15" t="s">
        <v>49</v>
      </c>
      <c r="T42" s="15" t="s">
        <v>49</v>
      </c>
      <c r="U42" s="14" t="s">
        <v>345</v>
      </c>
      <c r="V42" s="15" t="s">
        <v>38</v>
      </c>
      <c r="W42" s="15" t="s">
        <v>346</v>
      </c>
      <c r="X42" s="15" t="s">
        <v>38</v>
      </c>
      <c r="Y42" s="7"/>
    </row>
    <row r="43">
      <c r="A43" s="8" t="s">
        <v>347</v>
      </c>
      <c r="B43" s="9" t="s">
        <v>25</v>
      </c>
      <c r="C43" s="9" t="s">
        <v>26</v>
      </c>
      <c r="D43" s="10" t="s">
        <v>27</v>
      </c>
      <c r="E43" s="11" t="s">
        <v>297</v>
      </c>
      <c r="F43" s="11" t="s">
        <v>348</v>
      </c>
      <c r="G43" s="12">
        <v>43052.0</v>
      </c>
      <c r="H43" s="13" t="s">
        <v>101</v>
      </c>
      <c r="I43" s="13" t="s">
        <v>38</v>
      </c>
      <c r="J43" s="13" t="s">
        <v>27</v>
      </c>
      <c r="K43" s="14" t="s">
        <v>349</v>
      </c>
      <c r="L43" s="15" t="s">
        <v>26</v>
      </c>
      <c r="M43" s="15" t="s">
        <v>350</v>
      </c>
      <c r="N43" s="19" t="s">
        <v>151</v>
      </c>
      <c r="O43" s="15" t="s">
        <v>151</v>
      </c>
      <c r="P43" s="15" t="s">
        <v>351</v>
      </c>
      <c r="Q43" s="15" t="s">
        <v>47</v>
      </c>
      <c r="R43" s="15" t="s">
        <v>107</v>
      </c>
      <c r="S43" s="15" t="s">
        <v>27</v>
      </c>
      <c r="T43" s="15" t="s">
        <v>27</v>
      </c>
      <c r="U43" s="14" t="s">
        <v>352</v>
      </c>
      <c r="V43" s="14" t="s">
        <v>353</v>
      </c>
      <c r="W43" s="15" t="s">
        <v>354</v>
      </c>
      <c r="X43" s="15" t="s">
        <v>38</v>
      </c>
      <c r="Y43" s="7"/>
    </row>
    <row r="44">
      <c r="A44" s="8" t="s">
        <v>355</v>
      </c>
      <c r="B44" s="9" t="s">
        <v>25</v>
      </c>
      <c r="C44" s="9" t="s">
        <v>26</v>
      </c>
      <c r="D44" s="10" t="s">
        <v>27</v>
      </c>
      <c r="E44" s="17" t="s">
        <v>205</v>
      </c>
      <c r="F44" s="17" t="s">
        <v>356</v>
      </c>
      <c r="G44" s="12">
        <v>43041.0</v>
      </c>
      <c r="H44" s="13" t="s">
        <v>357</v>
      </c>
      <c r="I44" s="13" t="s">
        <v>72</v>
      </c>
      <c r="J44" s="13" t="s">
        <v>27</v>
      </c>
      <c r="K44" s="18" t="s">
        <v>358</v>
      </c>
      <c r="L44" s="15" t="s">
        <v>74</v>
      </c>
      <c r="M44" s="15" t="s">
        <v>359</v>
      </c>
      <c r="N44" s="19" t="s">
        <v>360</v>
      </c>
      <c r="O44" s="15" t="s">
        <v>38</v>
      </c>
      <c r="P44" s="15" t="s">
        <v>338</v>
      </c>
      <c r="Q44" s="15" t="s">
        <v>135</v>
      </c>
      <c r="R44" s="15" t="s">
        <v>143</v>
      </c>
      <c r="S44" s="15" t="s">
        <v>27</v>
      </c>
      <c r="T44" s="15" t="s">
        <v>27</v>
      </c>
      <c r="U44" s="14" t="s">
        <v>361</v>
      </c>
      <c r="V44" s="15" t="s">
        <v>38</v>
      </c>
      <c r="W44" s="15" t="s">
        <v>362</v>
      </c>
      <c r="X44" s="15" t="s">
        <v>38</v>
      </c>
      <c r="Y44" s="7"/>
    </row>
    <row r="45">
      <c r="A45" s="8" t="s">
        <v>363</v>
      </c>
      <c r="B45" s="9" t="s">
        <v>25</v>
      </c>
      <c r="C45" s="9" t="s">
        <v>26</v>
      </c>
      <c r="D45" s="10" t="s">
        <v>27</v>
      </c>
      <c r="E45" s="11" t="s">
        <v>364</v>
      </c>
      <c r="F45" s="11" t="s">
        <v>365</v>
      </c>
      <c r="G45" s="12">
        <v>42975.0</v>
      </c>
      <c r="H45" s="13" t="s">
        <v>71</v>
      </c>
      <c r="I45" s="13" t="s">
        <v>30</v>
      </c>
      <c r="J45" s="13" t="s">
        <v>27</v>
      </c>
      <c r="K45" s="14" t="s">
        <v>366</v>
      </c>
      <c r="L45" s="15" t="s">
        <v>26</v>
      </c>
      <c r="M45" s="15" t="s">
        <v>367</v>
      </c>
      <c r="N45" s="19" t="s">
        <v>33</v>
      </c>
      <c r="O45" s="15" t="s">
        <v>33</v>
      </c>
      <c r="P45" s="15" t="s">
        <v>368</v>
      </c>
      <c r="Q45" s="15" t="s">
        <v>47</v>
      </c>
      <c r="R45" s="15" t="s">
        <v>48</v>
      </c>
      <c r="S45" s="15" t="s">
        <v>27</v>
      </c>
      <c r="T45" s="15" t="s">
        <v>49</v>
      </c>
      <c r="U45" s="14" t="s">
        <v>369</v>
      </c>
      <c r="V45" s="14" t="s">
        <v>370</v>
      </c>
      <c r="W45" s="15" t="s">
        <v>371</v>
      </c>
      <c r="X45" s="15" t="s">
        <v>38</v>
      </c>
      <c r="Y45" s="7"/>
    </row>
    <row r="46">
      <c r="A46" s="8" t="s">
        <v>372</v>
      </c>
      <c r="B46" s="9" t="s">
        <v>25</v>
      </c>
      <c r="C46" s="9" t="s">
        <v>26</v>
      </c>
      <c r="D46" s="10" t="s">
        <v>27</v>
      </c>
      <c r="E46" s="17" t="s">
        <v>205</v>
      </c>
      <c r="F46" s="17" t="s">
        <v>373</v>
      </c>
      <c r="G46" s="12">
        <v>42859.0</v>
      </c>
      <c r="H46" s="13" t="s">
        <v>374</v>
      </c>
      <c r="I46" s="13" t="s">
        <v>30</v>
      </c>
      <c r="J46" s="13" t="s">
        <v>27</v>
      </c>
      <c r="K46" s="18" t="s">
        <v>375</v>
      </c>
      <c r="L46" s="15" t="s">
        <v>74</v>
      </c>
      <c r="M46" s="15" t="s">
        <v>376</v>
      </c>
      <c r="N46" s="19" t="s">
        <v>360</v>
      </c>
      <c r="O46" s="15" t="s">
        <v>38</v>
      </c>
      <c r="P46" s="15" t="s">
        <v>38</v>
      </c>
      <c r="Q46" s="15" t="s">
        <v>135</v>
      </c>
      <c r="R46" s="15" t="s">
        <v>143</v>
      </c>
      <c r="S46" s="15" t="s">
        <v>144</v>
      </c>
      <c r="T46" s="15" t="s">
        <v>27</v>
      </c>
      <c r="U46" s="14" t="s">
        <v>377</v>
      </c>
      <c r="V46" s="15" t="s">
        <v>38</v>
      </c>
      <c r="W46" s="15" t="s">
        <v>378</v>
      </c>
      <c r="X46" s="15" t="s">
        <v>38</v>
      </c>
      <c r="Y46" s="7"/>
    </row>
    <row r="47">
      <c r="A47" s="8" t="s">
        <v>379</v>
      </c>
      <c r="B47" s="9" t="s">
        <v>25</v>
      </c>
      <c r="C47" s="9" t="s">
        <v>26</v>
      </c>
      <c r="D47" s="10" t="s">
        <v>27</v>
      </c>
      <c r="E47" s="17" t="s">
        <v>205</v>
      </c>
      <c r="F47" s="17" t="s">
        <v>380</v>
      </c>
      <c r="G47" s="12">
        <v>42859.0</v>
      </c>
      <c r="H47" s="13" t="s">
        <v>111</v>
      </c>
      <c r="I47" s="13" t="s">
        <v>72</v>
      </c>
      <c r="J47" s="13" t="s">
        <v>27</v>
      </c>
      <c r="K47" s="18" t="s">
        <v>381</v>
      </c>
      <c r="L47" s="15" t="s">
        <v>74</v>
      </c>
      <c r="M47" s="15" t="s">
        <v>359</v>
      </c>
      <c r="N47" s="19" t="s">
        <v>360</v>
      </c>
      <c r="O47" s="15" t="s">
        <v>38</v>
      </c>
      <c r="P47" s="15" t="s">
        <v>338</v>
      </c>
      <c r="Q47" s="15" t="s">
        <v>135</v>
      </c>
      <c r="R47" s="15" t="s">
        <v>143</v>
      </c>
      <c r="S47" s="15" t="s">
        <v>49</v>
      </c>
      <c r="T47" s="15" t="s">
        <v>27</v>
      </c>
      <c r="U47" s="14" t="s">
        <v>382</v>
      </c>
      <c r="V47" s="15" t="s">
        <v>38</v>
      </c>
      <c r="W47" s="15" t="s">
        <v>378</v>
      </c>
      <c r="X47" s="15" t="s">
        <v>383</v>
      </c>
      <c r="Y47" s="7"/>
    </row>
    <row r="48">
      <c r="A48" s="8" t="s">
        <v>384</v>
      </c>
      <c r="B48" s="9" t="s">
        <v>25</v>
      </c>
      <c r="C48" s="9" t="s">
        <v>26</v>
      </c>
      <c r="D48" s="10" t="s">
        <v>27</v>
      </c>
      <c r="E48" s="17" t="s">
        <v>261</v>
      </c>
      <c r="F48" s="17" t="s">
        <v>373</v>
      </c>
      <c r="G48" s="12">
        <v>42859.0</v>
      </c>
      <c r="H48" s="13" t="s">
        <v>101</v>
      </c>
      <c r="I48" s="13" t="s">
        <v>72</v>
      </c>
      <c r="J48" s="13" t="s">
        <v>27</v>
      </c>
      <c r="K48" s="18" t="s">
        <v>385</v>
      </c>
      <c r="L48" s="15" t="s">
        <v>26</v>
      </c>
      <c r="M48" s="15" t="s">
        <v>325</v>
      </c>
      <c r="N48" s="19" t="s">
        <v>326</v>
      </c>
      <c r="O48" s="15" t="s">
        <v>326</v>
      </c>
      <c r="P48" s="15" t="s">
        <v>63</v>
      </c>
      <c r="Q48" s="15" t="s">
        <v>47</v>
      </c>
      <c r="R48" s="15" t="s">
        <v>181</v>
      </c>
      <c r="S48" s="15" t="s">
        <v>27</v>
      </c>
      <c r="T48" s="15" t="s">
        <v>49</v>
      </c>
      <c r="U48" s="14" t="s">
        <v>377</v>
      </c>
      <c r="V48" s="15" t="s">
        <v>38</v>
      </c>
      <c r="W48" s="15" t="s">
        <v>386</v>
      </c>
      <c r="X48" s="15" t="s">
        <v>38</v>
      </c>
      <c r="Y48" s="7"/>
    </row>
    <row r="49">
      <c r="A49" s="8" t="s">
        <v>387</v>
      </c>
      <c r="B49" s="9" t="s">
        <v>25</v>
      </c>
      <c r="C49" s="9" t="s">
        <v>26</v>
      </c>
      <c r="D49" s="10" t="s">
        <v>27</v>
      </c>
      <c r="E49" s="17" t="s">
        <v>261</v>
      </c>
      <c r="F49" s="17" t="s">
        <v>373</v>
      </c>
      <c r="G49" s="12">
        <v>42859.0</v>
      </c>
      <c r="H49" s="13" t="s">
        <v>101</v>
      </c>
      <c r="I49" s="13" t="s">
        <v>42</v>
      </c>
      <c r="J49" s="13" t="s">
        <v>27</v>
      </c>
      <c r="K49" s="18" t="s">
        <v>388</v>
      </c>
      <c r="L49" s="15" t="s">
        <v>26</v>
      </c>
      <c r="M49" s="15" t="s">
        <v>264</v>
      </c>
      <c r="N49" s="19" t="s">
        <v>389</v>
      </c>
      <c r="O49" s="15" t="s">
        <v>187</v>
      </c>
      <c r="P49" s="15" t="s">
        <v>390</v>
      </c>
      <c r="Q49" s="15" t="s">
        <v>47</v>
      </c>
      <c r="R49" s="15" t="s">
        <v>48</v>
      </c>
      <c r="S49" s="15" t="s">
        <v>49</v>
      </c>
      <c r="T49" s="15" t="s">
        <v>49</v>
      </c>
      <c r="U49" s="14" t="s">
        <v>377</v>
      </c>
      <c r="V49" s="15" t="s">
        <v>38</v>
      </c>
      <c r="W49" s="15" t="s">
        <v>391</v>
      </c>
      <c r="X49" s="15" t="s">
        <v>38</v>
      </c>
      <c r="Y49" s="7"/>
    </row>
    <row r="50">
      <c r="A50" s="8" t="s">
        <v>392</v>
      </c>
      <c r="B50" s="9" t="s">
        <v>25</v>
      </c>
      <c r="C50" s="9" t="s">
        <v>26</v>
      </c>
      <c r="D50" s="10" t="s">
        <v>27</v>
      </c>
      <c r="E50" s="17" t="s">
        <v>205</v>
      </c>
      <c r="F50" s="17" t="s">
        <v>380</v>
      </c>
      <c r="G50" s="12">
        <v>42859.0</v>
      </c>
      <c r="H50" s="13" t="s">
        <v>101</v>
      </c>
      <c r="I50" s="13" t="s">
        <v>72</v>
      </c>
      <c r="J50" s="13" t="s">
        <v>27</v>
      </c>
      <c r="K50" s="18" t="s">
        <v>393</v>
      </c>
      <c r="L50" s="15" t="s">
        <v>26</v>
      </c>
      <c r="M50" s="15" t="s">
        <v>394</v>
      </c>
      <c r="N50" s="19" t="s">
        <v>395</v>
      </c>
      <c r="O50" s="15" t="s">
        <v>187</v>
      </c>
      <c r="P50" s="15" t="s">
        <v>161</v>
      </c>
      <c r="Q50" s="15" t="s">
        <v>47</v>
      </c>
      <c r="R50" s="15" t="s">
        <v>48</v>
      </c>
      <c r="S50" s="15" t="s">
        <v>27</v>
      </c>
      <c r="T50" s="15" t="s">
        <v>49</v>
      </c>
      <c r="U50" s="14" t="s">
        <v>382</v>
      </c>
      <c r="V50" s="15" t="s">
        <v>38</v>
      </c>
      <c r="W50" s="15" t="s">
        <v>396</v>
      </c>
      <c r="X50" s="15" t="s">
        <v>38</v>
      </c>
      <c r="Y50" s="7"/>
    </row>
    <row r="51">
      <c r="A51" s="8" t="s">
        <v>397</v>
      </c>
      <c r="B51" s="9" t="s">
        <v>25</v>
      </c>
      <c r="C51" s="9" t="s">
        <v>26</v>
      </c>
      <c r="D51" s="10" t="s">
        <v>27</v>
      </c>
      <c r="E51" s="17" t="s">
        <v>261</v>
      </c>
      <c r="F51" s="17" t="s">
        <v>380</v>
      </c>
      <c r="G51" s="12">
        <v>42859.0</v>
      </c>
      <c r="H51" s="13" t="s">
        <v>101</v>
      </c>
      <c r="I51" s="13" t="s">
        <v>72</v>
      </c>
      <c r="J51" s="13" t="s">
        <v>27</v>
      </c>
      <c r="K51" s="18" t="s">
        <v>398</v>
      </c>
      <c r="L51" s="15" t="s">
        <v>26</v>
      </c>
      <c r="M51" s="15" t="s">
        <v>399</v>
      </c>
      <c r="N51" s="19" t="s">
        <v>151</v>
      </c>
      <c r="O51" s="15" t="s">
        <v>151</v>
      </c>
      <c r="P51" s="15" t="s">
        <v>63</v>
      </c>
      <c r="Q51" s="15" t="s">
        <v>47</v>
      </c>
      <c r="R51" s="15" t="s">
        <v>181</v>
      </c>
      <c r="S51" s="15" t="s">
        <v>27</v>
      </c>
      <c r="T51" s="15" t="s">
        <v>49</v>
      </c>
      <c r="U51" s="14" t="s">
        <v>382</v>
      </c>
      <c r="V51" s="15" t="s">
        <v>38</v>
      </c>
      <c r="W51" s="15" t="s">
        <v>400</v>
      </c>
      <c r="X51" s="15" t="s">
        <v>38</v>
      </c>
      <c r="Y51" s="7"/>
    </row>
    <row r="52">
      <c r="A52" s="8" t="s">
        <v>401</v>
      </c>
      <c r="B52" s="9" t="s">
        <v>25</v>
      </c>
      <c r="C52" s="9" t="s">
        <v>26</v>
      </c>
      <c r="D52" s="10" t="s">
        <v>27</v>
      </c>
      <c r="E52" s="17" t="s">
        <v>261</v>
      </c>
      <c r="F52" s="17" t="s">
        <v>402</v>
      </c>
      <c r="G52" s="12">
        <v>42859.0</v>
      </c>
      <c r="H52" s="13" t="s">
        <v>101</v>
      </c>
      <c r="I52" s="13" t="s">
        <v>42</v>
      </c>
      <c r="J52" s="13" t="s">
        <v>27</v>
      </c>
      <c r="K52" s="18" t="s">
        <v>403</v>
      </c>
      <c r="L52" s="15" t="s">
        <v>26</v>
      </c>
      <c r="M52" s="15" t="s">
        <v>404</v>
      </c>
      <c r="N52" s="19" t="s">
        <v>151</v>
      </c>
      <c r="O52" s="15" t="s">
        <v>151</v>
      </c>
      <c r="P52" s="15" t="s">
        <v>405</v>
      </c>
      <c r="Q52" s="15" t="s">
        <v>64</v>
      </c>
      <c r="R52" s="15" t="s">
        <v>197</v>
      </c>
      <c r="S52" s="15" t="s">
        <v>49</v>
      </c>
      <c r="T52" s="15" t="s">
        <v>49</v>
      </c>
      <c r="U52" s="14" t="s">
        <v>406</v>
      </c>
      <c r="V52" s="15" t="s">
        <v>38</v>
      </c>
      <c r="W52" s="15" t="s">
        <v>407</v>
      </c>
      <c r="X52" s="15" t="s">
        <v>408</v>
      </c>
      <c r="Y52" s="7"/>
    </row>
    <row r="53">
      <c r="A53" s="8" t="s">
        <v>409</v>
      </c>
      <c r="B53" s="9" t="s">
        <v>25</v>
      </c>
      <c r="C53" s="9" t="s">
        <v>26</v>
      </c>
      <c r="D53" s="10" t="s">
        <v>27</v>
      </c>
      <c r="E53" s="17" t="s">
        <v>348</v>
      </c>
      <c r="F53" s="17" t="s">
        <v>410</v>
      </c>
      <c r="G53" s="12">
        <v>42639.0</v>
      </c>
      <c r="H53" s="13" t="s">
        <v>101</v>
      </c>
      <c r="I53" s="13" t="s">
        <v>72</v>
      </c>
      <c r="J53" s="13" t="s">
        <v>27</v>
      </c>
      <c r="K53" s="18" t="s">
        <v>411</v>
      </c>
      <c r="L53" s="15" t="s">
        <v>26</v>
      </c>
      <c r="M53" s="15" t="s">
        <v>174</v>
      </c>
      <c r="N53" s="19" t="s">
        <v>33</v>
      </c>
      <c r="O53" s="15" t="s">
        <v>33</v>
      </c>
      <c r="P53" s="15" t="s">
        <v>63</v>
      </c>
      <c r="Q53" s="15" t="s">
        <v>47</v>
      </c>
      <c r="R53" s="15" t="s">
        <v>181</v>
      </c>
      <c r="S53" s="15" t="s">
        <v>27</v>
      </c>
      <c r="T53" s="15" t="s">
        <v>49</v>
      </c>
      <c r="U53" s="14" t="s">
        <v>412</v>
      </c>
      <c r="V53" s="15" t="s">
        <v>38</v>
      </c>
      <c r="W53" s="15" t="s">
        <v>413</v>
      </c>
      <c r="X53" s="15" t="s">
        <v>38</v>
      </c>
      <c r="Y53" s="7"/>
    </row>
    <row r="54">
      <c r="A54" s="8" t="s">
        <v>414</v>
      </c>
      <c r="B54" s="9" t="s">
        <v>25</v>
      </c>
      <c r="C54" s="9" t="s">
        <v>26</v>
      </c>
      <c r="D54" s="10" t="s">
        <v>27</v>
      </c>
      <c r="E54" s="17" t="s">
        <v>415</v>
      </c>
      <c r="F54" s="17" t="s">
        <v>416</v>
      </c>
      <c r="G54" s="12">
        <v>42639.0</v>
      </c>
      <c r="H54" s="13" t="s">
        <v>83</v>
      </c>
      <c r="I54" s="13" t="s">
        <v>417</v>
      </c>
      <c r="J54" s="13" t="s">
        <v>27</v>
      </c>
      <c r="K54" s="18" t="s">
        <v>418</v>
      </c>
      <c r="L54" s="15" t="s">
        <v>26</v>
      </c>
      <c r="M54" s="15" t="s">
        <v>419</v>
      </c>
      <c r="N54" s="19" t="s">
        <v>151</v>
      </c>
      <c r="O54" s="15" t="s">
        <v>151</v>
      </c>
      <c r="P54" s="15" t="s">
        <v>420</v>
      </c>
      <c r="Q54" s="15" t="s">
        <v>47</v>
      </c>
      <c r="R54" s="15" t="s">
        <v>421</v>
      </c>
      <c r="S54" s="15" t="s">
        <v>27</v>
      </c>
      <c r="T54" s="15" t="s">
        <v>49</v>
      </c>
      <c r="U54" s="14" t="s">
        <v>412</v>
      </c>
      <c r="V54" s="15" t="s">
        <v>38</v>
      </c>
      <c r="W54" s="15" t="s">
        <v>422</v>
      </c>
      <c r="X54" s="15" t="s">
        <v>423</v>
      </c>
      <c r="Y54" s="7"/>
    </row>
    <row r="55">
      <c r="A55" s="8" t="s">
        <v>424</v>
      </c>
      <c r="B55" s="9" t="s">
        <v>25</v>
      </c>
      <c r="C55" s="9" t="s">
        <v>26</v>
      </c>
      <c r="D55" s="10" t="s">
        <v>27</v>
      </c>
      <c r="E55" s="17" t="s">
        <v>261</v>
      </c>
      <c r="F55" s="17" t="s">
        <v>415</v>
      </c>
      <c r="G55" s="12">
        <v>42639.0</v>
      </c>
      <c r="H55" s="13" t="s">
        <v>425</v>
      </c>
      <c r="I55" s="13" t="s">
        <v>30</v>
      </c>
      <c r="J55" s="13" t="s">
        <v>27</v>
      </c>
      <c r="K55" s="18" t="s">
        <v>426</v>
      </c>
      <c r="L55" s="15" t="s">
        <v>26</v>
      </c>
      <c r="M55" s="15" t="s">
        <v>427</v>
      </c>
      <c r="N55" s="19" t="s">
        <v>151</v>
      </c>
      <c r="O55" s="15" t="s">
        <v>151</v>
      </c>
      <c r="P55" s="15" t="s">
        <v>428</v>
      </c>
      <c r="Q55" s="15" t="s">
        <v>47</v>
      </c>
      <c r="R55" s="15" t="s">
        <v>48</v>
      </c>
      <c r="S55" s="15" t="s">
        <v>27</v>
      </c>
      <c r="T55" s="15" t="s">
        <v>49</v>
      </c>
      <c r="U55" s="14" t="s">
        <v>429</v>
      </c>
      <c r="V55" s="15" t="s">
        <v>38</v>
      </c>
      <c r="W55" s="15" t="s">
        <v>430</v>
      </c>
      <c r="X55" s="15" t="s">
        <v>431</v>
      </c>
      <c r="Y55" s="7"/>
    </row>
    <row r="56">
      <c r="A56" s="8" t="s">
        <v>432</v>
      </c>
      <c r="B56" s="9" t="s">
        <v>25</v>
      </c>
      <c r="C56" s="9" t="s">
        <v>26</v>
      </c>
      <c r="D56" s="10" t="s">
        <v>27</v>
      </c>
      <c r="E56" s="17" t="s">
        <v>261</v>
      </c>
      <c r="F56" s="17" t="s">
        <v>415</v>
      </c>
      <c r="G56" s="12">
        <v>42639.0</v>
      </c>
      <c r="H56" s="13" t="s">
        <v>111</v>
      </c>
      <c r="I56" s="13" t="s">
        <v>30</v>
      </c>
      <c r="J56" s="13" t="s">
        <v>27</v>
      </c>
      <c r="K56" s="18" t="s">
        <v>433</v>
      </c>
      <c r="L56" s="15" t="s">
        <v>26</v>
      </c>
      <c r="M56" s="15" t="s">
        <v>419</v>
      </c>
      <c r="N56" s="19" t="s">
        <v>151</v>
      </c>
      <c r="O56" s="15" t="s">
        <v>151</v>
      </c>
      <c r="P56" s="15" t="s">
        <v>351</v>
      </c>
      <c r="Q56" s="15" t="s">
        <v>47</v>
      </c>
      <c r="R56" s="15" t="s">
        <v>48</v>
      </c>
      <c r="S56" s="15" t="s">
        <v>27</v>
      </c>
      <c r="T56" s="15" t="s">
        <v>49</v>
      </c>
      <c r="U56" s="14" t="s">
        <v>429</v>
      </c>
      <c r="V56" s="15" t="s">
        <v>38</v>
      </c>
      <c r="W56" s="15" t="s">
        <v>434</v>
      </c>
      <c r="X56" s="15" t="s">
        <v>38</v>
      </c>
      <c r="Y56" s="7"/>
    </row>
    <row r="57">
      <c r="A57" s="8" t="s">
        <v>435</v>
      </c>
      <c r="B57" s="9" t="s">
        <v>25</v>
      </c>
      <c r="C57" s="9" t="s">
        <v>26</v>
      </c>
      <c r="D57" s="10" t="s">
        <v>27</v>
      </c>
      <c r="E57" s="17" t="s">
        <v>436</v>
      </c>
      <c r="F57" s="17" t="s">
        <v>348</v>
      </c>
      <c r="G57" s="12">
        <v>42639.0</v>
      </c>
      <c r="H57" s="13" t="s">
        <v>111</v>
      </c>
      <c r="I57" s="13" t="s">
        <v>30</v>
      </c>
      <c r="J57" s="13" t="s">
        <v>27</v>
      </c>
      <c r="K57" s="18" t="s">
        <v>437</v>
      </c>
      <c r="L57" s="15" t="s">
        <v>26</v>
      </c>
      <c r="M57" s="15" t="s">
        <v>438</v>
      </c>
      <c r="N57" s="19" t="s">
        <v>151</v>
      </c>
      <c r="O57" s="15" t="s">
        <v>151</v>
      </c>
      <c r="P57" s="15" t="s">
        <v>161</v>
      </c>
      <c r="Q57" s="15" t="s">
        <v>47</v>
      </c>
      <c r="R57" s="15" t="s">
        <v>48</v>
      </c>
      <c r="S57" s="15" t="s">
        <v>27</v>
      </c>
      <c r="T57" s="15" t="s">
        <v>49</v>
      </c>
      <c r="U57" s="14" t="s">
        <v>429</v>
      </c>
      <c r="V57" s="15" t="s">
        <v>38</v>
      </c>
      <c r="W57" s="15" t="s">
        <v>439</v>
      </c>
      <c r="X57" s="15" t="s">
        <v>38</v>
      </c>
      <c r="Y57" s="7"/>
    </row>
    <row r="58">
      <c r="A58" s="8" t="s">
        <v>440</v>
      </c>
      <c r="B58" s="9" t="s">
        <v>25</v>
      </c>
      <c r="C58" s="9" t="s">
        <v>26</v>
      </c>
      <c r="D58" s="10" t="s">
        <v>27</v>
      </c>
      <c r="E58" s="17" t="s">
        <v>261</v>
      </c>
      <c r="F58" s="17" t="s">
        <v>415</v>
      </c>
      <c r="G58" s="12">
        <v>42639.0</v>
      </c>
      <c r="H58" s="13" t="s">
        <v>101</v>
      </c>
      <c r="I58" s="13" t="s">
        <v>42</v>
      </c>
      <c r="J58" s="13" t="s">
        <v>27</v>
      </c>
      <c r="K58" s="18" t="s">
        <v>441</v>
      </c>
      <c r="L58" s="15" t="s">
        <v>26</v>
      </c>
      <c r="M58" s="15" t="s">
        <v>442</v>
      </c>
      <c r="N58" s="19" t="s">
        <v>151</v>
      </c>
      <c r="O58" s="15" t="s">
        <v>151</v>
      </c>
      <c r="P58" s="15" t="s">
        <v>405</v>
      </c>
      <c r="Q58" s="15" t="s">
        <v>47</v>
      </c>
      <c r="R58" s="15" t="s">
        <v>107</v>
      </c>
      <c r="S58" s="15" t="s">
        <v>27</v>
      </c>
      <c r="T58" s="15" t="s">
        <v>27</v>
      </c>
      <c r="U58" s="14" t="s">
        <v>429</v>
      </c>
      <c r="V58" s="14" t="s">
        <v>443</v>
      </c>
      <c r="W58" s="15" t="s">
        <v>444</v>
      </c>
      <c r="X58" s="15" t="s">
        <v>38</v>
      </c>
      <c r="Y58" s="7"/>
    </row>
    <row r="59">
      <c r="A59" s="8" t="s">
        <v>445</v>
      </c>
      <c r="B59" s="9" t="s">
        <v>25</v>
      </c>
      <c r="C59" s="9" t="s">
        <v>26</v>
      </c>
      <c r="D59" s="10" t="s">
        <v>27</v>
      </c>
      <c r="E59" s="17" t="s">
        <v>436</v>
      </c>
      <c r="F59" s="17" t="s">
        <v>415</v>
      </c>
      <c r="G59" s="12">
        <v>42639.0</v>
      </c>
      <c r="H59" s="13" t="s">
        <v>446</v>
      </c>
      <c r="I59" s="13" t="s">
        <v>42</v>
      </c>
      <c r="J59" s="13" t="s">
        <v>27</v>
      </c>
      <c r="K59" s="21" t="s">
        <v>447</v>
      </c>
      <c r="L59" s="15" t="s">
        <v>26</v>
      </c>
      <c r="M59" s="15" t="s">
        <v>221</v>
      </c>
      <c r="N59" s="19" t="s">
        <v>151</v>
      </c>
      <c r="O59" s="15" t="s">
        <v>151</v>
      </c>
      <c r="P59" s="15" t="s">
        <v>448</v>
      </c>
      <c r="Q59" s="15" t="s">
        <v>47</v>
      </c>
      <c r="R59" s="15" t="s">
        <v>107</v>
      </c>
      <c r="S59" s="15" t="s">
        <v>27</v>
      </c>
      <c r="T59" s="15" t="s">
        <v>27</v>
      </c>
      <c r="U59" s="14" t="s">
        <v>429</v>
      </c>
      <c r="V59" s="15" t="s">
        <v>38</v>
      </c>
      <c r="W59" s="15" t="s">
        <v>449</v>
      </c>
      <c r="X59" s="15" t="s">
        <v>38</v>
      </c>
      <c r="Y59" s="7"/>
    </row>
    <row r="60">
      <c r="A60" s="8" t="s">
        <v>450</v>
      </c>
      <c r="B60" s="9" t="s">
        <v>25</v>
      </c>
      <c r="C60" s="9" t="s">
        <v>26</v>
      </c>
      <c r="D60" s="10" t="s">
        <v>27</v>
      </c>
      <c r="E60" s="17" t="s">
        <v>436</v>
      </c>
      <c r="F60" s="17" t="s">
        <v>348</v>
      </c>
      <c r="G60" s="12">
        <v>42629.0</v>
      </c>
      <c r="H60" s="13" t="s">
        <v>165</v>
      </c>
      <c r="I60" s="13" t="s">
        <v>42</v>
      </c>
      <c r="J60" s="13" t="s">
        <v>27</v>
      </c>
      <c r="K60" s="18" t="s">
        <v>451</v>
      </c>
      <c r="L60" s="15" t="s">
        <v>26</v>
      </c>
      <c r="M60" s="15" t="s">
        <v>452</v>
      </c>
      <c r="N60" s="19" t="s">
        <v>453</v>
      </c>
      <c r="O60" s="15" t="s">
        <v>105</v>
      </c>
      <c r="P60" s="15" t="s">
        <v>87</v>
      </c>
      <c r="Q60" s="15" t="s">
        <v>47</v>
      </c>
      <c r="R60" s="15" t="s">
        <v>48</v>
      </c>
      <c r="S60" s="15" t="s">
        <v>27</v>
      </c>
      <c r="T60" s="15" t="s">
        <v>49</v>
      </c>
      <c r="U60" s="14" t="s">
        <v>429</v>
      </c>
      <c r="V60" s="15" t="s">
        <v>38</v>
      </c>
      <c r="W60" s="15" t="s">
        <v>454</v>
      </c>
      <c r="X60" s="15" t="s">
        <v>38</v>
      </c>
      <c r="Y60" s="7"/>
    </row>
    <row r="61">
      <c r="A61" s="8" t="s">
        <v>455</v>
      </c>
      <c r="B61" s="9" t="s">
        <v>25</v>
      </c>
      <c r="C61" s="9" t="s">
        <v>26</v>
      </c>
      <c r="D61" s="10" t="s">
        <v>27</v>
      </c>
      <c r="E61" s="17" t="s">
        <v>436</v>
      </c>
      <c r="F61" s="17" t="s">
        <v>348</v>
      </c>
      <c r="G61" s="12">
        <v>42629.0</v>
      </c>
      <c r="H61" s="13" t="s">
        <v>101</v>
      </c>
      <c r="I61" s="13" t="s">
        <v>30</v>
      </c>
      <c r="J61" s="13" t="s">
        <v>27</v>
      </c>
      <c r="K61" s="18" t="s">
        <v>456</v>
      </c>
      <c r="L61" s="15" t="s">
        <v>26</v>
      </c>
      <c r="M61" s="15" t="s">
        <v>221</v>
      </c>
      <c r="N61" s="19" t="s">
        <v>151</v>
      </c>
      <c r="O61" s="15" t="s">
        <v>151</v>
      </c>
      <c r="P61" s="15" t="s">
        <v>405</v>
      </c>
      <c r="Q61" s="15" t="s">
        <v>47</v>
      </c>
      <c r="R61" s="15" t="s">
        <v>48</v>
      </c>
      <c r="S61" s="15" t="s">
        <v>27</v>
      </c>
      <c r="T61" s="15" t="s">
        <v>49</v>
      </c>
      <c r="U61" s="14" t="s">
        <v>429</v>
      </c>
      <c r="V61" s="15" t="s">
        <v>38</v>
      </c>
      <c r="W61" s="15" t="s">
        <v>457</v>
      </c>
      <c r="X61" s="15" t="s">
        <v>38</v>
      </c>
      <c r="Y61" s="7"/>
    </row>
    <row r="62">
      <c r="A62" s="8" t="s">
        <v>458</v>
      </c>
      <c r="B62" s="9" t="s">
        <v>25</v>
      </c>
      <c r="C62" s="9" t="s">
        <v>26</v>
      </c>
      <c r="D62" s="10" t="s">
        <v>27</v>
      </c>
      <c r="E62" s="17" t="s">
        <v>436</v>
      </c>
      <c r="F62" s="17" t="s">
        <v>348</v>
      </c>
      <c r="G62" s="12">
        <v>42629.0</v>
      </c>
      <c r="H62" s="13" t="s">
        <v>165</v>
      </c>
      <c r="I62" s="13" t="s">
        <v>30</v>
      </c>
      <c r="J62" s="13" t="s">
        <v>27</v>
      </c>
      <c r="K62" s="18" t="s">
        <v>459</v>
      </c>
      <c r="L62" s="15" t="s">
        <v>26</v>
      </c>
      <c r="M62" s="15" t="s">
        <v>460</v>
      </c>
      <c r="N62" s="19" t="s">
        <v>228</v>
      </c>
      <c r="O62" s="15" t="s">
        <v>86</v>
      </c>
      <c r="P62" s="15" t="s">
        <v>87</v>
      </c>
      <c r="Q62" s="15" t="s">
        <v>47</v>
      </c>
      <c r="R62" s="15" t="s">
        <v>48</v>
      </c>
      <c r="S62" s="15" t="s">
        <v>27</v>
      </c>
      <c r="T62" s="15" t="s">
        <v>49</v>
      </c>
      <c r="U62" s="14" t="s">
        <v>461</v>
      </c>
      <c r="V62" s="14" t="s">
        <v>462</v>
      </c>
      <c r="W62" s="15" t="s">
        <v>463</v>
      </c>
      <c r="X62" s="15"/>
      <c r="Y62" s="7"/>
    </row>
    <row r="63">
      <c r="A63" s="8" t="s">
        <v>464</v>
      </c>
      <c r="B63" s="9" t="s">
        <v>25</v>
      </c>
      <c r="C63" s="9" t="s">
        <v>26</v>
      </c>
      <c r="D63" s="10" t="s">
        <v>27</v>
      </c>
      <c r="E63" s="17" t="s">
        <v>436</v>
      </c>
      <c r="F63" s="17" t="s">
        <v>348</v>
      </c>
      <c r="G63" s="12">
        <v>42629.0</v>
      </c>
      <c r="H63" s="13" t="s">
        <v>101</v>
      </c>
      <c r="I63" s="13" t="s">
        <v>30</v>
      </c>
      <c r="J63" s="13" t="s">
        <v>27</v>
      </c>
      <c r="K63" s="18" t="s">
        <v>465</v>
      </c>
      <c r="L63" s="15" t="s">
        <v>26</v>
      </c>
      <c r="M63" s="15" t="s">
        <v>438</v>
      </c>
      <c r="N63" s="19" t="s">
        <v>151</v>
      </c>
      <c r="O63" s="15" t="s">
        <v>151</v>
      </c>
      <c r="P63" s="15" t="s">
        <v>466</v>
      </c>
      <c r="Q63" s="15" t="s">
        <v>47</v>
      </c>
      <c r="R63" s="15" t="s">
        <v>107</v>
      </c>
      <c r="S63" s="15" t="s">
        <v>49</v>
      </c>
      <c r="T63" s="15" t="s">
        <v>27</v>
      </c>
      <c r="U63" s="14" t="s">
        <v>429</v>
      </c>
      <c r="V63" s="15" t="s">
        <v>38</v>
      </c>
      <c r="W63" s="20" t="s">
        <v>467</v>
      </c>
      <c r="X63" s="15" t="s">
        <v>38</v>
      </c>
      <c r="Y63" s="7"/>
    </row>
    <row r="64">
      <c r="A64" s="8" t="s">
        <v>468</v>
      </c>
      <c r="B64" s="9" t="s">
        <v>25</v>
      </c>
      <c r="C64" s="9" t="s">
        <v>26</v>
      </c>
      <c r="D64" s="10" t="s">
        <v>27</v>
      </c>
      <c r="E64" s="17" t="s">
        <v>436</v>
      </c>
      <c r="F64" s="17" t="s">
        <v>348</v>
      </c>
      <c r="G64" s="12">
        <v>42629.0</v>
      </c>
      <c r="H64" s="13" t="s">
        <v>101</v>
      </c>
      <c r="I64" s="13" t="s">
        <v>30</v>
      </c>
      <c r="J64" s="13" t="s">
        <v>27</v>
      </c>
      <c r="K64" s="18" t="s">
        <v>469</v>
      </c>
      <c r="L64" s="15" t="s">
        <v>26</v>
      </c>
      <c r="M64" s="15" t="s">
        <v>438</v>
      </c>
      <c r="N64" s="19" t="s">
        <v>151</v>
      </c>
      <c r="O64" s="15" t="s">
        <v>151</v>
      </c>
      <c r="P64" s="15" t="s">
        <v>428</v>
      </c>
      <c r="Q64" s="15" t="s">
        <v>47</v>
      </c>
      <c r="R64" s="15" t="s">
        <v>107</v>
      </c>
      <c r="S64" s="15" t="s">
        <v>27</v>
      </c>
      <c r="T64" s="15" t="s">
        <v>27</v>
      </c>
      <c r="U64" s="14" t="s">
        <v>429</v>
      </c>
      <c r="V64" s="15" t="s">
        <v>38</v>
      </c>
      <c r="W64" s="15" t="s">
        <v>470</v>
      </c>
      <c r="X64" s="15" t="s">
        <v>38</v>
      </c>
      <c r="Y64" s="7"/>
    </row>
    <row r="65">
      <c r="A65" s="8" t="s">
        <v>471</v>
      </c>
      <c r="B65" s="9" t="s">
        <v>25</v>
      </c>
      <c r="C65" s="9" t="s">
        <v>26</v>
      </c>
      <c r="D65" s="10" t="s">
        <v>49</v>
      </c>
      <c r="E65" s="11" t="s">
        <v>205</v>
      </c>
      <c r="F65" s="11" t="s">
        <v>348</v>
      </c>
      <c r="G65" s="12">
        <v>42614.0</v>
      </c>
      <c r="H65" s="13" t="s">
        <v>101</v>
      </c>
      <c r="I65" s="13" t="s">
        <v>30</v>
      </c>
      <c r="J65" s="13" t="s">
        <v>49</v>
      </c>
      <c r="K65" s="14" t="s">
        <v>472</v>
      </c>
      <c r="L65" s="15" t="s">
        <v>26</v>
      </c>
      <c r="M65" s="15" t="s">
        <v>473</v>
      </c>
      <c r="N65" s="20" t="s">
        <v>474</v>
      </c>
      <c r="O65" s="15" t="s">
        <v>151</v>
      </c>
      <c r="P65" s="15" t="s">
        <v>338</v>
      </c>
      <c r="Q65" s="15" t="s">
        <v>64</v>
      </c>
      <c r="R65" s="15" t="s">
        <v>214</v>
      </c>
      <c r="S65" s="15" t="s">
        <v>27</v>
      </c>
      <c r="T65" s="15" t="s">
        <v>27</v>
      </c>
      <c r="U65" s="14" t="s">
        <v>475</v>
      </c>
      <c r="V65" s="22" t="s">
        <v>476</v>
      </c>
      <c r="W65" s="15" t="s">
        <v>477</v>
      </c>
      <c r="X65" s="15" t="s">
        <v>38</v>
      </c>
      <c r="Y65" s="7"/>
    </row>
    <row r="66">
      <c r="A66" s="8" t="s">
        <v>478</v>
      </c>
      <c r="B66" s="9" t="s">
        <v>25</v>
      </c>
      <c r="C66" s="9" t="s">
        <v>26</v>
      </c>
      <c r="D66" s="10" t="s">
        <v>27</v>
      </c>
      <c r="E66" s="17" t="s">
        <v>436</v>
      </c>
      <c r="F66" s="17" t="s">
        <v>348</v>
      </c>
      <c r="G66" s="12">
        <v>42583.0</v>
      </c>
      <c r="H66" s="13" t="s">
        <v>101</v>
      </c>
      <c r="I66" s="13" t="s">
        <v>30</v>
      </c>
      <c r="J66" s="13" t="s">
        <v>27</v>
      </c>
      <c r="K66" s="18" t="s">
        <v>479</v>
      </c>
      <c r="L66" s="15" t="s">
        <v>26</v>
      </c>
      <c r="M66" s="15" t="s">
        <v>480</v>
      </c>
      <c r="N66" s="19" t="s">
        <v>481</v>
      </c>
      <c r="O66" s="15" t="s">
        <v>38</v>
      </c>
      <c r="P66" s="15" t="s">
        <v>161</v>
      </c>
      <c r="Q66" s="15" t="s">
        <v>47</v>
      </c>
      <c r="R66" s="15" t="s">
        <v>48</v>
      </c>
      <c r="S66" s="15" t="s">
        <v>27</v>
      </c>
      <c r="T66" s="15" t="s">
        <v>49</v>
      </c>
      <c r="U66" s="14" t="s">
        <v>429</v>
      </c>
      <c r="V66" s="15" t="s">
        <v>38</v>
      </c>
      <c r="W66" s="15" t="s">
        <v>482</v>
      </c>
      <c r="X66" s="15" t="s">
        <v>38</v>
      </c>
      <c r="Y66" s="7"/>
    </row>
    <row r="67">
      <c r="A67" s="8" t="s">
        <v>483</v>
      </c>
      <c r="B67" s="9" t="s">
        <v>25</v>
      </c>
      <c r="C67" s="9" t="s">
        <v>26</v>
      </c>
      <c r="D67" s="10" t="s">
        <v>27</v>
      </c>
      <c r="E67" s="17" t="s">
        <v>436</v>
      </c>
      <c r="F67" s="17" t="s">
        <v>348</v>
      </c>
      <c r="G67" s="12">
        <v>42541.0</v>
      </c>
      <c r="H67" s="13" t="s">
        <v>298</v>
      </c>
      <c r="I67" s="13" t="s">
        <v>30</v>
      </c>
      <c r="J67" s="13" t="s">
        <v>27</v>
      </c>
      <c r="K67" s="18" t="s">
        <v>484</v>
      </c>
      <c r="L67" s="15" t="s">
        <v>26</v>
      </c>
      <c r="M67" s="15" t="s">
        <v>288</v>
      </c>
      <c r="N67" s="19" t="s">
        <v>289</v>
      </c>
      <c r="O67" s="15" t="s">
        <v>289</v>
      </c>
      <c r="P67" s="15" t="s">
        <v>213</v>
      </c>
      <c r="Q67" s="15" t="s">
        <v>243</v>
      </c>
      <c r="R67" s="15" t="s">
        <v>38</v>
      </c>
      <c r="S67" s="15" t="s">
        <v>251</v>
      </c>
      <c r="T67" s="15" t="s">
        <v>27</v>
      </c>
      <c r="U67" s="14" t="s">
        <v>429</v>
      </c>
      <c r="V67" s="14" t="s">
        <v>485</v>
      </c>
      <c r="W67" s="15" t="s">
        <v>486</v>
      </c>
      <c r="X67" s="15" t="s">
        <v>487</v>
      </c>
      <c r="Y67" s="7"/>
    </row>
    <row r="68">
      <c r="A68" s="8" t="s">
        <v>488</v>
      </c>
      <c r="B68" s="9" t="s">
        <v>25</v>
      </c>
      <c r="C68" s="9" t="s">
        <v>26</v>
      </c>
      <c r="D68" s="10" t="s">
        <v>27</v>
      </c>
      <c r="E68" s="17" t="s">
        <v>436</v>
      </c>
      <c r="F68" s="17" t="s">
        <v>348</v>
      </c>
      <c r="G68" s="12">
        <v>42541.0</v>
      </c>
      <c r="H68" s="13" t="s">
        <v>165</v>
      </c>
      <c r="I68" s="13" t="s">
        <v>30</v>
      </c>
      <c r="J68" s="13" t="s">
        <v>27</v>
      </c>
      <c r="K68" s="18" t="s">
        <v>489</v>
      </c>
      <c r="L68" s="15" t="s">
        <v>26</v>
      </c>
      <c r="M68" s="15" t="s">
        <v>490</v>
      </c>
      <c r="N68" s="19" t="s">
        <v>151</v>
      </c>
      <c r="O68" s="15" t="s">
        <v>151</v>
      </c>
      <c r="P68" s="15" t="s">
        <v>188</v>
      </c>
      <c r="Q68" s="15" t="s">
        <v>135</v>
      </c>
      <c r="R68" s="15" t="s">
        <v>38</v>
      </c>
      <c r="S68" s="15" t="s">
        <v>27</v>
      </c>
      <c r="T68" s="15" t="s">
        <v>49</v>
      </c>
      <c r="U68" s="14" t="s">
        <v>429</v>
      </c>
      <c r="V68" s="15" t="s">
        <v>38</v>
      </c>
      <c r="W68" s="15" t="s">
        <v>491</v>
      </c>
      <c r="X68" s="15" t="s">
        <v>38</v>
      </c>
      <c r="Y68" s="7"/>
    </row>
    <row r="69">
      <c r="A69" s="8" t="s">
        <v>492</v>
      </c>
      <c r="B69" s="9" t="s">
        <v>25</v>
      </c>
      <c r="C69" s="9" t="s">
        <v>26</v>
      </c>
      <c r="D69" s="10" t="s">
        <v>27</v>
      </c>
      <c r="E69" s="17" t="s">
        <v>436</v>
      </c>
      <c r="F69" s="17" t="s">
        <v>493</v>
      </c>
      <c r="G69" s="12">
        <v>42495.0</v>
      </c>
      <c r="H69" s="13" t="s">
        <v>494</v>
      </c>
      <c r="I69" s="13" t="s">
        <v>30</v>
      </c>
      <c r="J69" s="13" t="s">
        <v>27</v>
      </c>
      <c r="K69" s="18" t="s">
        <v>495</v>
      </c>
      <c r="L69" s="15" t="s">
        <v>26</v>
      </c>
      <c r="M69" s="15" t="s">
        <v>496</v>
      </c>
      <c r="N69" s="19" t="s">
        <v>33</v>
      </c>
      <c r="O69" s="15" t="s">
        <v>33</v>
      </c>
      <c r="P69" s="15" t="s">
        <v>368</v>
      </c>
      <c r="Q69" s="15" t="s">
        <v>47</v>
      </c>
      <c r="R69" s="15" t="s">
        <v>48</v>
      </c>
      <c r="S69" s="15" t="s">
        <v>27</v>
      </c>
      <c r="T69" s="15" t="s">
        <v>49</v>
      </c>
      <c r="U69" s="14" t="s">
        <v>497</v>
      </c>
      <c r="V69" s="15" t="s">
        <v>38</v>
      </c>
      <c r="W69" s="15" t="s">
        <v>498</v>
      </c>
      <c r="X69" s="15" t="s">
        <v>38</v>
      </c>
      <c r="Y69" s="7"/>
    </row>
    <row r="70">
      <c r="A70" s="8" t="s">
        <v>499</v>
      </c>
      <c r="B70" s="9" t="s">
        <v>25</v>
      </c>
      <c r="C70" s="9" t="s">
        <v>26</v>
      </c>
      <c r="D70" s="10" t="s">
        <v>27</v>
      </c>
      <c r="E70" s="17" t="s">
        <v>436</v>
      </c>
      <c r="F70" s="17" t="s">
        <v>493</v>
      </c>
      <c r="G70" s="12">
        <v>42495.0</v>
      </c>
      <c r="H70" s="13" t="s">
        <v>446</v>
      </c>
      <c r="I70" s="13" t="s">
        <v>30</v>
      </c>
      <c r="J70" s="13" t="s">
        <v>27</v>
      </c>
      <c r="K70" s="18" t="s">
        <v>500</v>
      </c>
      <c r="L70" s="15" t="s">
        <v>26</v>
      </c>
      <c r="M70" s="15" t="s">
        <v>501</v>
      </c>
      <c r="N70" s="19" t="s">
        <v>326</v>
      </c>
      <c r="O70" s="15" t="s">
        <v>326</v>
      </c>
      <c r="P70" s="15" t="s">
        <v>428</v>
      </c>
      <c r="Q70" s="15" t="s">
        <v>47</v>
      </c>
      <c r="R70" s="15" t="s">
        <v>107</v>
      </c>
      <c r="S70" s="15" t="s">
        <v>27</v>
      </c>
      <c r="T70" s="15" t="s">
        <v>49</v>
      </c>
      <c r="U70" s="14" t="s">
        <v>497</v>
      </c>
      <c r="V70" s="15" t="s">
        <v>38</v>
      </c>
      <c r="W70" s="15" t="s">
        <v>502</v>
      </c>
      <c r="X70" s="15" t="s">
        <v>38</v>
      </c>
      <c r="Y70" s="7"/>
    </row>
    <row r="71">
      <c r="A71" s="8" t="s">
        <v>503</v>
      </c>
      <c r="B71" s="9" t="s">
        <v>25</v>
      </c>
      <c r="C71" s="9" t="s">
        <v>26</v>
      </c>
      <c r="D71" s="10" t="s">
        <v>27</v>
      </c>
      <c r="E71" s="17" t="s">
        <v>436</v>
      </c>
      <c r="F71" s="17" t="s">
        <v>504</v>
      </c>
      <c r="G71" s="12">
        <v>42495.0</v>
      </c>
      <c r="H71" s="13" t="s">
        <v>83</v>
      </c>
      <c r="I71" s="13" t="s">
        <v>42</v>
      </c>
      <c r="J71" s="13" t="s">
        <v>27</v>
      </c>
      <c r="K71" s="23" t="s">
        <v>505</v>
      </c>
      <c r="L71" s="15" t="s">
        <v>26</v>
      </c>
      <c r="M71" s="15" t="s">
        <v>506</v>
      </c>
      <c r="N71" s="19" t="s">
        <v>326</v>
      </c>
      <c r="O71" s="15" t="s">
        <v>326</v>
      </c>
      <c r="P71" s="15" t="s">
        <v>368</v>
      </c>
      <c r="Q71" s="15" t="s">
        <v>47</v>
      </c>
      <c r="R71" s="15" t="s">
        <v>48</v>
      </c>
      <c r="S71" s="15" t="s">
        <v>27</v>
      </c>
      <c r="T71" s="15" t="s">
        <v>49</v>
      </c>
      <c r="U71" s="14" t="s">
        <v>497</v>
      </c>
      <c r="V71" s="14" t="s">
        <v>507</v>
      </c>
      <c r="W71" s="15" t="s">
        <v>508</v>
      </c>
      <c r="X71" s="15" t="s">
        <v>38</v>
      </c>
      <c r="Y71" s="7"/>
    </row>
    <row r="72">
      <c r="A72" s="8" t="s">
        <v>509</v>
      </c>
      <c r="B72" s="9" t="s">
        <v>25</v>
      </c>
      <c r="C72" s="9" t="s">
        <v>26</v>
      </c>
      <c r="D72" s="10" t="s">
        <v>27</v>
      </c>
      <c r="E72" s="17" t="s">
        <v>436</v>
      </c>
      <c r="F72" s="17" t="s">
        <v>493</v>
      </c>
      <c r="G72" s="12">
        <v>42495.0</v>
      </c>
      <c r="H72" s="13" t="s">
        <v>374</v>
      </c>
      <c r="I72" s="13" t="s">
        <v>42</v>
      </c>
      <c r="J72" s="13" t="s">
        <v>27</v>
      </c>
      <c r="K72" s="18" t="s">
        <v>510</v>
      </c>
      <c r="L72" s="15" t="s">
        <v>26</v>
      </c>
      <c r="M72" s="15" t="s">
        <v>511</v>
      </c>
      <c r="N72" s="19" t="s">
        <v>512</v>
      </c>
      <c r="O72" s="15" t="s">
        <v>187</v>
      </c>
      <c r="P72" s="15" t="s">
        <v>513</v>
      </c>
      <c r="Q72" s="15" t="s">
        <v>243</v>
      </c>
      <c r="R72" s="15" t="s">
        <v>38</v>
      </c>
      <c r="S72" s="15" t="s">
        <v>251</v>
      </c>
      <c r="T72" s="15" t="s">
        <v>27</v>
      </c>
      <c r="U72" s="14" t="s">
        <v>497</v>
      </c>
      <c r="V72" s="14" t="s">
        <v>514</v>
      </c>
      <c r="W72" s="15" t="s">
        <v>515</v>
      </c>
      <c r="X72" s="15" t="s">
        <v>516</v>
      </c>
      <c r="Y72" s="7"/>
    </row>
    <row r="73">
      <c r="A73" s="8" t="s">
        <v>517</v>
      </c>
      <c r="B73" s="9" t="s">
        <v>25</v>
      </c>
      <c r="C73" s="9" t="s">
        <v>26</v>
      </c>
      <c r="D73" s="10" t="s">
        <v>27</v>
      </c>
      <c r="E73" s="17" t="s">
        <v>436</v>
      </c>
      <c r="F73" s="17" t="s">
        <v>493</v>
      </c>
      <c r="G73" s="12">
        <v>42495.0</v>
      </c>
      <c r="H73" s="13" t="s">
        <v>101</v>
      </c>
      <c r="I73" s="13" t="s">
        <v>30</v>
      </c>
      <c r="J73" s="13" t="s">
        <v>27</v>
      </c>
      <c r="K73" s="18" t="s">
        <v>518</v>
      </c>
      <c r="L73" s="15" t="s">
        <v>26</v>
      </c>
      <c r="M73" s="15" t="s">
        <v>186</v>
      </c>
      <c r="N73" s="19" t="s">
        <v>187</v>
      </c>
      <c r="O73" s="15" t="s">
        <v>187</v>
      </c>
      <c r="P73" s="15" t="s">
        <v>466</v>
      </c>
      <c r="Q73" s="15" t="s">
        <v>135</v>
      </c>
      <c r="R73" s="15" t="s">
        <v>189</v>
      </c>
      <c r="S73" s="15" t="s">
        <v>27</v>
      </c>
      <c r="T73" s="15" t="s">
        <v>49</v>
      </c>
      <c r="U73" s="14" t="s">
        <v>497</v>
      </c>
      <c r="V73" s="15" t="s">
        <v>38</v>
      </c>
      <c r="W73" s="15" t="s">
        <v>519</v>
      </c>
      <c r="X73" s="15" t="s">
        <v>38</v>
      </c>
      <c r="Y73" s="7"/>
    </row>
    <row r="74">
      <c r="A74" s="8" t="s">
        <v>520</v>
      </c>
      <c r="B74" s="9" t="s">
        <v>25</v>
      </c>
      <c r="C74" s="9" t="s">
        <v>26</v>
      </c>
      <c r="D74" s="10" t="s">
        <v>27</v>
      </c>
      <c r="E74" s="17" t="s">
        <v>436</v>
      </c>
      <c r="F74" s="17" t="s">
        <v>493</v>
      </c>
      <c r="G74" s="12">
        <v>42495.0</v>
      </c>
      <c r="H74" s="13" t="s">
        <v>101</v>
      </c>
      <c r="I74" s="13" t="s">
        <v>30</v>
      </c>
      <c r="J74" s="13" t="s">
        <v>27</v>
      </c>
      <c r="K74" s="18" t="s">
        <v>521</v>
      </c>
      <c r="L74" s="15" t="s">
        <v>26</v>
      </c>
      <c r="M74" s="15" t="s">
        <v>522</v>
      </c>
      <c r="N74" s="19" t="s">
        <v>187</v>
      </c>
      <c r="O74" s="15" t="s">
        <v>187</v>
      </c>
      <c r="P74" s="15" t="s">
        <v>188</v>
      </c>
      <c r="Q74" s="15" t="s">
        <v>135</v>
      </c>
      <c r="R74" s="15" t="s">
        <v>189</v>
      </c>
      <c r="S74" s="15" t="s">
        <v>27</v>
      </c>
      <c r="T74" s="15" t="s">
        <v>49</v>
      </c>
      <c r="U74" s="14" t="s">
        <v>497</v>
      </c>
      <c r="V74" s="15" t="s">
        <v>38</v>
      </c>
      <c r="W74" s="15" t="s">
        <v>523</v>
      </c>
      <c r="X74" s="15" t="s">
        <v>38</v>
      </c>
      <c r="Y74" s="7"/>
    </row>
    <row r="75">
      <c r="A75" s="8" t="s">
        <v>524</v>
      </c>
      <c r="B75" s="9" t="s">
        <v>25</v>
      </c>
      <c r="C75" s="9" t="s">
        <v>26</v>
      </c>
      <c r="D75" s="10" t="s">
        <v>27</v>
      </c>
      <c r="E75" s="11" t="s">
        <v>525</v>
      </c>
      <c r="F75" s="11" t="s">
        <v>526</v>
      </c>
      <c r="G75" s="12">
        <v>42495.0</v>
      </c>
      <c r="H75" s="13" t="s">
        <v>101</v>
      </c>
      <c r="I75" s="13" t="s">
        <v>38</v>
      </c>
      <c r="J75" s="13" t="s">
        <v>27</v>
      </c>
      <c r="K75" s="14" t="s">
        <v>527</v>
      </c>
      <c r="L75" s="15" t="s">
        <v>26</v>
      </c>
      <c r="M75" s="15" t="s">
        <v>316</v>
      </c>
      <c r="N75" s="19" t="s">
        <v>317</v>
      </c>
      <c r="O75" s="15" t="s">
        <v>317</v>
      </c>
      <c r="P75" s="15" t="s">
        <v>528</v>
      </c>
      <c r="Q75" s="15" t="s">
        <v>135</v>
      </c>
      <c r="R75" s="15" t="s">
        <v>38</v>
      </c>
      <c r="S75" s="15" t="s">
        <v>49</v>
      </c>
      <c r="T75" s="15" t="s">
        <v>27</v>
      </c>
      <c r="U75" s="14" t="s">
        <v>529</v>
      </c>
      <c r="V75" s="14" t="s">
        <v>530</v>
      </c>
      <c r="W75" s="20" t="s">
        <v>531</v>
      </c>
      <c r="X75" s="15" t="s">
        <v>532</v>
      </c>
      <c r="Y75" s="7"/>
    </row>
    <row r="76">
      <c r="A76" s="8" t="s">
        <v>533</v>
      </c>
      <c r="B76" s="9" t="s">
        <v>25</v>
      </c>
      <c r="C76" s="9" t="s">
        <v>26</v>
      </c>
      <c r="D76" s="10" t="s">
        <v>27</v>
      </c>
      <c r="E76" s="11" t="s">
        <v>38</v>
      </c>
      <c r="F76" s="11" t="s">
        <v>38</v>
      </c>
      <c r="G76" s="12">
        <v>42432.0</v>
      </c>
      <c r="H76" s="13" t="s">
        <v>83</v>
      </c>
      <c r="I76" s="13" t="s">
        <v>38</v>
      </c>
      <c r="J76" s="13" t="s">
        <v>27</v>
      </c>
      <c r="K76" s="14" t="s">
        <v>534</v>
      </c>
      <c r="L76" s="15"/>
      <c r="M76" s="15" t="s">
        <v>535</v>
      </c>
      <c r="N76" s="20" t="s">
        <v>536</v>
      </c>
      <c r="O76" s="15" t="s">
        <v>65</v>
      </c>
      <c r="P76" s="15" t="s">
        <v>368</v>
      </c>
      <c r="Q76" s="15" t="s">
        <v>47</v>
      </c>
      <c r="R76" s="15" t="s">
        <v>48</v>
      </c>
      <c r="S76" s="15" t="s">
        <v>27</v>
      </c>
      <c r="T76" s="15" t="s">
        <v>49</v>
      </c>
      <c r="U76" s="14" t="s">
        <v>537</v>
      </c>
      <c r="V76" s="15" t="s">
        <v>38</v>
      </c>
      <c r="W76" s="15" t="s">
        <v>538</v>
      </c>
      <c r="X76" s="24" t="s">
        <v>539</v>
      </c>
      <c r="Y76" s="15"/>
    </row>
    <row r="77">
      <c r="A77" s="8" t="s">
        <v>540</v>
      </c>
      <c r="B77" s="9" t="s">
        <v>25</v>
      </c>
      <c r="C77" s="9" t="s">
        <v>26</v>
      </c>
      <c r="D77" s="10" t="s">
        <v>27</v>
      </c>
      <c r="E77" s="17" t="s">
        <v>436</v>
      </c>
      <c r="F77" s="17" t="s">
        <v>541</v>
      </c>
      <c r="G77" s="12">
        <v>42432.0</v>
      </c>
      <c r="H77" s="13" t="s">
        <v>83</v>
      </c>
      <c r="I77" s="13" t="s">
        <v>30</v>
      </c>
      <c r="J77" s="13" t="s">
        <v>27</v>
      </c>
      <c r="K77" s="18" t="s">
        <v>542</v>
      </c>
      <c r="L77" s="15"/>
      <c r="M77" s="15" t="s">
        <v>535</v>
      </c>
      <c r="N77" s="19" t="s">
        <v>543</v>
      </c>
      <c r="O77" s="15" t="s">
        <v>65</v>
      </c>
      <c r="P77" s="15" t="s">
        <v>368</v>
      </c>
      <c r="Q77" s="15" t="s">
        <v>47</v>
      </c>
      <c r="R77" s="15" t="s">
        <v>48</v>
      </c>
      <c r="S77" s="15" t="s">
        <v>27</v>
      </c>
      <c r="T77" s="15" t="s">
        <v>49</v>
      </c>
      <c r="U77" s="14" t="s">
        <v>544</v>
      </c>
      <c r="V77" s="15" t="s">
        <v>38</v>
      </c>
      <c r="W77" s="15" t="s">
        <v>545</v>
      </c>
      <c r="X77" s="15" t="s">
        <v>38</v>
      </c>
      <c r="Y77" s="7"/>
    </row>
    <row r="78">
      <c r="A78" s="8" t="s">
        <v>546</v>
      </c>
      <c r="B78" s="9" t="s">
        <v>25</v>
      </c>
      <c r="C78" s="9" t="s">
        <v>26</v>
      </c>
      <c r="D78" s="10" t="s">
        <v>27</v>
      </c>
      <c r="E78" s="17" t="s">
        <v>436</v>
      </c>
      <c r="F78" s="17" t="s">
        <v>541</v>
      </c>
      <c r="G78" s="12">
        <v>42432.0</v>
      </c>
      <c r="H78" s="13" t="s">
        <v>446</v>
      </c>
      <c r="I78" s="13" t="s">
        <v>30</v>
      </c>
      <c r="J78" s="13" t="s">
        <v>27</v>
      </c>
      <c r="K78" s="18" t="s">
        <v>547</v>
      </c>
      <c r="L78" s="15" t="s">
        <v>26</v>
      </c>
      <c r="M78" s="15" t="s">
        <v>548</v>
      </c>
      <c r="N78" s="19" t="s">
        <v>549</v>
      </c>
      <c r="O78" s="15" t="s">
        <v>549</v>
      </c>
      <c r="P78" s="15" t="s">
        <v>428</v>
      </c>
      <c r="Q78" s="15" t="s">
        <v>47</v>
      </c>
      <c r="R78" s="15" t="s">
        <v>48</v>
      </c>
      <c r="S78" s="15" t="s">
        <v>27</v>
      </c>
      <c r="T78" s="15" t="s">
        <v>49</v>
      </c>
      <c r="U78" s="14" t="s">
        <v>544</v>
      </c>
      <c r="V78" s="15" t="s">
        <v>38</v>
      </c>
      <c r="W78" s="15" t="s">
        <v>550</v>
      </c>
      <c r="X78" s="15" t="s">
        <v>551</v>
      </c>
      <c r="Y78" s="7"/>
    </row>
    <row r="79">
      <c r="A79" s="8" t="s">
        <v>552</v>
      </c>
      <c r="B79" s="9" t="s">
        <v>25</v>
      </c>
      <c r="C79" s="9" t="s">
        <v>26</v>
      </c>
      <c r="D79" s="10" t="s">
        <v>27</v>
      </c>
      <c r="E79" s="17" t="s">
        <v>436</v>
      </c>
      <c r="F79" s="17" t="s">
        <v>541</v>
      </c>
      <c r="G79" s="12">
        <v>42432.0</v>
      </c>
      <c r="H79" s="13" t="s">
        <v>101</v>
      </c>
      <c r="I79" s="13" t="s">
        <v>30</v>
      </c>
      <c r="J79" s="13" t="s">
        <v>27</v>
      </c>
      <c r="K79" s="18" t="s">
        <v>553</v>
      </c>
      <c r="L79" s="15" t="s">
        <v>26</v>
      </c>
      <c r="M79" s="15" t="s">
        <v>460</v>
      </c>
      <c r="N79" s="19" t="s">
        <v>228</v>
      </c>
      <c r="O79" s="15" t="s">
        <v>86</v>
      </c>
      <c r="P79" s="15" t="s">
        <v>554</v>
      </c>
      <c r="Q79" s="15" t="s">
        <v>135</v>
      </c>
      <c r="R79" s="15" t="s">
        <v>189</v>
      </c>
      <c r="S79" s="15" t="s">
        <v>144</v>
      </c>
      <c r="T79" s="15" t="s">
        <v>49</v>
      </c>
      <c r="U79" s="14" t="s">
        <v>544</v>
      </c>
      <c r="V79" s="15" t="s">
        <v>38</v>
      </c>
      <c r="W79" s="15" t="s">
        <v>555</v>
      </c>
      <c r="X79" s="15" t="s">
        <v>556</v>
      </c>
      <c r="Y79" s="7"/>
    </row>
    <row r="80">
      <c r="A80" s="8" t="s">
        <v>557</v>
      </c>
      <c r="B80" s="9" t="s">
        <v>25</v>
      </c>
      <c r="C80" s="9" t="s">
        <v>26</v>
      </c>
      <c r="D80" s="10" t="s">
        <v>27</v>
      </c>
      <c r="E80" s="17" t="s">
        <v>436</v>
      </c>
      <c r="F80" s="17" t="s">
        <v>541</v>
      </c>
      <c r="G80" s="12">
        <v>42432.0</v>
      </c>
      <c r="H80" s="13" t="s">
        <v>83</v>
      </c>
      <c r="I80" s="13" t="s">
        <v>30</v>
      </c>
      <c r="J80" s="13" t="s">
        <v>27</v>
      </c>
      <c r="K80" s="18" t="s">
        <v>558</v>
      </c>
      <c r="L80" s="15" t="s">
        <v>26</v>
      </c>
      <c r="M80" s="15" t="s">
        <v>559</v>
      </c>
      <c r="N80" s="19" t="s">
        <v>289</v>
      </c>
      <c r="O80" s="15" t="s">
        <v>289</v>
      </c>
      <c r="P80" s="15" t="s">
        <v>38</v>
      </c>
      <c r="Q80" s="15" t="s">
        <v>47</v>
      </c>
      <c r="R80" s="15" t="s">
        <v>560</v>
      </c>
      <c r="S80" s="15" t="s">
        <v>144</v>
      </c>
      <c r="T80" s="15" t="s">
        <v>49</v>
      </c>
      <c r="U80" s="14" t="s">
        <v>544</v>
      </c>
      <c r="V80" s="15" t="s">
        <v>38</v>
      </c>
      <c r="W80" s="15" t="s">
        <v>561</v>
      </c>
      <c r="X80" s="15"/>
      <c r="Y80" s="7"/>
    </row>
    <row r="81">
      <c r="A81" s="8" t="s">
        <v>562</v>
      </c>
      <c r="B81" s="9" t="s">
        <v>25</v>
      </c>
      <c r="C81" s="9" t="s">
        <v>26</v>
      </c>
      <c r="D81" s="10" t="s">
        <v>27</v>
      </c>
      <c r="E81" s="17" t="s">
        <v>436</v>
      </c>
      <c r="F81" s="17" t="s">
        <v>541</v>
      </c>
      <c r="G81" s="12">
        <v>42432.0</v>
      </c>
      <c r="H81" s="13" t="s">
        <v>563</v>
      </c>
      <c r="I81" s="13" t="s">
        <v>30</v>
      </c>
      <c r="J81" s="13" t="s">
        <v>27</v>
      </c>
      <c r="K81" s="18" t="s">
        <v>564</v>
      </c>
      <c r="L81" s="15" t="s">
        <v>26</v>
      </c>
      <c r="M81" s="15" t="s">
        <v>565</v>
      </c>
      <c r="N81" s="19" t="s">
        <v>228</v>
      </c>
      <c r="O81" s="15" t="s">
        <v>86</v>
      </c>
      <c r="P81" s="15" t="s">
        <v>338</v>
      </c>
      <c r="Q81" s="15" t="s">
        <v>243</v>
      </c>
      <c r="R81" s="15" t="s">
        <v>38</v>
      </c>
      <c r="S81" s="15" t="s">
        <v>251</v>
      </c>
      <c r="T81" s="15" t="s">
        <v>27</v>
      </c>
      <c r="U81" s="14" t="s">
        <v>544</v>
      </c>
      <c r="V81" s="14" t="s">
        <v>566</v>
      </c>
      <c r="W81" s="15" t="s">
        <v>567</v>
      </c>
      <c r="X81" s="15" t="s">
        <v>38</v>
      </c>
      <c r="Y81" s="7"/>
    </row>
    <row r="82">
      <c r="A82" s="8" t="s">
        <v>568</v>
      </c>
      <c r="B82" s="9" t="s">
        <v>25</v>
      </c>
      <c r="C82" s="9" t="s">
        <v>26</v>
      </c>
      <c r="D82" s="10" t="s">
        <v>27</v>
      </c>
      <c r="E82" s="17" t="s">
        <v>297</v>
      </c>
      <c r="F82" s="17" t="s">
        <v>569</v>
      </c>
      <c r="G82" s="12">
        <v>42431.0</v>
      </c>
      <c r="H82" s="13" t="s">
        <v>111</v>
      </c>
      <c r="I82" s="13" t="s">
        <v>72</v>
      </c>
      <c r="J82" s="13" t="s">
        <v>27</v>
      </c>
      <c r="K82" s="18" t="s">
        <v>570</v>
      </c>
      <c r="L82" s="15" t="s">
        <v>26</v>
      </c>
      <c r="M82" s="15" t="s">
        <v>571</v>
      </c>
      <c r="N82" s="20" t="s">
        <v>572</v>
      </c>
      <c r="O82" s="15" t="s">
        <v>151</v>
      </c>
      <c r="P82" s="15" t="s">
        <v>338</v>
      </c>
      <c r="Q82" s="15" t="s">
        <v>243</v>
      </c>
      <c r="R82" s="15" t="s">
        <v>38</v>
      </c>
      <c r="S82" s="15" t="s">
        <v>251</v>
      </c>
      <c r="T82" s="15" t="s">
        <v>27</v>
      </c>
      <c r="U82" s="14" t="s">
        <v>544</v>
      </c>
      <c r="V82" s="15" t="s">
        <v>38</v>
      </c>
      <c r="W82" s="15" t="s">
        <v>573</v>
      </c>
      <c r="X82" s="15" t="s">
        <v>38</v>
      </c>
      <c r="Y82" s="7"/>
    </row>
    <row r="83">
      <c r="A83" s="8" t="s">
        <v>574</v>
      </c>
      <c r="B83" s="9" t="s">
        <v>25</v>
      </c>
      <c r="C83" s="9" t="s">
        <v>26</v>
      </c>
      <c r="D83" s="10" t="s">
        <v>27</v>
      </c>
      <c r="E83" s="17" t="s">
        <v>297</v>
      </c>
      <c r="F83" s="17" t="s">
        <v>569</v>
      </c>
      <c r="G83" s="12">
        <v>42431.0</v>
      </c>
      <c r="H83" s="13" t="s">
        <v>111</v>
      </c>
      <c r="I83" s="13" t="s">
        <v>42</v>
      </c>
      <c r="J83" s="13" t="s">
        <v>27</v>
      </c>
      <c r="K83" s="18" t="s">
        <v>570</v>
      </c>
      <c r="L83" s="15" t="s">
        <v>26</v>
      </c>
      <c r="M83" s="15" t="s">
        <v>571</v>
      </c>
      <c r="N83" s="20" t="s">
        <v>572</v>
      </c>
      <c r="O83" s="15" t="s">
        <v>151</v>
      </c>
      <c r="P83" s="15" t="s">
        <v>338</v>
      </c>
      <c r="Q83" s="15" t="s">
        <v>243</v>
      </c>
      <c r="R83" s="15" t="s">
        <v>38</v>
      </c>
      <c r="S83" s="15" t="s">
        <v>251</v>
      </c>
      <c r="T83" s="15" t="s">
        <v>27</v>
      </c>
      <c r="U83" s="14" t="s">
        <v>544</v>
      </c>
      <c r="V83" s="15" t="s">
        <v>38</v>
      </c>
      <c r="W83" s="15" t="s">
        <v>575</v>
      </c>
      <c r="X83" s="15" t="s">
        <v>576</v>
      </c>
      <c r="Y83" s="7"/>
    </row>
    <row r="84">
      <c r="A84" s="8" t="s">
        <v>577</v>
      </c>
      <c r="B84" s="9" t="s">
        <v>25</v>
      </c>
      <c r="C84" s="9" t="s">
        <v>26</v>
      </c>
      <c r="D84" s="10" t="s">
        <v>49</v>
      </c>
      <c r="E84" s="17" t="s">
        <v>436</v>
      </c>
      <c r="F84" s="17" t="s">
        <v>541</v>
      </c>
      <c r="G84" s="12">
        <v>42430.0</v>
      </c>
      <c r="H84" s="13" t="s">
        <v>111</v>
      </c>
      <c r="I84" s="13" t="s">
        <v>42</v>
      </c>
      <c r="J84" s="13" t="s">
        <v>49</v>
      </c>
      <c r="K84" s="18" t="s">
        <v>578</v>
      </c>
      <c r="L84" s="15" t="s">
        <v>26</v>
      </c>
      <c r="M84" s="15" t="s">
        <v>579</v>
      </c>
      <c r="N84" s="19" t="s">
        <v>580</v>
      </c>
      <c r="O84" s="15" t="s">
        <v>38</v>
      </c>
      <c r="P84" s="15" t="s">
        <v>513</v>
      </c>
      <c r="Q84" s="15" t="s">
        <v>243</v>
      </c>
      <c r="R84" s="15" t="s">
        <v>38</v>
      </c>
      <c r="S84" s="15" t="s">
        <v>251</v>
      </c>
      <c r="T84" s="15" t="s">
        <v>27</v>
      </c>
      <c r="U84" s="14" t="s">
        <v>544</v>
      </c>
      <c r="V84" s="22" t="s">
        <v>581</v>
      </c>
      <c r="W84" s="15" t="s">
        <v>582</v>
      </c>
      <c r="X84" s="15" t="s">
        <v>583</v>
      </c>
      <c r="Y84" s="7"/>
    </row>
    <row r="85">
      <c r="A85" s="8" t="s">
        <v>584</v>
      </c>
      <c r="B85" s="9" t="s">
        <v>25</v>
      </c>
      <c r="C85" s="9" t="s">
        <v>26</v>
      </c>
      <c r="D85" s="10" t="s">
        <v>27</v>
      </c>
      <c r="E85" s="17" t="s">
        <v>205</v>
      </c>
      <c r="F85" s="17" t="s">
        <v>585</v>
      </c>
      <c r="G85" s="12">
        <v>42415.0</v>
      </c>
      <c r="H85" s="13" t="s">
        <v>586</v>
      </c>
      <c r="I85" s="13" t="s">
        <v>42</v>
      </c>
      <c r="J85" s="13" t="s">
        <v>27</v>
      </c>
      <c r="K85" s="18" t="s">
        <v>587</v>
      </c>
      <c r="L85" s="15" t="s">
        <v>26</v>
      </c>
      <c r="M85" s="15" t="s">
        <v>588</v>
      </c>
      <c r="N85" s="19" t="s">
        <v>309</v>
      </c>
      <c r="O85" s="15" t="s">
        <v>309</v>
      </c>
      <c r="P85" s="15" t="s">
        <v>338</v>
      </c>
      <c r="Q85" s="15" t="s">
        <v>64</v>
      </c>
      <c r="R85" s="15" t="s">
        <v>88</v>
      </c>
      <c r="S85" s="15" t="s">
        <v>27</v>
      </c>
      <c r="T85" s="15" t="s">
        <v>27</v>
      </c>
      <c r="U85" s="14" t="s">
        <v>589</v>
      </c>
      <c r="V85" s="15" t="s">
        <v>38</v>
      </c>
      <c r="W85" s="15" t="s">
        <v>590</v>
      </c>
      <c r="X85" s="15" t="s">
        <v>38</v>
      </c>
      <c r="Y85" s="7"/>
    </row>
    <row r="86">
      <c r="A86" s="8" t="s">
        <v>591</v>
      </c>
      <c r="B86" s="9" t="s">
        <v>25</v>
      </c>
      <c r="C86" s="9" t="s">
        <v>26</v>
      </c>
      <c r="D86" s="10" t="s">
        <v>27</v>
      </c>
      <c r="E86" s="17" t="s">
        <v>436</v>
      </c>
      <c r="F86" s="17" t="s">
        <v>585</v>
      </c>
      <c r="G86" s="12">
        <v>42415.0</v>
      </c>
      <c r="H86" s="13" t="s">
        <v>111</v>
      </c>
      <c r="I86" s="13" t="s">
        <v>30</v>
      </c>
      <c r="J86" s="13" t="s">
        <v>27</v>
      </c>
      <c r="K86" s="18" t="s">
        <v>592</v>
      </c>
      <c r="L86" s="15" t="s">
        <v>26</v>
      </c>
      <c r="M86" s="15" t="s">
        <v>571</v>
      </c>
      <c r="N86" s="20" t="s">
        <v>572</v>
      </c>
      <c r="O86" s="15" t="s">
        <v>151</v>
      </c>
      <c r="P86" s="15" t="s">
        <v>513</v>
      </c>
      <c r="Q86" s="15" t="s">
        <v>64</v>
      </c>
      <c r="R86" s="15" t="s">
        <v>197</v>
      </c>
      <c r="S86" s="15" t="s">
        <v>27</v>
      </c>
      <c r="T86" s="15" t="s">
        <v>27</v>
      </c>
      <c r="U86" s="14" t="s">
        <v>589</v>
      </c>
      <c r="V86" s="15" t="s">
        <v>38</v>
      </c>
      <c r="W86" s="15" t="s">
        <v>593</v>
      </c>
      <c r="X86" s="15" t="s">
        <v>38</v>
      </c>
      <c r="Y86" s="15"/>
    </row>
    <row r="87">
      <c r="A87" s="8" t="s">
        <v>594</v>
      </c>
      <c r="B87" s="9" t="s">
        <v>25</v>
      </c>
      <c r="C87" s="9" t="s">
        <v>26</v>
      </c>
      <c r="D87" s="10" t="s">
        <v>27</v>
      </c>
      <c r="E87" s="17" t="s">
        <v>595</v>
      </c>
      <c r="F87" s="17" t="s">
        <v>596</v>
      </c>
      <c r="G87" s="12">
        <v>42344.0</v>
      </c>
      <c r="H87" s="13">
        <v>4.3</v>
      </c>
      <c r="I87" s="13" t="s">
        <v>30</v>
      </c>
      <c r="J87" s="13" t="s">
        <v>27</v>
      </c>
      <c r="K87" s="18" t="s">
        <v>597</v>
      </c>
      <c r="L87" s="15" t="s">
        <v>26</v>
      </c>
      <c r="M87" s="15" t="s">
        <v>598</v>
      </c>
      <c r="N87" s="19" t="s">
        <v>151</v>
      </c>
      <c r="O87" s="15" t="s">
        <v>151</v>
      </c>
      <c r="P87" s="15" t="s">
        <v>599</v>
      </c>
      <c r="Q87" s="15" t="s">
        <v>35</v>
      </c>
      <c r="R87" s="15" t="s">
        <v>36</v>
      </c>
      <c r="S87" s="15" t="s">
        <v>27</v>
      </c>
      <c r="T87" s="15" t="s">
        <v>27</v>
      </c>
      <c r="U87" s="14" t="s">
        <v>600</v>
      </c>
      <c r="V87" s="14" t="s">
        <v>601</v>
      </c>
      <c r="W87" s="15" t="s">
        <v>602</v>
      </c>
      <c r="X87" s="15" t="s">
        <v>38</v>
      </c>
      <c r="Y87" s="7"/>
    </row>
    <row r="88">
      <c r="A88" s="8" t="s">
        <v>603</v>
      </c>
      <c r="B88" s="9" t="s">
        <v>25</v>
      </c>
      <c r="C88" s="9" t="s">
        <v>26</v>
      </c>
      <c r="D88" s="10" t="s">
        <v>27</v>
      </c>
      <c r="E88" s="17" t="s">
        <v>297</v>
      </c>
      <c r="F88" s="17" t="s">
        <v>604</v>
      </c>
      <c r="G88" s="12">
        <v>42344.0</v>
      </c>
      <c r="H88" s="13" t="s">
        <v>71</v>
      </c>
      <c r="I88" s="13" t="s">
        <v>72</v>
      </c>
      <c r="J88" s="13" t="s">
        <v>27</v>
      </c>
      <c r="K88" s="18" t="s">
        <v>605</v>
      </c>
      <c r="L88" s="15" t="s">
        <v>26</v>
      </c>
      <c r="M88" s="15" t="s">
        <v>325</v>
      </c>
      <c r="N88" s="19" t="s">
        <v>326</v>
      </c>
      <c r="O88" s="15" t="s">
        <v>326</v>
      </c>
      <c r="P88" s="15" t="s">
        <v>338</v>
      </c>
      <c r="Q88" s="15" t="s">
        <v>47</v>
      </c>
      <c r="R88" s="15" t="s">
        <v>421</v>
      </c>
      <c r="S88" s="15" t="s">
        <v>27</v>
      </c>
      <c r="T88" s="15" t="s">
        <v>49</v>
      </c>
      <c r="U88" s="14" t="s">
        <v>600</v>
      </c>
      <c r="V88" s="14" t="s">
        <v>606</v>
      </c>
      <c r="W88" s="15" t="s">
        <v>607</v>
      </c>
      <c r="X88" s="15" t="s">
        <v>38</v>
      </c>
      <c r="Y88" s="7"/>
    </row>
    <row r="89">
      <c r="A89" s="8" t="s">
        <v>608</v>
      </c>
      <c r="B89" s="9" t="s">
        <v>25</v>
      </c>
      <c r="C89" s="9" t="s">
        <v>26</v>
      </c>
      <c r="D89" s="25"/>
      <c r="E89" s="17" t="s">
        <v>436</v>
      </c>
      <c r="F89" s="17" t="s">
        <v>604</v>
      </c>
      <c r="G89" s="12">
        <v>42344.0</v>
      </c>
      <c r="H89" s="13" t="s">
        <v>101</v>
      </c>
      <c r="I89" s="13" t="s">
        <v>72</v>
      </c>
      <c r="J89" s="13" t="s">
        <v>27</v>
      </c>
      <c r="K89" s="18" t="s">
        <v>609</v>
      </c>
      <c r="L89" s="15" t="s">
        <v>26</v>
      </c>
      <c r="M89" s="15" t="s">
        <v>610</v>
      </c>
      <c r="N89" s="19" t="s">
        <v>317</v>
      </c>
      <c r="O89" s="15" t="s">
        <v>317</v>
      </c>
      <c r="P89" s="15" t="s">
        <v>63</v>
      </c>
      <c r="Q89" s="15" t="s">
        <v>47</v>
      </c>
      <c r="R89" s="15" t="s">
        <v>181</v>
      </c>
      <c r="S89" s="15" t="s">
        <v>27</v>
      </c>
      <c r="T89" s="15" t="s">
        <v>49</v>
      </c>
      <c r="U89" s="14" t="s">
        <v>600</v>
      </c>
      <c r="V89" s="15" t="s">
        <v>38</v>
      </c>
      <c r="W89" s="15" t="s">
        <v>611</v>
      </c>
      <c r="X89" s="15" t="s">
        <v>38</v>
      </c>
      <c r="Y89" s="7"/>
    </row>
    <row r="90">
      <c r="A90" s="8" t="s">
        <v>612</v>
      </c>
      <c r="B90" s="9" t="s">
        <v>25</v>
      </c>
      <c r="C90" s="9" t="s">
        <v>26</v>
      </c>
      <c r="D90" s="26" t="s">
        <v>27</v>
      </c>
      <c r="E90" s="17" t="s">
        <v>205</v>
      </c>
      <c r="F90" s="17" t="s">
        <v>604</v>
      </c>
      <c r="G90" s="12">
        <v>42344.0</v>
      </c>
      <c r="H90" s="13" t="s">
        <v>101</v>
      </c>
      <c r="I90" s="13" t="s">
        <v>72</v>
      </c>
      <c r="J90" s="13" t="s">
        <v>27</v>
      </c>
      <c r="K90" s="18" t="s">
        <v>613</v>
      </c>
      <c r="L90" s="15" t="s">
        <v>74</v>
      </c>
      <c r="M90" s="15" t="s">
        <v>359</v>
      </c>
      <c r="N90" s="27" t="s">
        <v>38</v>
      </c>
      <c r="O90" s="15" t="s">
        <v>38</v>
      </c>
      <c r="P90" s="15" t="s">
        <v>338</v>
      </c>
      <c r="Q90" s="15" t="s">
        <v>135</v>
      </c>
      <c r="R90" s="15" t="s">
        <v>143</v>
      </c>
      <c r="S90" s="15" t="s">
        <v>27</v>
      </c>
      <c r="T90" s="15" t="s">
        <v>27</v>
      </c>
      <c r="U90" s="14" t="s">
        <v>600</v>
      </c>
      <c r="V90" s="14" t="s">
        <v>614</v>
      </c>
      <c r="W90" s="15" t="s">
        <v>615</v>
      </c>
      <c r="X90" s="15" t="s">
        <v>38</v>
      </c>
      <c r="Y90" s="7"/>
    </row>
    <row r="91">
      <c r="A91" s="8" t="s">
        <v>616</v>
      </c>
      <c r="B91" s="9" t="s">
        <v>25</v>
      </c>
      <c r="C91" s="9" t="s">
        <v>26</v>
      </c>
      <c r="D91" s="26" t="s">
        <v>27</v>
      </c>
      <c r="E91" s="17" t="s">
        <v>205</v>
      </c>
      <c r="F91" s="17" t="s">
        <v>604</v>
      </c>
      <c r="G91" s="12">
        <v>42344.0</v>
      </c>
      <c r="H91" s="13" t="str">
        <f>IFERROR(__xludf.DUMMYFUNCTION("TO_TEXT(""5.0"")"),"5.0")</f>
        <v>5.0</v>
      </c>
      <c r="I91" s="13" t="s">
        <v>30</v>
      </c>
      <c r="J91" s="13" t="s">
        <v>27</v>
      </c>
      <c r="K91" s="18" t="s">
        <v>617</v>
      </c>
      <c r="L91" s="15" t="s">
        <v>26</v>
      </c>
      <c r="M91" s="15" t="s">
        <v>598</v>
      </c>
      <c r="N91" s="19" t="s">
        <v>151</v>
      </c>
      <c r="O91" s="15" t="s">
        <v>151</v>
      </c>
      <c r="P91" s="15" t="s">
        <v>466</v>
      </c>
      <c r="Q91" s="15" t="s">
        <v>64</v>
      </c>
      <c r="R91" s="15" t="s">
        <v>311</v>
      </c>
      <c r="S91" s="15" t="s">
        <v>49</v>
      </c>
      <c r="T91" s="15" t="s">
        <v>49</v>
      </c>
      <c r="U91" s="14" t="s">
        <v>600</v>
      </c>
      <c r="V91" s="14" t="s">
        <v>618</v>
      </c>
      <c r="W91" s="20" t="s">
        <v>619</v>
      </c>
      <c r="X91" s="15" t="s">
        <v>38</v>
      </c>
      <c r="Y91" s="7"/>
    </row>
    <row r="92">
      <c r="A92" s="8" t="s">
        <v>620</v>
      </c>
      <c r="B92" s="9" t="s">
        <v>25</v>
      </c>
      <c r="C92" s="9" t="s">
        <v>26</v>
      </c>
      <c r="D92" s="26" t="s">
        <v>27</v>
      </c>
      <c r="E92" s="17" t="s">
        <v>621</v>
      </c>
      <c r="F92" s="17" t="s">
        <v>596</v>
      </c>
      <c r="G92" s="12">
        <v>42194.0</v>
      </c>
      <c r="H92" s="13" t="s">
        <v>622</v>
      </c>
      <c r="I92" s="13" t="s">
        <v>42</v>
      </c>
      <c r="J92" s="13" t="s">
        <v>49</v>
      </c>
      <c r="K92" s="18" t="s">
        <v>623</v>
      </c>
      <c r="L92" s="15" t="s">
        <v>26</v>
      </c>
      <c r="M92" s="15" t="s">
        <v>174</v>
      </c>
      <c r="N92" s="19" t="s">
        <v>33</v>
      </c>
      <c r="O92" s="15" t="s">
        <v>33</v>
      </c>
      <c r="P92" s="15" t="s">
        <v>624</v>
      </c>
      <c r="Q92" s="15" t="s">
        <v>64</v>
      </c>
      <c r="R92" s="15" t="s">
        <v>123</v>
      </c>
      <c r="S92" s="15" t="s">
        <v>27</v>
      </c>
      <c r="T92" s="15" t="s">
        <v>27</v>
      </c>
      <c r="U92" s="14" t="s">
        <v>625</v>
      </c>
      <c r="V92" s="15" t="s">
        <v>38</v>
      </c>
      <c r="W92" s="15" t="s">
        <v>626</v>
      </c>
      <c r="X92" s="15" t="s">
        <v>627</v>
      </c>
      <c r="Y92" s="15"/>
    </row>
    <row r="93">
      <c r="A93" s="8" t="s">
        <v>628</v>
      </c>
      <c r="B93" s="9" t="s">
        <v>25</v>
      </c>
      <c r="C93" s="9" t="s">
        <v>26</v>
      </c>
      <c r="D93" s="26" t="s">
        <v>27</v>
      </c>
      <c r="E93" s="17" t="s">
        <v>297</v>
      </c>
      <c r="F93" s="17" t="s">
        <v>321</v>
      </c>
      <c r="G93" s="12">
        <v>42167.0</v>
      </c>
      <c r="H93" s="13" t="str">
        <f>IFERROR(__xludf.DUMMYFUNCTION("TO_TEXT(""5.0"")"),"5.0")</f>
        <v>5.0</v>
      </c>
      <c r="I93" s="13" t="s">
        <v>72</v>
      </c>
      <c r="J93" s="13" t="s">
        <v>27</v>
      </c>
      <c r="K93" s="28" t="s">
        <v>38</v>
      </c>
      <c r="L93" s="15" t="s">
        <v>26</v>
      </c>
      <c r="M93" s="15" t="s">
        <v>629</v>
      </c>
      <c r="N93" s="19" t="s">
        <v>249</v>
      </c>
      <c r="O93" s="15" t="s">
        <v>249</v>
      </c>
      <c r="P93" s="15" t="s">
        <v>428</v>
      </c>
      <c r="Q93" s="15" t="s">
        <v>47</v>
      </c>
      <c r="R93" s="15" t="s">
        <v>630</v>
      </c>
      <c r="S93" s="15" t="s">
        <v>27</v>
      </c>
      <c r="T93" s="15" t="s">
        <v>27</v>
      </c>
      <c r="U93" s="14" t="s">
        <v>631</v>
      </c>
      <c r="V93" s="14" t="s">
        <v>632</v>
      </c>
      <c r="W93" s="15" t="s">
        <v>633</v>
      </c>
      <c r="X93" s="15" t="s">
        <v>634</v>
      </c>
      <c r="Y93" s="15"/>
    </row>
    <row r="94">
      <c r="A94" s="8" t="s">
        <v>635</v>
      </c>
      <c r="B94" s="9" t="s">
        <v>25</v>
      </c>
      <c r="C94" s="9" t="s">
        <v>26</v>
      </c>
      <c r="D94" s="26" t="s">
        <v>27</v>
      </c>
      <c r="E94" s="17" t="s">
        <v>297</v>
      </c>
      <c r="F94" s="17" t="s">
        <v>321</v>
      </c>
      <c r="G94" s="12">
        <v>42167.0</v>
      </c>
      <c r="H94" s="13">
        <v>6.8</v>
      </c>
      <c r="I94" s="13" t="s">
        <v>30</v>
      </c>
      <c r="J94" s="13" t="s">
        <v>27</v>
      </c>
      <c r="K94" s="18" t="s">
        <v>636</v>
      </c>
      <c r="L94" s="15" t="s">
        <v>26</v>
      </c>
      <c r="M94" s="15" t="s">
        <v>637</v>
      </c>
      <c r="N94" s="19" t="s">
        <v>151</v>
      </c>
      <c r="O94" s="15" t="s">
        <v>151</v>
      </c>
      <c r="P94" s="15" t="s">
        <v>599</v>
      </c>
      <c r="Q94" s="15" t="s">
        <v>35</v>
      </c>
      <c r="R94" s="15" t="s">
        <v>36</v>
      </c>
      <c r="S94" s="15" t="s">
        <v>27</v>
      </c>
      <c r="T94" s="15" t="s">
        <v>49</v>
      </c>
      <c r="U94" s="14" t="s">
        <v>631</v>
      </c>
      <c r="V94" s="14" t="s">
        <v>638</v>
      </c>
      <c r="W94" s="15" t="s">
        <v>639</v>
      </c>
      <c r="X94" s="15" t="s">
        <v>38</v>
      </c>
      <c r="Y94" s="15"/>
    </row>
    <row r="95">
      <c r="A95" s="8" t="s">
        <v>640</v>
      </c>
      <c r="B95" s="9" t="s">
        <v>25</v>
      </c>
      <c r="C95" s="9" t="s">
        <v>26</v>
      </c>
      <c r="D95" s="26" t="s">
        <v>27</v>
      </c>
      <c r="E95" s="17" t="s">
        <v>297</v>
      </c>
      <c r="F95" s="17" t="s">
        <v>321</v>
      </c>
      <c r="G95" s="12">
        <v>42167.0</v>
      </c>
      <c r="H95" s="13" t="s">
        <v>641</v>
      </c>
      <c r="I95" s="13" t="s">
        <v>72</v>
      </c>
      <c r="J95" s="13" t="s">
        <v>27</v>
      </c>
      <c r="K95" s="18" t="s">
        <v>642</v>
      </c>
      <c r="L95" s="15" t="s">
        <v>26</v>
      </c>
      <c r="M95" s="15" t="s">
        <v>174</v>
      </c>
      <c r="N95" s="19" t="s">
        <v>643</v>
      </c>
      <c r="O95" s="15" t="s">
        <v>33</v>
      </c>
      <c r="P95" s="15" t="s">
        <v>368</v>
      </c>
      <c r="Q95" s="15" t="s">
        <v>47</v>
      </c>
      <c r="R95" s="15" t="s">
        <v>48</v>
      </c>
      <c r="S95" s="15" t="s">
        <v>27</v>
      </c>
      <c r="T95" s="15" t="s">
        <v>49</v>
      </c>
      <c r="U95" s="14" t="s">
        <v>631</v>
      </c>
      <c r="V95" s="15" t="s">
        <v>38</v>
      </c>
      <c r="W95" s="15" t="s">
        <v>644</v>
      </c>
      <c r="X95" s="15" t="s">
        <v>38</v>
      </c>
      <c r="Y95" s="7"/>
    </row>
    <row r="96">
      <c r="A96" s="8" t="s">
        <v>645</v>
      </c>
      <c r="B96" s="9" t="s">
        <v>25</v>
      </c>
      <c r="C96" s="9" t="s">
        <v>26</v>
      </c>
      <c r="D96" s="26" t="s">
        <v>27</v>
      </c>
      <c r="E96" s="17" t="s">
        <v>297</v>
      </c>
      <c r="F96" s="17" t="s">
        <v>321</v>
      </c>
      <c r="G96" s="12">
        <v>42167.0</v>
      </c>
      <c r="H96" s="13" t="str">
        <f>IFERROR(__xludf.DUMMYFUNCTION("TO_TEXT(""5.0"")"),"5.0")</f>
        <v>5.0</v>
      </c>
      <c r="I96" s="13" t="s">
        <v>72</v>
      </c>
      <c r="J96" s="13" t="s">
        <v>27</v>
      </c>
      <c r="K96" s="18" t="s">
        <v>646</v>
      </c>
      <c r="L96" s="15" t="s">
        <v>26</v>
      </c>
      <c r="M96" s="15" t="s">
        <v>647</v>
      </c>
      <c r="N96" s="19" t="s">
        <v>648</v>
      </c>
      <c r="O96" s="15" t="s">
        <v>649</v>
      </c>
      <c r="P96" s="15" t="s">
        <v>38</v>
      </c>
      <c r="Q96" s="15" t="s">
        <v>47</v>
      </c>
      <c r="R96" s="15" t="s">
        <v>181</v>
      </c>
      <c r="S96" s="15" t="s">
        <v>144</v>
      </c>
      <c r="T96" s="15" t="s">
        <v>49</v>
      </c>
      <c r="U96" s="14" t="s">
        <v>631</v>
      </c>
      <c r="V96" s="15" t="s">
        <v>38</v>
      </c>
      <c r="W96" s="15" t="s">
        <v>650</v>
      </c>
      <c r="X96" s="15" t="s">
        <v>38</v>
      </c>
      <c r="Y96" s="7"/>
    </row>
    <row r="97">
      <c r="A97" s="8" t="s">
        <v>651</v>
      </c>
      <c r="B97" s="9" t="s">
        <v>25</v>
      </c>
      <c r="C97" s="9" t="s">
        <v>26</v>
      </c>
      <c r="D97" s="26" t="s">
        <v>27</v>
      </c>
      <c r="E97" s="17" t="s">
        <v>297</v>
      </c>
      <c r="F97" s="17" t="s">
        <v>321</v>
      </c>
      <c r="G97" s="12">
        <v>42167.0</v>
      </c>
      <c r="H97" s="13">
        <v>4.3</v>
      </c>
      <c r="I97" s="13" t="s">
        <v>72</v>
      </c>
      <c r="J97" s="13" t="s">
        <v>27</v>
      </c>
      <c r="K97" s="18" t="s">
        <v>652</v>
      </c>
      <c r="L97" s="15" t="s">
        <v>26</v>
      </c>
      <c r="M97" s="15" t="s">
        <v>653</v>
      </c>
      <c r="N97" s="19" t="s">
        <v>228</v>
      </c>
      <c r="O97" s="15" t="s">
        <v>86</v>
      </c>
      <c r="P97" s="15" t="s">
        <v>428</v>
      </c>
      <c r="Q97" s="15" t="s">
        <v>64</v>
      </c>
      <c r="R97" s="15" t="s">
        <v>311</v>
      </c>
      <c r="S97" s="15" t="s">
        <v>49</v>
      </c>
      <c r="T97" s="15" t="s">
        <v>27</v>
      </c>
      <c r="U97" s="14" t="s">
        <v>631</v>
      </c>
      <c r="V97" s="15" t="s">
        <v>38</v>
      </c>
      <c r="W97" s="15" t="s">
        <v>654</v>
      </c>
      <c r="X97" s="15" t="s">
        <v>38</v>
      </c>
      <c r="Y97" s="15"/>
    </row>
    <row r="98">
      <c r="A98" s="8" t="s">
        <v>655</v>
      </c>
      <c r="B98" s="9" t="s">
        <v>25</v>
      </c>
      <c r="C98" s="9" t="s">
        <v>26</v>
      </c>
      <c r="D98" s="26" t="s">
        <v>27</v>
      </c>
      <c r="E98" s="17" t="s">
        <v>297</v>
      </c>
      <c r="F98" s="17" t="s">
        <v>656</v>
      </c>
      <c r="G98" s="12">
        <v>42167.0</v>
      </c>
      <c r="H98" s="13">
        <v>7.5</v>
      </c>
      <c r="I98" s="13" t="s">
        <v>72</v>
      </c>
      <c r="J98" s="13" t="s">
        <v>27</v>
      </c>
      <c r="K98" s="18" t="s">
        <v>657</v>
      </c>
      <c r="L98" s="29" t="s">
        <v>26</v>
      </c>
      <c r="M98" s="29" t="s">
        <v>658</v>
      </c>
      <c r="N98" s="30" t="s">
        <v>151</v>
      </c>
      <c r="O98" s="29" t="s">
        <v>151</v>
      </c>
      <c r="P98" s="29" t="s">
        <v>368</v>
      </c>
      <c r="Q98" s="15" t="s">
        <v>47</v>
      </c>
      <c r="R98" s="15" t="s">
        <v>181</v>
      </c>
      <c r="S98" s="15" t="s">
        <v>27</v>
      </c>
      <c r="T98" s="15" t="s">
        <v>49</v>
      </c>
      <c r="U98" s="14" t="s">
        <v>631</v>
      </c>
      <c r="V98" s="15" t="s">
        <v>38</v>
      </c>
      <c r="W98" s="15" t="s">
        <v>659</v>
      </c>
      <c r="X98" s="15" t="s">
        <v>38</v>
      </c>
      <c r="Y98" s="7"/>
    </row>
    <row r="99">
      <c r="A99" s="8" t="s">
        <v>660</v>
      </c>
      <c r="B99" s="9" t="s">
        <v>25</v>
      </c>
      <c r="C99" s="9" t="s">
        <v>26</v>
      </c>
      <c r="D99" s="10" t="s">
        <v>49</v>
      </c>
      <c r="E99" s="11" t="s">
        <v>38</v>
      </c>
      <c r="F99" s="11" t="s">
        <v>321</v>
      </c>
      <c r="G99" s="12">
        <v>42145.0</v>
      </c>
      <c r="H99" s="13" t="s">
        <v>195</v>
      </c>
      <c r="I99" s="13" t="s">
        <v>38</v>
      </c>
      <c r="J99" s="13" t="s">
        <v>49</v>
      </c>
      <c r="K99" s="15" t="s">
        <v>38</v>
      </c>
      <c r="L99" s="15" t="s">
        <v>38</v>
      </c>
      <c r="M99" s="15" t="s">
        <v>38</v>
      </c>
      <c r="N99" s="19" t="s">
        <v>661</v>
      </c>
      <c r="O99" s="15" t="s">
        <v>151</v>
      </c>
      <c r="P99" s="15" t="s">
        <v>528</v>
      </c>
      <c r="Q99" s="15" t="s">
        <v>64</v>
      </c>
      <c r="R99" s="15" t="s">
        <v>214</v>
      </c>
      <c r="S99" s="15" t="s">
        <v>27</v>
      </c>
      <c r="T99" s="31" t="s">
        <v>27</v>
      </c>
      <c r="U99" s="21" t="s">
        <v>662</v>
      </c>
      <c r="V99" s="22" t="s">
        <v>663</v>
      </c>
      <c r="W99" s="15" t="s">
        <v>664</v>
      </c>
      <c r="X99" s="15" t="s">
        <v>38</v>
      </c>
      <c r="Y99" s="7"/>
    </row>
    <row r="100">
      <c r="A100" s="8" t="s">
        <v>665</v>
      </c>
      <c r="B100" s="9" t="s">
        <v>25</v>
      </c>
      <c r="C100" s="9" t="s">
        <v>26</v>
      </c>
      <c r="D100" s="26" t="s">
        <v>27</v>
      </c>
      <c r="E100" s="17" t="s">
        <v>297</v>
      </c>
      <c r="F100" s="17" t="s">
        <v>569</v>
      </c>
      <c r="G100" s="12">
        <v>42082.0</v>
      </c>
      <c r="H100" s="13" t="str">
        <f>IFERROR(__xludf.DUMMYFUNCTION("TO_TEXT(""5.0"")"),"5.0")</f>
        <v>5.0</v>
      </c>
      <c r="I100" s="13" t="s">
        <v>72</v>
      </c>
      <c r="J100" s="13" t="s">
        <v>27</v>
      </c>
      <c r="K100" s="18" t="s">
        <v>666</v>
      </c>
      <c r="L100" s="15" t="s">
        <v>26</v>
      </c>
      <c r="M100" s="15" t="s">
        <v>571</v>
      </c>
      <c r="N100" s="19" t="s">
        <v>196</v>
      </c>
      <c r="O100" s="15" t="s">
        <v>151</v>
      </c>
      <c r="P100" s="15" t="s">
        <v>405</v>
      </c>
      <c r="Q100" s="15" t="s">
        <v>64</v>
      </c>
      <c r="R100" s="15" t="s">
        <v>197</v>
      </c>
      <c r="S100" s="15" t="s">
        <v>27</v>
      </c>
      <c r="T100" s="15" t="s">
        <v>49</v>
      </c>
      <c r="U100" s="14" t="s">
        <v>667</v>
      </c>
      <c r="V100" s="14" t="s">
        <v>668</v>
      </c>
      <c r="W100" s="15" t="s">
        <v>669</v>
      </c>
      <c r="X100" s="15" t="s">
        <v>38</v>
      </c>
      <c r="Y100" s="7"/>
    </row>
    <row r="101">
      <c r="A101" s="8" t="s">
        <v>670</v>
      </c>
      <c r="B101" s="9" t="s">
        <v>25</v>
      </c>
      <c r="C101" s="9" t="s">
        <v>26</v>
      </c>
      <c r="D101" s="26" t="s">
        <v>27</v>
      </c>
      <c r="E101" s="17" t="s">
        <v>205</v>
      </c>
      <c r="F101" s="17" t="s">
        <v>569</v>
      </c>
      <c r="G101" s="12">
        <v>42082.0</v>
      </c>
      <c r="H101" s="13">
        <v>2.6</v>
      </c>
      <c r="I101" s="13" t="s">
        <v>72</v>
      </c>
      <c r="J101" s="13" t="s">
        <v>27</v>
      </c>
      <c r="K101" s="18" t="s">
        <v>671</v>
      </c>
      <c r="L101" s="15" t="s">
        <v>26</v>
      </c>
      <c r="M101" s="15" t="s">
        <v>490</v>
      </c>
      <c r="N101" s="19" t="s">
        <v>672</v>
      </c>
      <c r="O101" s="15" t="s">
        <v>151</v>
      </c>
      <c r="P101" s="15" t="s">
        <v>405</v>
      </c>
      <c r="Q101" s="15" t="s">
        <v>47</v>
      </c>
      <c r="R101" s="15" t="s">
        <v>181</v>
      </c>
      <c r="S101" s="15" t="s">
        <v>27</v>
      </c>
      <c r="T101" s="15" t="s">
        <v>49</v>
      </c>
      <c r="U101" s="14" t="s">
        <v>667</v>
      </c>
      <c r="V101" s="14" t="s">
        <v>673</v>
      </c>
      <c r="W101" s="15" t="s">
        <v>674</v>
      </c>
      <c r="X101" s="15" t="s">
        <v>38</v>
      </c>
      <c r="Y101" s="7"/>
    </row>
    <row r="102">
      <c r="A102" s="8" t="s">
        <v>675</v>
      </c>
      <c r="B102" s="9" t="s">
        <v>25</v>
      </c>
      <c r="C102" s="9" t="s">
        <v>26</v>
      </c>
      <c r="D102" s="26" t="s">
        <v>27</v>
      </c>
      <c r="E102" s="17" t="s">
        <v>297</v>
      </c>
      <c r="F102" s="17" t="s">
        <v>656</v>
      </c>
      <c r="G102" s="12">
        <v>42082.0</v>
      </c>
      <c r="H102" s="13">
        <v>7.5</v>
      </c>
      <c r="I102" s="13" t="s">
        <v>72</v>
      </c>
      <c r="J102" s="13" t="s">
        <v>27</v>
      </c>
      <c r="K102" s="18" t="s">
        <v>676</v>
      </c>
      <c r="L102" s="15" t="s">
        <v>26</v>
      </c>
      <c r="M102" s="15" t="s">
        <v>522</v>
      </c>
      <c r="N102" s="19" t="s">
        <v>187</v>
      </c>
      <c r="O102" s="15" t="s">
        <v>187</v>
      </c>
      <c r="P102" s="15" t="s">
        <v>368</v>
      </c>
      <c r="Q102" s="15" t="s">
        <v>135</v>
      </c>
      <c r="R102" s="15" t="s">
        <v>677</v>
      </c>
      <c r="S102" s="15" t="s">
        <v>49</v>
      </c>
      <c r="T102" s="15" t="s">
        <v>49</v>
      </c>
      <c r="U102" s="14" t="s">
        <v>667</v>
      </c>
      <c r="V102" s="14" t="s">
        <v>678</v>
      </c>
      <c r="W102" s="15" t="s">
        <v>679</v>
      </c>
      <c r="X102" s="15" t="s">
        <v>38</v>
      </c>
      <c r="Y102" s="7"/>
    </row>
    <row r="103">
      <c r="A103" s="8" t="s">
        <v>680</v>
      </c>
      <c r="B103" s="9" t="s">
        <v>25</v>
      </c>
      <c r="C103" s="9" t="s">
        <v>26</v>
      </c>
      <c r="D103" s="26" t="s">
        <v>27</v>
      </c>
      <c r="E103" s="17" t="s">
        <v>205</v>
      </c>
      <c r="F103" s="17" t="s">
        <v>569</v>
      </c>
      <c r="G103" s="12">
        <v>42082.0</v>
      </c>
      <c r="H103" s="13" t="str">
        <f>IFERROR(__xludf.DUMMYFUNCTION("TO_TEXT(""5.0"")"),"5.0")</f>
        <v>5.0</v>
      </c>
      <c r="I103" s="13" t="s">
        <v>42</v>
      </c>
      <c r="J103" s="13" t="s">
        <v>27</v>
      </c>
      <c r="K103" s="18" t="s">
        <v>681</v>
      </c>
      <c r="L103" s="15" t="s">
        <v>26</v>
      </c>
      <c r="M103" s="15" t="s">
        <v>221</v>
      </c>
      <c r="N103" s="19" t="s">
        <v>151</v>
      </c>
      <c r="O103" s="15" t="s">
        <v>151</v>
      </c>
      <c r="P103" s="15" t="s">
        <v>38</v>
      </c>
      <c r="Q103" s="15" t="s">
        <v>47</v>
      </c>
      <c r="R103" s="15" t="s">
        <v>181</v>
      </c>
      <c r="S103" s="15" t="s">
        <v>144</v>
      </c>
      <c r="T103" s="15" t="s">
        <v>49</v>
      </c>
      <c r="U103" s="14" t="s">
        <v>667</v>
      </c>
      <c r="V103" s="15" t="s">
        <v>38</v>
      </c>
      <c r="W103" s="15" t="s">
        <v>682</v>
      </c>
      <c r="X103" s="15" t="s">
        <v>38</v>
      </c>
      <c r="Y103" s="7"/>
    </row>
    <row r="104">
      <c r="A104" s="8" t="s">
        <v>683</v>
      </c>
      <c r="B104" s="9" t="s">
        <v>25</v>
      </c>
      <c r="C104" s="9" t="s">
        <v>26</v>
      </c>
      <c r="D104" s="26" t="s">
        <v>27</v>
      </c>
      <c r="E104" s="17" t="s">
        <v>205</v>
      </c>
      <c r="F104" s="17" t="s">
        <v>569</v>
      </c>
      <c r="G104" s="12">
        <v>42082.0</v>
      </c>
      <c r="H104" s="13" t="str">
        <f>IFERROR(__xludf.DUMMYFUNCTION("TO_TEXT(""5.0"")"),"5.0")</f>
        <v>5.0</v>
      </c>
      <c r="I104" s="13" t="s">
        <v>72</v>
      </c>
      <c r="J104" s="13" t="s">
        <v>27</v>
      </c>
      <c r="K104" s="18" t="s">
        <v>684</v>
      </c>
      <c r="L104" s="15" t="s">
        <v>26</v>
      </c>
      <c r="M104" s="15" t="s">
        <v>274</v>
      </c>
      <c r="N104" s="19" t="s">
        <v>151</v>
      </c>
      <c r="O104" s="15" t="s">
        <v>151</v>
      </c>
      <c r="P104" s="15" t="s">
        <v>38</v>
      </c>
      <c r="Q104" s="15" t="s">
        <v>47</v>
      </c>
      <c r="R104" s="15" t="s">
        <v>181</v>
      </c>
      <c r="S104" s="15" t="s">
        <v>144</v>
      </c>
      <c r="T104" s="15" t="s">
        <v>49</v>
      </c>
      <c r="U104" s="14" t="s">
        <v>667</v>
      </c>
      <c r="V104" s="15" t="s">
        <v>38</v>
      </c>
      <c r="W104" s="15" t="s">
        <v>685</v>
      </c>
      <c r="X104" s="24" t="s">
        <v>38</v>
      </c>
      <c r="Y104" s="15"/>
    </row>
    <row r="105">
      <c r="A105" s="8" t="s">
        <v>686</v>
      </c>
      <c r="B105" s="9" t="s">
        <v>25</v>
      </c>
      <c r="C105" s="9" t="s">
        <v>26</v>
      </c>
      <c r="D105" s="26" t="s">
        <v>27</v>
      </c>
      <c r="E105" s="17" t="s">
        <v>297</v>
      </c>
      <c r="F105" s="17" t="s">
        <v>569</v>
      </c>
      <c r="G105" s="12">
        <v>42082.0</v>
      </c>
      <c r="H105" s="13" t="str">
        <f>IFERROR(__xludf.DUMMYFUNCTION("TO_TEXT(""5.0"")"),"5.0")</f>
        <v>5.0</v>
      </c>
      <c r="I105" s="13" t="s">
        <v>72</v>
      </c>
      <c r="J105" s="13" t="s">
        <v>27</v>
      </c>
      <c r="K105" s="18" t="s">
        <v>687</v>
      </c>
      <c r="L105" s="15" t="s">
        <v>26</v>
      </c>
      <c r="M105" s="15" t="s">
        <v>647</v>
      </c>
      <c r="N105" s="19" t="s">
        <v>648</v>
      </c>
      <c r="O105" s="15" t="s">
        <v>649</v>
      </c>
      <c r="P105" s="15" t="s">
        <v>38</v>
      </c>
      <c r="Q105" s="15" t="s">
        <v>47</v>
      </c>
      <c r="R105" s="15" t="s">
        <v>181</v>
      </c>
      <c r="S105" s="15" t="s">
        <v>144</v>
      </c>
      <c r="T105" s="15" t="s">
        <v>49</v>
      </c>
      <c r="U105" s="14" t="s">
        <v>667</v>
      </c>
      <c r="V105" s="15" t="s">
        <v>38</v>
      </c>
      <c r="W105" s="15" t="s">
        <v>688</v>
      </c>
      <c r="X105" s="15" t="s">
        <v>38</v>
      </c>
      <c r="Y105" s="7"/>
    </row>
    <row r="106">
      <c r="A106" s="8" t="s">
        <v>689</v>
      </c>
      <c r="B106" s="9" t="s">
        <v>25</v>
      </c>
      <c r="C106" s="9" t="s">
        <v>26</v>
      </c>
      <c r="D106" s="26" t="s">
        <v>27</v>
      </c>
      <c r="E106" s="17" t="s">
        <v>297</v>
      </c>
      <c r="F106" s="17" t="s">
        <v>569</v>
      </c>
      <c r="G106" s="12">
        <v>42082.0</v>
      </c>
      <c r="H106" s="13" t="str">
        <f>IFERROR(__xludf.DUMMYFUNCTION("TO_TEXT(""5.0"")"),"5.0")</f>
        <v>5.0</v>
      </c>
      <c r="I106" s="13" t="s">
        <v>30</v>
      </c>
      <c r="J106" s="13" t="s">
        <v>27</v>
      </c>
      <c r="K106" s="18" t="s">
        <v>690</v>
      </c>
      <c r="L106" s="15" t="s">
        <v>26</v>
      </c>
      <c r="M106" s="15" t="s">
        <v>691</v>
      </c>
      <c r="N106" s="19" t="s">
        <v>33</v>
      </c>
      <c r="O106" s="15" t="s">
        <v>33</v>
      </c>
      <c r="P106" s="15" t="s">
        <v>38</v>
      </c>
      <c r="Q106" s="15" t="s">
        <v>47</v>
      </c>
      <c r="R106" s="15" t="s">
        <v>181</v>
      </c>
      <c r="S106" s="15" t="s">
        <v>144</v>
      </c>
      <c r="T106" s="15" t="s">
        <v>49</v>
      </c>
      <c r="U106" s="14" t="s">
        <v>667</v>
      </c>
      <c r="V106" s="15" t="s">
        <v>38</v>
      </c>
      <c r="W106" s="15" t="s">
        <v>692</v>
      </c>
      <c r="X106" s="15" t="s">
        <v>38</v>
      </c>
      <c r="Y106" s="7"/>
    </row>
    <row r="107">
      <c r="A107" s="8" t="s">
        <v>693</v>
      </c>
      <c r="B107" s="9" t="s">
        <v>25</v>
      </c>
      <c r="C107" s="9" t="s">
        <v>26</v>
      </c>
      <c r="D107" s="26" t="s">
        <v>27</v>
      </c>
      <c r="E107" s="17" t="s">
        <v>297</v>
      </c>
      <c r="F107" s="17" t="s">
        <v>569</v>
      </c>
      <c r="G107" s="12">
        <v>42082.0</v>
      </c>
      <c r="H107" s="13" t="str">
        <f>IFERROR(__xludf.DUMMYFUNCTION("TO_TEXT(""5.0"")"),"5.0")</f>
        <v>5.0</v>
      </c>
      <c r="I107" s="13" t="s">
        <v>72</v>
      </c>
      <c r="J107" s="13" t="s">
        <v>27</v>
      </c>
      <c r="K107" s="32" t="s">
        <v>694</v>
      </c>
      <c r="L107" s="15" t="s">
        <v>26</v>
      </c>
      <c r="M107" s="15" t="s">
        <v>325</v>
      </c>
      <c r="N107" s="19" t="s">
        <v>326</v>
      </c>
      <c r="O107" s="15" t="s">
        <v>326</v>
      </c>
      <c r="P107" s="15" t="s">
        <v>38</v>
      </c>
      <c r="Q107" s="15" t="s">
        <v>47</v>
      </c>
      <c r="R107" s="15" t="s">
        <v>48</v>
      </c>
      <c r="S107" s="15" t="s">
        <v>144</v>
      </c>
      <c r="T107" s="15" t="s">
        <v>49</v>
      </c>
      <c r="U107" s="14" t="s">
        <v>667</v>
      </c>
      <c r="V107" s="15" t="s">
        <v>38</v>
      </c>
      <c r="W107" s="15" t="s">
        <v>695</v>
      </c>
      <c r="X107" s="15" t="s">
        <v>38</v>
      </c>
      <c r="Y107" s="7"/>
    </row>
    <row r="108">
      <c r="A108" s="8" t="s">
        <v>696</v>
      </c>
      <c r="B108" s="9" t="s">
        <v>25</v>
      </c>
      <c r="C108" s="9" t="s">
        <v>26</v>
      </c>
      <c r="D108" s="26" t="s">
        <v>27</v>
      </c>
      <c r="E108" s="17" t="s">
        <v>697</v>
      </c>
      <c r="F108" s="17" t="s">
        <v>569</v>
      </c>
      <c r="G108" s="12">
        <v>42082.0</v>
      </c>
      <c r="H108" s="13" t="str">
        <f>IFERROR(__xludf.DUMMYFUNCTION("TO_TEXT(""5.0"")"),"5.0")</f>
        <v>5.0</v>
      </c>
      <c r="I108" s="13" t="s">
        <v>72</v>
      </c>
      <c r="J108" s="13" t="s">
        <v>27</v>
      </c>
      <c r="K108" s="18" t="s">
        <v>698</v>
      </c>
      <c r="L108" s="15" t="s">
        <v>26</v>
      </c>
      <c r="M108" s="15" t="s">
        <v>506</v>
      </c>
      <c r="N108" s="19" t="s">
        <v>326</v>
      </c>
      <c r="O108" s="15" t="s">
        <v>326</v>
      </c>
      <c r="P108" s="15" t="s">
        <v>38</v>
      </c>
      <c r="Q108" s="15" t="s">
        <v>65</v>
      </c>
      <c r="R108" s="15" t="s">
        <v>38</v>
      </c>
      <c r="S108" s="15" t="s">
        <v>144</v>
      </c>
      <c r="T108" s="15" t="s">
        <v>49</v>
      </c>
      <c r="U108" s="14" t="s">
        <v>667</v>
      </c>
      <c r="V108" s="14" t="s">
        <v>699</v>
      </c>
      <c r="W108" s="15" t="s">
        <v>700</v>
      </c>
      <c r="X108" s="15" t="s">
        <v>38</v>
      </c>
      <c r="Y108" s="16"/>
    </row>
    <row r="109">
      <c r="A109" s="8" t="s">
        <v>701</v>
      </c>
      <c r="B109" s="9" t="s">
        <v>25</v>
      </c>
      <c r="C109" s="9" t="s">
        <v>26</v>
      </c>
      <c r="D109" s="26" t="s">
        <v>27</v>
      </c>
      <c r="E109" s="17" t="s">
        <v>205</v>
      </c>
      <c r="F109" s="17" t="s">
        <v>569</v>
      </c>
      <c r="G109" s="12">
        <v>42082.0</v>
      </c>
      <c r="H109" s="13">
        <v>4.3</v>
      </c>
      <c r="I109" s="13" t="s">
        <v>30</v>
      </c>
      <c r="J109" s="13" t="s">
        <v>27</v>
      </c>
      <c r="K109" s="18" t="s">
        <v>702</v>
      </c>
      <c r="L109" s="15" t="s">
        <v>26</v>
      </c>
      <c r="M109" s="15" t="s">
        <v>598</v>
      </c>
      <c r="N109" s="19" t="s">
        <v>151</v>
      </c>
      <c r="O109" s="15" t="s">
        <v>151</v>
      </c>
      <c r="P109" s="15" t="s">
        <v>528</v>
      </c>
      <c r="Q109" s="15" t="s">
        <v>64</v>
      </c>
      <c r="R109" s="15" t="s">
        <v>267</v>
      </c>
      <c r="S109" s="15" t="s">
        <v>27</v>
      </c>
      <c r="T109" s="15" t="s">
        <v>27</v>
      </c>
      <c r="U109" s="14" t="s">
        <v>667</v>
      </c>
      <c r="V109" s="15" t="s">
        <v>38</v>
      </c>
      <c r="W109" s="15" t="s">
        <v>703</v>
      </c>
      <c r="X109" s="15" t="s">
        <v>38</v>
      </c>
      <c r="Y109" s="7"/>
    </row>
    <row r="110">
      <c r="A110" s="8" t="s">
        <v>704</v>
      </c>
      <c r="B110" s="9" t="s">
        <v>25</v>
      </c>
      <c r="C110" s="9" t="s">
        <v>26</v>
      </c>
      <c r="D110" s="26" t="s">
        <v>27</v>
      </c>
      <c r="E110" s="17" t="s">
        <v>297</v>
      </c>
      <c r="F110" s="17" t="s">
        <v>569</v>
      </c>
      <c r="G110" s="12">
        <v>42082.0</v>
      </c>
      <c r="H110" s="13">
        <v>6.8</v>
      </c>
      <c r="I110" s="13" t="s">
        <v>30</v>
      </c>
      <c r="J110" s="13" t="s">
        <v>27</v>
      </c>
      <c r="K110" s="18" t="s">
        <v>705</v>
      </c>
      <c r="L110" s="15" t="s">
        <v>26</v>
      </c>
      <c r="M110" s="15" t="s">
        <v>158</v>
      </c>
      <c r="N110" s="19" t="s">
        <v>242</v>
      </c>
      <c r="O110" s="15" t="s">
        <v>160</v>
      </c>
      <c r="P110" s="15" t="s">
        <v>420</v>
      </c>
      <c r="Q110" s="15" t="s">
        <v>47</v>
      </c>
      <c r="R110" s="15" t="s">
        <v>706</v>
      </c>
      <c r="S110" s="15" t="s">
        <v>27</v>
      </c>
      <c r="T110" s="15" t="s">
        <v>49</v>
      </c>
      <c r="U110" s="14" t="s">
        <v>667</v>
      </c>
      <c r="V110" s="15" t="s">
        <v>38</v>
      </c>
      <c r="W110" s="15" t="s">
        <v>707</v>
      </c>
      <c r="X110" s="15" t="s">
        <v>708</v>
      </c>
      <c r="Y110" s="7"/>
    </row>
    <row r="111">
      <c r="A111" s="8" t="s">
        <v>709</v>
      </c>
      <c r="B111" s="9" t="s">
        <v>25</v>
      </c>
      <c r="C111" s="9" t="s">
        <v>26</v>
      </c>
      <c r="D111" s="26" t="s">
        <v>27</v>
      </c>
      <c r="E111" s="17" t="s">
        <v>205</v>
      </c>
      <c r="F111" s="17" t="s">
        <v>569</v>
      </c>
      <c r="G111" s="12">
        <v>42082.0</v>
      </c>
      <c r="H111" s="13">
        <v>4.3</v>
      </c>
      <c r="I111" s="13" t="s">
        <v>72</v>
      </c>
      <c r="J111" s="13" t="s">
        <v>27</v>
      </c>
      <c r="K111" s="18" t="s">
        <v>710</v>
      </c>
      <c r="L111" s="15" t="s">
        <v>26</v>
      </c>
      <c r="M111" s="15" t="s">
        <v>610</v>
      </c>
      <c r="N111" s="19" t="s">
        <v>317</v>
      </c>
      <c r="O111" s="15" t="s">
        <v>317</v>
      </c>
      <c r="P111" s="15" t="s">
        <v>63</v>
      </c>
      <c r="Q111" s="15" t="s">
        <v>47</v>
      </c>
      <c r="R111" s="15" t="s">
        <v>181</v>
      </c>
      <c r="S111" s="15" t="s">
        <v>27</v>
      </c>
      <c r="T111" s="15" t="s">
        <v>49</v>
      </c>
      <c r="U111" s="14" t="s">
        <v>667</v>
      </c>
      <c r="V111" s="15" t="s">
        <v>38</v>
      </c>
      <c r="W111" s="15" t="s">
        <v>711</v>
      </c>
      <c r="X111" s="15" t="s">
        <v>38</v>
      </c>
      <c r="Y111" s="15"/>
      <c r="Z111" s="15"/>
    </row>
    <row r="112">
      <c r="A112" s="8" t="s">
        <v>712</v>
      </c>
      <c r="B112" s="9" t="s">
        <v>25</v>
      </c>
      <c r="C112" s="9" t="s">
        <v>26</v>
      </c>
      <c r="D112" s="26" t="s">
        <v>27</v>
      </c>
      <c r="E112" s="17" t="s">
        <v>205</v>
      </c>
      <c r="F112" s="17" t="s">
        <v>569</v>
      </c>
      <c r="G112" s="12">
        <v>42082.0</v>
      </c>
      <c r="H112" s="13" t="str">
        <f>IFERROR(__xludf.DUMMYFUNCTION("TO_TEXT(""5.0"")"),"5.0")</f>
        <v>5.0</v>
      </c>
      <c r="I112" s="13" t="s">
        <v>72</v>
      </c>
      <c r="J112" s="13" t="s">
        <v>27</v>
      </c>
      <c r="K112" s="18" t="s">
        <v>713</v>
      </c>
      <c r="L112" s="15" t="s">
        <v>26</v>
      </c>
      <c r="M112" s="15" t="s">
        <v>658</v>
      </c>
      <c r="N112" s="19" t="s">
        <v>714</v>
      </c>
      <c r="O112" s="15" t="s">
        <v>151</v>
      </c>
      <c r="P112" s="15" t="s">
        <v>63</v>
      </c>
      <c r="Q112" s="15" t="s">
        <v>47</v>
      </c>
      <c r="R112" s="15" t="s">
        <v>715</v>
      </c>
      <c r="S112" s="15" t="s">
        <v>27</v>
      </c>
      <c r="T112" s="15" t="s">
        <v>49</v>
      </c>
      <c r="U112" s="14" t="s">
        <v>667</v>
      </c>
      <c r="V112" s="15" t="s">
        <v>38</v>
      </c>
      <c r="W112" s="15" t="s">
        <v>716</v>
      </c>
      <c r="X112" s="15" t="s">
        <v>38</v>
      </c>
      <c r="Y112" s="7"/>
    </row>
    <row r="113">
      <c r="A113" s="8" t="s">
        <v>717</v>
      </c>
      <c r="B113" s="9" t="s">
        <v>25</v>
      </c>
      <c r="C113" s="9" t="s">
        <v>26</v>
      </c>
      <c r="D113" s="26" t="s">
        <v>27</v>
      </c>
      <c r="E113" s="17" t="s">
        <v>595</v>
      </c>
      <c r="F113" s="17" t="s">
        <v>718</v>
      </c>
      <c r="G113" s="12">
        <v>42013.0</v>
      </c>
      <c r="H113" s="13" t="str">
        <f>IFERROR(__xludf.DUMMYFUNCTION("TO_TEXT(""5.0"")"),"5.0")</f>
        <v>5.0</v>
      </c>
      <c r="I113" s="13" t="s">
        <v>72</v>
      </c>
      <c r="J113" s="13" t="s">
        <v>27</v>
      </c>
      <c r="K113" s="18" t="s">
        <v>719</v>
      </c>
      <c r="L113" s="15" t="s">
        <v>26</v>
      </c>
      <c r="M113" s="15" t="s">
        <v>720</v>
      </c>
      <c r="N113" s="19" t="s">
        <v>714</v>
      </c>
      <c r="O113" s="15" t="s">
        <v>151</v>
      </c>
      <c r="P113" s="15" t="s">
        <v>368</v>
      </c>
      <c r="Q113" s="15" t="s">
        <v>47</v>
      </c>
      <c r="R113" s="24" t="s">
        <v>715</v>
      </c>
      <c r="S113" s="15" t="s">
        <v>27</v>
      </c>
      <c r="T113" s="15" t="s">
        <v>49</v>
      </c>
      <c r="U113" s="14" t="s">
        <v>721</v>
      </c>
      <c r="V113" s="15" t="s">
        <v>38</v>
      </c>
      <c r="W113" s="15" t="s">
        <v>722</v>
      </c>
      <c r="X113" s="15" t="s">
        <v>38</v>
      </c>
      <c r="Y113" s="7"/>
    </row>
    <row r="114">
      <c r="A114" s="8" t="s">
        <v>723</v>
      </c>
      <c r="B114" s="9" t="s">
        <v>25</v>
      </c>
      <c r="C114" s="9" t="s">
        <v>26</v>
      </c>
      <c r="D114" s="26" t="s">
        <v>27</v>
      </c>
      <c r="E114" s="17" t="s">
        <v>595</v>
      </c>
      <c r="F114" s="17" t="s">
        <v>718</v>
      </c>
      <c r="G114" s="12">
        <v>42013.0</v>
      </c>
      <c r="H114" s="13" t="str">
        <f>IFERROR(__xludf.DUMMYFUNCTION("TO_TEXT(""5.0"")"),"5.0")</f>
        <v>5.0</v>
      </c>
      <c r="I114" s="13" t="s">
        <v>30</v>
      </c>
      <c r="J114" s="13" t="s">
        <v>27</v>
      </c>
      <c r="K114" s="18" t="s">
        <v>724</v>
      </c>
      <c r="L114" s="15" t="s">
        <v>26</v>
      </c>
      <c r="M114" s="15" t="s">
        <v>490</v>
      </c>
      <c r="N114" s="19" t="s">
        <v>151</v>
      </c>
      <c r="O114" s="15" t="s">
        <v>151</v>
      </c>
      <c r="P114" s="15" t="s">
        <v>528</v>
      </c>
      <c r="Q114" s="15" t="s">
        <v>64</v>
      </c>
      <c r="R114" s="15" t="s">
        <v>123</v>
      </c>
      <c r="S114" s="15" t="s">
        <v>27</v>
      </c>
      <c r="T114" s="15" t="s">
        <v>27</v>
      </c>
      <c r="U114" s="14" t="s">
        <v>721</v>
      </c>
      <c r="V114" s="15" t="s">
        <v>38</v>
      </c>
      <c r="W114" s="15" t="s">
        <v>725</v>
      </c>
      <c r="X114" s="15" t="s">
        <v>38</v>
      </c>
      <c r="Y114" s="7"/>
    </row>
    <row r="115">
      <c r="A115" s="8" t="s">
        <v>726</v>
      </c>
      <c r="B115" s="9" t="s">
        <v>25</v>
      </c>
      <c r="C115" s="9" t="s">
        <v>26</v>
      </c>
      <c r="D115" s="26" t="s">
        <v>27</v>
      </c>
      <c r="E115" s="17" t="s">
        <v>297</v>
      </c>
      <c r="F115" s="17" t="s">
        <v>718</v>
      </c>
      <c r="G115" s="12">
        <v>42013.0</v>
      </c>
      <c r="H115" s="13">
        <v>4.3</v>
      </c>
      <c r="I115" s="13" t="s">
        <v>30</v>
      </c>
      <c r="J115" s="13" t="s">
        <v>27</v>
      </c>
      <c r="K115" s="18" t="s">
        <v>727</v>
      </c>
      <c r="L115" s="15" t="s">
        <v>26</v>
      </c>
      <c r="M115" s="15" t="s">
        <v>728</v>
      </c>
      <c r="N115" s="19" t="s">
        <v>151</v>
      </c>
      <c r="O115" s="15" t="s">
        <v>151</v>
      </c>
      <c r="P115" s="15" t="s">
        <v>528</v>
      </c>
      <c r="Q115" s="15" t="s">
        <v>64</v>
      </c>
      <c r="R115" s="15" t="s">
        <v>214</v>
      </c>
      <c r="S115" s="15" t="s">
        <v>27</v>
      </c>
      <c r="T115" s="15" t="s">
        <v>27</v>
      </c>
      <c r="U115" s="14" t="s">
        <v>721</v>
      </c>
      <c r="V115" s="14" t="s">
        <v>729</v>
      </c>
      <c r="W115" s="15" t="s">
        <v>730</v>
      </c>
      <c r="X115" s="15" t="s">
        <v>38</v>
      </c>
      <c r="Y115" s="15"/>
    </row>
    <row r="116">
      <c r="A116" s="8" t="s">
        <v>731</v>
      </c>
      <c r="B116" s="9" t="s">
        <v>25</v>
      </c>
      <c r="C116" s="9" t="s">
        <v>26</v>
      </c>
      <c r="D116" s="26" t="s">
        <v>27</v>
      </c>
      <c r="E116" s="17" t="s">
        <v>297</v>
      </c>
      <c r="F116" s="17" t="s">
        <v>718</v>
      </c>
      <c r="G116" s="12">
        <v>42013.0</v>
      </c>
      <c r="H116" s="13" t="str">
        <f>IFERROR(__xludf.DUMMYFUNCTION("TO_TEXT(""5.0"")"),"5.0")</f>
        <v>5.0</v>
      </c>
      <c r="I116" s="13" t="s">
        <v>30</v>
      </c>
      <c r="J116" s="13" t="s">
        <v>27</v>
      </c>
      <c r="K116" s="18" t="s">
        <v>732</v>
      </c>
      <c r="L116" s="15" t="s">
        <v>26</v>
      </c>
      <c r="M116" s="15" t="s">
        <v>350</v>
      </c>
      <c r="N116" s="19" t="s">
        <v>38</v>
      </c>
      <c r="O116" s="15" t="s">
        <v>38</v>
      </c>
      <c r="P116" s="15" t="s">
        <v>528</v>
      </c>
      <c r="Q116" s="15" t="s">
        <v>64</v>
      </c>
      <c r="R116" s="15" t="s">
        <v>123</v>
      </c>
      <c r="S116" s="15" t="s">
        <v>27</v>
      </c>
      <c r="T116" s="15" t="s">
        <v>27</v>
      </c>
      <c r="U116" s="14" t="s">
        <v>721</v>
      </c>
      <c r="V116" s="15" t="s">
        <v>38</v>
      </c>
      <c r="W116" s="15" t="s">
        <v>733</v>
      </c>
      <c r="X116" s="15" t="s">
        <v>38</v>
      </c>
      <c r="Y116" s="7"/>
    </row>
    <row r="117">
      <c r="A117" s="8" t="s">
        <v>734</v>
      </c>
      <c r="B117" s="9" t="s">
        <v>25</v>
      </c>
      <c r="C117" s="9" t="s">
        <v>26</v>
      </c>
      <c r="D117" s="26" t="s">
        <v>27</v>
      </c>
      <c r="E117" s="17" t="s">
        <v>297</v>
      </c>
      <c r="F117" s="17" t="s">
        <v>718</v>
      </c>
      <c r="G117" s="12">
        <v>42013.0</v>
      </c>
      <c r="H117" s="13" t="str">
        <f>IFERROR(__xludf.DUMMYFUNCTION("TO_TEXT(""5.0"")"),"5.0")</f>
        <v>5.0</v>
      </c>
      <c r="I117" s="13" t="s">
        <v>30</v>
      </c>
      <c r="J117" s="13" t="s">
        <v>27</v>
      </c>
      <c r="K117" s="32" t="s">
        <v>735</v>
      </c>
      <c r="L117" s="15" t="s">
        <v>26</v>
      </c>
      <c r="M117" s="15" t="s">
        <v>598</v>
      </c>
      <c r="N117" s="19" t="s">
        <v>151</v>
      </c>
      <c r="O117" s="15" t="s">
        <v>151</v>
      </c>
      <c r="P117" s="15" t="s">
        <v>528</v>
      </c>
      <c r="Q117" s="15" t="s">
        <v>64</v>
      </c>
      <c r="R117" s="15" t="s">
        <v>197</v>
      </c>
      <c r="S117" s="15" t="s">
        <v>27</v>
      </c>
      <c r="T117" s="15" t="s">
        <v>27</v>
      </c>
      <c r="U117" s="14" t="s">
        <v>721</v>
      </c>
      <c r="V117" s="14" t="s">
        <v>736</v>
      </c>
      <c r="W117" s="15" t="s">
        <v>737</v>
      </c>
      <c r="X117" s="15" t="s">
        <v>38</v>
      </c>
      <c r="Y117" s="7"/>
    </row>
    <row r="118">
      <c r="A118" s="8" t="s">
        <v>738</v>
      </c>
      <c r="B118" s="9" t="s">
        <v>25</v>
      </c>
      <c r="C118" s="9" t="s">
        <v>26</v>
      </c>
      <c r="D118" s="26" t="s">
        <v>27</v>
      </c>
      <c r="E118" s="17" t="s">
        <v>297</v>
      </c>
      <c r="F118" s="17" t="s">
        <v>718</v>
      </c>
      <c r="G118" s="12">
        <v>42013.0</v>
      </c>
      <c r="H118" s="13" t="str">
        <f>IFERROR(__xludf.DUMMYFUNCTION("TO_TEXT(""5.0"")"),"5.0")</f>
        <v>5.0</v>
      </c>
      <c r="I118" s="13" t="s">
        <v>72</v>
      </c>
      <c r="J118" s="13" t="s">
        <v>27</v>
      </c>
      <c r="K118" s="32" t="s">
        <v>739</v>
      </c>
      <c r="L118" s="15" t="s">
        <v>26</v>
      </c>
      <c r="M118" s="15" t="s">
        <v>720</v>
      </c>
      <c r="N118" s="19" t="s">
        <v>151</v>
      </c>
      <c r="O118" s="15" t="s">
        <v>151</v>
      </c>
      <c r="P118" s="15" t="s">
        <v>63</v>
      </c>
      <c r="Q118" s="15" t="s">
        <v>47</v>
      </c>
      <c r="R118" s="15" t="s">
        <v>181</v>
      </c>
      <c r="S118" s="15" t="s">
        <v>27</v>
      </c>
      <c r="T118" s="15" t="s">
        <v>49</v>
      </c>
      <c r="U118" s="14" t="s">
        <v>721</v>
      </c>
      <c r="V118" s="15" t="s">
        <v>38</v>
      </c>
      <c r="W118" s="15" t="s">
        <v>740</v>
      </c>
      <c r="X118" s="15" t="s">
        <v>38</v>
      </c>
      <c r="Y118" s="7"/>
    </row>
    <row r="119">
      <c r="A119" s="8" t="s">
        <v>741</v>
      </c>
      <c r="B119" s="9" t="s">
        <v>25</v>
      </c>
      <c r="C119" s="9" t="s">
        <v>26</v>
      </c>
      <c r="D119" s="26" t="s">
        <v>27</v>
      </c>
      <c r="E119" s="17" t="s">
        <v>297</v>
      </c>
      <c r="F119" s="17" t="s">
        <v>718</v>
      </c>
      <c r="G119" s="12">
        <v>42013.0</v>
      </c>
      <c r="H119" s="13" t="str">
        <f>IFERROR(__xludf.DUMMYFUNCTION("TO_TEXT(""5.0"")"),"5.0")</f>
        <v>5.0</v>
      </c>
      <c r="I119" s="13" t="s">
        <v>30</v>
      </c>
      <c r="J119" s="13" t="s">
        <v>27</v>
      </c>
      <c r="K119" s="18" t="s">
        <v>742</v>
      </c>
      <c r="L119" s="15" t="s">
        <v>26</v>
      </c>
      <c r="M119" s="15" t="s">
        <v>743</v>
      </c>
      <c r="N119" s="19" t="s">
        <v>228</v>
      </c>
      <c r="O119" s="15" t="s">
        <v>86</v>
      </c>
      <c r="P119" s="15" t="s">
        <v>528</v>
      </c>
      <c r="Q119" s="15" t="s">
        <v>135</v>
      </c>
      <c r="R119" s="15" t="s">
        <v>38</v>
      </c>
      <c r="S119" s="15" t="s">
        <v>49</v>
      </c>
      <c r="T119" s="15" t="s">
        <v>27</v>
      </c>
      <c r="U119" s="14" t="s">
        <v>721</v>
      </c>
      <c r="V119" s="14" t="s">
        <v>744</v>
      </c>
      <c r="W119" s="15" t="s">
        <v>745</v>
      </c>
      <c r="X119" s="15" t="s">
        <v>38</v>
      </c>
      <c r="Y119" s="7"/>
    </row>
    <row r="120">
      <c r="A120" s="8" t="s">
        <v>746</v>
      </c>
      <c r="B120" s="9" t="s">
        <v>25</v>
      </c>
      <c r="C120" s="9" t="s">
        <v>26</v>
      </c>
      <c r="D120" s="26" t="s">
        <v>27</v>
      </c>
      <c r="E120" s="17" t="s">
        <v>747</v>
      </c>
      <c r="F120" s="17" t="s">
        <v>718</v>
      </c>
      <c r="G120" s="12">
        <v>41997.0</v>
      </c>
      <c r="H120" s="13" t="str">
        <f>IFERROR(__xludf.DUMMYFUNCTION("TO_TEXT(""5.0"")"),"5.0")</f>
        <v>5.0</v>
      </c>
      <c r="I120" s="13" t="s">
        <v>30</v>
      </c>
      <c r="J120" s="13" t="s">
        <v>27</v>
      </c>
      <c r="K120" s="18" t="s">
        <v>748</v>
      </c>
      <c r="L120" s="15" t="s">
        <v>26</v>
      </c>
      <c r="M120" s="15" t="s">
        <v>749</v>
      </c>
      <c r="N120" s="19" t="s">
        <v>151</v>
      </c>
      <c r="O120" s="15" t="s">
        <v>151</v>
      </c>
      <c r="P120" s="15" t="s">
        <v>63</v>
      </c>
      <c r="Q120" s="15" t="s">
        <v>47</v>
      </c>
      <c r="R120" s="15" t="s">
        <v>181</v>
      </c>
      <c r="S120" s="15" t="s">
        <v>27</v>
      </c>
      <c r="T120" s="15" t="s">
        <v>49</v>
      </c>
      <c r="U120" s="14" t="s">
        <v>721</v>
      </c>
      <c r="V120" s="14" t="s">
        <v>750</v>
      </c>
      <c r="W120" s="15" t="s">
        <v>751</v>
      </c>
      <c r="X120" s="15" t="s">
        <v>38</v>
      </c>
      <c r="Y120" s="7"/>
    </row>
    <row r="121">
      <c r="A121" s="8" t="s">
        <v>752</v>
      </c>
      <c r="B121" s="9" t="s">
        <v>25</v>
      </c>
      <c r="C121" s="9" t="s">
        <v>26</v>
      </c>
      <c r="D121" s="26" t="s">
        <v>27</v>
      </c>
      <c r="E121" s="17" t="s">
        <v>436</v>
      </c>
      <c r="F121" s="17" t="s">
        <v>753</v>
      </c>
      <c r="G121" s="12">
        <v>41931.0</v>
      </c>
      <c r="H121" s="13">
        <v>7.1</v>
      </c>
      <c r="I121" s="13" t="s">
        <v>42</v>
      </c>
      <c r="J121" s="13" t="s">
        <v>27</v>
      </c>
      <c r="K121" s="18" t="s">
        <v>754</v>
      </c>
      <c r="L121" s="15" t="s">
        <v>26</v>
      </c>
      <c r="M121" s="15" t="s">
        <v>755</v>
      </c>
      <c r="N121" s="19" t="s">
        <v>756</v>
      </c>
      <c r="O121" s="15" t="s">
        <v>151</v>
      </c>
      <c r="P121" s="15" t="s">
        <v>405</v>
      </c>
      <c r="Q121" s="15" t="s">
        <v>64</v>
      </c>
      <c r="R121" s="15" t="s">
        <v>65</v>
      </c>
      <c r="S121" s="15" t="s">
        <v>27</v>
      </c>
      <c r="T121" s="15" t="s">
        <v>49</v>
      </c>
      <c r="U121" s="14" t="s">
        <v>757</v>
      </c>
      <c r="V121" s="15" t="s">
        <v>38</v>
      </c>
      <c r="W121" s="15" t="s">
        <v>758</v>
      </c>
      <c r="X121" s="15" t="s">
        <v>38</v>
      </c>
      <c r="Y121" s="7"/>
    </row>
    <row r="122">
      <c r="A122" s="8" t="s">
        <v>759</v>
      </c>
      <c r="B122" s="9" t="s">
        <v>25</v>
      </c>
      <c r="C122" s="9" t="s">
        <v>26</v>
      </c>
      <c r="D122" s="26" t="s">
        <v>27</v>
      </c>
      <c r="E122" s="17" t="s">
        <v>760</v>
      </c>
      <c r="F122" s="17" t="s">
        <v>753</v>
      </c>
      <c r="G122" s="12">
        <v>41931.0</v>
      </c>
      <c r="H122" s="13">
        <v>7.1</v>
      </c>
      <c r="I122" s="13" t="s">
        <v>72</v>
      </c>
      <c r="J122" s="13" t="s">
        <v>27</v>
      </c>
      <c r="K122" s="32" t="s">
        <v>761</v>
      </c>
      <c r="L122" s="15" t="s">
        <v>26</v>
      </c>
      <c r="M122" s="15" t="s">
        <v>221</v>
      </c>
      <c r="N122" s="19" t="s">
        <v>762</v>
      </c>
      <c r="O122" s="15" t="s">
        <v>151</v>
      </c>
      <c r="P122" s="15" t="s">
        <v>763</v>
      </c>
      <c r="Q122" s="15" t="s">
        <v>47</v>
      </c>
      <c r="R122" s="15" t="s">
        <v>421</v>
      </c>
      <c r="S122" s="15" t="s">
        <v>27</v>
      </c>
      <c r="T122" s="15" t="s">
        <v>49</v>
      </c>
      <c r="U122" s="14" t="s">
        <v>757</v>
      </c>
      <c r="V122" s="15" t="s">
        <v>38</v>
      </c>
      <c r="W122" s="15" t="s">
        <v>764</v>
      </c>
      <c r="X122" s="15" t="s">
        <v>38</v>
      </c>
      <c r="Y122" s="7"/>
    </row>
    <row r="123">
      <c r="A123" s="8" t="s">
        <v>765</v>
      </c>
      <c r="B123" s="9" t="s">
        <v>25</v>
      </c>
      <c r="C123" s="9" t="s">
        <v>26</v>
      </c>
      <c r="D123" s="26" t="s">
        <v>27</v>
      </c>
      <c r="E123" s="17" t="s">
        <v>297</v>
      </c>
      <c r="F123" s="17" t="s">
        <v>753</v>
      </c>
      <c r="G123" s="12">
        <v>41931.0</v>
      </c>
      <c r="H123" s="13">
        <v>4.3</v>
      </c>
      <c r="I123" s="13" t="s">
        <v>30</v>
      </c>
      <c r="J123" s="13" t="s">
        <v>27</v>
      </c>
      <c r="K123" s="18" t="s">
        <v>766</v>
      </c>
      <c r="L123" s="15" t="s">
        <v>26</v>
      </c>
      <c r="M123" s="15" t="s">
        <v>767</v>
      </c>
      <c r="N123" s="19" t="s">
        <v>151</v>
      </c>
      <c r="O123" s="15" t="s">
        <v>151</v>
      </c>
      <c r="P123" s="15" t="s">
        <v>528</v>
      </c>
      <c r="Q123" s="15" t="s">
        <v>64</v>
      </c>
      <c r="R123" s="15" t="s">
        <v>197</v>
      </c>
      <c r="S123" s="15" t="s">
        <v>27</v>
      </c>
      <c r="T123" s="15" t="s">
        <v>27</v>
      </c>
      <c r="U123" s="14" t="s">
        <v>757</v>
      </c>
      <c r="V123" s="15" t="s">
        <v>38</v>
      </c>
      <c r="W123" s="15" t="s">
        <v>768</v>
      </c>
      <c r="X123" s="15" t="s">
        <v>38</v>
      </c>
      <c r="Y123" s="7"/>
    </row>
    <row r="124">
      <c r="A124" s="8" t="s">
        <v>769</v>
      </c>
      <c r="B124" s="9" t="s">
        <v>25</v>
      </c>
      <c r="C124" s="9" t="s">
        <v>26</v>
      </c>
      <c r="D124" s="10" t="s">
        <v>49</v>
      </c>
      <c r="E124" s="11" t="s">
        <v>297</v>
      </c>
      <c r="F124" s="11" t="s">
        <v>770</v>
      </c>
      <c r="G124" s="12">
        <v>41927.0</v>
      </c>
      <c r="H124" s="13" t="s">
        <v>771</v>
      </c>
      <c r="I124" s="13" t="s">
        <v>38</v>
      </c>
      <c r="J124" s="13" t="s">
        <v>49</v>
      </c>
      <c r="K124" s="15" t="s">
        <v>38</v>
      </c>
      <c r="L124" s="15" t="s">
        <v>38</v>
      </c>
      <c r="M124" s="15" t="s">
        <v>38</v>
      </c>
      <c r="N124" s="19" t="s">
        <v>772</v>
      </c>
      <c r="O124" s="15" t="s">
        <v>38</v>
      </c>
      <c r="P124" s="15" t="s">
        <v>528</v>
      </c>
      <c r="Q124" s="15" t="s">
        <v>64</v>
      </c>
      <c r="R124" s="15" t="s">
        <v>214</v>
      </c>
      <c r="S124" s="15" t="s">
        <v>27</v>
      </c>
      <c r="T124" s="15" t="s">
        <v>27</v>
      </c>
      <c r="U124" s="14" t="s">
        <v>773</v>
      </c>
      <c r="V124" s="22" t="s">
        <v>774</v>
      </c>
      <c r="W124" s="15" t="s">
        <v>775</v>
      </c>
      <c r="X124" s="15" t="s">
        <v>776</v>
      </c>
      <c r="Y124" s="15"/>
    </row>
    <row r="125">
      <c r="A125" s="8" t="s">
        <v>777</v>
      </c>
      <c r="B125" s="9" t="s">
        <v>25</v>
      </c>
      <c r="C125" s="9" t="s">
        <v>26</v>
      </c>
      <c r="D125" s="26" t="s">
        <v>27</v>
      </c>
      <c r="E125" s="17" t="s">
        <v>595</v>
      </c>
      <c r="F125" s="17" t="s">
        <v>770</v>
      </c>
      <c r="G125" s="12">
        <v>41864.0</v>
      </c>
      <c r="H125" s="13">
        <v>6.8</v>
      </c>
      <c r="I125" s="13" t="s">
        <v>38</v>
      </c>
      <c r="J125" s="13" t="s">
        <v>27</v>
      </c>
      <c r="K125" s="18" t="s">
        <v>778</v>
      </c>
      <c r="L125" s="15" t="s">
        <v>26</v>
      </c>
      <c r="M125" s="15" t="s">
        <v>221</v>
      </c>
      <c r="N125" s="19" t="s">
        <v>151</v>
      </c>
      <c r="O125" s="15" t="s">
        <v>151</v>
      </c>
      <c r="P125" s="15" t="s">
        <v>599</v>
      </c>
      <c r="Q125" s="15" t="s">
        <v>35</v>
      </c>
      <c r="R125" s="15" t="s">
        <v>36</v>
      </c>
      <c r="S125" s="15" t="s">
        <v>27</v>
      </c>
      <c r="T125" s="15" t="s">
        <v>49</v>
      </c>
      <c r="U125" s="14" t="s">
        <v>779</v>
      </c>
      <c r="V125" s="14" t="s">
        <v>780</v>
      </c>
      <c r="W125" s="15" t="s">
        <v>781</v>
      </c>
      <c r="X125" s="15" t="s">
        <v>38</v>
      </c>
      <c r="Y125" s="7"/>
    </row>
    <row r="126">
      <c r="A126" s="8" t="s">
        <v>782</v>
      </c>
      <c r="B126" s="9" t="s">
        <v>25</v>
      </c>
      <c r="C126" s="9" t="s">
        <v>26</v>
      </c>
      <c r="D126" s="26" t="s">
        <v>27</v>
      </c>
      <c r="E126" s="17" t="s">
        <v>297</v>
      </c>
      <c r="F126" s="17" t="s">
        <v>770</v>
      </c>
      <c r="G126" s="12">
        <v>41864.0</v>
      </c>
      <c r="H126" s="13">
        <v>4.3</v>
      </c>
      <c r="I126" s="13" t="s">
        <v>38</v>
      </c>
      <c r="J126" s="13" t="s">
        <v>27</v>
      </c>
      <c r="K126" s="18" t="s">
        <v>783</v>
      </c>
      <c r="L126" s="15" t="s">
        <v>26</v>
      </c>
      <c r="M126" s="15" t="s">
        <v>598</v>
      </c>
      <c r="N126" s="19" t="s">
        <v>151</v>
      </c>
      <c r="O126" s="15" t="s">
        <v>151</v>
      </c>
      <c r="P126" s="15" t="s">
        <v>63</v>
      </c>
      <c r="Q126" s="15" t="s">
        <v>47</v>
      </c>
      <c r="R126" s="15" t="s">
        <v>181</v>
      </c>
      <c r="S126" s="15" t="s">
        <v>27</v>
      </c>
      <c r="T126" s="15" t="s">
        <v>49</v>
      </c>
      <c r="U126" s="14" t="s">
        <v>779</v>
      </c>
      <c r="V126" s="15" t="s">
        <v>38</v>
      </c>
      <c r="W126" s="15" t="s">
        <v>784</v>
      </c>
      <c r="X126" s="15" t="s">
        <v>38</v>
      </c>
      <c r="Y126" s="7"/>
    </row>
    <row r="127">
      <c r="A127" s="8" t="s">
        <v>785</v>
      </c>
      <c r="B127" s="9" t="s">
        <v>25</v>
      </c>
      <c r="C127" s="9" t="s">
        <v>26</v>
      </c>
      <c r="D127" s="26" t="s">
        <v>27</v>
      </c>
      <c r="E127" s="17" t="s">
        <v>436</v>
      </c>
      <c r="F127" s="17" t="s">
        <v>770</v>
      </c>
      <c r="G127" s="12">
        <v>41864.0</v>
      </c>
      <c r="H127" s="13">
        <v>4.3</v>
      </c>
      <c r="I127" s="13" t="s">
        <v>38</v>
      </c>
      <c r="J127" s="13" t="s">
        <v>27</v>
      </c>
      <c r="K127" s="18" t="s">
        <v>786</v>
      </c>
      <c r="L127" s="15" t="s">
        <v>26</v>
      </c>
      <c r="M127" s="15" t="s">
        <v>787</v>
      </c>
      <c r="N127" s="19" t="s">
        <v>151</v>
      </c>
      <c r="O127" s="15" t="s">
        <v>151</v>
      </c>
      <c r="P127" s="15" t="s">
        <v>38</v>
      </c>
      <c r="Q127" s="15" t="s">
        <v>64</v>
      </c>
      <c r="R127" s="15" t="s">
        <v>197</v>
      </c>
      <c r="S127" s="15" t="s">
        <v>144</v>
      </c>
      <c r="T127" s="15" t="s">
        <v>27</v>
      </c>
      <c r="U127" s="14" t="s">
        <v>779</v>
      </c>
      <c r="V127" s="15" t="s">
        <v>38</v>
      </c>
      <c r="W127" s="15" t="s">
        <v>788</v>
      </c>
      <c r="X127" s="15" t="s">
        <v>38</v>
      </c>
      <c r="Y127" s="15"/>
      <c r="AC127" s="15"/>
    </row>
    <row r="128">
      <c r="A128" s="8" t="s">
        <v>789</v>
      </c>
      <c r="B128" s="9" t="s">
        <v>25</v>
      </c>
      <c r="C128" s="9" t="s">
        <v>26</v>
      </c>
      <c r="D128" s="26" t="s">
        <v>27</v>
      </c>
      <c r="E128" s="17" t="s">
        <v>436</v>
      </c>
      <c r="F128" s="17" t="s">
        <v>770</v>
      </c>
      <c r="G128" s="12">
        <v>41864.0</v>
      </c>
      <c r="H128" s="13">
        <v>7.5</v>
      </c>
      <c r="I128" s="13" t="s">
        <v>38</v>
      </c>
      <c r="J128" s="13" t="s">
        <v>27</v>
      </c>
      <c r="K128" s="18" t="s">
        <v>790</v>
      </c>
      <c r="L128" s="15" t="s">
        <v>26</v>
      </c>
      <c r="M128" s="15" t="s">
        <v>791</v>
      </c>
      <c r="N128" s="19" t="s">
        <v>38</v>
      </c>
      <c r="O128" s="15" t="s">
        <v>549</v>
      </c>
      <c r="P128" s="15" t="s">
        <v>368</v>
      </c>
      <c r="Q128" s="15" t="s">
        <v>64</v>
      </c>
      <c r="R128" s="15" t="s">
        <v>311</v>
      </c>
      <c r="S128" s="15" t="s">
        <v>27</v>
      </c>
      <c r="T128" s="15" t="s">
        <v>49</v>
      </c>
      <c r="U128" s="14" t="s">
        <v>779</v>
      </c>
      <c r="V128" s="14" t="s">
        <v>792</v>
      </c>
      <c r="W128" s="15" t="s">
        <v>793</v>
      </c>
      <c r="X128" s="15" t="s">
        <v>38</v>
      </c>
      <c r="Y128" s="15"/>
    </row>
    <row r="129">
      <c r="A129" s="8" t="s">
        <v>794</v>
      </c>
      <c r="B129" s="9" t="s">
        <v>25</v>
      </c>
      <c r="C129" s="9" t="s">
        <v>26</v>
      </c>
      <c r="D129" s="26" t="s">
        <v>27</v>
      </c>
      <c r="E129" s="17" t="s">
        <v>436</v>
      </c>
      <c r="F129" s="17" t="s">
        <v>770</v>
      </c>
      <c r="G129" s="12">
        <v>41864.0</v>
      </c>
      <c r="H129" s="13">
        <v>4.3</v>
      </c>
      <c r="I129" s="13" t="s">
        <v>38</v>
      </c>
      <c r="J129" s="13" t="s">
        <v>27</v>
      </c>
      <c r="K129" s="18" t="s">
        <v>795</v>
      </c>
      <c r="L129" s="15" t="s">
        <v>26</v>
      </c>
      <c r="M129" s="15" t="s">
        <v>598</v>
      </c>
      <c r="N129" s="19" t="s">
        <v>151</v>
      </c>
      <c r="O129" s="15" t="s">
        <v>151</v>
      </c>
      <c r="P129" s="15" t="s">
        <v>63</v>
      </c>
      <c r="Q129" s="15" t="s">
        <v>47</v>
      </c>
      <c r="R129" s="15" t="s">
        <v>181</v>
      </c>
      <c r="S129" s="15" t="s">
        <v>27</v>
      </c>
      <c r="T129" s="15" t="s">
        <v>49</v>
      </c>
      <c r="U129" s="14" t="s">
        <v>779</v>
      </c>
      <c r="V129" s="15" t="s">
        <v>38</v>
      </c>
      <c r="W129" s="15" t="s">
        <v>796</v>
      </c>
      <c r="X129" s="15" t="s">
        <v>38</v>
      </c>
      <c r="Y129" s="7"/>
    </row>
    <row r="130">
      <c r="A130" s="8" t="s">
        <v>797</v>
      </c>
      <c r="B130" s="9" t="s">
        <v>25</v>
      </c>
      <c r="C130" s="9" t="s">
        <v>26</v>
      </c>
      <c r="D130" s="26" t="s">
        <v>27</v>
      </c>
      <c r="E130" s="17" t="s">
        <v>798</v>
      </c>
      <c r="F130" s="17" t="s">
        <v>770</v>
      </c>
      <c r="G130" s="12">
        <v>41864.0</v>
      </c>
      <c r="H130" s="13" t="str">
        <f>IFERROR(__xludf.DUMMYFUNCTION("TO_TEXT(""5.0"")"),"5.0")</f>
        <v>5.0</v>
      </c>
      <c r="I130" s="13" t="s">
        <v>38</v>
      </c>
      <c r="J130" s="13" t="s">
        <v>27</v>
      </c>
      <c r="K130" s="18" t="s">
        <v>799</v>
      </c>
      <c r="L130" s="15" t="s">
        <v>26</v>
      </c>
      <c r="M130" s="15" t="s">
        <v>438</v>
      </c>
      <c r="N130" s="19" t="s">
        <v>714</v>
      </c>
      <c r="O130" s="15" t="s">
        <v>151</v>
      </c>
      <c r="P130" s="15" t="s">
        <v>800</v>
      </c>
      <c r="Q130" s="15" t="s">
        <v>47</v>
      </c>
      <c r="R130" s="15" t="s">
        <v>560</v>
      </c>
      <c r="S130" s="15" t="s">
        <v>27</v>
      </c>
      <c r="T130" s="15" t="s">
        <v>49</v>
      </c>
      <c r="U130" s="14" t="s">
        <v>779</v>
      </c>
      <c r="V130" s="15" t="s">
        <v>38</v>
      </c>
      <c r="W130" s="15" t="s">
        <v>801</v>
      </c>
      <c r="X130" s="15" t="s">
        <v>38</v>
      </c>
      <c r="Y130" s="7"/>
    </row>
    <row r="131">
      <c r="A131" s="8" t="s">
        <v>802</v>
      </c>
      <c r="B131" s="9" t="s">
        <v>25</v>
      </c>
      <c r="C131" s="9" t="s">
        <v>26</v>
      </c>
      <c r="D131" s="26" t="s">
        <v>27</v>
      </c>
      <c r="E131" s="17" t="s">
        <v>297</v>
      </c>
      <c r="F131" s="17" t="s">
        <v>770</v>
      </c>
      <c r="G131" s="12">
        <v>41864.0</v>
      </c>
      <c r="H131" s="13" t="str">
        <f>IFERROR(__xludf.DUMMYFUNCTION("TO_TEXT(""5.0"")"),"5.0")</f>
        <v>5.0</v>
      </c>
      <c r="I131" s="13" t="s">
        <v>38</v>
      </c>
      <c r="J131" s="13" t="s">
        <v>27</v>
      </c>
      <c r="K131" s="18" t="s">
        <v>803</v>
      </c>
      <c r="L131" s="15" t="s">
        <v>26</v>
      </c>
      <c r="M131" s="15" t="s">
        <v>438</v>
      </c>
      <c r="N131" s="19" t="s">
        <v>714</v>
      </c>
      <c r="O131" s="15" t="s">
        <v>151</v>
      </c>
      <c r="P131" s="15" t="s">
        <v>428</v>
      </c>
      <c r="Q131" s="15" t="s">
        <v>47</v>
      </c>
      <c r="R131" s="15" t="s">
        <v>48</v>
      </c>
      <c r="S131" s="15" t="s">
        <v>27</v>
      </c>
      <c r="T131" s="15" t="s">
        <v>49</v>
      </c>
      <c r="U131" s="14" t="s">
        <v>779</v>
      </c>
      <c r="V131" s="15" t="s">
        <v>38</v>
      </c>
      <c r="W131" s="15" t="s">
        <v>804</v>
      </c>
      <c r="X131" s="15" t="s">
        <v>805</v>
      </c>
      <c r="Y131" s="7"/>
    </row>
    <row r="132">
      <c r="A132" s="8" t="s">
        <v>806</v>
      </c>
      <c r="B132" s="9" t="s">
        <v>25</v>
      </c>
      <c r="C132" s="9" t="s">
        <v>26</v>
      </c>
      <c r="D132" s="26" t="s">
        <v>27</v>
      </c>
      <c r="E132" s="17" t="s">
        <v>807</v>
      </c>
      <c r="F132" s="17" t="s">
        <v>770</v>
      </c>
      <c r="G132" s="12">
        <v>41864.0</v>
      </c>
      <c r="H132" s="13" t="str">
        <f>IFERROR(__xludf.DUMMYFUNCTION("TO_TEXT(""5.0"")"),"5.0")</f>
        <v>5.0</v>
      </c>
      <c r="I132" s="13" t="s">
        <v>38</v>
      </c>
      <c r="J132" s="13" t="s">
        <v>27</v>
      </c>
      <c r="K132" s="18" t="s">
        <v>808</v>
      </c>
      <c r="L132" s="15" t="s">
        <v>26</v>
      </c>
      <c r="M132" s="15" t="s">
        <v>438</v>
      </c>
      <c r="N132" s="19" t="s">
        <v>714</v>
      </c>
      <c r="O132" s="15" t="s">
        <v>151</v>
      </c>
      <c r="P132" s="15" t="s">
        <v>428</v>
      </c>
      <c r="Q132" s="15" t="s">
        <v>47</v>
      </c>
      <c r="R132" s="15" t="s">
        <v>421</v>
      </c>
      <c r="S132" s="15" t="s">
        <v>27</v>
      </c>
      <c r="T132" s="15" t="s">
        <v>49</v>
      </c>
      <c r="U132" s="14" t="s">
        <v>779</v>
      </c>
      <c r="V132" s="15" t="s">
        <v>38</v>
      </c>
      <c r="W132" s="15" t="s">
        <v>809</v>
      </c>
      <c r="X132" s="15" t="s">
        <v>38</v>
      </c>
      <c r="Y132" s="7"/>
    </row>
    <row r="133">
      <c r="A133" s="8" t="s">
        <v>810</v>
      </c>
      <c r="B133" s="9" t="s">
        <v>25</v>
      </c>
      <c r="C133" s="9" t="s">
        <v>26</v>
      </c>
      <c r="D133" s="26" t="s">
        <v>27</v>
      </c>
      <c r="E133" s="17" t="s">
        <v>297</v>
      </c>
      <c r="F133" s="17" t="s">
        <v>770</v>
      </c>
      <c r="G133" s="12">
        <v>41864.0</v>
      </c>
      <c r="H133" s="13">
        <v>4.3</v>
      </c>
      <c r="I133" s="13" t="s">
        <v>38</v>
      </c>
      <c r="J133" s="13" t="s">
        <v>27</v>
      </c>
      <c r="K133" s="18" t="s">
        <v>811</v>
      </c>
      <c r="L133" s="15" t="s">
        <v>26</v>
      </c>
      <c r="M133" s="15" t="s">
        <v>812</v>
      </c>
      <c r="N133" s="19" t="s">
        <v>326</v>
      </c>
      <c r="O133" s="15" t="s">
        <v>326</v>
      </c>
      <c r="P133" s="15" t="s">
        <v>338</v>
      </c>
      <c r="Q133" s="15" t="s">
        <v>47</v>
      </c>
      <c r="R133" s="15" t="s">
        <v>48</v>
      </c>
      <c r="S133" s="15" t="s">
        <v>27</v>
      </c>
      <c r="T133" s="15" t="s">
        <v>49</v>
      </c>
      <c r="U133" s="14" t="s">
        <v>779</v>
      </c>
      <c r="V133" s="15" t="s">
        <v>38</v>
      </c>
      <c r="W133" s="15" t="s">
        <v>813</v>
      </c>
      <c r="X133" s="15" t="s">
        <v>38</v>
      </c>
      <c r="Y133" s="7"/>
    </row>
    <row r="134">
      <c r="A134" s="8" t="s">
        <v>814</v>
      </c>
      <c r="B134" s="9" t="s">
        <v>25</v>
      </c>
      <c r="C134" s="9" t="s">
        <v>26</v>
      </c>
      <c r="D134" s="26" t="s">
        <v>27</v>
      </c>
      <c r="E134" s="17" t="s">
        <v>297</v>
      </c>
      <c r="F134" s="17" t="s">
        <v>656</v>
      </c>
      <c r="G134" s="12">
        <v>41795.0</v>
      </c>
      <c r="H134" s="13" t="s">
        <v>815</v>
      </c>
      <c r="I134" s="13" t="s">
        <v>38</v>
      </c>
      <c r="J134" s="13" t="s">
        <v>49</v>
      </c>
      <c r="K134" s="32" t="s">
        <v>816</v>
      </c>
      <c r="L134" s="15" t="s">
        <v>26</v>
      </c>
      <c r="M134" s="15" t="s">
        <v>817</v>
      </c>
      <c r="N134" s="19" t="s">
        <v>151</v>
      </c>
      <c r="O134" s="15" t="s">
        <v>151</v>
      </c>
      <c r="P134" s="15" t="s">
        <v>76</v>
      </c>
      <c r="Q134" s="15" t="s">
        <v>64</v>
      </c>
      <c r="R134" s="15" t="s">
        <v>197</v>
      </c>
      <c r="S134" s="15" t="s">
        <v>27</v>
      </c>
      <c r="T134" s="15" t="s">
        <v>27</v>
      </c>
      <c r="U134" s="14" t="s">
        <v>818</v>
      </c>
      <c r="V134" s="22" t="s">
        <v>819</v>
      </c>
      <c r="W134" s="15" t="s">
        <v>820</v>
      </c>
      <c r="X134" s="15" t="s">
        <v>38</v>
      </c>
      <c r="Y134" s="7"/>
    </row>
    <row r="135">
      <c r="A135" s="8" t="s">
        <v>821</v>
      </c>
      <c r="B135" s="9" t="s">
        <v>25</v>
      </c>
      <c r="C135" s="9" t="s">
        <v>26</v>
      </c>
      <c r="D135" s="26" t="s">
        <v>27</v>
      </c>
      <c r="E135" s="17" t="s">
        <v>297</v>
      </c>
      <c r="F135" s="17" t="s">
        <v>822</v>
      </c>
      <c r="G135" s="12">
        <v>41795.0</v>
      </c>
      <c r="H135" s="13">
        <v>4.3</v>
      </c>
      <c r="I135" s="13" t="s">
        <v>38</v>
      </c>
      <c r="J135" s="13" t="s">
        <v>49</v>
      </c>
      <c r="K135" s="18" t="s">
        <v>823</v>
      </c>
      <c r="L135" s="15" t="s">
        <v>26</v>
      </c>
      <c r="M135" s="15" t="s">
        <v>598</v>
      </c>
      <c r="N135" s="19" t="s">
        <v>151</v>
      </c>
      <c r="O135" s="15" t="s">
        <v>151</v>
      </c>
      <c r="P135" s="15" t="s">
        <v>63</v>
      </c>
      <c r="Q135" s="15" t="s">
        <v>47</v>
      </c>
      <c r="R135" s="15" t="s">
        <v>181</v>
      </c>
      <c r="S135" s="15" t="s">
        <v>27</v>
      </c>
      <c r="T135" s="15" t="s">
        <v>49</v>
      </c>
      <c r="U135" s="14" t="s">
        <v>818</v>
      </c>
      <c r="V135" s="14" t="s">
        <v>824</v>
      </c>
      <c r="W135" s="15" t="s">
        <v>825</v>
      </c>
      <c r="X135" s="15" t="s">
        <v>38</v>
      </c>
      <c r="Y135" s="7"/>
    </row>
    <row r="136">
      <c r="A136" s="8" t="s">
        <v>826</v>
      </c>
      <c r="B136" s="9" t="s">
        <v>25</v>
      </c>
      <c r="C136" s="9" t="s">
        <v>26</v>
      </c>
      <c r="D136" s="26" t="s">
        <v>27</v>
      </c>
      <c r="E136" s="17" t="s">
        <v>807</v>
      </c>
      <c r="F136" s="17" t="s">
        <v>656</v>
      </c>
      <c r="G136" s="12">
        <v>41795.0</v>
      </c>
      <c r="H136" s="13">
        <v>6.8</v>
      </c>
      <c r="I136" s="13" t="s">
        <v>38</v>
      </c>
      <c r="J136" s="13" t="s">
        <v>49</v>
      </c>
      <c r="K136" s="32" t="s">
        <v>827</v>
      </c>
      <c r="L136" s="15" t="s">
        <v>26</v>
      </c>
      <c r="M136" s="15" t="s">
        <v>438</v>
      </c>
      <c r="N136" s="19" t="s">
        <v>714</v>
      </c>
      <c r="O136" s="15" t="s">
        <v>151</v>
      </c>
      <c r="P136" s="15" t="s">
        <v>46</v>
      </c>
      <c r="Q136" s="15" t="s">
        <v>47</v>
      </c>
      <c r="R136" s="15" t="s">
        <v>48</v>
      </c>
      <c r="S136" s="15" t="s">
        <v>27</v>
      </c>
      <c r="T136" s="15" t="s">
        <v>49</v>
      </c>
      <c r="U136" s="14" t="s">
        <v>818</v>
      </c>
      <c r="V136" s="15" t="s">
        <v>38</v>
      </c>
      <c r="W136" s="15" t="s">
        <v>828</v>
      </c>
      <c r="X136" s="15" t="s">
        <v>38</v>
      </c>
      <c r="Y136" s="7"/>
    </row>
    <row r="137">
      <c r="A137" s="8" t="s">
        <v>829</v>
      </c>
      <c r="B137" s="9" t="s">
        <v>25</v>
      </c>
      <c r="C137" s="9" t="s">
        <v>26</v>
      </c>
      <c r="D137" s="26" t="s">
        <v>27</v>
      </c>
      <c r="E137" s="17" t="s">
        <v>297</v>
      </c>
      <c r="F137" s="17" t="s">
        <v>656</v>
      </c>
      <c r="G137" s="12">
        <v>41795.0</v>
      </c>
      <c r="H137" s="13">
        <v>4.3</v>
      </c>
      <c r="I137" s="13" t="s">
        <v>38</v>
      </c>
      <c r="J137" s="13" t="s">
        <v>49</v>
      </c>
      <c r="K137" s="32" t="s">
        <v>830</v>
      </c>
      <c r="L137" s="15" t="s">
        <v>26</v>
      </c>
      <c r="M137" s="15" t="s">
        <v>438</v>
      </c>
      <c r="N137" s="19" t="s">
        <v>714</v>
      </c>
      <c r="O137" s="15" t="s">
        <v>151</v>
      </c>
      <c r="P137" s="15" t="s">
        <v>38</v>
      </c>
      <c r="Q137" s="15" t="s">
        <v>47</v>
      </c>
      <c r="R137" s="15" t="s">
        <v>831</v>
      </c>
      <c r="S137" s="15" t="s">
        <v>144</v>
      </c>
      <c r="T137" s="15" t="s">
        <v>27</v>
      </c>
      <c r="U137" s="14" t="s">
        <v>818</v>
      </c>
      <c r="V137" s="15" t="s">
        <v>38</v>
      </c>
      <c r="W137" s="15" t="s">
        <v>832</v>
      </c>
      <c r="X137" s="15" t="s">
        <v>38</v>
      </c>
      <c r="Y137" s="7"/>
    </row>
    <row r="138">
      <c r="A138" s="8" t="s">
        <v>833</v>
      </c>
      <c r="B138" s="9" t="s">
        <v>25</v>
      </c>
      <c r="C138" s="9" t="s">
        <v>26</v>
      </c>
      <c r="D138" s="26" t="s">
        <v>27</v>
      </c>
      <c r="E138" s="17" t="s">
        <v>595</v>
      </c>
      <c r="F138" s="17" t="s">
        <v>656</v>
      </c>
      <c r="G138" s="12">
        <v>41765.0</v>
      </c>
      <c r="H138" s="13">
        <v>4.3</v>
      </c>
      <c r="I138" s="13" t="s">
        <v>38</v>
      </c>
      <c r="J138" s="13" t="s">
        <v>27</v>
      </c>
      <c r="K138" s="18" t="s">
        <v>834</v>
      </c>
      <c r="L138" s="15" t="s">
        <v>26</v>
      </c>
      <c r="M138" s="15" t="s">
        <v>274</v>
      </c>
      <c r="N138" s="19" t="s">
        <v>151</v>
      </c>
      <c r="O138" s="15" t="s">
        <v>151</v>
      </c>
      <c r="P138" s="15" t="s">
        <v>63</v>
      </c>
      <c r="Q138" s="15" t="s">
        <v>47</v>
      </c>
      <c r="R138" s="15" t="s">
        <v>181</v>
      </c>
      <c r="S138" s="15" t="s">
        <v>27</v>
      </c>
      <c r="T138" s="15" t="s">
        <v>49</v>
      </c>
      <c r="U138" s="14" t="s">
        <v>818</v>
      </c>
      <c r="V138" s="15" t="s">
        <v>38</v>
      </c>
      <c r="W138" s="15" t="s">
        <v>835</v>
      </c>
      <c r="X138" s="15" t="s">
        <v>38</v>
      </c>
      <c r="Y138" s="7"/>
    </row>
    <row r="139">
      <c r="A139" s="8" t="s">
        <v>836</v>
      </c>
      <c r="B139" s="9" t="s">
        <v>25</v>
      </c>
      <c r="C139" s="9" t="s">
        <v>26</v>
      </c>
      <c r="D139" s="26" t="s">
        <v>27</v>
      </c>
      <c r="E139" s="17" t="s">
        <v>595</v>
      </c>
      <c r="F139" s="17" t="s">
        <v>656</v>
      </c>
      <c r="G139" s="12">
        <v>41743.0</v>
      </c>
      <c r="H139" s="33" t="str">
        <f>IFERROR(__xludf.DUMMYFUNCTION("TO_TEXT(""4.0"")"),"4.0")</f>
        <v>4.0</v>
      </c>
      <c r="I139" s="13" t="s">
        <v>38</v>
      </c>
      <c r="J139" s="13" t="s">
        <v>27</v>
      </c>
      <c r="K139" s="15" t="s">
        <v>38</v>
      </c>
      <c r="L139" s="15" t="s">
        <v>38</v>
      </c>
      <c r="M139" s="15" t="s">
        <v>38</v>
      </c>
      <c r="N139" s="19" t="s">
        <v>151</v>
      </c>
      <c r="O139" s="15" t="s">
        <v>38</v>
      </c>
      <c r="P139" s="15" t="s">
        <v>599</v>
      </c>
      <c r="Q139" s="15" t="s">
        <v>35</v>
      </c>
      <c r="R139" s="15" t="s">
        <v>36</v>
      </c>
      <c r="S139" s="15" t="s">
        <v>27</v>
      </c>
      <c r="T139" s="15" t="s">
        <v>49</v>
      </c>
      <c r="U139" s="14" t="s">
        <v>818</v>
      </c>
      <c r="V139" s="14" t="s">
        <v>837</v>
      </c>
      <c r="W139" s="15" t="s">
        <v>838</v>
      </c>
      <c r="X139" s="15" t="s">
        <v>38</v>
      </c>
      <c r="Y139" s="7"/>
    </row>
    <row r="140">
      <c r="A140" s="8" t="s">
        <v>839</v>
      </c>
      <c r="B140" s="9" t="s">
        <v>25</v>
      </c>
      <c r="C140" s="9" t="s">
        <v>26</v>
      </c>
      <c r="D140" s="26" t="s">
        <v>27</v>
      </c>
      <c r="E140" s="17" t="s">
        <v>436</v>
      </c>
      <c r="F140" s="17" t="s">
        <v>822</v>
      </c>
      <c r="G140" s="12">
        <v>41736.0</v>
      </c>
      <c r="H140" s="13" t="s">
        <v>101</v>
      </c>
      <c r="I140" s="13" t="s">
        <v>38</v>
      </c>
      <c r="J140" s="13" t="s">
        <v>49</v>
      </c>
      <c r="K140" s="14" t="s">
        <v>840</v>
      </c>
      <c r="L140" s="15" t="s">
        <v>26</v>
      </c>
      <c r="M140" s="15" t="s">
        <v>438</v>
      </c>
      <c r="N140" s="19" t="s">
        <v>151</v>
      </c>
      <c r="O140" s="15" t="s">
        <v>151</v>
      </c>
      <c r="P140" s="15" t="s">
        <v>161</v>
      </c>
      <c r="Q140" s="15" t="s">
        <v>47</v>
      </c>
      <c r="R140" s="15" t="s">
        <v>48</v>
      </c>
      <c r="S140" s="15" t="s">
        <v>27</v>
      </c>
      <c r="T140" s="15" t="s">
        <v>49</v>
      </c>
      <c r="U140" s="14" t="s">
        <v>841</v>
      </c>
      <c r="V140" s="22" t="s">
        <v>842</v>
      </c>
      <c r="W140" s="15" t="s">
        <v>843</v>
      </c>
      <c r="X140" s="15" t="s">
        <v>38</v>
      </c>
      <c r="Y140" s="7"/>
    </row>
    <row r="141">
      <c r="A141" s="8" t="s">
        <v>844</v>
      </c>
      <c r="B141" s="9" t="s">
        <v>25</v>
      </c>
      <c r="C141" s="9" t="s">
        <v>26</v>
      </c>
      <c r="D141" s="26" t="s">
        <v>27</v>
      </c>
      <c r="E141" s="17" t="s">
        <v>297</v>
      </c>
      <c r="F141" s="17" t="s">
        <v>822</v>
      </c>
      <c r="G141" s="12">
        <v>41723.0</v>
      </c>
      <c r="H141" s="13">
        <v>1.9</v>
      </c>
      <c r="I141" s="13" t="s">
        <v>38</v>
      </c>
      <c r="J141" s="13" t="s">
        <v>27</v>
      </c>
      <c r="K141" s="18" t="s">
        <v>845</v>
      </c>
      <c r="L141" s="15" t="s">
        <v>26</v>
      </c>
      <c r="M141" s="15" t="s">
        <v>846</v>
      </c>
      <c r="N141" s="19" t="s">
        <v>228</v>
      </c>
      <c r="O141" s="15" t="s">
        <v>86</v>
      </c>
      <c r="P141" s="15" t="s">
        <v>528</v>
      </c>
      <c r="Q141" s="15" t="s">
        <v>243</v>
      </c>
      <c r="R141" s="15" t="s">
        <v>38</v>
      </c>
      <c r="S141" s="15" t="s">
        <v>251</v>
      </c>
      <c r="T141" s="15" t="s">
        <v>27</v>
      </c>
      <c r="U141" s="14" t="s">
        <v>818</v>
      </c>
      <c r="V141" s="14" t="s">
        <v>847</v>
      </c>
      <c r="W141" s="15" t="s">
        <v>848</v>
      </c>
      <c r="X141" s="15" t="s">
        <v>38</v>
      </c>
      <c r="Y141" s="7"/>
    </row>
    <row r="142">
      <c r="A142" s="8" t="s">
        <v>849</v>
      </c>
      <c r="B142" s="9" t="s">
        <v>25</v>
      </c>
      <c r="C142" s="9" t="s">
        <v>26</v>
      </c>
      <c r="D142" s="26" t="s">
        <v>27</v>
      </c>
      <c r="E142" s="17" t="s">
        <v>436</v>
      </c>
      <c r="F142" s="17" t="s">
        <v>850</v>
      </c>
      <c r="G142" s="12">
        <v>41648.0</v>
      </c>
      <c r="H142" s="13">
        <v>4.3</v>
      </c>
      <c r="I142" s="13" t="s">
        <v>38</v>
      </c>
      <c r="J142" s="13" t="s">
        <v>27</v>
      </c>
      <c r="K142" s="14" t="s">
        <v>851</v>
      </c>
      <c r="L142" s="15" t="s">
        <v>26</v>
      </c>
      <c r="M142" s="15" t="s">
        <v>852</v>
      </c>
      <c r="N142" s="19" t="s">
        <v>151</v>
      </c>
      <c r="O142" s="15" t="s">
        <v>151</v>
      </c>
      <c r="P142" s="15" t="s">
        <v>405</v>
      </c>
      <c r="Q142" s="15" t="s">
        <v>47</v>
      </c>
      <c r="R142" s="15" t="s">
        <v>181</v>
      </c>
      <c r="S142" s="15" t="s">
        <v>27</v>
      </c>
      <c r="T142" s="15" t="s">
        <v>49</v>
      </c>
      <c r="U142" s="14" t="s">
        <v>853</v>
      </c>
      <c r="V142" s="14" t="s">
        <v>854</v>
      </c>
      <c r="W142" s="15" t="s">
        <v>855</v>
      </c>
      <c r="X142" s="15" t="s">
        <v>38</v>
      </c>
      <c r="Y142" s="15"/>
    </row>
    <row r="143">
      <c r="A143" s="8" t="s">
        <v>856</v>
      </c>
      <c r="B143" s="9" t="s">
        <v>25</v>
      </c>
      <c r="C143" s="9" t="s">
        <v>26</v>
      </c>
      <c r="D143" s="26" t="s">
        <v>27</v>
      </c>
      <c r="E143" s="17" t="s">
        <v>595</v>
      </c>
      <c r="F143" s="17" t="s">
        <v>850</v>
      </c>
      <c r="G143" s="12">
        <v>41640.0</v>
      </c>
      <c r="H143" s="13">
        <v>5.8</v>
      </c>
      <c r="I143" s="13" t="s">
        <v>38</v>
      </c>
      <c r="J143" s="13" t="s">
        <v>27</v>
      </c>
      <c r="K143" s="14" t="s">
        <v>857</v>
      </c>
      <c r="L143" s="15" t="s">
        <v>26</v>
      </c>
      <c r="M143" s="15" t="s">
        <v>858</v>
      </c>
      <c r="N143" s="19" t="s">
        <v>714</v>
      </c>
      <c r="O143" s="15" t="s">
        <v>151</v>
      </c>
      <c r="P143" s="15" t="s">
        <v>528</v>
      </c>
      <c r="Q143" s="15" t="s">
        <v>64</v>
      </c>
      <c r="R143" s="15" t="s">
        <v>197</v>
      </c>
      <c r="S143" s="15" t="s">
        <v>27</v>
      </c>
      <c r="T143" s="15" t="s">
        <v>27</v>
      </c>
      <c r="U143" s="14" t="s">
        <v>853</v>
      </c>
      <c r="V143" s="14" t="s">
        <v>859</v>
      </c>
      <c r="W143" s="15" t="s">
        <v>860</v>
      </c>
      <c r="X143" s="15" t="s">
        <v>38</v>
      </c>
      <c r="Y143" s="7"/>
    </row>
    <row r="144">
      <c r="A144" s="8" t="s">
        <v>861</v>
      </c>
      <c r="B144" s="9" t="s">
        <v>25</v>
      </c>
      <c r="C144" s="9" t="s">
        <v>26</v>
      </c>
      <c r="D144" s="26" t="s">
        <v>27</v>
      </c>
      <c r="E144" s="17" t="s">
        <v>436</v>
      </c>
      <c r="F144" s="17" t="s">
        <v>850</v>
      </c>
      <c r="G144" s="12">
        <v>41631.0</v>
      </c>
      <c r="H144" s="13">
        <v>4.3</v>
      </c>
      <c r="I144" s="13" t="s">
        <v>38</v>
      </c>
      <c r="J144" s="13" t="s">
        <v>27</v>
      </c>
      <c r="K144" s="14" t="s">
        <v>862</v>
      </c>
      <c r="L144" s="15" t="s">
        <v>26</v>
      </c>
      <c r="M144" s="15" t="s">
        <v>473</v>
      </c>
      <c r="N144" s="19" t="s">
        <v>151</v>
      </c>
      <c r="O144" s="15" t="s">
        <v>151</v>
      </c>
      <c r="P144" s="15" t="s">
        <v>528</v>
      </c>
      <c r="Q144" s="15" t="s">
        <v>64</v>
      </c>
      <c r="R144" s="15" t="s">
        <v>197</v>
      </c>
      <c r="S144" s="15" t="s">
        <v>27</v>
      </c>
      <c r="T144" s="15" t="s">
        <v>27</v>
      </c>
      <c r="U144" s="14" t="s">
        <v>853</v>
      </c>
      <c r="V144" s="14" t="s">
        <v>863</v>
      </c>
      <c r="W144" s="15" t="s">
        <v>864</v>
      </c>
      <c r="X144" s="15" t="s">
        <v>38</v>
      </c>
      <c r="Y144" s="7"/>
    </row>
    <row r="145">
      <c r="A145" s="8" t="s">
        <v>865</v>
      </c>
      <c r="B145" s="9" t="s">
        <v>25</v>
      </c>
      <c r="C145" s="9" t="s">
        <v>26</v>
      </c>
      <c r="D145" s="26" t="s">
        <v>27</v>
      </c>
      <c r="E145" s="17" t="s">
        <v>436</v>
      </c>
      <c r="F145" s="17" t="s">
        <v>866</v>
      </c>
      <c r="G145" s="12">
        <v>41313.0</v>
      </c>
      <c r="H145" s="13" t="str">
        <f>IFERROR(__xludf.DUMMYFUNCTION("TO_TEXT(""5.0"")"),"5.0")</f>
        <v>5.0</v>
      </c>
      <c r="I145" s="13" t="s">
        <v>38</v>
      </c>
      <c r="J145" s="13" t="s">
        <v>49</v>
      </c>
      <c r="K145" s="14" t="s">
        <v>867</v>
      </c>
      <c r="L145" s="15" t="s">
        <v>26</v>
      </c>
      <c r="M145" s="15" t="s">
        <v>868</v>
      </c>
      <c r="N145" s="19" t="s">
        <v>869</v>
      </c>
      <c r="O145" s="15" t="s">
        <v>187</v>
      </c>
      <c r="P145" s="15" t="s">
        <v>528</v>
      </c>
      <c r="Q145" s="15" t="s">
        <v>64</v>
      </c>
      <c r="R145" s="15" t="s">
        <v>65</v>
      </c>
      <c r="S145" s="15" t="s">
        <v>27</v>
      </c>
      <c r="T145" s="15" t="s">
        <v>49</v>
      </c>
      <c r="U145" s="14" t="s">
        <v>853</v>
      </c>
      <c r="V145" s="14" t="s">
        <v>870</v>
      </c>
      <c r="W145" s="15" t="s">
        <v>871</v>
      </c>
      <c r="X145" s="15" t="s">
        <v>38</v>
      </c>
      <c r="Y145" s="15"/>
    </row>
    <row r="146">
      <c r="A146" s="8" t="s">
        <v>872</v>
      </c>
      <c r="B146" s="9" t="s">
        <v>25</v>
      </c>
      <c r="C146" s="9" t="s">
        <v>26</v>
      </c>
      <c r="D146" s="26" t="s">
        <v>27</v>
      </c>
      <c r="E146" s="11" t="s">
        <v>297</v>
      </c>
      <c r="F146" s="11" t="s">
        <v>866</v>
      </c>
      <c r="G146" s="12">
        <v>41313.0</v>
      </c>
      <c r="H146" s="13" t="str">
        <f>IFERROR(__xludf.DUMMYFUNCTION("TO_TEXT(""5.0"")"),"5.0")</f>
        <v>5.0</v>
      </c>
      <c r="I146" s="13" t="s">
        <v>38</v>
      </c>
      <c r="J146" s="13" t="s">
        <v>27</v>
      </c>
      <c r="K146" s="14" t="s">
        <v>873</v>
      </c>
      <c r="L146" s="15" t="s">
        <v>26</v>
      </c>
      <c r="M146" s="15" t="s">
        <v>874</v>
      </c>
      <c r="N146" s="19" t="s">
        <v>121</v>
      </c>
      <c r="O146" s="15" t="s">
        <v>33</v>
      </c>
      <c r="P146" s="15" t="s">
        <v>528</v>
      </c>
      <c r="Q146" s="15" t="s">
        <v>47</v>
      </c>
      <c r="R146" s="15" t="s">
        <v>181</v>
      </c>
      <c r="S146" s="15" t="s">
        <v>49</v>
      </c>
      <c r="T146" s="15" t="s">
        <v>49</v>
      </c>
      <c r="U146" s="14" t="s">
        <v>875</v>
      </c>
      <c r="V146" s="14" t="s">
        <v>876</v>
      </c>
      <c r="W146" s="15" t="s">
        <v>877</v>
      </c>
      <c r="X146" s="15" t="s">
        <v>38</v>
      </c>
      <c r="Y146" s="15"/>
    </row>
    <row r="147">
      <c r="A147" s="8" t="s">
        <v>878</v>
      </c>
      <c r="B147" s="9" t="s">
        <v>25</v>
      </c>
      <c r="C147" s="9" t="s">
        <v>26</v>
      </c>
      <c r="D147" s="10" t="s">
        <v>879</v>
      </c>
      <c r="E147" s="11" t="s">
        <v>297</v>
      </c>
      <c r="F147" s="11" t="s">
        <v>866</v>
      </c>
      <c r="G147" s="12">
        <v>41313.0</v>
      </c>
      <c r="H147" s="13">
        <v>2.6</v>
      </c>
      <c r="I147" s="13" t="s">
        <v>38</v>
      </c>
      <c r="J147" s="13" t="s">
        <v>27</v>
      </c>
      <c r="K147" s="15" t="s">
        <v>38</v>
      </c>
      <c r="L147" s="15" t="s">
        <v>38</v>
      </c>
      <c r="M147" s="15" t="s">
        <v>38</v>
      </c>
      <c r="N147" s="19" t="s">
        <v>151</v>
      </c>
      <c r="O147" s="15" t="s">
        <v>38</v>
      </c>
      <c r="P147" s="15" t="s">
        <v>528</v>
      </c>
      <c r="Q147" s="15" t="s">
        <v>243</v>
      </c>
      <c r="R147" s="15" t="s">
        <v>38</v>
      </c>
      <c r="S147" s="15" t="s">
        <v>251</v>
      </c>
      <c r="T147" s="15" t="s">
        <v>27</v>
      </c>
      <c r="U147" s="14" t="s">
        <v>875</v>
      </c>
      <c r="V147" s="14" t="s">
        <v>880</v>
      </c>
      <c r="W147" s="15" t="s">
        <v>881</v>
      </c>
      <c r="X147" s="15" t="s">
        <v>38</v>
      </c>
      <c r="Y147" s="7"/>
    </row>
    <row r="148">
      <c r="A148" s="8" t="s">
        <v>882</v>
      </c>
      <c r="B148" s="9" t="s">
        <v>25</v>
      </c>
      <c r="C148" s="9" t="s">
        <v>26</v>
      </c>
      <c r="D148" s="10" t="s">
        <v>883</v>
      </c>
      <c r="E148" s="11" t="s">
        <v>38</v>
      </c>
      <c r="F148" s="11" t="s">
        <v>27</v>
      </c>
      <c r="G148" s="12">
        <v>41076.0</v>
      </c>
      <c r="H148" s="13">
        <v>5.0</v>
      </c>
      <c r="I148" s="13" t="s">
        <v>38</v>
      </c>
      <c r="J148" s="13" t="s">
        <v>27</v>
      </c>
      <c r="K148" s="15" t="s">
        <v>144</v>
      </c>
      <c r="L148" s="15" t="s">
        <v>144</v>
      </c>
      <c r="M148" s="15" t="s">
        <v>38</v>
      </c>
      <c r="N148" s="19" t="s">
        <v>151</v>
      </c>
      <c r="O148" s="15" t="s">
        <v>38</v>
      </c>
      <c r="P148" s="15" t="s">
        <v>884</v>
      </c>
      <c r="Q148" s="15" t="s">
        <v>64</v>
      </c>
      <c r="R148" s="15" t="s">
        <v>197</v>
      </c>
      <c r="S148" s="15" t="s">
        <v>27</v>
      </c>
      <c r="T148" s="15"/>
      <c r="U148" s="14" t="s">
        <v>885</v>
      </c>
      <c r="V148" s="22" t="s">
        <v>886</v>
      </c>
      <c r="W148" s="15" t="s">
        <v>887</v>
      </c>
      <c r="X148" s="15" t="s">
        <v>888</v>
      </c>
      <c r="Y148" s="7"/>
    </row>
    <row r="149">
      <c r="A149" s="8" t="s">
        <v>889</v>
      </c>
      <c r="B149" s="9" t="s">
        <v>25</v>
      </c>
      <c r="C149" s="9" t="s">
        <v>26</v>
      </c>
      <c r="D149" s="10" t="s">
        <v>27</v>
      </c>
      <c r="E149" s="11" t="s">
        <v>297</v>
      </c>
      <c r="F149" s="11" t="s">
        <v>890</v>
      </c>
      <c r="G149" s="12">
        <v>41043.0</v>
      </c>
      <c r="H149" s="13">
        <v>6.8</v>
      </c>
      <c r="I149" s="13" t="s">
        <v>38</v>
      </c>
      <c r="J149" s="13" t="s">
        <v>27</v>
      </c>
      <c r="K149" s="14" t="s">
        <v>891</v>
      </c>
      <c r="L149" s="15" t="s">
        <v>26</v>
      </c>
      <c r="M149" s="15" t="s">
        <v>892</v>
      </c>
      <c r="N149" s="19" t="s">
        <v>151</v>
      </c>
      <c r="O149" s="15" t="s">
        <v>151</v>
      </c>
      <c r="P149" s="15" t="s">
        <v>466</v>
      </c>
      <c r="Q149" s="15" t="s">
        <v>135</v>
      </c>
      <c r="R149" s="15" t="s">
        <v>677</v>
      </c>
      <c r="S149" s="15" t="s">
        <v>27</v>
      </c>
      <c r="T149" s="15" t="s">
        <v>49</v>
      </c>
      <c r="U149" s="14" t="s">
        <v>893</v>
      </c>
      <c r="V149" s="22" t="s">
        <v>894</v>
      </c>
      <c r="W149" s="15" t="s">
        <v>895</v>
      </c>
      <c r="X149" s="15" t="s">
        <v>38</v>
      </c>
      <c r="Y149" s="7"/>
    </row>
    <row r="150">
      <c r="A150" s="8" t="s">
        <v>896</v>
      </c>
      <c r="B150" s="9" t="s">
        <v>25</v>
      </c>
      <c r="C150" s="9" t="s">
        <v>26</v>
      </c>
      <c r="D150" s="10" t="s">
        <v>27</v>
      </c>
      <c r="E150" s="11" t="s">
        <v>897</v>
      </c>
      <c r="F150" s="11" t="s">
        <v>898</v>
      </c>
      <c r="G150" s="12">
        <v>41023.0</v>
      </c>
      <c r="H150" s="13">
        <v>7.5</v>
      </c>
      <c r="I150" s="13" t="s">
        <v>38</v>
      </c>
      <c r="J150" s="13" t="s">
        <v>27</v>
      </c>
      <c r="K150" s="15" t="s">
        <v>38</v>
      </c>
      <c r="L150" s="15" t="s">
        <v>38</v>
      </c>
      <c r="M150" s="15" t="s">
        <v>38</v>
      </c>
      <c r="N150" s="19" t="s">
        <v>326</v>
      </c>
      <c r="O150" s="15" t="s">
        <v>38</v>
      </c>
      <c r="P150" s="15" t="s">
        <v>466</v>
      </c>
      <c r="Q150" s="15" t="s">
        <v>135</v>
      </c>
      <c r="R150" s="15" t="s">
        <v>38</v>
      </c>
      <c r="S150" s="15" t="s">
        <v>27</v>
      </c>
      <c r="T150" s="15" t="s">
        <v>49</v>
      </c>
      <c r="U150" s="14" t="s">
        <v>899</v>
      </c>
      <c r="V150" s="14" t="s">
        <v>900</v>
      </c>
      <c r="W150" s="15" t="s">
        <v>901</v>
      </c>
      <c r="X150" s="15" t="s">
        <v>38</v>
      </c>
      <c r="Y150" s="7"/>
    </row>
    <row r="151">
      <c r="A151" s="8" t="s">
        <v>902</v>
      </c>
      <c r="B151" s="9" t="s">
        <v>25</v>
      </c>
      <c r="C151" s="9" t="s">
        <v>26</v>
      </c>
      <c r="D151" s="10" t="s">
        <v>27</v>
      </c>
      <c r="E151" s="11" t="s">
        <v>297</v>
      </c>
      <c r="F151" s="11" t="s">
        <v>903</v>
      </c>
      <c r="G151" s="12">
        <v>41018.0</v>
      </c>
      <c r="H151" s="13">
        <v>7.5</v>
      </c>
      <c r="I151" s="13" t="s">
        <v>38</v>
      </c>
      <c r="J151" s="13" t="s">
        <v>27</v>
      </c>
      <c r="K151" s="14" t="s">
        <v>904</v>
      </c>
      <c r="L151" s="15" t="s">
        <v>26</v>
      </c>
      <c r="M151" s="15" t="s">
        <v>501</v>
      </c>
      <c r="N151" s="19" t="s">
        <v>326</v>
      </c>
      <c r="O151" s="15" t="s">
        <v>326</v>
      </c>
      <c r="P151" s="15" t="s">
        <v>368</v>
      </c>
      <c r="Q151" s="15" t="s">
        <v>135</v>
      </c>
      <c r="R151" s="15" t="s">
        <v>189</v>
      </c>
      <c r="S151" s="15" t="s">
        <v>49</v>
      </c>
      <c r="T151" s="15" t="s">
        <v>49</v>
      </c>
      <c r="U151" s="14" t="s">
        <v>900</v>
      </c>
      <c r="V151" s="14" t="s">
        <v>905</v>
      </c>
      <c r="W151" s="15" t="s">
        <v>906</v>
      </c>
      <c r="X151" s="15" t="s">
        <v>38</v>
      </c>
      <c r="Y151" s="7"/>
    </row>
    <row r="152">
      <c r="A152" s="8" t="s">
        <v>907</v>
      </c>
      <c r="B152" s="9" t="s">
        <v>25</v>
      </c>
      <c r="C152" s="9" t="s">
        <v>26</v>
      </c>
      <c r="D152" s="10" t="s">
        <v>27</v>
      </c>
      <c r="E152" s="11" t="s">
        <v>297</v>
      </c>
      <c r="F152" s="11" t="s">
        <v>908</v>
      </c>
      <c r="G152" s="12">
        <v>40983.0</v>
      </c>
      <c r="H152" s="33" t="str">
        <f>IFERROR(__xludf.DUMMYFUNCTION("TO_TEXT(""5.0"")"),"5.0")</f>
        <v>5.0</v>
      </c>
      <c r="I152" s="13" t="s">
        <v>38</v>
      </c>
      <c r="J152" s="13" t="s">
        <v>27</v>
      </c>
      <c r="K152" s="15" t="s">
        <v>38</v>
      </c>
      <c r="L152" s="15" t="s">
        <v>26</v>
      </c>
      <c r="M152" s="15" t="s">
        <v>909</v>
      </c>
      <c r="N152" s="19" t="s">
        <v>326</v>
      </c>
      <c r="O152" s="15" t="s">
        <v>326</v>
      </c>
      <c r="P152" s="15" t="s">
        <v>428</v>
      </c>
      <c r="Q152" s="15" t="s">
        <v>47</v>
      </c>
      <c r="R152" s="15" t="s">
        <v>181</v>
      </c>
      <c r="S152" s="15" t="s">
        <v>27</v>
      </c>
      <c r="T152" s="15" t="s">
        <v>49</v>
      </c>
      <c r="U152" s="14" t="s">
        <v>910</v>
      </c>
      <c r="V152" s="14" t="s">
        <v>911</v>
      </c>
      <c r="W152" s="15" t="s">
        <v>912</v>
      </c>
      <c r="X152" s="15" t="s">
        <v>913</v>
      </c>
      <c r="Y152" s="7"/>
    </row>
    <row r="153">
      <c r="A153" s="8" t="s">
        <v>914</v>
      </c>
      <c r="B153" s="9" t="s">
        <v>25</v>
      </c>
      <c r="C153" s="9" t="s">
        <v>26</v>
      </c>
      <c r="D153" s="10" t="s">
        <v>27</v>
      </c>
      <c r="E153" s="11" t="s">
        <v>297</v>
      </c>
      <c r="F153" s="11" t="s">
        <v>908</v>
      </c>
      <c r="G153" s="12">
        <v>40981.0</v>
      </c>
      <c r="H153" s="33" t="str">
        <f>IFERROR(__xludf.DUMMYFUNCTION("TO_TEXT(""5.0"")"),"5.0")</f>
        <v>5.0</v>
      </c>
      <c r="I153" s="13" t="s">
        <v>38</v>
      </c>
      <c r="J153" s="13" t="s">
        <v>27</v>
      </c>
      <c r="K153" s="15" t="s">
        <v>38</v>
      </c>
      <c r="L153" s="15" t="s">
        <v>38</v>
      </c>
      <c r="M153" s="15" t="s">
        <v>38</v>
      </c>
      <c r="N153" s="19" t="s">
        <v>915</v>
      </c>
      <c r="O153" s="15" t="s">
        <v>649</v>
      </c>
      <c r="P153" s="15" t="s">
        <v>528</v>
      </c>
      <c r="Q153" s="15" t="s">
        <v>243</v>
      </c>
      <c r="R153" s="15" t="s">
        <v>38</v>
      </c>
      <c r="S153" s="15" t="s">
        <v>251</v>
      </c>
      <c r="T153" s="15" t="s">
        <v>27</v>
      </c>
      <c r="U153" s="14" t="s">
        <v>916</v>
      </c>
      <c r="V153" s="15" t="s">
        <v>38</v>
      </c>
      <c r="W153" s="15" t="s">
        <v>917</v>
      </c>
      <c r="X153" s="15" t="s">
        <v>38</v>
      </c>
      <c r="Y153" s="7"/>
    </row>
    <row r="154">
      <c r="A154" s="8" t="s">
        <v>918</v>
      </c>
      <c r="B154" s="9" t="s">
        <v>25</v>
      </c>
      <c r="C154" s="9" t="s">
        <v>26</v>
      </c>
      <c r="D154" s="10" t="s">
        <v>27</v>
      </c>
      <c r="E154" s="11" t="s">
        <v>38</v>
      </c>
      <c r="F154" s="11" t="s">
        <v>919</v>
      </c>
      <c r="G154" s="12">
        <v>40968.0</v>
      </c>
      <c r="H154" s="33" t="str">
        <f>IFERROR(__xludf.DUMMYFUNCTION("TO_TEXT(""5.0"")"),"5.0")</f>
        <v>5.0</v>
      </c>
      <c r="I154" s="13" t="s">
        <v>38</v>
      </c>
      <c r="J154" s="13" t="s">
        <v>27</v>
      </c>
      <c r="K154" s="14" t="s">
        <v>920</v>
      </c>
      <c r="L154" s="15" t="s">
        <v>26</v>
      </c>
      <c r="M154" s="15" t="s">
        <v>909</v>
      </c>
      <c r="N154" s="19" t="s">
        <v>326</v>
      </c>
      <c r="O154" s="15" t="s">
        <v>326</v>
      </c>
      <c r="P154" s="15" t="s">
        <v>63</v>
      </c>
      <c r="Q154" s="15" t="s">
        <v>47</v>
      </c>
      <c r="R154" s="15" t="s">
        <v>181</v>
      </c>
      <c r="S154" s="15" t="s">
        <v>27</v>
      </c>
      <c r="T154" s="15" t="s">
        <v>49</v>
      </c>
      <c r="U154" s="14" t="s">
        <v>921</v>
      </c>
      <c r="V154" s="14" t="s">
        <v>922</v>
      </c>
      <c r="W154" s="15" t="s">
        <v>923</v>
      </c>
      <c r="X154" s="15" t="s">
        <v>913</v>
      </c>
      <c r="Y154" s="7"/>
    </row>
    <row r="155">
      <c r="A155" s="8" t="s">
        <v>924</v>
      </c>
      <c r="B155" s="9" t="s">
        <v>25</v>
      </c>
      <c r="C155" s="9" t="s">
        <v>26</v>
      </c>
      <c r="D155" s="10" t="s">
        <v>27</v>
      </c>
      <c r="E155" s="11" t="s">
        <v>38</v>
      </c>
      <c r="F155" s="11" t="s">
        <v>925</v>
      </c>
      <c r="G155" s="12">
        <v>40935.0</v>
      </c>
      <c r="H155" s="13">
        <v>5.8</v>
      </c>
      <c r="I155" s="13" t="s">
        <v>38</v>
      </c>
      <c r="J155" s="13" t="s">
        <v>27</v>
      </c>
      <c r="K155" s="15" t="s">
        <v>38</v>
      </c>
      <c r="L155" s="15" t="s">
        <v>26</v>
      </c>
      <c r="M155" s="15" t="s">
        <v>926</v>
      </c>
      <c r="N155" s="19" t="s">
        <v>228</v>
      </c>
      <c r="O155" s="15" t="s">
        <v>86</v>
      </c>
      <c r="P155" s="15" t="s">
        <v>528</v>
      </c>
      <c r="Q155" s="15" t="s">
        <v>64</v>
      </c>
      <c r="R155" s="15" t="s">
        <v>88</v>
      </c>
      <c r="S155" s="15" t="s">
        <v>27</v>
      </c>
      <c r="T155" s="15" t="s">
        <v>27</v>
      </c>
      <c r="U155" s="14" t="s">
        <v>927</v>
      </c>
      <c r="V155" s="22" t="s">
        <v>928</v>
      </c>
      <c r="W155" s="15" t="s">
        <v>929</v>
      </c>
      <c r="X155" s="15" t="s">
        <v>913</v>
      </c>
      <c r="Y155" s="15"/>
    </row>
    <row r="156">
      <c r="A156" s="8" t="s">
        <v>930</v>
      </c>
      <c r="B156" s="9" t="s">
        <v>25</v>
      </c>
      <c r="C156" s="9" t="s">
        <v>26</v>
      </c>
      <c r="D156" s="10" t="s">
        <v>27</v>
      </c>
      <c r="E156" s="11" t="s">
        <v>931</v>
      </c>
      <c r="F156" s="11" t="s">
        <v>932</v>
      </c>
      <c r="G156" s="12">
        <v>40927.0</v>
      </c>
      <c r="H156" s="33" t="str">
        <f>IFERROR(__xludf.DUMMYFUNCTION("TO_TEXT(""5.0"")"),"5.0")</f>
        <v>5.0</v>
      </c>
      <c r="I156" s="13" t="s">
        <v>38</v>
      </c>
      <c r="J156" s="13" t="s">
        <v>27</v>
      </c>
      <c r="K156" s="14" t="s">
        <v>933</v>
      </c>
      <c r="L156" s="15" t="s">
        <v>26</v>
      </c>
      <c r="M156" s="15" t="s">
        <v>720</v>
      </c>
      <c r="N156" s="19" t="s">
        <v>714</v>
      </c>
      <c r="O156" s="15" t="s">
        <v>151</v>
      </c>
      <c r="P156" s="15" t="s">
        <v>428</v>
      </c>
      <c r="Q156" s="15" t="s">
        <v>47</v>
      </c>
      <c r="R156" s="15" t="s">
        <v>48</v>
      </c>
      <c r="S156" s="15" t="s">
        <v>27</v>
      </c>
      <c r="T156" s="15" t="s">
        <v>49</v>
      </c>
      <c r="U156" s="14" t="s">
        <v>934</v>
      </c>
      <c r="V156" s="15" t="s">
        <v>38</v>
      </c>
      <c r="W156" s="15" t="s">
        <v>935</v>
      </c>
      <c r="X156" s="15" t="s">
        <v>936</v>
      </c>
      <c r="Y156" s="7"/>
    </row>
    <row r="157">
      <c r="A157" s="8" t="s">
        <v>937</v>
      </c>
      <c r="B157" s="9" t="s">
        <v>25</v>
      </c>
      <c r="C157" s="9" t="s">
        <v>26</v>
      </c>
      <c r="D157" s="10" t="s">
        <v>938</v>
      </c>
      <c r="E157" s="11" t="s">
        <v>297</v>
      </c>
      <c r="F157" s="11" t="s">
        <v>939</v>
      </c>
      <c r="G157" s="12">
        <v>40914.0</v>
      </c>
      <c r="H157" s="13">
        <v>4.3</v>
      </c>
      <c r="I157" s="13" t="s">
        <v>38</v>
      </c>
      <c r="J157" s="13" t="s">
        <v>27</v>
      </c>
      <c r="K157" s="15" t="s">
        <v>38</v>
      </c>
      <c r="L157" s="15" t="s">
        <v>38</v>
      </c>
      <c r="M157" s="15" t="s">
        <v>38</v>
      </c>
      <c r="N157" s="19" t="s">
        <v>714</v>
      </c>
      <c r="O157" s="15" t="s">
        <v>38</v>
      </c>
      <c r="P157" s="15" t="s">
        <v>528</v>
      </c>
      <c r="Q157" s="15" t="s">
        <v>64</v>
      </c>
      <c r="R157" s="15" t="s">
        <v>197</v>
      </c>
      <c r="S157" s="15" t="s">
        <v>27</v>
      </c>
      <c r="T157" s="15" t="s">
        <v>27</v>
      </c>
      <c r="U157" s="14" t="s">
        <v>940</v>
      </c>
      <c r="V157" s="14" t="s">
        <v>941</v>
      </c>
      <c r="W157" s="15" t="s">
        <v>942</v>
      </c>
      <c r="X157" s="15" t="s">
        <v>38</v>
      </c>
      <c r="Y157" s="7"/>
    </row>
    <row r="158">
      <c r="A158" s="8" t="s">
        <v>943</v>
      </c>
      <c r="B158" s="9" t="s">
        <v>25</v>
      </c>
      <c r="C158" s="9" t="s">
        <v>26</v>
      </c>
      <c r="D158" s="10" t="s">
        <v>27</v>
      </c>
      <c r="E158" s="11" t="s">
        <v>297</v>
      </c>
      <c r="F158" s="11" t="s">
        <v>931</v>
      </c>
      <c r="G158" s="12">
        <v>40914.0</v>
      </c>
      <c r="H158" s="13">
        <v>9.3</v>
      </c>
      <c r="I158" s="13" t="s">
        <v>38</v>
      </c>
      <c r="J158" s="13" t="s">
        <v>27</v>
      </c>
      <c r="K158" s="15" t="s">
        <v>38</v>
      </c>
      <c r="L158" s="15" t="s">
        <v>38</v>
      </c>
      <c r="M158" s="15" t="s">
        <v>38</v>
      </c>
      <c r="N158" s="19" t="s">
        <v>38</v>
      </c>
      <c r="O158" s="15" t="s">
        <v>38</v>
      </c>
      <c r="P158" s="15" t="s">
        <v>428</v>
      </c>
      <c r="Q158" s="15" t="s">
        <v>47</v>
      </c>
      <c r="R158" s="15" t="s">
        <v>560</v>
      </c>
      <c r="S158" s="15" t="s">
        <v>27</v>
      </c>
      <c r="T158" s="15" t="s">
        <v>49</v>
      </c>
      <c r="U158" s="14" t="s">
        <v>940</v>
      </c>
      <c r="V158" s="15" t="s">
        <v>38</v>
      </c>
      <c r="W158" s="15" t="s">
        <v>944</v>
      </c>
      <c r="X158" s="15" t="s">
        <v>38</v>
      </c>
      <c r="Y158" s="7"/>
    </row>
    <row r="159">
      <c r="A159" s="8" t="s">
        <v>945</v>
      </c>
      <c r="B159" s="9" t="s">
        <v>25</v>
      </c>
      <c r="C159" s="9" t="s">
        <v>26</v>
      </c>
      <c r="D159" s="10" t="s">
        <v>27</v>
      </c>
      <c r="E159" s="11" t="s">
        <v>297</v>
      </c>
      <c r="F159" s="11" t="s">
        <v>939</v>
      </c>
      <c r="G159" s="12">
        <v>40914.0</v>
      </c>
      <c r="H159" s="33" t="str">
        <f>IFERROR(__xludf.DUMMYFUNCTION("TO_TEXT(""5.0"")"),"5.0")</f>
        <v>5.0</v>
      </c>
      <c r="I159" s="13" t="s">
        <v>38</v>
      </c>
      <c r="J159" s="13" t="s">
        <v>27</v>
      </c>
      <c r="K159" s="14" t="s">
        <v>946</v>
      </c>
      <c r="L159" s="15" t="s">
        <v>26</v>
      </c>
      <c r="M159" s="15" t="s">
        <v>947</v>
      </c>
      <c r="N159" s="19" t="s">
        <v>151</v>
      </c>
      <c r="O159" s="15" t="s">
        <v>151</v>
      </c>
      <c r="P159" s="15" t="s">
        <v>528</v>
      </c>
      <c r="Q159" s="15" t="s">
        <v>47</v>
      </c>
      <c r="R159" s="15" t="s">
        <v>421</v>
      </c>
      <c r="S159" s="15" t="s">
        <v>49</v>
      </c>
      <c r="T159" s="15" t="s">
        <v>49</v>
      </c>
      <c r="U159" s="14" t="s">
        <v>940</v>
      </c>
      <c r="V159" s="14" t="s">
        <v>948</v>
      </c>
      <c r="W159" s="15" t="s">
        <v>949</v>
      </c>
      <c r="X159" s="15" t="s">
        <v>38</v>
      </c>
      <c r="Y159" s="7"/>
    </row>
    <row r="160">
      <c r="A160" s="8" t="s">
        <v>950</v>
      </c>
      <c r="B160" s="9" t="s">
        <v>25</v>
      </c>
      <c r="C160" s="9" t="s">
        <v>26</v>
      </c>
      <c r="D160" s="10" t="s">
        <v>27</v>
      </c>
      <c r="E160" s="11" t="s">
        <v>297</v>
      </c>
      <c r="F160" s="11" t="s">
        <v>939</v>
      </c>
      <c r="G160" s="12">
        <v>40914.0</v>
      </c>
      <c r="H160" s="13">
        <v>4.3</v>
      </c>
      <c r="I160" s="13" t="s">
        <v>38</v>
      </c>
      <c r="J160" s="13" t="s">
        <v>27</v>
      </c>
      <c r="K160" s="14" t="s">
        <v>951</v>
      </c>
      <c r="L160" s="15" t="s">
        <v>26</v>
      </c>
      <c r="M160" s="15" t="s">
        <v>367</v>
      </c>
      <c r="N160" s="19" t="s">
        <v>33</v>
      </c>
      <c r="O160" s="15" t="s">
        <v>33</v>
      </c>
      <c r="P160" s="15" t="s">
        <v>428</v>
      </c>
      <c r="Q160" s="15" t="s">
        <v>47</v>
      </c>
      <c r="R160" s="15" t="s">
        <v>107</v>
      </c>
      <c r="S160" s="15" t="s">
        <v>27</v>
      </c>
      <c r="T160" s="15" t="s">
        <v>27</v>
      </c>
      <c r="U160" s="14" t="s">
        <v>940</v>
      </c>
      <c r="V160" s="14" t="s">
        <v>952</v>
      </c>
      <c r="W160" s="15" t="s">
        <v>953</v>
      </c>
      <c r="X160" s="15" t="s">
        <v>38</v>
      </c>
      <c r="Y160" s="15"/>
    </row>
    <row r="161">
      <c r="A161" s="8" t="s">
        <v>954</v>
      </c>
      <c r="B161" s="9" t="s">
        <v>25</v>
      </c>
      <c r="C161" s="9" t="s">
        <v>26</v>
      </c>
      <c r="D161" s="10" t="s">
        <v>27</v>
      </c>
      <c r="E161" s="11" t="s">
        <v>297</v>
      </c>
      <c r="F161" s="11" t="s">
        <v>939</v>
      </c>
      <c r="G161" s="12">
        <v>40914.0</v>
      </c>
      <c r="H161" s="33" t="str">
        <f>IFERROR(__xludf.DUMMYFUNCTION("TO_TEXT(""5.0"")"),"5.0")</f>
        <v>5.0</v>
      </c>
      <c r="I161" s="13" t="s">
        <v>38</v>
      </c>
      <c r="J161" s="13" t="s">
        <v>27</v>
      </c>
      <c r="K161" s="14" t="s">
        <v>955</v>
      </c>
      <c r="L161" s="15" t="s">
        <v>26</v>
      </c>
      <c r="M161" s="15" t="s">
        <v>490</v>
      </c>
      <c r="N161" s="20" t="s">
        <v>956</v>
      </c>
      <c r="O161" s="15" t="s">
        <v>151</v>
      </c>
      <c r="P161" s="15" t="s">
        <v>428</v>
      </c>
      <c r="Q161" s="15" t="s">
        <v>64</v>
      </c>
      <c r="R161" s="15" t="s">
        <v>197</v>
      </c>
      <c r="S161" s="15" t="s">
        <v>49</v>
      </c>
      <c r="T161" s="15" t="s">
        <v>27</v>
      </c>
      <c r="U161" s="14" t="s">
        <v>940</v>
      </c>
      <c r="V161" s="14" t="s">
        <v>957</v>
      </c>
      <c r="W161" s="20" t="s">
        <v>958</v>
      </c>
      <c r="X161" s="15" t="s">
        <v>38</v>
      </c>
      <c r="Y161" s="15"/>
    </row>
    <row r="162">
      <c r="A162" s="8" t="s">
        <v>959</v>
      </c>
      <c r="B162" s="9" t="s">
        <v>25</v>
      </c>
      <c r="C162" s="9" t="s">
        <v>26</v>
      </c>
      <c r="D162" s="10" t="s">
        <v>27</v>
      </c>
      <c r="E162" s="17" t="s">
        <v>595</v>
      </c>
      <c r="F162" s="17" t="s">
        <v>939</v>
      </c>
      <c r="G162" s="12">
        <v>40914.0</v>
      </c>
      <c r="H162" s="33" t="str">
        <f>IFERROR(__xludf.DUMMYFUNCTION("TO_TEXT(""5.0"")"),"5.0")</f>
        <v>5.0</v>
      </c>
      <c r="I162" s="13" t="s">
        <v>38</v>
      </c>
      <c r="J162" s="13" t="s">
        <v>27</v>
      </c>
      <c r="K162" s="14" t="s">
        <v>960</v>
      </c>
      <c r="L162" s="15" t="s">
        <v>26</v>
      </c>
      <c r="M162" s="15" t="s">
        <v>961</v>
      </c>
      <c r="N162" s="19" t="s">
        <v>38</v>
      </c>
      <c r="O162" s="15" t="s">
        <v>38</v>
      </c>
      <c r="P162" s="15" t="s">
        <v>428</v>
      </c>
      <c r="Q162" s="15" t="s">
        <v>47</v>
      </c>
      <c r="R162" s="15" t="s">
        <v>181</v>
      </c>
      <c r="S162" s="15" t="s">
        <v>27</v>
      </c>
      <c r="T162" s="15" t="s">
        <v>49</v>
      </c>
      <c r="U162" s="14" t="s">
        <v>940</v>
      </c>
      <c r="V162" s="14" t="s">
        <v>962</v>
      </c>
      <c r="W162" s="15" t="s">
        <v>963</v>
      </c>
      <c r="X162" s="15" t="s">
        <v>38</v>
      </c>
      <c r="Y162" s="7"/>
    </row>
    <row r="163">
      <c r="A163" s="8" t="s">
        <v>964</v>
      </c>
      <c r="B163" s="9" t="s">
        <v>25</v>
      </c>
      <c r="C163" s="9" t="s">
        <v>26</v>
      </c>
      <c r="D163" s="10" t="s">
        <v>27</v>
      </c>
      <c r="E163" s="17" t="s">
        <v>595</v>
      </c>
      <c r="F163" s="17" t="s">
        <v>965</v>
      </c>
      <c r="G163" s="12">
        <v>40808.0</v>
      </c>
      <c r="H163" s="33" t="str">
        <f>IFERROR(__xludf.DUMMYFUNCTION("TO_TEXT(""5.0"")"),"5.0")</f>
        <v>5.0</v>
      </c>
      <c r="I163" s="13" t="s">
        <v>38</v>
      </c>
      <c r="J163" s="13" t="s">
        <v>27</v>
      </c>
      <c r="K163" s="15" t="s">
        <v>38</v>
      </c>
      <c r="L163" s="15" t="s">
        <v>38</v>
      </c>
      <c r="M163" s="15" t="s">
        <v>38</v>
      </c>
      <c r="N163" s="19" t="s">
        <v>966</v>
      </c>
      <c r="O163" s="15" t="s">
        <v>38</v>
      </c>
      <c r="P163" s="15" t="s">
        <v>428</v>
      </c>
      <c r="Q163" s="15" t="s">
        <v>35</v>
      </c>
      <c r="R163" s="15" t="s">
        <v>36</v>
      </c>
      <c r="S163" s="15" t="s">
        <v>27</v>
      </c>
      <c r="T163" s="15" t="s">
        <v>27</v>
      </c>
      <c r="U163" s="14" t="s">
        <v>967</v>
      </c>
      <c r="V163" s="14" t="s">
        <v>968</v>
      </c>
      <c r="W163" s="15" t="s">
        <v>969</v>
      </c>
      <c r="X163" s="15" t="s">
        <v>38</v>
      </c>
      <c r="Y163" s="7"/>
    </row>
    <row r="164">
      <c r="A164" s="8" t="s">
        <v>970</v>
      </c>
      <c r="B164" s="9" t="s">
        <v>25</v>
      </c>
      <c r="C164" s="9" t="s">
        <v>26</v>
      </c>
      <c r="D164" s="10" t="s">
        <v>27</v>
      </c>
      <c r="E164" s="17" t="s">
        <v>595</v>
      </c>
      <c r="F164" s="17" t="s">
        <v>965</v>
      </c>
      <c r="G164" s="12">
        <v>40808.0</v>
      </c>
      <c r="H164" s="33" t="str">
        <f>IFERROR(__xludf.DUMMYFUNCTION("TO_TEXT(""5.0"")"),"5.0")</f>
        <v>5.0</v>
      </c>
      <c r="I164" s="13" t="s">
        <v>38</v>
      </c>
      <c r="J164" s="13" t="s">
        <v>27</v>
      </c>
      <c r="K164" s="14" t="s">
        <v>971</v>
      </c>
      <c r="L164" s="15" t="s">
        <v>26</v>
      </c>
      <c r="M164" s="15" t="s">
        <v>174</v>
      </c>
      <c r="N164" s="19" t="s">
        <v>33</v>
      </c>
      <c r="O164" s="15" t="s">
        <v>33</v>
      </c>
      <c r="P164" s="15" t="s">
        <v>884</v>
      </c>
      <c r="Q164" s="15" t="s">
        <v>47</v>
      </c>
      <c r="R164" s="15" t="s">
        <v>77</v>
      </c>
      <c r="S164" s="15" t="s">
        <v>49</v>
      </c>
      <c r="T164" s="15" t="s">
        <v>49</v>
      </c>
      <c r="U164" s="14" t="s">
        <v>967</v>
      </c>
      <c r="V164" s="15" t="s">
        <v>38</v>
      </c>
      <c r="W164" s="15" t="s">
        <v>972</v>
      </c>
      <c r="X164" s="15" t="s">
        <v>38</v>
      </c>
      <c r="Y164" s="7"/>
    </row>
    <row r="165">
      <c r="A165" s="8" t="s">
        <v>973</v>
      </c>
      <c r="B165" s="9" t="s">
        <v>25</v>
      </c>
      <c r="C165" s="9" t="s">
        <v>26</v>
      </c>
      <c r="D165" s="10" t="s">
        <v>27</v>
      </c>
      <c r="E165" s="11" t="s">
        <v>38</v>
      </c>
      <c r="F165" s="11" t="s">
        <v>38</v>
      </c>
      <c r="G165" s="12">
        <v>40694.0</v>
      </c>
      <c r="H165" s="13">
        <v>2.6</v>
      </c>
      <c r="I165" s="13" t="s">
        <v>38</v>
      </c>
      <c r="J165" s="13" t="s">
        <v>27</v>
      </c>
      <c r="K165" s="15" t="s">
        <v>38</v>
      </c>
      <c r="L165" s="15" t="s">
        <v>38</v>
      </c>
      <c r="M165" s="15" t="s">
        <v>38</v>
      </c>
      <c r="N165" s="20" t="s">
        <v>160</v>
      </c>
      <c r="O165" s="15" t="s">
        <v>38</v>
      </c>
      <c r="P165" s="15" t="s">
        <v>528</v>
      </c>
      <c r="Q165" s="15" t="s">
        <v>243</v>
      </c>
      <c r="R165" s="15" t="s">
        <v>38</v>
      </c>
      <c r="S165" s="15" t="s">
        <v>27</v>
      </c>
      <c r="T165" s="15" t="s">
        <v>27</v>
      </c>
      <c r="U165" s="14" t="s">
        <v>974</v>
      </c>
      <c r="V165" s="15" t="s">
        <v>38</v>
      </c>
      <c r="W165" s="15" t="s">
        <v>975</v>
      </c>
      <c r="X165" s="15" t="s">
        <v>913</v>
      </c>
      <c r="Y165" s="15"/>
    </row>
    <row r="166">
      <c r="A166" s="8" t="s">
        <v>976</v>
      </c>
      <c r="B166" s="9" t="s">
        <v>25</v>
      </c>
      <c r="C166" s="9" t="s">
        <v>26</v>
      </c>
      <c r="D166" s="10" t="s">
        <v>27</v>
      </c>
      <c r="E166" s="11" t="s">
        <v>925</v>
      </c>
      <c r="F166" s="11" t="s">
        <v>977</v>
      </c>
      <c r="G166" s="12">
        <v>40593.0</v>
      </c>
      <c r="H166" s="33" t="str">
        <f>IFERROR(__xludf.DUMMYFUNCTION("TO_TEXT(""5.0"")"),"5.0")</f>
        <v>5.0</v>
      </c>
      <c r="I166" s="13" t="s">
        <v>38</v>
      </c>
      <c r="J166" s="13" t="s">
        <v>27</v>
      </c>
      <c r="K166" s="14" t="s">
        <v>978</v>
      </c>
      <c r="L166" s="15" t="s">
        <v>26</v>
      </c>
      <c r="M166" s="15" t="s">
        <v>221</v>
      </c>
      <c r="N166" s="19" t="s">
        <v>121</v>
      </c>
      <c r="O166" s="15" t="s">
        <v>151</v>
      </c>
      <c r="P166" s="15" t="s">
        <v>428</v>
      </c>
      <c r="Q166" s="15" t="s">
        <v>47</v>
      </c>
      <c r="R166" s="15" t="s">
        <v>48</v>
      </c>
      <c r="S166" s="15" t="s">
        <v>27</v>
      </c>
      <c r="T166" s="15" t="s">
        <v>49</v>
      </c>
      <c r="U166" s="14" t="s">
        <v>979</v>
      </c>
      <c r="V166" s="15" t="s">
        <v>38</v>
      </c>
      <c r="W166" s="15" t="s">
        <v>980</v>
      </c>
      <c r="X166" s="15" t="s">
        <v>38</v>
      </c>
      <c r="Y166" s="7"/>
    </row>
    <row r="167">
      <c r="A167" s="8" t="s">
        <v>981</v>
      </c>
      <c r="B167" s="9" t="s">
        <v>25</v>
      </c>
      <c r="C167" s="9" t="s">
        <v>26</v>
      </c>
      <c r="D167" s="10" t="s">
        <v>27</v>
      </c>
      <c r="E167" s="11" t="s">
        <v>38</v>
      </c>
      <c r="F167" s="11" t="s">
        <v>38</v>
      </c>
      <c r="G167" s="12">
        <v>40518.0</v>
      </c>
      <c r="H167" s="13">
        <v>4.3</v>
      </c>
      <c r="I167" s="13" t="s">
        <v>38</v>
      </c>
      <c r="J167" s="13" t="s">
        <v>27</v>
      </c>
      <c r="K167" s="15" t="s">
        <v>38</v>
      </c>
      <c r="L167" s="15" t="s">
        <v>38</v>
      </c>
      <c r="M167" s="15" t="s">
        <v>38</v>
      </c>
      <c r="N167" s="19" t="s">
        <v>151</v>
      </c>
      <c r="O167" s="15" t="s">
        <v>38</v>
      </c>
      <c r="P167" s="15" t="s">
        <v>528</v>
      </c>
      <c r="Q167" s="15" t="s">
        <v>64</v>
      </c>
      <c r="R167" s="15" t="s">
        <v>197</v>
      </c>
      <c r="S167" s="15" t="s">
        <v>27</v>
      </c>
      <c r="T167" s="15" t="s">
        <v>27</v>
      </c>
      <c r="U167" s="14" t="s">
        <v>982</v>
      </c>
      <c r="V167" s="14" t="s">
        <v>983</v>
      </c>
      <c r="W167" s="15" t="s">
        <v>984</v>
      </c>
      <c r="X167" s="15" t="s">
        <v>913</v>
      </c>
      <c r="Y167" s="7"/>
    </row>
    <row r="168">
      <c r="A168" s="8" t="s">
        <v>985</v>
      </c>
      <c r="B168" s="9" t="s">
        <v>25</v>
      </c>
      <c r="C168" s="9" t="s">
        <v>26</v>
      </c>
      <c r="D168" s="10" t="s">
        <v>27</v>
      </c>
      <c r="E168" s="11" t="s">
        <v>297</v>
      </c>
      <c r="F168" s="11" t="s">
        <v>986</v>
      </c>
      <c r="G168" s="12">
        <v>40518.0</v>
      </c>
      <c r="H168" s="13">
        <v>4.3</v>
      </c>
      <c r="I168" s="13" t="s">
        <v>38</v>
      </c>
      <c r="J168" s="13" t="s">
        <v>27</v>
      </c>
      <c r="K168" s="14" t="s">
        <v>987</v>
      </c>
      <c r="L168" s="15" t="s">
        <v>26</v>
      </c>
      <c r="M168" s="15" t="s">
        <v>490</v>
      </c>
      <c r="N168" s="19" t="s">
        <v>151</v>
      </c>
      <c r="O168" s="15" t="s">
        <v>151</v>
      </c>
      <c r="P168" s="15" t="s">
        <v>38</v>
      </c>
      <c r="Q168" s="15" t="s">
        <v>64</v>
      </c>
      <c r="R168" s="15" t="s">
        <v>197</v>
      </c>
      <c r="S168" s="15" t="s">
        <v>144</v>
      </c>
      <c r="T168" s="15" t="s">
        <v>27</v>
      </c>
      <c r="U168" s="14" t="s">
        <v>983</v>
      </c>
      <c r="V168" s="14" t="s">
        <v>988</v>
      </c>
      <c r="W168" s="15" t="s">
        <v>984</v>
      </c>
      <c r="X168" s="15" t="s">
        <v>989</v>
      </c>
      <c r="Y168" s="7"/>
    </row>
    <row r="169">
      <c r="A169" s="8" t="s">
        <v>990</v>
      </c>
      <c r="B169" s="9" t="s">
        <v>25</v>
      </c>
      <c r="C169" s="9" t="s">
        <v>26</v>
      </c>
      <c r="D169" s="10" t="s">
        <v>27</v>
      </c>
      <c r="E169" s="17" t="s">
        <v>595</v>
      </c>
      <c r="F169" s="17" t="s">
        <v>986</v>
      </c>
      <c r="G169" s="12">
        <v>40518.0</v>
      </c>
      <c r="H169" s="13">
        <v>7.5</v>
      </c>
      <c r="I169" s="13" t="s">
        <v>38</v>
      </c>
      <c r="J169" s="13" t="s">
        <v>27</v>
      </c>
      <c r="K169" s="15" t="s">
        <v>38</v>
      </c>
      <c r="L169" s="15" t="s">
        <v>38</v>
      </c>
      <c r="M169" s="15" t="s">
        <v>38</v>
      </c>
      <c r="N169" s="19" t="s">
        <v>991</v>
      </c>
      <c r="O169" s="15"/>
      <c r="P169" s="15" t="s">
        <v>992</v>
      </c>
      <c r="Q169" s="15" t="s">
        <v>64</v>
      </c>
      <c r="R169" s="15" t="s">
        <v>311</v>
      </c>
      <c r="S169" s="15" t="s">
        <v>27</v>
      </c>
      <c r="T169" s="15" t="s">
        <v>27</v>
      </c>
      <c r="U169" s="14" t="s">
        <v>983</v>
      </c>
      <c r="V169" s="22" t="s">
        <v>993</v>
      </c>
      <c r="W169" s="15" t="s">
        <v>994</v>
      </c>
      <c r="X169" s="15" t="s">
        <v>38</v>
      </c>
      <c r="Y169" s="15"/>
    </row>
    <row r="170">
      <c r="A170" s="8" t="s">
        <v>995</v>
      </c>
      <c r="B170" s="9" t="s">
        <v>25</v>
      </c>
      <c r="C170" s="9" t="s">
        <v>26</v>
      </c>
      <c r="D170" s="10" t="s">
        <v>27</v>
      </c>
      <c r="E170" s="11" t="s">
        <v>297</v>
      </c>
      <c r="F170" s="11" t="s">
        <v>996</v>
      </c>
      <c r="G170" s="12">
        <v>44152.0</v>
      </c>
      <c r="H170" s="13">
        <v>7.6</v>
      </c>
      <c r="I170" s="13" t="s">
        <v>38</v>
      </c>
      <c r="J170" s="13" t="s">
        <v>27</v>
      </c>
      <c r="K170" s="14" t="s">
        <v>997</v>
      </c>
      <c r="L170" s="15" t="s">
        <v>26</v>
      </c>
      <c r="M170" s="15" t="s">
        <v>221</v>
      </c>
      <c r="N170" s="19" t="s">
        <v>151</v>
      </c>
      <c r="O170" s="15" t="s">
        <v>151</v>
      </c>
      <c r="P170" s="15" t="s">
        <v>599</v>
      </c>
      <c r="Q170" s="15" t="s">
        <v>35</v>
      </c>
      <c r="R170" s="15" t="s">
        <v>36</v>
      </c>
      <c r="S170" s="15" t="s">
        <v>27</v>
      </c>
      <c r="T170" s="15" t="s">
        <v>49</v>
      </c>
      <c r="U170" s="14" t="s">
        <v>998</v>
      </c>
      <c r="V170" s="14" t="s">
        <v>999</v>
      </c>
      <c r="W170" s="15" t="s">
        <v>1000</v>
      </c>
      <c r="X170" s="15" t="s">
        <v>38</v>
      </c>
      <c r="Y170" s="7"/>
    </row>
    <row r="171">
      <c r="A171" s="8" t="s">
        <v>1001</v>
      </c>
      <c r="B171" s="9" t="s">
        <v>25</v>
      </c>
      <c r="C171" s="9" t="s">
        <v>26</v>
      </c>
      <c r="D171" s="10" t="s">
        <v>27</v>
      </c>
      <c r="E171" s="11" t="s">
        <v>38</v>
      </c>
      <c r="F171" s="11" t="s">
        <v>38</v>
      </c>
      <c r="G171" s="12">
        <v>40407.0</v>
      </c>
      <c r="H171" s="13">
        <v>4.3</v>
      </c>
      <c r="I171" s="13" t="s">
        <v>38</v>
      </c>
      <c r="J171" s="13" t="s">
        <v>27</v>
      </c>
      <c r="K171" s="15" t="s">
        <v>38</v>
      </c>
      <c r="L171" s="15" t="s">
        <v>26</v>
      </c>
      <c r="M171" s="15" t="s">
        <v>598</v>
      </c>
      <c r="N171" s="19" t="s">
        <v>151</v>
      </c>
      <c r="O171" s="15" t="s">
        <v>151</v>
      </c>
      <c r="P171" s="15" t="s">
        <v>428</v>
      </c>
      <c r="Q171" s="15" t="s">
        <v>47</v>
      </c>
      <c r="R171" s="15" t="s">
        <v>560</v>
      </c>
      <c r="S171" s="15" t="s">
        <v>27</v>
      </c>
      <c r="T171" s="15" t="s">
        <v>49</v>
      </c>
      <c r="U171" s="14" t="s">
        <v>1002</v>
      </c>
      <c r="V171" s="14" t="s">
        <v>1003</v>
      </c>
      <c r="W171" s="15" t="s">
        <v>1004</v>
      </c>
      <c r="X171" s="15" t="s">
        <v>913</v>
      </c>
      <c r="Y171" s="7"/>
    </row>
    <row r="172">
      <c r="A172" s="8" t="s">
        <v>1005</v>
      </c>
      <c r="B172" s="9" t="s">
        <v>25</v>
      </c>
      <c r="C172" s="9" t="s">
        <v>26</v>
      </c>
      <c r="D172" s="10" t="s">
        <v>27</v>
      </c>
      <c r="E172" s="11" t="s">
        <v>925</v>
      </c>
      <c r="F172" s="11" t="s">
        <v>1006</v>
      </c>
      <c r="G172" s="12">
        <v>40332.0</v>
      </c>
      <c r="H172" s="13">
        <v>7.5</v>
      </c>
      <c r="I172" s="13" t="s">
        <v>38</v>
      </c>
      <c r="J172" s="13" t="s">
        <v>27</v>
      </c>
      <c r="K172" s="14" t="s">
        <v>1007</v>
      </c>
      <c r="L172" s="15" t="s">
        <v>26</v>
      </c>
      <c r="M172" s="15" t="s">
        <v>1008</v>
      </c>
      <c r="N172" s="19" t="s">
        <v>249</v>
      </c>
      <c r="O172" s="15" t="s">
        <v>249</v>
      </c>
      <c r="P172" s="15" t="s">
        <v>528</v>
      </c>
      <c r="Q172" s="15" t="s">
        <v>65</v>
      </c>
      <c r="R172" s="15" t="s">
        <v>1009</v>
      </c>
      <c r="S172" s="15" t="s">
        <v>27</v>
      </c>
      <c r="T172" s="15" t="s">
        <v>49</v>
      </c>
      <c r="U172" s="14" t="s">
        <v>1010</v>
      </c>
      <c r="V172" s="15" t="s">
        <v>38</v>
      </c>
      <c r="W172" s="15" t="s">
        <v>1011</v>
      </c>
      <c r="X172" s="24" t="s">
        <v>1012</v>
      </c>
      <c r="Y172" s="7"/>
    </row>
    <row r="173">
      <c r="A173" s="8" t="s">
        <v>1013</v>
      </c>
      <c r="B173" s="9" t="s">
        <v>25</v>
      </c>
      <c r="C173" s="9" t="s">
        <v>26</v>
      </c>
      <c r="D173" s="10" t="s">
        <v>27</v>
      </c>
      <c r="E173" s="17" t="s">
        <v>595</v>
      </c>
      <c r="F173" s="17" t="s">
        <v>1006</v>
      </c>
      <c r="G173" s="12">
        <v>40332.0</v>
      </c>
      <c r="H173" s="13">
        <v>6.4</v>
      </c>
      <c r="I173" s="13" t="s">
        <v>38</v>
      </c>
      <c r="J173" s="13" t="s">
        <v>27</v>
      </c>
      <c r="K173" s="14" t="s">
        <v>1007</v>
      </c>
      <c r="L173" s="15" t="s">
        <v>26</v>
      </c>
      <c r="M173" s="15" t="s">
        <v>1014</v>
      </c>
      <c r="N173" s="19" t="s">
        <v>317</v>
      </c>
      <c r="O173" s="15" t="s">
        <v>317</v>
      </c>
      <c r="P173" s="15" t="s">
        <v>884</v>
      </c>
      <c r="Q173" s="15" t="s">
        <v>47</v>
      </c>
      <c r="R173" s="15" t="s">
        <v>77</v>
      </c>
      <c r="S173" s="15" t="s">
        <v>49</v>
      </c>
      <c r="T173" s="15" t="s">
        <v>49</v>
      </c>
      <c r="U173" s="14" t="s">
        <v>1010</v>
      </c>
      <c r="V173" s="15" t="s">
        <v>38</v>
      </c>
      <c r="W173" s="15" t="s">
        <v>1015</v>
      </c>
      <c r="X173" s="15" t="s">
        <v>38</v>
      </c>
      <c r="Y173" s="15"/>
    </row>
    <row r="174">
      <c r="A174" s="8" t="s">
        <v>1016</v>
      </c>
      <c r="B174" s="9" t="s">
        <v>25</v>
      </c>
      <c r="C174" s="9" t="s">
        <v>26</v>
      </c>
      <c r="D174" s="10" t="s">
        <v>27</v>
      </c>
      <c r="E174" s="11" t="s">
        <v>1017</v>
      </c>
      <c r="F174" s="11" t="s">
        <v>1018</v>
      </c>
      <c r="G174" s="12">
        <v>40263.0</v>
      </c>
      <c r="H174" s="33" t="str">
        <f>IFERROR(__xludf.DUMMYFUNCTION("TO_TEXT(""5.0"")"),"5.0")</f>
        <v>5.0</v>
      </c>
      <c r="I174" s="13" t="s">
        <v>38</v>
      </c>
      <c r="J174" s="13" t="s">
        <v>27</v>
      </c>
      <c r="K174" s="14" t="s">
        <v>1019</v>
      </c>
      <c r="L174" s="15" t="s">
        <v>26</v>
      </c>
      <c r="M174" s="15" t="s">
        <v>274</v>
      </c>
      <c r="N174" s="19" t="s">
        <v>151</v>
      </c>
      <c r="O174" s="15" t="s">
        <v>151</v>
      </c>
      <c r="P174" s="15" t="s">
        <v>405</v>
      </c>
      <c r="Q174" s="15" t="s">
        <v>47</v>
      </c>
      <c r="R174" s="15" t="s">
        <v>181</v>
      </c>
      <c r="S174" s="15" t="s">
        <v>27</v>
      </c>
      <c r="T174" s="15" t="s">
        <v>49</v>
      </c>
      <c r="U174" s="14" t="s">
        <v>1020</v>
      </c>
      <c r="V174" s="15" t="s">
        <v>38</v>
      </c>
      <c r="W174" s="15" t="s">
        <v>1021</v>
      </c>
      <c r="X174" s="15"/>
      <c r="Y174" s="7"/>
    </row>
    <row r="175">
      <c r="A175" s="8" t="s">
        <v>1022</v>
      </c>
      <c r="B175" s="9" t="s">
        <v>25</v>
      </c>
      <c r="C175" s="9" t="s">
        <v>26</v>
      </c>
      <c r="D175" s="10" t="s">
        <v>27</v>
      </c>
      <c r="E175" s="11" t="s">
        <v>297</v>
      </c>
      <c r="F175" s="11" t="s">
        <v>1018</v>
      </c>
      <c r="G175" s="12">
        <v>40242.0</v>
      </c>
      <c r="H175" s="13">
        <v>4.3</v>
      </c>
      <c r="I175" s="13" t="s">
        <v>38</v>
      </c>
      <c r="J175" s="13" t="s">
        <v>27</v>
      </c>
      <c r="K175" s="14" t="s">
        <v>1023</v>
      </c>
      <c r="L175" s="15" t="s">
        <v>26</v>
      </c>
      <c r="M175" s="15" t="s">
        <v>1024</v>
      </c>
      <c r="N175" s="19" t="s">
        <v>151</v>
      </c>
      <c r="O175" s="15" t="s">
        <v>151</v>
      </c>
      <c r="P175" s="15" t="s">
        <v>405</v>
      </c>
      <c r="Q175" s="15" t="s">
        <v>47</v>
      </c>
      <c r="R175" s="15" t="s">
        <v>181</v>
      </c>
      <c r="S175" s="15" t="s">
        <v>27</v>
      </c>
      <c r="T175" s="15" t="s">
        <v>49</v>
      </c>
      <c r="U175" s="14" t="s">
        <v>853</v>
      </c>
      <c r="V175" s="14" t="s">
        <v>1025</v>
      </c>
      <c r="W175" s="15" t="s">
        <v>1026</v>
      </c>
      <c r="X175" s="15" t="s">
        <v>38</v>
      </c>
      <c r="Y175" s="7"/>
    </row>
    <row r="176">
      <c r="A176" s="8" t="s">
        <v>1027</v>
      </c>
      <c r="B176" s="9" t="s">
        <v>25</v>
      </c>
      <c r="C176" s="9" t="s">
        <v>26</v>
      </c>
      <c r="D176" s="10" t="s">
        <v>27</v>
      </c>
      <c r="E176" s="11" t="s">
        <v>38</v>
      </c>
      <c r="F176" s="11" t="s">
        <v>27</v>
      </c>
      <c r="G176" s="12">
        <v>40242.0</v>
      </c>
      <c r="H176" s="33" t="str">
        <f>IFERROR(__xludf.DUMMYFUNCTION("TO_TEXT(""4.0"")"),"4.0")</f>
        <v>4.0</v>
      </c>
      <c r="I176" s="13" t="s">
        <v>38</v>
      </c>
      <c r="J176" s="13" t="s">
        <v>27</v>
      </c>
      <c r="K176" s="15" t="s">
        <v>144</v>
      </c>
      <c r="L176" s="15" t="s">
        <v>144</v>
      </c>
      <c r="M176" s="15" t="s">
        <v>144</v>
      </c>
      <c r="N176" s="20" t="s">
        <v>1028</v>
      </c>
      <c r="O176" s="15" t="s">
        <v>38</v>
      </c>
      <c r="P176" s="15" t="s">
        <v>528</v>
      </c>
      <c r="Q176" s="15" t="s">
        <v>243</v>
      </c>
      <c r="R176" s="15" t="s">
        <v>38</v>
      </c>
      <c r="S176" s="15" t="s">
        <v>251</v>
      </c>
      <c r="T176" s="31" t="s">
        <v>27</v>
      </c>
      <c r="U176" s="21" t="s">
        <v>853</v>
      </c>
      <c r="V176" s="22" t="s">
        <v>1029</v>
      </c>
      <c r="W176" s="15" t="s">
        <v>1030</v>
      </c>
      <c r="X176" s="15" t="s">
        <v>38</v>
      </c>
      <c r="Y176" s="7"/>
    </row>
    <row r="177">
      <c r="A177" s="8" t="s">
        <v>1031</v>
      </c>
      <c r="B177" s="9" t="s">
        <v>25</v>
      </c>
      <c r="C177" s="9" t="s">
        <v>26</v>
      </c>
      <c r="D177" s="10" t="s">
        <v>27</v>
      </c>
      <c r="E177" s="11" t="s">
        <v>297</v>
      </c>
      <c r="F177" s="11" t="s">
        <v>798</v>
      </c>
      <c r="G177" s="12">
        <v>40242.0</v>
      </c>
      <c r="H177" s="13" t="str">
        <f>IFERROR(__xludf.DUMMYFUNCTION("TO_TEXT(""10.0"")"),"10.0")</f>
        <v>10.0</v>
      </c>
      <c r="I177" s="13" t="s">
        <v>38</v>
      </c>
      <c r="J177" s="13" t="s">
        <v>27</v>
      </c>
      <c r="K177" s="14" t="s">
        <v>1032</v>
      </c>
      <c r="L177" s="15" t="s">
        <v>26</v>
      </c>
      <c r="M177" s="15" t="s">
        <v>350</v>
      </c>
      <c r="N177" s="19" t="s">
        <v>228</v>
      </c>
      <c r="O177" s="15" t="s">
        <v>86</v>
      </c>
      <c r="P177" s="15" t="s">
        <v>405</v>
      </c>
      <c r="Q177" s="15" t="s">
        <v>47</v>
      </c>
      <c r="R177" s="15" t="s">
        <v>181</v>
      </c>
      <c r="S177" s="15" t="s">
        <v>27</v>
      </c>
      <c r="T177" s="15" t="s">
        <v>49</v>
      </c>
      <c r="U177" s="14" t="s">
        <v>853</v>
      </c>
      <c r="V177" s="15" t="s">
        <v>38</v>
      </c>
      <c r="W177" s="15" t="s">
        <v>1033</v>
      </c>
      <c r="X177" s="15" t="s">
        <v>38</v>
      </c>
      <c r="Y177" s="7"/>
    </row>
    <row r="178">
      <c r="A178" s="8" t="s">
        <v>1034</v>
      </c>
      <c r="B178" s="9" t="s">
        <v>25</v>
      </c>
      <c r="C178" s="9" t="s">
        <v>26</v>
      </c>
      <c r="D178" s="10" t="s">
        <v>27</v>
      </c>
      <c r="E178" s="11" t="s">
        <v>297</v>
      </c>
      <c r="F178" s="11" t="s">
        <v>798</v>
      </c>
      <c r="G178" s="12">
        <v>40192.0</v>
      </c>
      <c r="H178" s="33" t="str">
        <f>IFERROR(__xludf.DUMMYFUNCTION("TO_TEXT(""5.0"")"),"5.0")</f>
        <v>5.0</v>
      </c>
      <c r="I178" s="13" t="s">
        <v>38</v>
      </c>
      <c r="J178" s="13" t="s">
        <v>27</v>
      </c>
      <c r="K178" s="14" t="s">
        <v>1035</v>
      </c>
      <c r="L178" s="15" t="s">
        <v>26</v>
      </c>
      <c r="M178" s="15" t="s">
        <v>1036</v>
      </c>
      <c r="N178" s="27" t="s">
        <v>1037</v>
      </c>
      <c r="O178" s="15" t="s">
        <v>38</v>
      </c>
      <c r="P178" s="15" t="s">
        <v>428</v>
      </c>
      <c r="Q178" s="15" t="s">
        <v>47</v>
      </c>
      <c r="R178" s="15" t="s">
        <v>421</v>
      </c>
      <c r="S178" s="15" t="s">
        <v>27</v>
      </c>
      <c r="T178" s="15" t="s">
        <v>49</v>
      </c>
      <c r="U178" s="14" t="s">
        <v>853</v>
      </c>
      <c r="V178" s="15" t="s">
        <v>38</v>
      </c>
      <c r="W178" s="15" t="s">
        <v>1038</v>
      </c>
      <c r="X178" s="15" t="s">
        <v>38</v>
      </c>
      <c r="Y178" s="7"/>
    </row>
    <row r="179">
      <c r="A179" s="8" t="s">
        <v>1039</v>
      </c>
      <c r="B179" s="9" t="s">
        <v>25</v>
      </c>
      <c r="C179" s="9" t="s">
        <v>26</v>
      </c>
      <c r="D179" s="10" t="s">
        <v>49</v>
      </c>
      <c r="E179" s="11" t="s">
        <v>297</v>
      </c>
      <c r="F179" s="11" t="s">
        <v>798</v>
      </c>
      <c r="G179" s="12">
        <v>40126.0</v>
      </c>
      <c r="H179" s="13">
        <v>5.8</v>
      </c>
      <c r="I179" s="13" t="s">
        <v>38</v>
      </c>
      <c r="J179" s="13" t="s">
        <v>49</v>
      </c>
      <c r="K179" s="15" t="s">
        <v>38</v>
      </c>
      <c r="L179" s="15" t="s">
        <v>38</v>
      </c>
      <c r="M179" s="15" t="s">
        <v>38</v>
      </c>
      <c r="N179" s="19" t="s">
        <v>661</v>
      </c>
      <c r="O179" s="15"/>
      <c r="P179" s="15" t="s">
        <v>122</v>
      </c>
      <c r="Q179" s="15" t="s">
        <v>64</v>
      </c>
      <c r="R179" s="15" t="s">
        <v>214</v>
      </c>
      <c r="S179" s="15" t="s">
        <v>27</v>
      </c>
      <c r="T179" s="34" t="s">
        <v>27</v>
      </c>
      <c r="U179" s="22" t="s">
        <v>1040</v>
      </c>
      <c r="V179" s="14" t="s">
        <v>1041</v>
      </c>
      <c r="W179" s="15" t="s">
        <v>1042</v>
      </c>
      <c r="X179" s="15" t="s">
        <v>38</v>
      </c>
      <c r="Y179" s="7"/>
    </row>
    <row r="180">
      <c r="A180" s="8" t="s">
        <v>1043</v>
      </c>
      <c r="B180" s="9" t="s">
        <v>25</v>
      </c>
      <c r="C180" s="9" t="s">
        <v>26</v>
      </c>
      <c r="D180" s="10" t="s">
        <v>49</v>
      </c>
      <c r="E180" s="11" t="s">
        <v>38</v>
      </c>
      <c r="F180" s="11" t="s">
        <v>1044</v>
      </c>
      <c r="G180" s="12">
        <v>40024.0</v>
      </c>
      <c r="H180" s="13">
        <v>5.1</v>
      </c>
      <c r="I180" s="13" t="s">
        <v>38</v>
      </c>
      <c r="J180" s="13" t="s">
        <v>27</v>
      </c>
      <c r="K180" s="15" t="s">
        <v>38</v>
      </c>
      <c r="L180" s="15" t="s">
        <v>26</v>
      </c>
      <c r="M180" s="15" t="s">
        <v>174</v>
      </c>
      <c r="N180" s="19" t="s">
        <v>1045</v>
      </c>
      <c r="O180" s="15" t="s">
        <v>33</v>
      </c>
      <c r="P180" s="15" t="s">
        <v>528</v>
      </c>
      <c r="Q180" s="15" t="s">
        <v>64</v>
      </c>
      <c r="R180" s="15" t="s">
        <v>1046</v>
      </c>
      <c r="S180" s="15" t="s">
        <v>27</v>
      </c>
      <c r="T180" s="15" t="s">
        <v>27</v>
      </c>
      <c r="U180" s="14" t="s">
        <v>1047</v>
      </c>
      <c r="V180" s="22" t="s">
        <v>1048</v>
      </c>
      <c r="W180" s="15" t="s">
        <v>1049</v>
      </c>
      <c r="X180" s="15" t="s">
        <v>38</v>
      </c>
      <c r="Y180" s="7"/>
    </row>
    <row r="181">
      <c r="A181" s="8" t="s">
        <v>1050</v>
      </c>
      <c r="B181" s="9" t="s">
        <v>25</v>
      </c>
      <c r="C181" s="9" t="s">
        <v>26</v>
      </c>
      <c r="D181" s="10" t="s">
        <v>27</v>
      </c>
      <c r="E181" s="11" t="s">
        <v>297</v>
      </c>
      <c r="F181" s="11" t="s">
        <v>1051</v>
      </c>
      <c r="G181" s="12">
        <v>39968.0</v>
      </c>
      <c r="H181" s="33" t="str">
        <f>IFERROR(__xludf.DUMMYFUNCTION("TO_TEXT(""5.0"")"),"5.0")</f>
        <v>5.0</v>
      </c>
      <c r="I181" s="13" t="s">
        <v>38</v>
      </c>
      <c r="J181" s="13" t="s">
        <v>49</v>
      </c>
      <c r="K181" s="14" t="s">
        <v>1052</v>
      </c>
      <c r="L181" s="15" t="s">
        <v>26</v>
      </c>
      <c r="M181" s="15" t="s">
        <v>274</v>
      </c>
      <c r="N181" s="19" t="s">
        <v>151</v>
      </c>
      <c r="O181" s="15" t="s">
        <v>151</v>
      </c>
      <c r="P181" s="15" t="s">
        <v>63</v>
      </c>
      <c r="Q181" s="15" t="s">
        <v>47</v>
      </c>
      <c r="R181" s="15" t="s">
        <v>181</v>
      </c>
      <c r="S181" s="15" t="s">
        <v>27</v>
      </c>
      <c r="T181" s="15" t="s">
        <v>49</v>
      </c>
      <c r="U181" s="14" t="s">
        <v>853</v>
      </c>
      <c r="V181" s="15" t="s">
        <v>38</v>
      </c>
      <c r="W181" s="15" t="s">
        <v>1053</v>
      </c>
      <c r="X181" s="15" t="s">
        <v>38</v>
      </c>
      <c r="Y181" s="7"/>
    </row>
    <row r="182">
      <c r="A182" s="8" t="s">
        <v>1054</v>
      </c>
      <c r="B182" s="9" t="s">
        <v>25</v>
      </c>
      <c r="C182" s="9" t="s">
        <v>26</v>
      </c>
      <c r="D182" s="10" t="s">
        <v>27</v>
      </c>
      <c r="E182" s="11" t="s">
        <v>297</v>
      </c>
      <c r="F182" s="11" t="s">
        <v>798</v>
      </c>
      <c r="G182" s="12">
        <v>39968.0</v>
      </c>
      <c r="H182" s="33" t="str">
        <f>IFERROR(__xludf.DUMMYFUNCTION("TO_TEXT(""5.0"")"),"5.0")</f>
        <v>5.0</v>
      </c>
      <c r="I182" s="13" t="s">
        <v>38</v>
      </c>
      <c r="J182" s="13" t="s">
        <v>27</v>
      </c>
      <c r="K182" s="15" t="s">
        <v>38</v>
      </c>
      <c r="L182" s="15" t="s">
        <v>38</v>
      </c>
      <c r="M182" s="15" t="s">
        <v>38</v>
      </c>
      <c r="N182" s="19" t="s">
        <v>714</v>
      </c>
      <c r="O182" s="15"/>
      <c r="P182" s="15" t="s">
        <v>63</v>
      </c>
      <c r="Q182" s="15" t="s">
        <v>47</v>
      </c>
      <c r="R182" s="15" t="s">
        <v>181</v>
      </c>
      <c r="S182" s="15" t="s">
        <v>27</v>
      </c>
      <c r="T182" s="15" t="s">
        <v>49</v>
      </c>
      <c r="U182" s="14" t="s">
        <v>853</v>
      </c>
      <c r="V182" s="14" t="s">
        <v>1055</v>
      </c>
      <c r="W182" s="15" t="s">
        <v>1056</v>
      </c>
      <c r="X182" s="15" t="s">
        <v>38</v>
      </c>
      <c r="Y182" s="7"/>
    </row>
    <row r="183">
      <c r="A183" s="8" t="s">
        <v>1057</v>
      </c>
      <c r="B183" s="9" t="s">
        <v>25</v>
      </c>
      <c r="C183" s="9" t="s">
        <v>26</v>
      </c>
      <c r="D183" s="10" t="s">
        <v>27</v>
      </c>
      <c r="E183" s="11" t="s">
        <v>297</v>
      </c>
      <c r="F183" s="11" t="s">
        <v>798</v>
      </c>
      <c r="G183" s="12">
        <v>39952.0</v>
      </c>
      <c r="H183" s="33" t="str">
        <f>IFERROR(__xludf.DUMMYFUNCTION("TO_TEXT(""5.0"")"),"5.0")</f>
        <v>5.0</v>
      </c>
      <c r="I183" s="13" t="s">
        <v>38</v>
      </c>
      <c r="J183" s="13" t="s">
        <v>27</v>
      </c>
      <c r="K183" s="14" t="s">
        <v>1058</v>
      </c>
      <c r="L183" s="15" t="s">
        <v>26</v>
      </c>
      <c r="M183" s="15" t="s">
        <v>720</v>
      </c>
      <c r="N183" s="19" t="s">
        <v>714</v>
      </c>
      <c r="O183" s="15" t="s">
        <v>151</v>
      </c>
      <c r="P183" s="15" t="s">
        <v>368</v>
      </c>
      <c r="Q183" s="15" t="s">
        <v>47</v>
      </c>
      <c r="R183" s="15" t="s">
        <v>107</v>
      </c>
      <c r="S183" s="15" t="s">
        <v>27</v>
      </c>
      <c r="T183" s="15" t="s">
        <v>27</v>
      </c>
      <c r="U183" s="14" t="s">
        <v>853</v>
      </c>
      <c r="V183" s="14" t="s">
        <v>1059</v>
      </c>
      <c r="W183" s="15" t="s">
        <v>1060</v>
      </c>
      <c r="X183" s="15" t="s">
        <v>38</v>
      </c>
      <c r="Y183" s="7"/>
    </row>
    <row r="184">
      <c r="A184" s="8" t="s">
        <v>1061</v>
      </c>
      <c r="B184" s="9" t="s">
        <v>25</v>
      </c>
      <c r="C184" s="9" t="s">
        <v>26</v>
      </c>
      <c r="D184" s="10" t="s">
        <v>27</v>
      </c>
      <c r="E184" s="11" t="s">
        <v>297</v>
      </c>
      <c r="F184" s="11" t="s">
        <v>798</v>
      </c>
      <c r="G184" s="12">
        <v>39952.0</v>
      </c>
      <c r="H184" s="33" t="str">
        <f>IFERROR(__xludf.DUMMYFUNCTION("TO_TEXT(""5.0"")"),"5.0")</f>
        <v>5.0</v>
      </c>
      <c r="I184" s="13" t="s">
        <v>38</v>
      </c>
      <c r="J184" s="13" t="s">
        <v>27</v>
      </c>
      <c r="K184" s="14" t="s">
        <v>1062</v>
      </c>
      <c r="L184" s="15" t="s">
        <v>26</v>
      </c>
      <c r="M184" s="15" t="s">
        <v>438</v>
      </c>
      <c r="N184" s="19" t="s">
        <v>714</v>
      </c>
      <c r="O184" s="15" t="s">
        <v>151</v>
      </c>
      <c r="P184" s="15" t="s">
        <v>448</v>
      </c>
      <c r="Q184" s="15" t="s">
        <v>47</v>
      </c>
      <c r="R184" s="15" t="s">
        <v>107</v>
      </c>
      <c r="S184" s="15" t="s">
        <v>27</v>
      </c>
      <c r="T184" s="15" t="s">
        <v>27</v>
      </c>
      <c r="U184" s="14" t="s">
        <v>853</v>
      </c>
      <c r="V184" s="15" t="s">
        <v>38</v>
      </c>
      <c r="W184" s="15" t="s">
        <v>1063</v>
      </c>
      <c r="X184" s="15" t="s">
        <v>38</v>
      </c>
      <c r="Y184" s="7"/>
    </row>
    <row r="185">
      <c r="A185" s="8" t="s">
        <v>1064</v>
      </c>
      <c r="B185" s="9" t="s">
        <v>25</v>
      </c>
      <c r="C185" s="9" t="s">
        <v>26</v>
      </c>
      <c r="D185" s="10" t="s">
        <v>27</v>
      </c>
      <c r="E185" s="11" t="s">
        <v>297</v>
      </c>
      <c r="F185" s="11" t="s">
        <v>798</v>
      </c>
      <c r="G185" s="12">
        <v>39952.0</v>
      </c>
      <c r="H185" s="33" t="str">
        <f>IFERROR(__xludf.DUMMYFUNCTION("TO_TEXT(""5.0"")"),"5.0")</f>
        <v>5.0</v>
      </c>
      <c r="I185" s="13" t="s">
        <v>38</v>
      </c>
      <c r="J185" s="13" t="s">
        <v>27</v>
      </c>
      <c r="K185" s="14" t="s">
        <v>1065</v>
      </c>
      <c r="L185" s="15" t="s">
        <v>26</v>
      </c>
      <c r="M185" s="15" t="s">
        <v>438</v>
      </c>
      <c r="N185" s="19" t="s">
        <v>714</v>
      </c>
      <c r="O185" s="15" t="s">
        <v>151</v>
      </c>
      <c r="P185" s="15" t="s">
        <v>428</v>
      </c>
      <c r="Q185" s="15" t="s">
        <v>47</v>
      </c>
      <c r="R185" s="15" t="s">
        <v>706</v>
      </c>
      <c r="S185" s="15" t="s">
        <v>27</v>
      </c>
      <c r="T185" s="15" t="s">
        <v>49</v>
      </c>
      <c r="U185" s="14" t="s">
        <v>853</v>
      </c>
      <c r="V185" s="14" t="s">
        <v>1055</v>
      </c>
      <c r="W185" s="15" t="s">
        <v>1066</v>
      </c>
      <c r="X185" s="15" t="s">
        <v>38</v>
      </c>
      <c r="Y185" s="7"/>
    </row>
    <row r="186">
      <c r="A186" s="8" t="s">
        <v>1067</v>
      </c>
      <c r="B186" s="9" t="s">
        <v>25</v>
      </c>
      <c r="C186" s="9" t="s">
        <v>26</v>
      </c>
      <c r="D186" s="10" t="s">
        <v>27</v>
      </c>
      <c r="E186" s="11" t="s">
        <v>925</v>
      </c>
      <c r="F186" s="11" t="s">
        <v>1068</v>
      </c>
      <c r="G186" s="12">
        <v>39899.0</v>
      </c>
      <c r="H186" s="13">
        <v>2.6</v>
      </c>
      <c r="I186" s="13" t="s">
        <v>38</v>
      </c>
      <c r="J186" s="13" t="s">
        <v>27</v>
      </c>
      <c r="K186" s="15" t="s">
        <v>38</v>
      </c>
      <c r="L186" s="15" t="s">
        <v>38</v>
      </c>
      <c r="M186" s="15" t="s">
        <v>38</v>
      </c>
      <c r="N186" s="19" t="s">
        <v>249</v>
      </c>
      <c r="O186" s="15" t="s">
        <v>249</v>
      </c>
      <c r="P186" s="15" t="s">
        <v>992</v>
      </c>
      <c r="Q186" s="15" t="s">
        <v>64</v>
      </c>
      <c r="R186" s="15" t="s">
        <v>65</v>
      </c>
      <c r="S186" s="15" t="s">
        <v>27</v>
      </c>
      <c r="T186" s="15" t="s">
        <v>27</v>
      </c>
      <c r="U186" s="14" t="s">
        <v>1069</v>
      </c>
      <c r="V186" s="15" t="s">
        <v>38</v>
      </c>
      <c r="W186" s="15" t="s">
        <v>1070</v>
      </c>
      <c r="X186" s="15" t="s">
        <v>38</v>
      </c>
      <c r="Y186" s="15"/>
    </row>
    <row r="187">
      <c r="A187" s="8" t="s">
        <v>1071</v>
      </c>
      <c r="B187" s="9" t="s">
        <v>25</v>
      </c>
      <c r="C187" s="9" t="s">
        <v>26</v>
      </c>
      <c r="D187" s="10" t="s">
        <v>27</v>
      </c>
      <c r="E187" s="11" t="s">
        <v>297</v>
      </c>
      <c r="F187" s="11" t="s">
        <v>1068</v>
      </c>
      <c r="G187" s="12">
        <v>39899.0</v>
      </c>
      <c r="H187" s="33" t="str">
        <f>IFERROR(__xludf.DUMMYFUNCTION("TO_TEXT(""5.0"")"),"5.0")</f>
        <v>5.0</v>
      </c>
      <c r="I187" s="13" t="s">
        <v>38</v>
      </c>
      <c r="J187" s="13" t="s">
        <v>27</v>
      </c>
      <c r="K187" s="15" t="s">
        <v>38</v>
      </c>
      <c r="L187" s="15" t="s">
        <v>38</v>
      </c>
      <c r="M187" s="15" t="s">
        <v>38</v>
      </c>
      <c r="N187" s="19" t="s">
        <v>326</v>
      </c>
      <c r="O187" s="15" t="s">
        <v>38</v>
      </c>
      <c r="P187" s="15" t="s">
        <v>466</v>
      </c>
      <c r="Q187" s="15" t="s">
        <v>135</v>
      </c>
      <c r="R187" s="15" t="s">
        <v>1072</v>
      </c>
      <c r="S187" s="15" t="s">
        <v>27</v>
      </c>
      <c r="T187" s="15" t="s">
        <v>49</v>
      </c>
      <c r="U187" s="14" t="s">
        <v>1069</v>
      </c>
      <c r="V187" s="15" t="s">
        <v>38</v>
      </c>
      <c r="W187" s="15" t="s">
        <v>1073</v>
      </c>
      <c r="X187" s="15" t="s">
        <v>38</v>
      </c>
      <c r="Y187" s="7"/>
    </row>
    <row r="188">
      <c r="A188" s="8" t="s">
        <v>1074</v>
      </c>
      <c r="B188" s="9" t="s">
        <v>25</v>
      </c>
      <c r="C188" s="9" t="s">
        <v>26</v>
      </c>
      <c r="D188" s="10" t="s">
        <v>27</v>
      </c>
      <c r="E188" s="11" t="s">
        <v>297</v>
      </c>
      <c r="F188" s="11" t="s">
        <v>1068</v>
      </c>
      <c r="G188" s="12">
        <v>39899.0</v>
      </c>
      <c r="H188" s="33" t="str">
        <f>IFERROR(__xludf.DUMMYFUNCTION("TO_TEXT(""5.0"")"),"5.0")</f>
        <v>5.0</v>
      </c>
      <c r="I188" s="13" t="s">
        <v>38</v>
      </c>
      <c r="J188" s="13" t="s">
        <v>49</v>
      </c>
      <c r="K188" s="15" t="s">
        <v>38</v>
      </c>
      <c r="L188" s="15" t="s">
        <v>38</v>
      </c>
      <c r="M188" s="15" t="s">
        <v>38</v>
      </c>
      <c r="N188" s="19" t="s">
        <v>326</v>
      </c>
      <c r="O188" s="15" t="s">
        <v>38</v>
      </c>
      <c r="P188" s="15" t="s">
        <v>368</v>
      </c>
      <c r="Q188" s="15" t="s">
        <v>47</v>
      </c>
      <c r="R188" s="15" t="s">
        <v>48</v>
      </c>
      <c r="S188" s="15" t="s">
        <v>27</v>
      </c>
      <c r="T188" s="15" t="s">
        <v>49</v>
      </c>
      <c r="U188" s="14" t="s">
        <v>1069</v>
      </c>
      <c r="V188" s="15" t="s">
        <v>38</v>
      </c>
      <c r="W188" s="15" t="s">
        <v>1075</v>
      </c>
      <c r="X188" s="15" t="s">
        <v>38</v>
      </c>
      <c r="Y188" s="7"/>
    </row>
    <row r="189">
      <c r="A189" s="8" t="s">
        <v>1076</v>
      </c>
      <c r="B189" s="9" t="s">
        <v>25</v>
      </c>
      <c r="C189" s="9" t="s">
        <v>26</v>
      </c>
      <c r="D189" s="10" t="s">
        <v>27</v>
      </c>
      <c r="E189" s="11" t="s">
        <v>297</v>
      </c>
      <c r="F189" s="11" t="s">
        <v>1077</v>
      </c>
      <c r="G189" s="12">
        <v>39820.0</v>
      </c>
      <c r="H189" s="13">
        <v>5.8</v>
      </c>
      <c r="I189" s="13" t="s">
        <v>38</v>
      </c>
      <c r="J189" s="13" t="s">
        <v>27</v>
      </c>
      <c r="K189" s="15" t="s">
        <v>38</v>
      </c>
      <c r="L189" s="15" t="s">
        <v>38</v>
      </c>
      <c r="M189" s="15" t="s">
        <v>38</v>
      </c>
      <c r="N189" s="19" t="s">
        <v>187</v>
      </c>
      <c r="O189" s="15" t="s">
        <v>38</v>
      </c>
      <c r="P189" s="15" t="s">
        <v>405</v>
      </c>
      <c r="Q189" s="15" t="s">
        <v>64</v>
      </c>
      <c r="R189" s="15" t="s">
        <v>65</v>
      </c>
      <c r="S189" s="15" t="s">
        <v>27</v>
      </c>
      <c r="T189" s="15" t="s">
        <v>27</v>
      </c>
      <c r="U189" s="14" t="s">
        <v>1078</v>
      </c>
      <c r="V189" s="15" t="s">
        <v>38</v>
      </c>
      <c r="W189" s="15" t="s">
        <v>1079</v>
      </c>
      <c r="X189" s="15" t="s">
        <v>38</v>
      </c>
      <c r="Y189" s="7"/>
    </row>
    <row r="190">
      <c r="A190" s="8" t="s">
        <v>1080</v>
      </c>
      <c r="B190" s="9" t="s">
        <v>25</v>
      </c>
      <c r="C190" s="9" t="s">
        <v>26</v>
      </c>
      <c r="D190" s="10" t="s">
        <v>27</v>
      </c>
      <c r="E190" s="11" t="s">
        <v>1017</v>
      </c>
      <c r="F190" s="11" t="s">
        <v>925</v>
      </c>
      <c r="G190" s="12">
        <v>39639.0</v>
      </c>
      <c r="H190" s="33" t="str">
        <f>IFERROR(__xludf.DUMMYFUNCTION("TO_TEXT(""5.0"")"),"5.0")</f>
        <v>5.0</v>
      </c>
      <c r="I190" s="13" t="s">
        <v>38</v>
      </c>
      <c r="J190" s="13" t="s">
        <v>27</v>
      </c>
      <c r="K190" s="15" t="s">
        <v>38</v>
      </c>
      <c r="L190" s="15" t="s">
        <v>26</v>
      </c>
      <c r="M190" s="15" t="s">
        <v>1036</v>
      </c>
      <c r="N190" s="19" t="s">
        <v>1037</v>
      </c>
      <c r="O190" s="15" t="s">
        <v>38</v>
      </c>
      <c r="P190" s="15" t="s">
        <v>428</v>
      </c>
      <c r="Q190" s="15" t="s">
        <v>47</v>
      </c>
      <c r="R190" s="15" t="s">
        <v>107</v>
      </c>
      <c r="S190" s="15" t="s">
        <v>27</v>
      </c>
      <c r="T190" s="35" t="s">
        <v>27</v>
      </c>
      <c r="U190" s="36" t="s">
        <v>1081</v>
      </c>
      <c r="V190" s="14" t="s">
        <v>1082</v>
      </c>
      <c r="W190" s="15" t="s">
        <v>1083</v>
      </c>
      <c r="X190" s="15" t="s">
        <v>913</v>
      </c>
      <c r="Y190" s="7"/>
    </row>
    <row r="191">
      <c r="A191" s="8" t="s">
        <v>1084</v>
      </c>
      <c r="B191" s="9" t="s">
        <v>25</v>
      </c>
      <c r="C191" s="9" t="s">
        <v>26</v>
      </c>
      <c r="D191" s="10" t="s">
        <v>27</v>
      </c>
      <c r="E191" s="11" t="s">
        <v>1017</v>
      </c>
      <c r="F191" s="11" t="s">
        <v>925</v>
      </c>
      <c r="G191" s="12">
        <v>39597.0</v>
      </c>
      <c r="H191" s="13">
        <v>4.3</v>
      </c>
      <c r="I191" s="13" t="s">
        <v>38</v>
      </c>
      <c r="J191" s="13" t="s">
        <v>27</v>
      </c>
      <c r="K191" s="14" t="s">
        <v>1085</v>
      </c>
      <c r="L191" s="15" t="s">
        <v>26</v>
      </c>
      <c r="M191" s="15" t="s">
        <v>221</v>
      </c>
      <c r="N191" s="19" t="s">
        <v>151</v>
      </c>
      <c r="O191" s="15" t="s">
        <v>151</v>
      </c>
      <c r="P191" s="15" t="s">
        <v>466</v>
      </c>
      <c r="Q191" s="15" t="s">
        <v>47</v>
      </c>
      <c r="R191" s="15" t="s">
        <v>560</v>
      </c>
      <c r="S191" s="15" t="s">
        <v>49</v>
      </c>
      <c r="T191" s="15" t="s">
        <v>49</v>
      </c>
      <c r="U191" s="14" t="s">
        <v>1086</v>
      </c>
      <c r="V191" s="15" t="s">
        <v>38</v>
      </c>
      <c r="W191" s="15" t="s">
        <v>1087</v>
      </c>
      <c r="X191" s="15" t="s">
        <v>38</v>
      </c>
      <c r="Y191" s="7"/>
    </row>
    <row r="192">
      <c r="A192" s="8" t="s">
        <v>1088</v>
      </c>
      <c r="B192" s="9" t="s">
        <v>25</v>
      </c>
      <c r="C192" s="9" t="s">
        <v>26</v>
      </c>
      <c r="D192" s="10" t="s">
        <v>27</v>
      </c>
      <c r="E192" s="11" t="s">
        <v>1017</v>
      </c>
      <c r="F192" s="11" t="s">
        <v>925</v>
      </c>
      <c r="G192" s="12">
        <v>39597.0</v>
      </c>
      <c r="H192" s="13">
        <v>4.3</v>
      </c>
      <c r="I192" s="13" t="s">
        <v>38</v>
      </c>
      <c r="J192" s="13" t="s">
        <v>27</v>
      </c>
      <c r="K192" s="14" t="s">
        <v>1089</v>
      </c>
      <c r="L192" s="15" t="s">
        <v>26</v>
      </c>
      <c r="M192" s="15" t="s">
        <v>598</v>
      </c>
      <c r="N192" s="19" t="s">
        <v>151</v>
      </c>
      <c r="O192" s="15" t="s">
        <v>151</v>
      </c>
      <c r="P192" s="15" t="s">
        <v>63</v>
      </c>
      <c r="Q192" s="15" t="s">
        <v>47</v>
      </c>
      <c r="R192" s="15" t="s">
        <v>181</v>
      </c>
      <c r="S192" s="15" t="s">
        <v>27</v>
      </c>
      <c r="T192" s="15" t="s">
        <v>49</v>
      </c>
      <c r="U192" s="14" t="s">
        <v>1086</v>
      </c>
      <c r="V192" s="15" t="s">
        <v>38</v>
      </c>
      <c r="W192" s="15" t="s">
        <v>1090</v>
      </c>
      <c r="X192" s="15" t="s">
        <v>38</v>
      </c>
      <c r="Y192" s="7"/>
    </row>
    <row r="193">
      <c r="A193" s="8" t="s">
        <v>1091</v>
      </c>
      <c r="B193" s="9" t="s">
        <v>25</v>
      </c>
      <c r="C193" s="9" t="s">
        <v>26</v>
      </c>
      <c r="D193" s="10" t="s">
        <v>27</v>
      </c>
      <c r="E193" s="11" t="s">
        <v>38</v>
      </c>
      <c r="F193" s="11" t="s">
        <v>38</v>
      </c>
      <c r="G193" s="12">
        <v>39417.0</v>
      </c>
      <c r="H193" s="13">
        <v>6.4</v>
      </c>
      <c r="I193" s="13" t="s">
        <v>38</v>
      </c>
      <c r="J193" s="13" t="s">
        <v>27</v>
      </c>
      <c r="K193" s="15" t="s">
        <v>38</v>
      </c>
      <c r="L193" s="15" t="s">
        <v>38</v>
      </c>
      <c r="M193" s="15" t="s">
        <v>38</v>
      </c>
      <c r="N193" s="19" t="s">
        <v>1092</v>
      </c>
      <c r="O193" s="15" t="s">
        <v>38</v>
      </c>
      <c r="P193" s="15" t="s">
        <v>528</v>
      </c>
      <c r="Q193" s="15" t="s">
        <v>64</v>
      </c>
      <c r="R193" s="15" t="s">
        <v>267</v>
      </c>
      <c r="S193" s="15" t="s">
        <v>27</v>
      </c>
      <c r="T193" s="15" t="s">
        <v>27</v>
      </c>
      <c r="U193" s="14" t="s">
        <v>1093</v>
      </c>
      <c r="V193" s="15" t="s">
        <v>38</v>
      </c>
      <c r="W193" s="15" t="s">
        <v>1094</v>
      </c>
      <c r="X193" s="15" t="s">
        <v>38</v>
      </c>
      <c r="Y193" s="7"/>
    </row>
    <row r="194">
      <c r="A194" s="8" t="s">
        <v>1095</v>
      </c>
      <c r="B194" s="9" t="s">
        <v>25</v>
      </c>
      <c r="C194" s="9" t="s">
        <v>26</v>
      </c>
      <c r="D194" s="10" t="s">
        <v>27</v>
      </c>
      <c r="E194" s="11" t="s">
        <v>297</v>
      </c>
      <c r="F194" s="11" t="s">
        <v>1017</v>
      </c>
      <c r="G194" s="12">
        <v>39368.0</v>
      </c>
      <c r="H194" s="13">
        <v>9.3</v>
      </c>
      <c r="I194" s="13" t="s">
        <v>38</v>
      </c>
      <c r="J194" s="13" t="s">
        <v>27</v>
      </c>
      <c r="K194" s="15" t="s">
        <v>38</v>
      </c>
      <c r="L194" s="15" t="s">
        <v>38</v>
      </c>
      <c r="M194" s="15" t="s">
        <v>38</v>
      </c>
      <c r="N194" s="19" t="s">
        <v>714</v>
      </c>
      <c r="O194" s="15" t="s">
        <v>38</v>
      </c>
      <c r="P194" s="15" t="s">
        <v>466</v>
      </c>
      <c r="Q194" s="15" t="s">
        <v>135</v>
      </c>
      <c r="R194" s="15" t="s">
        <v>38</v>
      </c>
      <c r="S194" s="15" t="s">
        <v>27</v>
      </c>
      <c r="T194" s="15" t="s">
        <v>49</v>
      </c>
      <c r="U194" s="14" t="s">
        <v>853</v>
      </c>
      <c r="V194" s="15" t="s">
        <v>38</v>
      </c>
      <c r="W194" s="15" t="s">
        <v>1096</v>
      </c>
      <c r="X194" s="15" t="s">
        <v>38</v>
      </c>
      <c r="Y194" s="7"/>
    </row>
    <row r="195">
      <c r="A195" s="8" t="s">
        <v>1097</v>
      </c>
      <c r="B195" s="9" t="s">
        <v>25</v>
      </c>
      <c r="C195" s="9" t="s">
        <v>26</v>
      </c>
      <c r="D195" s="10" t="s">
        <v>27</v>
      </c>
      <c r="E195" s="11" t="s">
        <v>297</v>
      </c>
      <c r="F195" s="11" t="s">
        <v>1017</v>
      </c>
      <c r="G195" s="12">
        <v>39352.0</v>
      </c>
      <c r="H195" s="13">
        <v>6.8</v>
      </c>
      <c r="I195" s="13" t="s">
        <v>38</v>
      </c>
      <c r="J195" s="13" t="s">
        <v>27</v>
      </c>
      <c r="K195" s="15" t="s">
        <v>38</v>
      </c>
      <c r="L195" s="15" t="s">
        <v>38</v>
      </c>
      <c r="M195" s="15" t="s">
        <v>38</v>
      </c>
      <c r="N195" s="19" t="s">
        <v>151</v>
      </c>
      <c r="O195" s="15" t="s">
        <v>151</v>
      </c>
      <c r="P195" s="15" t="s">
        <v>466</v>
      </c>
      <c r="Q195" s="15" t="s">
        <v>135</v>
      </c>
      <c r="R195" s="15" t="s">
        <v>38</v>
      </c>
      <c r="S195" s="15" t="s">
        <v>27</v>
      </c>
      <c r="T195" s="15" t="s">
        <v>49</v>
      </c>
      <c r="U195" s="14" t="s">
        <v>1098</v>
      </c>
      <c r="V195" s="15" t="s">
        <v>38</v>
      </c>
      <c r="W195" s="15" t="s">
        <v>1099</v>
      </c>
      <c r="X195" s="15" t="s">
        <v>38</v>
      </c>
      <c r="Y195" s="7"/>
    </row>
    <row r="196">
      <c r="A196" s="8" t="s">
        <v>1100</v>
      </c>
      <c r="B196" s="9" t="s">
        <v>25</v>
      </c>
      <c r="C196" s="9" t="s">
        <v>26</v>
      </c>
      <c r="D196" s="10" t="s">
        <v>27</v>
      </c>
      <c r="E196" s="11" t="s">
        <v>38</v>
      </c>
      <c r="F196" s="11" t="s">
        <v>38</v>
      </c>
      <c r="G196" s="12">
        <v>39302.0</v>
      </c>
      <c r="H196" s="13">
        <v>1.2</v>
      </c>
      <c r="I196" s="13" t="s">
        <v>38</v>
      </c>
      <c r="J196" s="13" t="s">
        <v>27</v>
      </c>
      <c r="K196" s="15" t="s">
        <v>38</v>
      </c>
      <c r="L196" s="15" t="s">
        <v>26</v>
      </c>
      <c r="M196" s="15" t="s">
        <v>1101</v>
      </c>
      <c r="N196" s="19" t="s">
        <v>228</v>
      </c>
      <c r="O196" s="15" t="s">
        <v>86</v>
      </c>
      <c r="P196" s="15" t="s">
        <v>38</v>
      </c>
      <c r="Q196" s="15" t="s">
        <v>64</v>
      </c>
      <c r="R196" s="15" t="s">
        <v>88</v>
      </c>
      <c r="S196" s="15" t="s">
        <v>144</v>
      </c>
      <c r="T196" s="15" t="s">
        <v>27</v>
      </c>
      <c r="U196" s="14" t="s">
        <v>1102</v>
      </c>
      <c r="V196" s="14" t="s">
        <v>1103</v>
      </c>
      <c r="W196" s="15" t="s">
        <v>1104</v>
      </c>
      <c r="X196" s="15" t="s">
        <v>38</v>
      </c>
      <c r="Y196" s="15"/>
    </row>
    <row r="197">
      <c r="A197" s="8" t="s">
        <v>1105</v>
      </c>
      <c r="B197" s="9" t="s">
        <v>25</v>
      </c>
      <c r="C197" s="9" t="s">
        <v>26</v>
      </c>
      <c r="D197" s="10" t="s">
        <v>27</v>
      </c>
      <c r="E197" s="11" t="s">
        <v>1106</v>
      </c>
      <c r="F197" s="11" t="s">
        <v>1107</v>
      </c>
      <c r="G197" s="12">
        <v>38988.0</v>
      </c>
      <c r="H197" s="13">
        <v>7.8</v>
      </c>
      <c r="I197" s="13" t="s">
        <v>38</v>
      </c>
      <c r="J197" s="13" t="s">
        <v>27</v>
      </c>
      <c r="K197" s="15" t="s">
        <v>38</v>
      </c>
      <c r="L197" s="15" t="s">
        <v>38</v>
      </c>
      <c r="M197" s="15" t="s">
        <v>38</v>
      </c>
      <c r="N197" s="19" t="s">
        <v>326</v>
      </c>
      <c r="O197" s="15" t="s">
        <v>326</v>
      </c>
      <c r="P197" s="15" t="s">
        <v>428</v>
      </c>
      <c r="Q197" s="15" t="s">
        <v>47</v>
      </c>
      <c r="R197" s="15" t="s">
        <v>630</v>
      </c>
      <c r="S197" s="15" t="s">
        <v>27</v>
      </c>
      <c r="T197" s="15" t="s">
        <v>27</v>
      </c>
      <c r="U197" s="14" t="s">
        <v>1108</v>
      </c>
      <c r="V197" s="15" t="s">
        <v>38</v>
      </c>
      <c r="W197" s="15" t="s">
        <v>1109</v>
      </c>
      <c r="X197" s="15" t="s">
        <v>38</v>
      </c>
      <c r="Y197" s="7"/>
    </row>
    <row r="198">
      <c r="A198" s="8" t="s">
        <v>1110</v>
      </c>
      <c r="B198" s="9" t="s">
        <v>25</v>
      </c>
      <c r="C198" s="9" t="s">
        <v>26</v>
      </c>
      <c r="D198" s="10" t="s">
        <v>27</v>
      </c>
      <c r="E198" s="11" t="s">
        <v>1106</v>
      </c>
      <c r="F198" s="11" t="s">
        <v>1107</v>
      </c>
      <c r="G198" s="12">
        <v>38988.0</v>
      </c>
      <c r="H198" s="13">
        <v>7.8</v>
      </c>
      <c r="I198" s="13" t="s">
        <v>38</v>
      </c>
      <c r="J198" s="13" t="s">
        <v>27</v>
      </c>
      <c r="K198" s="14" t="s">
        <v>1111</v>
      </c>
      <c r="L198" s="15" t="s">
        <v>26</v>
      </c>
      <c r="M198" s="15" t="s">
        <v>350</v>
      </c>
      <c r="N198" s="19" t="s">
        <v>38</v>
      </c>
      <c r="O198" s="15" t="s">
        <v>38</v>
      </c>
      <c r="P198" s="15" t="s">
        <v>428</v>
      </c>
      <c r="Q198" s="15" t="s">
        <v>64</v>
      </c>
      <c r="R198" s="15" t="s">
        <v>311</v>
      </c>
      <c r="S198" s="15" t="s">
        <v>49</v>
      </c>
      <c r="T198" s="15" t="s">
        <v>27</v>
      </c>
      <c r="U198" s="14" t="s">
        <v>1108</v>
      </c>
      <c r="V198" s="15" t="s">
        <v>38</v>
      </c>
      <c r="W198" s="15" t="s">
        <v>1112</v>
      </c>
      <c r="X198" s="15" t="s">
        <v>38</v>
      </c>
      <c r="Y198" s="7"/>
    </row>
    <row r="199">
      <c r="A199" s="8" t="s">
        <v>1113</v>
      </c>
      <c r="B199" s="9" t="s">
        <v>25</v>
      </c>
      <c r="C199" s="9" t="s">
        <v>26</v>
      </c>
      <c r="D199" s="10" t="s">
        <v>27</v>
      </c>
      <c r="E199" s="11" t="s">
        <v>1106</v>
      </c>
      <c r="F199" s="11" t="s">
        <v>1107</v>
      </c>
      <c r="G199" s="12">
        <v>38988.0</v>
      </c>
      <c r="H199" s="33" t="str">
        <f>IFERROR(__xludf.DUMMYFUNCTION("TO_TEXT(""10.0"")"),"10.0")</f>
        <v>10.0</v>
      </c>
      <c r="I199" s="13" t="s">
        <v>38</v>
      </c>
      <c r="J199" s="13" t="s">
        <v>27</v>
      </c>
      <c r="K199" s="14" t="s">
        <v>1114</v>
      </c>
      <c r="L199" s="15" t="s">
        <v>26</v>
      </c>
      <c r="M199" s="15" t="s">
        <v>1115</v>
      </c>
      <c r="N199" s="19" t="s">
        <v>151</v>
      </c>
      <c r="O199" s="15" t="s">
        <v>151</v>
      </c>
      <c r="P199" s="15" t="s">
        <v>368</v>
      </c>
      <c r="Q199" s="15" t="s">
        <v>47</v>
      </c>
      <c r="R199" s="15" t="s">
        <v>48</v>
      </c>
      <c r="S199" s="15" t="s">
        <v>27</v>
      </c>
      <c r="T199" s="15" t="s">
        <v>49</v>
      </c>
      <c r="U199" s="14" t="s">
        <v>1108</v>
      </c>
      <c r="V199" s="15" t="s">
        <v>38</v>
      </c>
      <c r="W199" s="15" t="s">
        <v>1116</v>
      </c>
      <c r="X199" s="15" t="s">
        <v>38</v>
      </c>
      <c r="Y199" s="7"/>
    </row>
    <row r="200">
      <c r="A200" s="8" t="s">
        <v>1117</v>
      </c>
      <c r="B200" s="9" t="s">
        <v>25</v>
      </c>
      <c r="C200" s="9" t="s">
        <v>26</v>
      </c>
      <c r="D200" s="10" t="s">
        <v>27</v>
      </c>
      <c r="E200" s="11" t="s">
        <v>1106</v>
      </c>
      <c r="F200" s="11" t="s">
        <v>1107</v>
      </c>
      <c r="G200" s="12">
        <v>38988.0</v>
      </c>
      <c r="H200" s="13">
        <v>4.3</v>
      </c>
      <c r="I200" s="13" t="s">
        <v>38</v>
      </c>
      <c r="J200" s="13" t="s">
        <v>27</v>
      </c>
      <c r="K200" s="14" t="s">
        <v>1114</v>
      </c>
      <c r="L200" s="15" t="s">
        <v>26</v>
      </c>
      <c r="M200" s="15" t="s">
        <v>1118</v>
      </c>
      <c r="N200" s="27" t="s">
        <v>196</v>
      </c>
      <c r="O200" s="15" t="s">
        <v>151</v>
      </c>
      <c r="P200" s="15" t="s">
        <v>63</v>
      </c>
      <c r="Q200" s="15" t="s">
        <v>47</v>
      </c>
      <c r="R200" s="15" t="s">
        <v>181</v>
      </c>
      <c r="S200" s="15" t="s">
        <v>27</v>
      </c>
      <c r="T200" s="15" t="s">
        <v>49</v>
      </c>
      <c r="U200" s="14" t="s">
        <v>1108</v>
      </c>
      <c r="V200" s="15" t="s">
        <v>38</v>
      </c>
      <c r="W200" s="15" t="s">
        <v>1119</v>
      </c>
      <c r="X200" s="15" t="s">
        <v>38</v>
      </c>
      <c r="Y200" s="7"/>
    </row>
    <row r="201">
      <c r="A201" s="8" t="s">
        <v>1120</v>
      </c>
      <c r="B201" s="9" t="s">
        <v>25</v>
      </c>
      <c r="C201" s="9" t="s">
        <v>26</v>
      </c>
      <c r="D201" s="10" t="s">
        <v>1121</v>
      </c>
      <c r="E201" s="11" t="s">
        <v>1106</v>
      </c>
      <c r="F201" s="11" t="s">
        <v>1122</v>
      </c>
      <c r="G201" s="12">
        <v>38965.0</v>
      </c>
      <c r="H201" s="13">
        <v>4.3</v>
      </c>
      <c r="I201" s="13" t="s">
        <v>38</v>
      </c>
      <c r="J201" s="13" t="s">
        <v>27</v>
      </c>
      <c r="K201" s="15" t="s">
        <v>38</v>
      </c>
      <c r="L201" s="15" t="s">
        <v>38</v>
      </c>
      <c r="M201" s="15" t="s">
        <v>38</v>
      </c>
      <c r="N201" s="19" t="s">
        <v>1123</v>
      </c>
      <c r="O201" s="15" t="s">
        <v>38</v>
      </c>
      <c r="P201" s="15" t="s">
        <v>528</v>
      </c>
      <c r="Q201" s="15" t="s">
        <v>243</v>
      </c>
      <c r="R201" s="15" t="s">
        <v>243</v>
      </c>
      <c r="S201" s="15" t="s">
        <v>251</v>
      </c>
      <c r="T201" s="15" t="s">
        <v>27</v>
      </c>
      <c r="U201" s="14" t="s">
        <v>853</v>
      </c>
      <c r="V201" s="15" t="s">
        <v>38</v>
      </c>
      <c r="W201" s="15" t="s">
        <v>1124</v>
      </c>
      <c r="X201" s="15" t="s">
        <v>38</v>
      </c>
      <c r="Y201" s="7"/>
    </row>
    <row r="202">
      <c r="A202" s="8" t="s">
        <v>1125</v>
      </c>
      <c r="B202" s="9" t="s">
        <v>25</v>
      </c>
      <c r="C202" s="9" t="s">
        <v>26</v>
      </c>
      <c r="D202" s="10" t="s">
        <v>27</v>
      </c>
      <c r="E202" s="11" t="s">
        <v>1106</v>
      </c>
      <c r="F202" s="11" t="s">
        <v>1126</v>
      </c>
      <c r="G202" s="12">
        <v>38643.0</v>
      </c>
      <c r="H202" s="33" t="str">
        <f>IFERROR(__xludf.DUMMYFUNCTION("TO_TEXT(""5.0"")"),"5.0")</f>
        <v>5.0</v>
      </c>
      <c r="I202" s="13" t="s">
        <v>38</v>
      </c>
      <c r="J202" s="13" t="s">
        <v>27</v>
      </c>
      <c r="K202" s="15" t="s">
        <v>38</v>
      </c>
      <c r="L202" s="15" t="s">
        <v>38</v>
      </c>
      <c r="M202" s="15" t="s">
        <v>38</v>
      </c>
      <c r="N202" s="19" t="s">
        <v>151</v>
      </c>
      <c r="O202" s="15" t="s">
        <v>38</v>
      </c>
      <c r="P202" s="15" t="s">
        <v>38</v>
      </c>
      <c r="Q202" s="15" t="s">
        <v>64</v>
      </c>
      <c r="R202" s="15" t="s">
        <v>197</v>
      </c>
      <c r="S202" s="15" t="s">
        <v>144</v>
      </c>
      <c r="T202" s="15" t="s">
        <v>27</v>
      </c>
      <c r="U202" s="14" t="s">
        <v>1127</v>
      </c>
      <c r="V202" s="15" t="s">
        <v>38</v>
      </c>
      <c r="W202" s="15" t="s">
        <v>1128</v>
      </c>
      <c r="X202" s="15" t="s">
        <v>38</v>
      </c>
      <c r="Y202" s="7"/>
    </row>
    <row r="203">
      <c r="A203" s="8" t="s">
        <v>1129</v>
      </c>
      <c r="B203" s="9" t="s">
        <v>25</v>
      </c>
      <c r="C203" s="9" t="s">
        <v>26</v>
      </c>
      <c r="D203" s="10" t="s">
        <v>27</v>
      </c>
      <c r="E203" s="11" t="s">
        <v>38</v>
      </c>
      <c r="F203" s="11" t="s">
        <v>297</v>
      </c>
      <c r="G203" s="12">
        <v>38611.0</v>
      </c>
      <c r="H203" s="33" t="str">
        <f>IFERROR(__xludf.DUMMYFUNCTION("TO_TEXT(""5.0"")"),"5.0")</f>
        <v>5.0</v>
      </c>
      <c r="I203" s="13" t="s">
        <v>38</v>
      </c>
      <c r="J203" s="13" t="s">
        <v>27</v>
      </c>
      <c r="K203" s="15" t="s">
        <v>38</v>
      </c>
      <c r="L203" s="15" t="s">
        <v>38</v>
      </c>
      <c r="M203" s="15" t="s">
        <v>38</v>
      </c>
      <c r="N203" s="19" t="s">
        <v>38</v>
      </c>
      <c r="O203" s="15" t="s">
        <v>38</v>
      </c>
      <c r="P203" s="15" t="s">
        <v>528</v>
      </c>
      <c r="Q203" s="15" t="s">
        <v>64</v>
      </c>
      <c r="R203" s="15" t="s">
        <v>1046</v>
      </c>
      <c r="S203" s="15" t="s">
        <v>27</v>
      </c>
      <c r="T203" s="15" t="s">
        <v>27</v>
      </c>
      <c r="U203" s="14" t="s">
        <v>853</v>
      </c>
      <c r="V203" s="14" t="s">
        <v>1130</v>
      </c>
      <c r="W203" s="15" t="s">
        <v>1131</v>
      </c>
      <c r="X203" s="15" t="s">
        <v>1132</v>
      </c>
      <c r="Y203" s="7"/>
    </row>
    <row r="204">
      <c r="A204" s="8" t="s">
        <v>1133</v>
      </c>
      <c r="B204" s="9" t="s">
        <v>25</v>
      </c>
      <c r="C204" s="9" t="s">
        <v>26</v>
      </c>
      <c r="D204" s="10" t="s">
        <v>27</v>
      </c>
      <c r="E204" s="11" t="s">
        <v>1134</v>
      </c>
      <c r="F204" s="11" t="s">
        <v>1135</v>
      </c>
      <c r="G204" s="12">
        <v>38392.0</v>
      </c>
      <c r="H204" s="13">
        <v>2.1</v>
      </c>
      <c r="I204" s="13" t="s">
        <v>38</v>
      </c>
      <c r="J204" s="13" t="s">
        <v>27</v>
      </c>
      <c r="K204" s="14" t="s">
        <v>1136</v>
      </c>
      <c r="L204" s="15" t="s">
        <v>38</v>
      </c>
      <c r="M204" s="15" t="s">
        <v>1137</v>
      </c>
      <c r="N204" s="19" t="s">
        <v>38</v>
      </c>
      <c r="O204" s="15" t="s">
        <v>38</v>
      </c>
      <c r="P204" s="15" t="s">
        <v>38</v>
      </c>
      <c r="Q204" s="15" t="s">
        <v>35</v>
      </c>
      <c r="R204" s="15" t="s">
        <v>257</v>
      </c>
      <c r="S204" s="15" t="s">
        <v>144</v>
      </c>
      <c r="T204" s="15" t="s">
        <v>27</v>
      </c>
      <c r="U204" s="14" t="s">
        <v>853</v>
      </c>
      <c r="V204" s="14" t="s">
        <v>1138</v>
      </c>
      <c r="W204" s="15" t="s">
        <v>1139</v>
      </c>
      <c r="X204" s="15" t="s">
        <v>38</v>
      </c>
      <c r="Y204" s="7"/>
    </row>
    <row r="205">
      <c r="A205" s="8" t="s">
        <v>1140</v>
      </c>
      <c r="B205" s="9" t="s">
        <v>1141</v>
      </c>
      <c r="C205" s="9" t="s">
        <v>26</v>
      </c>
      <c r="D205" s="10" t="s">
        <v>27</v>
      </c>
      <c r="E205" s="11" t="s">
        <v>1142</v>
      </c>
      <c r="F205" s="11" t="s">
        <v>1143</v>
      </c>
      <c r="G205" s="12">
        <v>44774.0</v>
      </c>
      <c r="H205" s="13">
        <v>7.5</v>
      </c>
      <c r="I205" s="13" t="s">
        <v>1144</v>
      </c>
      <c r="J205" s="13" t="s">
        <v>27</v>
      </c>
      <c r="K205" s="14" t="s">
        <v>1145</v>
      </c>
      <c r="L205" s="15" t="s">
        <v>26</v>
      </c>
      <c r="M205" s="15" t="s">
        <v>1146</v>
      </c>
      <c r="N205" s="19" t="s">
        <v>1147</v>
      </c>
      <c r="O205" s="15" t="s">
        <v>649</v>
      </c>
      <c r="P205" s="15" t="s">
        <v>800</v>
      </c>
      <c r="Q205" s="15" t="s">
        <v>47</v>
      </c>
      <c r="R205" s="15" t="s">
        <v>560</v>
      </c>
      <c r="S205" s="15" t="s">
        <v>27</v>
      </c>
      <c r="T205" s="15" t="s">
        <v>49</v>
      </c>
      <c r="U205" s="14" t="s">
        <v>1148</v>
      </c>
      <c r="V205" s="22" t="s">
        <v>1149</v>
      </c>
      <c r="W205" s="15" t="s">
        <v>1150</v>
      </c>
      <c r="X205" s="15" t="s">
        <v>38</v>
      </c>
      <c r="AA205" s="15"/>
    </row>
    <row r="206">
      <c r="A206" s="8" t="s">
        <v>1151</v>
      </c>
      <c r="B206" s="9" t="s">
        <v>1141</v>
      </c>
      <c r="C206" s="9" t="s">
        <v>26</v>
      </c>
      <c r="D206" s="10" t="s">
        <v>27</v>
      </c>
      <c r="E206" s="11" t="s">
        <v>38</v>
      </c>
      <c r="F206" s="11" t="s">
        <v>1152</v>
      </c>
      <c r="G206" s="12">
        <v>44267.0</v>
      </c>
      <c r="H206" s="13" t="s">
        <v>165</v>
      </c>
      <c r="I206" s="37" t="s">
        <v>30</v>
      </c>
      <c r="J206" s="13" t="s">
        <v>27</v>
      </c>
      <c r="K206" s="14" t="s">
        <v>1153</v>
      </c>
      <c r="L206" s="15" t="s">
        <v>26</v>
      </c>
      <c r="M206" s="15" t="s">
        <v>1154</v>
      </c>
      <c r="N206" s="19" t="s">
        <v>1155</v>
      </c>
      <c r="O206" s="15" t="s">
        <v>151</v>
      </c>
      <c r="P206" s="15" t="s">
        <v>420</v>
      </c>
      <c r="Q206" s="15" t="s">
        <v>47</v>
      </c>
      <c r="R206" s="15" t="s">
        <v>706</v>
      </c>
      <c r="S206" s="15" t="s">
        <v>27</v>
      </c>
      <c r="T206" s="38" t="s">
        <v>49</v>
      </c>
      <c r="U206" s="39" t="s">
        <v>1156</v>
      </c>
      <c r="V206" s="14" t="s">
        <v>1157</v>
      </c>
      <c r="W206" s="15" t="s">
        <v>1158</v>
      </c>
      <c r="X206" s="15" t="s">
        <v>38</v>
      </c>
      <c r="Y206" s="7"/>
    </row>
    <row r="207">
      <c r="A207" s="8" t="s">
        <v>1159</v>
      </c>
      <c r="B207" s="9" t="s">
        <v>1141</v>
      </c>
      <c r="C207" s="9" t="s">
        <v>26</v>
      </c>
      <c r="D207" s="10" t="s">
        <v>27</v>
      </c>
      <c r="E207" s="11" t="s">
        <v>38</v>
      </c>
      <c r="F207" s="11" t="s">
        <v>1152</v>
      </c>
      <c r="G207" s="12">
        <v>44267.0</v>
      </c>
      <c r="H207" s="13" t="s">
        <v>165</v>
      </c>
      <c r="I207" s="37" t="s">
        <v>30</v>
      </c>
      <c r="J207" s="13" t="s">
        <v>27</v>
      </c>
      <c r="K207" s="14" t="s">
        <v>1160</v>
      </c>
      <c r="L207" s="15" t="s">
        <v>26</v>
      </c>
      <c r="M207" s="15" t="s">
        <v>1161</v>
      </c>
      <c r="N207" s="19" t="s">
        <v>1155</v>
      </c>
      <c r="O207" s="15" t="s">
        <v>151</v>
      </c>
      <c r="P207" s="15" t="s">
        <v>420</v>
      </c>
      <c r="Q207" s="15" t="s">
        <v>47</v>
      </c>
      <c r="R207" s="15" t="s">
        <v>706</v>
      </c>
      <c r="S207" s="15" t="s">
        <v>27</v>
      </c>
      <c r="T207" s="38" t="s">
        <v>49</v>
      </c>
      <c r="U207" s="39" t="s">
        <v>1156</v>
      </c>
      <c r="V207" s="14" t="s">
        <v>1162</v>
      </c>
      <c r="W207" s="15" t="s">
        <v>1163</v>
      </c>
      <c r="X207" s="15" t="s">
        <v>38</v>
      </c>
      <c r="Y207" s="7"/>
    </row>
    <row r="208">
      <c r="A208" s="8" t="s">
        <v>1164</v>
      </c>
      <c r="B208" s="9" t="s">
        <v>1141</v>
      </c>
      <c r="C208" s="9" t="s">
        <v>26</v>
      </c>
      <c r="D208" s="10" t="s">
        <v>27</v>
      </c>
      <c r="E208" s="11" t="s">
        <v>38</v>
      </c>
      <c r="F208" s="11" t="s">
        <v>1165</v>
      </c>
      <c r="G208" s="12">
        <v>44797.0</v>
      </c>
      <c r="H208" s="13">
        <v>6.5</v>
      </c>
      <c r="I208" s="13" t="s">
        <v>38</v>
      </c>
      <c r="J208" s="13" t="s">
        <v>27</v>
      </c>
      <c r="K208" s="14" t="s">
        <v>1166</v>
      </c>
      <c r="L208" s="15" t="s">
        <v>26</v>
      </c>
      <c r="M208" s="15" t="s">
        <v>1167</v>
      </c>
      <c r="N208" s="19" t="s">
        <v>1168</v>
      </c>
      <c r="O208" s="15" t="s">
        <v>105</v>
      </c>
      <c r="P208" s="15" t="s">
        <v>63</v>
      </c>
      <c r="Q208" s="15" t="s">
        <v>47</v>
      </c>
      <c r="R208" s="15" t="s">
        <v>181</v>
      </c>
      <c r="S208" s="15" t="s">
        <v>27</v>
      </c>
      <c r="T208" s="15" t="s">
        <v>49</v>
      </c>
      <c r="U208" s="14" t="s">
        <v>1169</v>
      </c>
      <c r="V208" s="14" t="s">
        <v>1170</v>
      </c>
      <c r="W208" s="15" t="s">
        <v>1171</v>
      </c>
      <c r="X208" s="15" t="s">
        <v>38</v>
      </c>
      <c r="Y208" s="7"/>
    </row>
    <row r="209">
      <c r="A209" s="8" t="s">
        <v>1172</v>
      </c>
      <c r="B209" s="9" t="s">
        <v>1141</v>
      </c>
      <c r="C209" s="9" t="s">
        <v>26</v>
      </c>
      <c r="D209" s="10" t="s">
        <v>27</v>
      </c>
      <c r="E209" s="11" t="s">
        <v>38</v>
      </c>
      <c r="F209" s="11" t="s">
        <v>1173</v>
      </c>
      <c r="G209" s="12">
        <v>44078.0</v>
      </c>
      <c r="H209" s="13" t="s">
        <v>101</v>
      </c>
      <c r="I209" s="13" t="s">
        <v>72</v>
      </c>
      <c r="J209" s="13" t="s">
        <v>27</v>
      </c>
      <c r="K209" s="14" t="s">
        <v>1174</v>
      </c>
      <c r="L209" s="15" t="s">
        <v>26</v>
      </c>
      <c r="M209" s="15" t="s">
        <v>1175</v>
      </c>
      <c r="N209" s="19" t="s">
        <v>151</v>
      </c>
      <c r="O209" s="15" t="s">
        <v>151</v>
      </c>
      <c r="P209" s="15" t="s">
        <v>1176</v>
      </c>
      <c r="Q209" s="15" t="s">
        <v>47</v>
      </c>
      <c r="R209" s="15" t="s">
        <v>48</v>
      </c>
      <c r="S209" s="15" t="s">
        <v>27</v>
      </c>
      <c r="T209" s="15" t="s">
        <v>49</v>
      </c>
      <c r="U209" s="14" t="s">
        <v>1177</v>
      </c>
      <c r="V209" s="14" t="s">
        <v>1178</v>
      </c>
      <c r="W209" s="15" t="s">
        <v>1179</v>
      </c>
      <c r="X209" s="15" t="s">
        <v>38</v>
      </c>
      <c r="Y209" s="7"/>
    </row>
    <row r="210">
      <c r="A210" s="8" t="s">
        <v>1180</v>
      </c>
      <c r="B210" s="9" t="s">
        <v>1141</v>
      </c>
      <c r="C210" s="9" t="s">
        <v>26</v>
      </c>
      <c r="D210" s="10" t="s">
        <v>27</v>
      </c>
      <c r="E210" s="11" t="s">
        <v>1181</v>
      </c>
      <c r="F210" s="11" t="s">
        <v>1182</v>
      </c>
      <c r="G210" s="12">
        <v>43986.0</v>
      </c>
      <c r="H210" s="13" t="s">
        <v>156</v>
      </c>
      <c r="I210" s="13" t="s">
        <v>42</v>
      </c>
      <c r="J210" s="13" t="s">
        <v>27</v>
      </c>
      <c r="K210" s="14" t="s">
        <v>1183</v>
      </c>
      <c r="L210" s="15" t="s">
        <v>26</v>
      </c>
      <c r="M210" s="15" t="s">
        <v>1184</v>
      </c>
      <c r="N210" s="20" t="s">
        <v>1185</v>
      </c>
      <c r="O210" s="15" t="s">
        <v>151</v>
      </c>
      <c r="P210" s="15" t="s">
        <v>115</v>
      </c>
      <c r="Q210" s="15" t="s">
        <v>64</v>
      </c>
      <c r="R210" s="15" t="s">
        <v>267</v>
      </c>
      <c r="S210" s="15" t="s">
        <v>27</v>
      </c>
      <c r="T210" s="15" t="s">
        <v>49</v>
      </c>
      <c r="U210" s="14" t="s">
        <v>1186</v>
      </c>
      <c r="V210" s="14" t="s">
        <v>1187</v>
      </c>
      <c r="W210" s="15" t="s">
        <v>1188</v>
      </c>
      <c r="X210" s="15" t="s">
        <v>38</v>
      </c>
      <c r="Y210" s="7"/>
    </row>
    <row r="211">
      <c r="A211" s="8" t="s">
        <v>1189</v>
      </c>
      <c r="B211" s="9" t="s">
        <v>1141</v>
      </c>
      <c r="C211" s="9" t="s">
        <v>26</v>
      </c>
      <c r="D211" s="10" t="s">
        <v>27</v>
      </c>
      <c r="E211" s="11" t="s">
        <v>1190</v>
      </c>
      <c r="F211" s="11" t="s">
        <v>1191</v>
      </c>
      <c r="G211" s="12">
        <v>43924.0</v>
      </c>
      <c r="H211" s="13" t="s">
        <v>156</v>
      </c>
      <c r="I211" s="13" t="s">
        <v>42</v>
      </c>
      <c r="J211" s="13" t="s">
        <v>27</v>
      </c>
      <c r="K211" s="14" t="s">
        <v>1192</v>
      </c>
      <c r="L211" s="15" t="s">
        <v>26</v>
      </c>
      <c r="M211" s="15" t="s">
        <v>1175</v>
      </c>
      <c r="N211" s="19" t="s">
        <v>714</v>
      </c>
      <c r="O211" s="15" t="s">
        <v>151</v>
      </c>
      <c r="P211" s="15" t="s">
        <v>235</v>
      </c>
      <c r="Q211" s="15" t="s">
        <v>64</v>
      </c>
      <c r="R211" s="15" t="s">
        <v>267</v>
      </c>
      <c r="S211" s="15" t="s">
        <v>27</v>
      </c>
      <c r="T211" s="15" t="s">
        <v>27</v>
      </c>
      <c r="U211" s="14" t="s">
        <v>1193</v>
      </c>
      <c r="V211" s="14" t="s">
        <v>1194</v>
      </c>
      <c r="W211" s="15" t="s">
        <v>1195</v>
      </c>
      <c r="X211" s="22" t="s">
        <v>1196</v>
      </c>
      <c r="Y211" s="7"/>
    </row>
    <row r="212">
      <c r="A212" s="8" t="s">
        <v>1197</v>
      </c>
      <c r="B212" s="9" t="s">
        <v>1141</v>
      </c>
      <c r="C212" s="9" t="s">
        <v>26</v>
      </c>
      <c r="D212" s="10" t="s">
        <v>27</v>
      </c>
      <c r="E212" s="11" t="s">
        <v>1181</v>
      </c>
      <c r="F212" s="11" t="s">
        <v>1198</v>
      </c>
      <c r="G212" s="12">
        <v>43556.0</v>
      </c>
      <c r="H212" s="13" t="s">
        <v>1199</v>
      </c>
      <c r="I212" s="13" t="s">
        <v>42</v>
      </c>
      <c r="J212" s="13" t="s">
        <v>27</v>
      </c>
      <c r="K212" s="14" t="s">
        <v>1200</v>
      </c>
      <c r="L212" s="15" t="s">
        <v>26</v>
      </c>
      <c r="M212" s="15" t="s">
        <v>1201</v>
      </c>
      <c r="N212" s="19" t="s">
        <v>1155</v>
      </c>
      <c r="O212" s="15" t="s">
        <v>151</v>
      </c>
      <c r="P212" s="15" t="s">
        <v>1202</v>
      </c>
      <c r="Q212" s="15" t="s">
        <v>47</v>
      </c>
      <c r="R212" s="15" t="s">
        <v>181</v>
      </c>
      <c r="S212" s="15" t="s">
        <v>27</v>
      </c>
      <c r="T212" s="15" t="s">
        <v>49</v>
      </c>
      <c r="U212" s="14" t="s">
        <v>1203</v>
      </c>
      <c r="V212" s="14" t="s">
        <v>1204</v>
      </c>
      <c r="W212" s="15" t="s">
        <v>1205</v>
      </c>
      <c r="X212" s="22" t="s">
        <v>1206</v>
      </c>
      <c r="Y212" s="7"/>
    </row>
    <row r="213">
      <c r="A213" s="8" t="s">
        <v>1207</v>
      </c>
      <c r="B213" s="9" t="s">
        <v>1141</v>
      </c>
      <c r="C213" s="9" t="s">
        <v>26</v>
      </c>
      <c r="D213" s="10" t="s">
        <v>27</v>
      </c>
      <c r="E213" s="11" t="s">
        <v>1208</v>
      </c>
      <c r="F213" s="11" t="s">
        <v>1198</v>
      </c>
      <c r="G213" s="12">
        <v>43556.0</v>
      </c>
      <c r="H213" s="13" t="s">
        <v>1199</v>
      </c>
      <c r="I213" s="13" t="s">
        <v>42</v>
      </c>
      <c r="J213" s="13" t="s">
        <v>27</v>
      </c>
      <c r="K213" s="14" t="s">
        <v>1209</v>
      </c>
      <c r="L213" s="15" t="s">
        <v>38</v>
      </c>
      <c r="M213" s="15" t="s">
        <v>38</v>
      </c>
      <c r="N213" s="19" t="s">
        <v>350</v>
      </c>
      <c r="O213" s="15" t="s">
        <v>38</v>
      </c>
      <c r="P213" s="15" t="s">
        <v>1202</v>
      </c>
      <c r="Q213" s="15" t="s">
        <v>47</v>
      </c>
      <c r="R213" s="15" t="s">
        <v>706</v>
      </c>
      <c r="S213" s="15" t="s">
        <v>27</v>
      </c>
      <c r="T213" s="15" t="s">
        <v>49</v>
      </c>
      <c r="U213" s="14" t="s">
        <v>1203</v>
      </c>
      <c r="V213" s="14" t="s">
        <v>1210</v>
      </c>
      <c r="W213" s="15" t="s">
        <v>1211</v>
      </c>
      <c r="X213" s="22" t="s">
        <v>1212</v>
      </c>
      <c r="Y213" s="7"/>
    </row>
    <row r="214">
      <c r="A214" s="8" t="s">
        <v>1213</v>
      </c>
      <c r="B214" s="9" t="s">
        <v>1141</v>
      </c>
      <c r="C214" s="9" t="s">
        <v>26</v>
      </c>
      <c r="D214" s="10" t="s">
        <v>27</v>
      </c>
      <c r="E214" s="11" t="s">
        <v>38</v>
      </c>
      <c r="F214" s="11" t="s">
        <v>1214</v>
      </c>
      <c r="G214" s="12">
        <v>43437.0</v>
      </c>
      <c r="H214" s="13" t="s">
        <v>1215</v>
      </c>
      <c r="I214" s="13" t="s">
        <v>38</v>
      </c>
      <c r="J214" s="13" t="s">
        <v>27</v>
      </c>
      <c r="K214" s="14" t="s">
        <v>1216</v>
      </c>
      <c r="L214" s="15" t="s">
        <v>26</v>
      </c>
      <c r="M214" s="15" t="s">
        <v>1217</v>
      </c>
      <c r="N214" s="19" t="s">
        <v>649</v>
      </c>
      <c r="O214" s="15" t="s">
        <v>649</v>
      </c>
      <c r="P214" s="15" t="s">
        <v>213</v>
      </c>
      <c r="Q214" s="15" t="s">
        <v>243</v>
      </c>
      <c r="R214" s="15" t="s">
        <v>38</v>
      </c>
      <c r="S214" s="15" t="s">
        <v>251</v>
      </c>
      <c r="T214" s="15" t="s">
        <v>27</v>
      </c>
      <c r="U214" s="14" t="s">
        <v>1218</v>
      </c>
      <c r="V214" s="22" t="s">
        <v>1219</v>
      </c>
      <c r="W214" s="15" t="s">
        <v>1220</v>
      </c>
      <c r="X214" s="15" t="s">
        <v>38</v>
      </c>
      <c r="Y214" s="7"/>
    </row>
    <row r="215">
      <c r="A215" s="8" t="s">
        <v>1221</v>
      </c>
      <c r="B215" s="9" t="s">
        <v>1141</v>
      </c>
      <c r="C215" s="9" t="s">
        <v>26</v>
      </c>
      <c r="D215" s="10" t="s">
        <v>27</v>
      </c>
      <c r="E215" s="11" t="s">
        <v>38</v>
      </c>
      <c r="F215" s="11" t="s">
        <v>1222</v>
      </c>
      <c r="G215" s="12">
        <v>43334.0</v>
      </c>
      <c r="H215" s="13" t="s">
        <v>1223</v>
      </c>
      <c r="I215" s="13" t="s">
        <v>38</v>
      </c>
      <c r="J215" s="13" t="s">
        <v>27</v>
      </c>
      <c r="K215" s="14" t="s">
        <v>1224</v>
      </c>
      <c r="L215" s="15" t="s">
        <v>26</v>
      </c>
      <c r="M215" s="15" t="s">
        <v>1225</v>
      </c>
      <c r="N215" s="19" t="s">
        <v>1226</v>
      </c>
      <c r="O215" s="15" t="s">
        <v>38</v>
      </c>
      <c r="P215" s="15" t="s">
        <v>1227</v>
      </c>
      <c r="Q215" s="15" t="s">
        <v>243</v>
      </c>
      <c r="R215" s="15" t="s">
        <v>38</v>
      </c>
      <c r="S215" s="15" t="s">
        <v>251</v>
      </c>
      <c r="T215" s="15" t="s">
        <v>27</v>
      </c>
      <c r="U215" s="14" t="s">
        <v>1228</v>
      </c>
      <c r="V215" s="22" t="s">
        <v>1229</v>
      </c>
      <c r="W215" s="19" t="s">
        <v>1230</v>
      </c>
      <c r="X215" s="15" t="s">
        <v>38</v>
      </c>
      <c r="Y215" s="7"/>
    </row>
    <row r="216">
      <c r="A216" s="8" t="s">
        <v>1231</v>
      </c>
      <c r="B216" s="9" t="s">
        <v>1141</v>
      </c>
      <c r="C216" s="9" t="s">
        <v>26</v>
      </c>
      <c r="D216" s="10" t="s">
        <v>27</v>
      </c>
      <c r="E216" s="11" t="s">
        <v>38</v>
      </c>
      <c r="F216" s="11" t="s">
        <v>1222</v>
      </c>
      <c r="G216" s="12">
        <v>43334.0</v>
      </c>
      <c r="H216" s="13" t="s">
        <v>1232</v>
      </c>
      <c r="I216" s="13" t="s">
        <v>38</v>
      </c>
      <c r="J216" s="13" t="s">
        <v>27</v>
      </c>
      <c r="K216" s="14" t="s">
        <v>1224</v>
      </c>
      <c r="L216" s="15" t="s">
        <v>26</v>
      </c>
      <c r="M216" s="15" t="s">
        <v>1225</v>
      </c>
      <c r="N216" s="20" t="s">
        <v>1233</v>
      </c>
      <c r="O216" s="15" t="s">
        <v>38</v>
      </c>
      <c r="P216" s="15" t="s">
        <v>1227</v>
      </c>
      <c r="Q216" s="15" t="s">
        <v>243</v>
      </c>
      <c r="R216" s="15" t="s">
        <v>38</v>
      </c>
      <c r="S216" s="15" t="s">
        <v>251</v>
      </c>
      <c r="T216" s="15" t="s">
        <v>27</v>
      </c>
      <c r="U216" s="14" t="s">
        <v>1234</v>
      </c>
      <c r="V216" s="22" t="s">
        <v>1235</v>
      </c>
      <c r="W216" s="20" t="s">
        <v>1236</v>
      </c>
      <c r="X216" s="15" t="s">
        <v>38</v>
      </c>
      <c r="Y216" s="7"/>
    </row>
    <row r="217">
      <c r="A217" s="8" t="s">
        <v>1237</v>
      </c>
      <c r="B217" s="9" t="s">
        <v>1141</v>
      </c>
      <c r="C217" s="9" t="s">
        <v>26</v>
      </c>
      <c r="D217" s="10" t="s">
        <v>27</v>
      </c>
      <c r="E217" s="11" t="s">
        <v>38</v>
      </c>
      <c r="F217" s="11" t="s">
        <v>1222</v>
      </c>
      <c r="G217" s="12">
        <v>43334.0</v>
      </c>
      <c r="H217" s="13" t="s">
        <v>1232</v>
      </c>
      <c r="I217" s="13" t="s">
        <v>38</v>
      </c>
      <c r="J217" s="13" t="s">
        <v>27</v>
      </c>
      <c r="K217" s="14" t="s">
        <v>1224</v>
      </c>
      <c r="L217" s="15" t="s">
        <v>26</v>
      </c>
      <c r="M217" s="15" t="s">
        <v>1225</v>
      </c>
      <c r="N217" s="20" t="s">
        <v>1233</v>
      </c>
      <c r="O217" s="15" t="s">
        <v>38</v>
      </c>
      <c r="P217" s="15" t="s">
        <v>1227</v>
      </c>
      <c r="Q217" s="15" t="s">
        <v>243</v>
      </c>
      <c r="R217" s="15" t="s">
        <v>38</v>
      </c>
      <c r="S217" s="15" t="s">
        <v>251</v>
      </c>
      <c r="T217" s="15" t="s">
        <v>27</v>
      </c>
      <c r="U217" s="14" t="s">
        <v>1238</v>
      </c>
      <c r="V217" s="22" t="s">
        <v>1239</v>
      </c>
      <c r="W217" s="29" t="s">
        <v>1240</v>
      </c>
      <c r="X217" s="16" t="s">
        <v>38</v>
      </c>
      <c r="Y217" s="7"/>
    </row>
    <row r="218">
      <c r="A218" s="8" t="s">
        <v>1241</v>
      </c>
      <c r="B218" s="9" t="s">
        <v>1141</v>
      </c>
      <c r="C218" s="9" t="s">
        <v>26</v>
      </c>
      <c r="D218" s="10" t="s">
        <v>27</v>
      </c>
      <c r="E218" s="11" t="s">
        <v>38</v>
      </c>
      <c r="F218" s="11" t="s">
        <v>1242</v>
      </c>
      <c r="G218" s="12">
        <v>42839.0</v>
      </c>
      <c r="H218" s="13" t="s">
        <v>101</v>
      </c>
      <c r="I218" s="13" t="s">
        <v>38</v>
      </c>
      <c r="J218" s="13" t="s">
        <v>27</v>
      </c>
      <c r="K218" s="14" t="s">
        <v>1243</v>
      </c>
      <c r="L218" s="15" t="s">
        <v>26</v>
      </c>
      <c r="M218" s="15" t="s">
        <v>1244</v>
      </c>
      <c r="N218" s="19" t="s">
        <v>151</v>
      </c>
      <c r="O218" s="15" t="s">
        <v>38</v>
      </c>
      <c r="P218" s="15" t="s">
        <v>87</v>
      </c>
      <c r="Q218" s="15" t="s">
        <v>135</v>
      </c>
      <c r="R218" s="15" t="s">
        <v>189</v>
      </c>
      <c r="S218" s="15" t="s">
        <v>49</v>
      </c>
      <c r="T218" s="15" t="s">
        <v>49</v>
      </c>
      <c r="U218" s="14" t="s">
        <v>1245</v>
      </c>
      <c r="V218" s="14" t="s">
        <v>1246</v>
      </c>
      <c r="W218" s="15" t="s">
        <v>1247</v>
      </c>
      <c r="X218" s="15" t="s">
        <v>38</v>
      </c>
      <c r="Y218" s="7"/>
    </row>
    <row r="219">
      <c r="A219" s="8" t="s">
        <v>1248</v>
      </c>
      <c r="B219" s="9" t="s">
        <v>1141</v>
      </c>
      <c r="C219" s="9" t="s">
        <v>26</v>
      </c>
      <c r="D219" s="10" t="s">
        <v>27</v>
      </c>
      <c r="E219" s="11" t="s">
        <v>38</v>
      </c>
      <c r="F219" s="11" t="s">
        <v>1249</v>
      </c>
      <c r="G219" s="12">
        <v>42902.0</v>
      </c>
      <c r="H219" s="13" t="s">
        <v>101</v>
      </c>
      <c r="I219" s="13" t="s">
        <v>42</v>
      </c>
      <c r="J219" s="13" t="s">
        <v>27</v>
      </c>
      <c r="K219" s="15" t="s">
        <v>38</v>
      </c>
      <c r="L219" s="15" t="s">
        <v>38</v>
      </c>
      <c r="M219" s="15" t="s">
        <v>38</v>
      </c>
      <c r="N219" s="19" t="s">
        <v>151</v>
      </c>
      <c r="O219" s="15"/>
      <c r="P219" s="15" t="s">
        <v>63</v>
      </c>
      <c r="Q219" s="15" t="s">
        <v>47</v>
      </c>
      <c r="R219" s="15" t="s">
        <v>181</v>
      </c>
      <c r="S219" s="15" t="s">
        <v>27</v>
      </c>
      <c r="T219" s="15" t="s">
        <v>49</v>
      </c>
      <c r="U219" s="14" t="s">
        <v>1250</v>
      </c>
      <c r="V219" s="14" t="s">
        <v>1251</v>
      </c>
      <c r="W219" s="15" t="s">
        <v>1252</v>
      </c>
      <c r="X219" s="15" t="s">
        <v>38</v>
      </c>
      <c r="Y219" s="7"/>
    </row>
    <row r="220">
      <c r="A220" s="8" t="s">
        <v>1253</v>
      </c>
      <c r="B220" s="9" t="s">
        <v>1141</v>
      </c>
      <c r="C220" s="9" t="s">
        <v>26</v>
      </c>
      <c r="D220" s="10" t="s">
        <v>27</v>
      </c>
      <c r="E220" s="11" t="s">
        <v>38</v>
      </c>
      <c r="F220" s="11" t="s">
        <v>1208</v>
      </c>
      <c r="G220" s="12">
        <v>42818.0</v>
      </c>
      <c r="H220" s="13" t="s">
        <v>165</v>
      </c>
      <c r="I220" s="13" t="s">
        <v>42</v>
      </c>
      <c r="J220" s="13" t="s">
        <v>27</v>
      </c>
      <c r="K220" s="14" t="s">
        <v>1254</v>
      </c>
      <c r="L220" s="15" t="s">
        <v>26</v>
      </c>
      <c r="M220" s="15" t="s">
        <v>1244</v>
      </c>
      <c r="N220" s="19" t="s">
        <v>1255</v>
      </c>
      <c r="O220" s="15" t="s">
        <v>38</v>
      </c>
      <c r="P220" s="15" t="s">
        <v>368</v>
      </c>
      <c r="Q220" s="15" t="s">
        <v>47</v>
      </c>
      <c r="R220" s="15" t="s">
        <v>48</v>
      </c>
      <c r="S220" s="15" t="s">
        <v>27</v>
      </c>
      <c r="T220" s="15" t="s">
        <v>49</v>
      </c>
      <c r="U220" s="14" t="s">
        <v>1256</v>
      </c>
      <c r="V220" s="14" t="s">
        <v>1257</v>
      </c>
      <c r="W220" s="15" t="s">
        <v>1258</v>
      </c>
      <c r="X220" s="22" t="s">
        <v>1259</v>
      </c>
      <c r="Y220" s="7"/>
    </row>
    <row r="221">
      <c r="A221" s="8" t="s">
        <v>1260</v>
      </c>
      <c r="B221" s="9" t="s">
        <v>1141</v>
      </c>
      <c r="C221" s="9" t="s">
        <v>26</v>
      </c>
      <c r="D221" s="10" t="s">
        <v>27</v>
      </c>
      <c r="E221" s="11" t="s">
        <v>38</v>
      </c>
      <c r="F221" s="11" t="s">
        <v>1208</v>
      </c>
      <c r="G221" s="12">
        <v>42818.0</v>
      </c>
      <c r="H221" s="13" t="s">
        <v>165</v>
      </c>
      <c r="I221" s="13" t="s">
        <v>42</v>
      </c>
      <c r="J221" s="13" t="s">
        <v>27</v>
      </c>
      <c r="K221" s="14" t="s">
        <v>1261</v>
      </c>
      <c r="L221" s="15" t="s">
        <v>26</v>
      </c>
      <c r="M221" s="15" t="s">
        <v>1262</v>
      </c>
      <c r="N221" s="19" t="s">
        <v>1255</v>
      </c>
      <c r="O221" s="15" t="s">
        <v>38</v>
      </c>
      <c r="P221" s="15" t="s">
        <v>368</v>
      </c>
      <c r="Q221" s="15" t="s">
        <v>47</v>
      </c>
      <c r="R221" s="15" t="s">
        <v>48</v>
      </c>
      <c r="S221" s="15" t="s">
        <v>27</v>
      </c>
      <c r="T221" s="15" t="s">
        <v>49</v>
      </c>
      <c r="U221" s="14" t="s">
        <v>1256</v>
      </c>
      <c r="V221" s="14" t="s">
        <v>1263</v>
      </c>
      <c r="W221" s="15" t="s">
        <v>1264</v>
      </c>
      <c r="X221" s="22" t="s">
        <v>1265</v>
      </c>
      <c r="Y221" s="7"/>
    </row>
    <row r="222">
      <c r="A222" s="40" t="s">
        <v>1266</v>
      </c>
      <c r="B222" s="9" t="s">
        <v>1141</v>
      </c>
      <c r="C222" s="9" t="s">
        <v>26</v>
      </c>
      <c r="D222" s="10" t="s">
        <v>27</v>
      </c>
      <c r="E222" s="11" t="s">
        <v>38</v>
      </c>
      <c r="F222" s="11" t="s">
        <v>1208</v>
      </c>
      <c r="G222" s="12">
        <v>42818.0</v>
      </c>
      <c r="H222" s="13" t="s">
        <v>101</v>
      </c>
      <c r="I222" s="13" t="s">
        <v>42</v>
      </c>
      <c r="J222" s="13" t="s">
        <v>27</v>
      </c>
      <c r="K222" s="14" t="s">
        <v>1267</v>
      </c>
      <c r="L222" s="15" t="s">
        <v>26</v>
      </c>
      <c r="M222" s="15" t="s">
        <v>1244</v>
      </c>
      <c r="N222" s="19" t="s">
        <v>1255</v>
      </c>
      <c r="O222" s="15" t="s">
        <v>38</v>
      </c>
      <c r="P222" s="15" t="s">
        <v>161</v>
      </c>
      <c r="Q222" s="15" t="s">
        <v>47</v>
      </c>
      <c r="R222" s="15" t="s">
        <v>715</v>
      </c>
      <c r="S222" s="15" t="s">
        <v>27</v>
      </c>
      <c r="T222" s="15" t="s">
        <v>49</v>
      </c>
      <c r="U222" s="14" t="s">
        <v>1256</v>
      </c>
      <c r="V222" s="14" t="s">
        <v>1268</v>
      </c>
      <c r="W222" s="15" t="s">
        <v>1269</v>
      </c>
      <c r="X222" s="22" t="s">
        <v>1270</v>
      </c>
      <c r="Y222" s="15"/>
    </row>
    <row r="223">
      <c r="A223" s="8" t="s">
        <v>1271</v>
      </c>
      <c r="B223" s="9" t="s">
        <v>1141</v>
      </c>
      <c r="C223" s="9" t="s">
        <v>26</v>
      </c>
      <c r="D223" s="10" t="s">
        <v>27</v>
      </c>
      <c r="E223" s="11" t="s">
        <v>38</v>
      </c>
      <c r="F223" s="11" t="s">
        <v>1208</v>
      </c>
      <c r="G223" s="12">
        <v>42818.0</v>
      </c>
      <c r="H223" s="13" t="s">
        <v>165</v>
      </c>
      <c r="I223" s="13" t="s">
        <v>42</v>
      </c>
      <c r="J223" s="13" t="s">
        <v>27</v>
      </c>
      <c r="K223" s="14" t="s">
        <v>1272</v>
      </c>
      <c r="L223" s="15" t="s">
        <v>26</v>
      </c>
      <c r="M223" s="15" t="s">
        <v>1273</v>
      </c>
      <c r="N223" s="19" t="s">
        <v>33</v>
      </c>
      <c r="O223" s="15" t="s">
        <v>33</v>
      </c>
      <c r="P223" s="15" t="s">
        <v>800</v>
      </c>
      <c r="Q223" s="15" t="s">
        <v>47</v>
      </c>
      <c r="R223" s="15" t="s">
        <v>560</v>
      </c>
      <c r="S223" s="15" t="s">
        <v>27</v>
      </c>
      <c r="T223" s="15" t="s">
        <v>49</v>
      </c>
      <c r="U223" s="14" t="s">
        <v>1274</v>
      </c>
      <c r="V223" s="15" t="s">
        <v>38</v>
      </c>
      <c r="W223" s="15" t="s">
        <v>1275</v>
      </c>
      <c r="X223" s="15" t="s">
        <v>38</v>
      </c>
      <c r="Y223" s="7"/>
    </row>
    <row r="224">
      <c r="A224" s="8" t="s">
        <v>1276</v>
      </c>
      <c r="B224" s="9" t="s">
        <v>1141</v>
      </c>
      <c r="C224" s="9" t="s">
        <v>26</v>
      </c>
      <c r="D224" s="10" t="s">
        <v>27</v>
      </c>
      <c r="E224" s="11" t="s">
        <v>38</v>
      </c>
      <c r="F224" s="11" t="s">
        <v>1277</v>
      </c>
      <c r="G224" s="12">
        <v>42640.0</v>
      </c>
      <c r="H224" s="13" t="s">
        <v>101</v>
      </c>
      <c r="I224" s="13" t="s">
        <v>38</v>
      </c>
      <c r="J224" s="13" t="s">
        <v>27</v>
      </c>
      <c r="K224" s="14" t="s">
        <v>1278</v>
      </c>
      <c r="L224" s="15" t="s">
        <v>26</v>
      </c>
      <c r="M224" s="15" t="s">
        <v>1279</v>
      </c>
      <c r="N224" s="20" t="s">
        <v>121</v>
      </c>
      <c r="O224" s="15" t="s">
        <v>33</v>
      </c>
      <c r="P224" s="15" t="s">
        <v>884</v>
      </c>
      <c r="Q224" s="15" t="s">
        <v>64</v>
      </c>
      <c r="R224" s="15" t="s">
        <v>65</v>
      </c>
      <c r="S224" s="15" t="s">
        <v>27</v>
      </c>
      <c r="T224" s="15" t="s">
        <v>49</v>
      </c>
      <c r="U224" s="14" t="s">
        <v>1280</v>
      </c>
      <c r="V224" s="14" t="s">
        <v>1281</v>
      </c>
      <c r="W224" s="15" t="s">
        <v>1282</v>
      </c>
      <c r="X224" s="15" t="s">
        <v>38</v>
      </c>
      <c r="Y224" s="7"/>
    </row>
    <row r="225">
      <c r="A225" s="8" t="s">
        <v>1283</v>
      </c>
      <c r="B225" s="9" t="s">
        <v>1141</v>
      </c>
      <c r="C225" s="9" t="s">
        <v>26</v>
      </c>
      <c r="D225" s="10" t="s">
        <v>27</v>
      </c>
      <c r="E225" s="11" t="s">
        <v>1284</v>
      </c>
      <c r="F225" s="11" t="s">
        <v>1285</v>
      </c>
      <c r="G225" s="12">
        <v>42955.0</v>
      </c>
      <c r="H225" s="13" t="s">
        <v>101</v>
      </c>
      <c r="I225" s="13" t="s">
        <v>38</v>
      </c>
      <c r="J225" s="13" t="s">
        <v>27</v>
      </c>
      <c r="K225" s="14" t="s">
        <v>1286</v>
      </c>
      <c r="L225" s="15" t="s">
        <v>26</v>
      </c>
      <c r="M225" s="15" t="s">
        <v>1287</v>
      </c>
      <c r="N225" s="19" t="s">
        <v>38</v>
      </c>
      <c r="O225" s="15" t="s">
        <v>38</v>
      </c>
      <c r="P225" s="15" t="s">
        <v>405</v>
      </c>
      <c r="Q225" s="15" t="s">
        <v>35</v>
      </c>
      <c r="R225" s="15" t="s">
        <v>257</v>
      </c>
      <c r="S225" s="15" t="s">
        <v>49</v>
      </c>
      <c r="T225" s="15" t="s">
        <v>27</v>
      </c>
      <c r="U225" s="14" t="s">
        <v>1280</v>
      </c>
      <c r="V225" s="14" t="s">
        <v>1288</v>
      </c>
      <c r="W225" s="15" t="s">
        <v>1289</v>
      </c>
      <c r="X225" s="15" t="s">
        <v>38</v>
      </c>
      <c r="Y225" s="7"/>
    </row>
    <row r="226">
      <c r="A226" s="8" t="s">
        <v>1290</v>
      </c>
      <c r="B226" s="9" t="s">
        <v>1141</v>
      </c>
      <c r="C226" s="9" t="s">
        <v>26</v>
      </c>
      <c r="D226" s="10" t="s">
        <v>27</v>
      </c>
      <c r="E226" s="11" t="s">
        <v>1291</v>
      </c>
      <c r="F226" s="11" t="s">
        <v>1292</v>
      </c>
      <c r="G226" s="12">
        <v>43819.0</v>
      </c>
      <c r="H226" s="13" t="s">
        <v>111</v>
      </c>
      <c r="I226" s="13" t="s">
        <v>38</v>
      </c>
      <c r="J226" s="13" t="s">
        <v>27</v>
      </c>
      <c r="K226" s="15" t="s">
        <v>38</v>
      </c>
      <c r="L226" s="15" t="s">
        <v>38</v>
      </c>
      <c r="M226" s="15" t="s">
        <v>38</v>
      </c>
      <c r="N226" s="19" t="s">
        <v>1226</v>
      </c>
      <c r="O226" s="15" t="s">
        <v>38</v>
      </c>
      <c r="P226" s="15" t="s">
        <v>213</v>
      </c>
      <c r="Q226" s="15" t="s">
        <v>243</v>
      </c>
      <c r="R226" s="15" t="s">
        <v>38</v>
      </c>
      <c r="S226" s="15" t="s">
        <v>251</v>
      </c>
      <c r="T226" s="15" t="s">
        <v>27</v>
      </c>
      <c r="U226" s="14" t="s">
        <v>1293</v>
      </c>
      <c r="V226" s="14" t="s">
        <v>1294</v>
      </c>
      <c r="W226" s="15" t="s">
        <v>1295</v>
      </c>
      <c r="X226" s="15" t="s">
        <v>38</v>
      </c>
      <c r="Y226" s="7"/>
    </row>
    <row r="227">
      <c r="A227" s="8" t="s">
        <v>1296</v>
      </c>
      <c r="B227" s="9" t="s">
        <v>1141</v>
      </c>
      <c r="C227" s="9" t="s">
        <v>26</v>
      </c>
      <c r="D227" s="10" t="s">
        <v>27</v>
      </c>
      <c r="E227" s="11" t="s">
        <v>38</v>
      </c>
      <c r="F227" s="11" t="s">
        <v>1297</v>
      </c>
      <c r="G227" s="12">
        <v>42240.0</v>
      </c>
      <c r="H227" s="33" t="str">
        <f>IFERROR(__xludf.DUMMYFUNCTION("TO_TEXT(""5.0"")"),"5.0")</f>
        <v>5.0</v>
      </c>
      <c r="I227" s="13" t="s">
        <v>38</v>
      </c>
      <c r="J227" s="13" t="s">
        <v>27</v>
      </c>
      <c r="K227" s="14" t="s">
        <v>1298</v>
      </c>
      <c r="L227" s="15" t="s">
        <v>26</v>
      </c>
      <c r="M227" s="15" t="s">
        <v>1299</v>
      </c>
      <c r="N227" s="19" t="s">
        <v>33</v>
      </c>
      <c r="O227" s="15" t="s">
        <v>33</v>
      </c>
      <c r="P227" s="15" t="s">
        <v>38</v>
      </c>
      <c r="Q227" s="15" t="s">
        <v>47</v>
      </c>
      <c r="R227" s="15" t="s">
        <v>560</v>
      </c>
      <c r="S227" s="15" t="s">
        <v>144</v>
      </c>
      <c r="T227" s="15" t="s">
        <v>49</v>
      </c>
      <c r="U227" s="14" t="s">
        <v>1300</v>
      </c>
      <c r="V227" s="22" t="s">
        <v>1301</v>
      </c>
      <c r="W227" s="15" t="s">
        <v>1302</v>
      </c>
      <c r="X227" s="22" t="s">
        <v>1303</v>
      </c>
      <c r="Y227" s="7"/>
    </row>
    <row r="228">
      <c r="A228" s="8" t="s">
        <v>1304</v>
      </c>
      <c r="B228" s="9" t="s">
        <v>1141</v>
      </c>
      <c r="C228" s="9" t="s">
        <v>26</v>
      </c>
      <c r="D228" s="10" t="s">
        <v>27</v>
      </c>
      <c r="E228" s="11" t="s">
        <v>38</v>
      </c>
      <c r="F228" s="11" t="s">
        <v>1305</v>
      </c>
      <c r="G228" s="12">
        <v>42249.0</v>
      </c>
      <c r="H228" s="13">
        <v>7.5</v>
      </c>
      <c r="I228" s="13" t="s">
        <v>42</v>
      </c>
      <c r="J228" s="13" t="s">
        <v>27</v>
      </c>
      <c r="K228" s="22" t="s">
        <v>1306</v>
      </c>
      <c r="L228" s="15" t="s">
        <v>26</v>
      </c>
      <c r="M228" s="15" t="s">
        <v>1273</v>
      </c>
      <c r="N228" s="19" t="s">
        <v>33</v>
      </c>
      <c r="O228" s="15" t="s">
        <v>33</v>
      </c>
      <c r="P228" s="15" t="s">
        <v>38</v>
      </c>
      <c r="Q228" s="15" t="s">
        <v>47</v>
      </c>
      <c r="R228" s="15" t="s">
        <v>560</v>
      </c>
      <c r="S228" s="15" t="s">
        <v>144</v>
      </c>
      <c r="T228" s="15" t="s">
        <v>49</v>
      </c>
      <c r="U228" s="14" t="s">
        <v>1250</v>
      </c>
      <c r="V228" s="15" t="s">
        <v>38</v>
      </c>
      <c r="W228" s="15" t="s">
        <v>1307</v>
      </c>
      <c r="X228" s="15" t="s">
        <v>38</v>
      </c>
      <c r="Y228" s="7"/>
    </row>
    <row r="229">
      <c r="A229" s="8" t="s">
        <v>1308</v>
      </c>
      <c r="B229" s="9" t="s">
        <v>1141</v>
      </c>
      <c r="C229" s="9" t="s">
        <v>26</v>
      </c>
      <c r="D229" s="10" t="s">
        <v>27</v>
      </c>
      <c r="E229" s="11" t="s">
        <v>38</v>
      </c>
      <c r="F229" s="11" t="s">
        <v>1309</v>
      </c>
      <c r="G229" s="12">
        <v>43857.0</v>
      </c>
      <c r="H229" s="13" t="s">
        <v>101</v>
      </c>
      <c r="I229" s="13" t="s">
        <v>38</v>
      </c>
      <c r="J229" s="13" t="s">
        <v>27</v>
      </c>
      <c r="K229" s="14" t="s">
        <v>1310</v>
      </c>
      <c r="L229" s="15" t="s">
        <v>26</v>
      </c>
      <c r="M229" s="15" t="s">
        <v>1311</v>
      </c>
      <c r="N229" s="19" t="s">
        <v>33</v>
      </c>
      <c r="O229" s="15" t="s">
        <v>33</v>
      </c>
      <c r="P229" s="15" t="s">
        <v>122</v>
      </c>
      <c r="Q229" s="15" t="s">
        <v>64</v>
      </c>
      <c r="R229" s="15" t="s">
        <v>123</v>
      </c>
      <c r="S229" s="15" t="s">
        <v>27</v>
      </c>
      <c r="T229" s="15" t="s">
        <v>27</v>
      </c>
      <c r="U229" s="14" t="s">
        <v>1312</v>
      </c>
      <c r="V229" s="14" t="s">
        <v>1313</v>
      </c>
      <c r="W229" s="15" t="s">
        <v>1314</v>
      </c>
      <c r="X229" s="15" t="s">
        <v>38</v>
      </c>
      <c r="Y229" s="7"/>
    </row>
    <row r="230">
      <c r="A230" s="8" t="s">
        <v>1315</v>
      </c>
      <c r="B230" s="9" t="s">
        <v>1141</v>
      </c>
      <c r="C230" s="9" t="s">
        <v>26</v>
      </c>
      <c r="D230" s="10" t="s">
        <v>27</v>
      </c>
      <c r="E230" s="11" t="s">
        <v>38</v>
      </c>
      <c r="F230" s="11" t="s">
        <v>1316</v>
      </c>
      <c r="G230" s="12">
        <v>42087.0</v>
      </c>
      <c r="H230" s="13" t="str">
        <f>IFERROR(__xludf.DUMMYFUNCTION("TO_TEXT(""5.0"")"),"5.0")</f>
        <v>5.0</v>
      </c>
      <c r="I230" s="13" t="s">
        <v>38</v>
      </c>
      <c r="J230" s="13" t="s">
        <v>27</v>
      </c>
      <c r="K230" s="15" t="s">
        <v>38</v>
      </c>
      <c r="L230" s="15" t="s">
        <v>38</v>
      </c>
      <c r="M230" s="15" t="s">
        <v>1311</v>
      </c>
      <c r="N230" s="19" t="s">
        <v>33</v>
      </c>
      <c r="O230" s="15" t="s">
        <v>33</v>
      </c>
      <c r="P230" s="15" t="s">
        <v>528</v>
      </c>
      <c r="Q230" s="15" t="s">
        <v>64</v>
      </c>
      <c r="R230" s="15" t="s">
        <v>123</v>
      </c>
      <c r="S230" s="15" t="s">
        <v>27</v>
      </c>
      <c r="T230" s="15" t="s">
        <v>27</v>
      </c>
      <c r="U230" s="14" t="s">
        <v>1280</v>
      </c>
      <c r="V230" s="14" t="s">
        <v>1317</v>
      </c>
      <c r="W230" s="15" t="s">
        <v>1318</v>
      </c>
      <c r="X230" s="15" t="s">
        <v>1319</v>
      </c>
      <c r="Y230" s="20"/>
    </row>
    <row r="231">
      <c r="A231" s="8" t="s">
        <v>1320</v>
      </c>
      <c r="B231" s="9" t="s">
        <v>1141</v>
      </c>
      <c r="C231" s="9" t="s">
        <v>26</v>
      </c>
      <c r="D231" s="10" t="s">
        <v>27</v>
      </c>
      <c r="E231" s="11" t="s">
        <v>38</v>
      </c>
      <c r="F231" s="11" t="s">
        <v>1321</v>
      </c>
      <c r="G231" s="12">
        <v>41956.0</v>
      </c>
      <c r="H231" s="33" t="str">
        <f>IFERROR(__xludf.DUMMYFUNCTION("TO_TEXT(""5.0"")"),"5.0")</f>
        <v>5.0</v>
      </c>
      <c r="I231" s="13" t="s">
        <v>38</v>
      </c>
      <c r="J231" s="13" t="s">
        <v>27</v>
      </c>
      <c r="K231" s="14" t="s">
        <v>1322</v>
      </c>
      <c r="L231" s="15" t="s">
        <v>26</v>
      </c>
      <c r="M231" s="15" t="s">
        <v>1323</v>
      </c>
      <c r="N231" s="20" t="s">
        <v>160</v>
      </c>
      <c r="O231" s="15" t="s">
        <v>160</v>
      </c>
      <c r="P231" s="15" t="s">
        <v>528</v>
      </c>
      <c r="Q231" s="15" t="s">
        <v>135</v>
      </c>
      <c r="R231" s="15" t="s">
        <v>189</v>
      </c>
      <c r="S231" s="15" t="s">
        <v>49</v>
      </c>
      <c r="T231" s="15" t="s">
        <v>49</v>
      </c>
      <c r="U231" s="14" t="s">
        <v>1280</v>
      </c>
      <c r="V231" s="22" t="s">
        <v>1324</v>
      </c>
      <c r="W231" s="20" t="s">
        <v>1325</v>
      </c>
      <c r="X231" s="34" t="s">
        <v>38</v>
      </c>
      <c r="Y231" s="20"/>
      <c r="Z231" s="41"/>
    </row>
    <row r="232">
      <c r="A232" s="8" t="s">
        <v>1326</v>
      </c>
      <c r="B232" s="9" t="s">
        <v>1141</v>
      </c>
      <c r="C232" s="9" t="s">
        <v>26</v>
      </c>
      <c r="D232" s="10" t="s">
        <v>27</v>
      </c>
      <c r="E232" s="11" t="s">
        <v>38</v>
      </c>
      <c r="F232" s="11" t="s">
        <v>1327</v>
      </c>
      <c r="G232" s="12">
        <v>42230.0</v>
      </c>
      <c r="H232" s="13">
        <v>4.3</v>
      </c>
      <c r="I232" s="13" t="s">
        <v>38</v>
      </c>
      <c r="J232" s="13" t="s">
        <v>27</v>
      </c>
      <c r="K232" s="14" t="s">
        <v>1328</v>
      </c>
      <c r="L232" s="15" t="s">
        <v>26</v>
      </c>
      <c r="M232" s="15" t="s">
        <v>1329</v>
      </c>
      <c r="N232" s="19" t="s">
        <v>33</v>
      </c>
      <c r="O232" s="15" t="s">
        <v>33</v>
      </c>
      <c r="P232" s="15" t="s">
        <v>38</v>
      </c>
      <c r="Q232" s="15" t="s">
        <v>64</v>
      </c>
      <c r="R232" s="15" t="s">
        <v>123</v>
      </c>
      <c r="S232" s="15" t="s">
        <v>144</v>
      </c>
      <c r="T232" s="15" t="s">
        <v>27</v>
      </c>
      <c r="U232" s="14" t="s">
        <v>1330</v>
      </c>
      <c r="V232" s="14" t="s">
        <v>1317</v>
      </c>
      <c r="W232" s="15" t="s">
        <v>1331</v>
      </c>
      <c r="X232" s="15" t="s">
        <v>38</v>
      </c>
      <c r="Y232" s="7"/>
    </row>
    <row r="233">
      <c r="A233" s="8" t="s">
        <v>1332</v>
      </c>
      <c r="B233" s="9" t="s">
        <v>1141</v>
      </c>
      <c r="C233" s="9" t="s">
        <v>26</v>
      </c>
      <c r="D233" s="10" t="s">
        <v>27</v>
      </c>
      <c r="E233" s="11" t="s">
        <v>38</v>
      </c>
      <c r="F233" s="11" t="s">
        <v>38</v>
      </c>
      <c r="G233" s="12">
        <v>41795.0</v>
      </c>
      <c r="H233" s="33" t="str">
        <f>IFERROR(__xludf.DUMMYFUNCTION("TO_TEXT(""5.0"")"),"5.0")</f>
        <v>5.0</v>
      </c>
      <c r="I233" s="13" t="s">
        <v>38</v>
      </c>
      <c r="J233" s="13" t="s">
        <v>27</v>
      </c>
      <c r="K233" s="15" t="s">
        <v>38</v>
      </c>
      <c r="L233" s="15" t="s">
        <v>38</v>
      </c>
      <c r="M233" s="15" t="s">
        <v>38</v>
      </c>
      <c r="N233" s="19" t="s">
        <v>326</v>
      </c>
      <c r="O233" s="19" t="s">
        <v>326</v>
      </c>
      <c r="P233" s="15" t="s">
        <v>63</v>
      </c>
      <c r="Q233" s="15" t="s">
        <v>47</v>
      </c>
      <c r="R233" s="15" t="s">
        <v>181</v>
      </c>
      <c r="S233" s="15" t="s">
        <v>27</v>
      </c>
      <c r="T233" s="15" t="s">
        <v>49</v>
      </c>
      <c r="U233" s="14" t="s">
        <v>1333</v>
      </c>
      <c r="V233" s="22" t="s">
        <v>1334</v>
      </c>
      <c r="W233" s="15" t="s">
        <v>1335</v>
      </c>
      <c r="X233" s="15" t="s">
        <v>38</v>
      </c>
      <c r="Y233" s="7"/>
    </row>
    <row r="234">
      <c r="A234" s="8" t="s">
        <v>1336</v>
      </c>
      <c r="B234" s="9" t="s">
        <v>1141</v>
      </c>
      <c r="C234" s="9" t="s">
        <v>26</v>
      </c>
      <c r="D234" s="10" t="s">
        <v>27</v>
      </c>
      <c r="E234" s="11" t="s">
        <v>38</v>
      </c>
      <c r="F234" s="11" t="s">
        <v>38</v>
      </c>
      <c r="G234" s="12">
        <v>41795.0</v>
      </c>
      <c r="H234" s="13">
        <v>7.5</v>
      </c>
      <c r="I234" s="13" t="s">
        <v>38</v>
      </c>
      <c r="J234" s="13" t="s">
        <v>27</v>
      </c>
      <c r="K234" s="15" t="s">
        <v>38</v>
      </c>
      <c r="L234" s="15" t="s">
        <v>38</v>
      </c>
      <c r="M234" s="15" t="s">
        <v>38</v>
      </c>
      <c r="N234" s="19" t="s">
        <v>326</v>
      </c>
      <c r="O234" s="19" t="s">
        <v>326</v>
      </c>
      <c r="P234" s="15" t="s">
        <v>1337</v>
      </c>
      <c r="Q234" s="15" t="s">
        <v>47</v>
      </c>
      <c r="R234" s="15" t="s">
        <v>48</v>
      </c>
      <c r="S234" s="15" t="s">
        <v>27</v>
      </c>
      <c r="T234" s="15" t="s">
        <v>49</v>
      </c>
      <c r="U234" s="14" t="s">
        <v>1338</v>
      </c>
      <c r="V234" s="22" t="s">
        <v>1339</v>
      </c>
      <c r="W234" s="15" t="s">
        <v>1340</v>
      </c>
      <c r="X234" s="15" t="s">
        <v>38</v>
      </c>
      <c r="Y234" s="7"/>
    </row>
    <row r="235">
      <c r="A235" s="8" t="s">
        <v>1341</v>
      </c>
      <c r="B235" s="9" t="s">
        <v>1141</v>
      </c>
      <c r="C235" s="9" t="s">
        <v>26</v>
      </c>
      <c r="D235" s="10" t="s">
        <v>27</v>
      </c>
      <c r="E235" s="11" t="s">
        <v>38</v>
      </c>
      <c r="F235" s="11" t="s">
        <v>1342</v>
      </c>
      <c r="G235" s="12">
        <v>41795.0</v>
      </c>
      <c r="H235" s="33" t="str">
        <f>IFERROR(__xludf.DUMMYFUNCTION("TO_TEXT(""5.0"")"),"5.0")</f>
        <v>5.0</v>
      </c>
      <c r="I235" s="13" t="s">
        <v>38</v>
      </c>
      <c r="J235" s="13" t="s">
        <v>27</v>
      </c>
      <c r="K235" s="15" t="s">
        <v>38</v>
      </c>
      <c r="L235" s="15" t="s">
        <v>38</v>
      </c>
      <c r="M235" s="15" t="s">
        <v>38</v>
      </c>
      <c r="N235" s="19" t="s">
        <v>326</v>
      </c>
      <c r="O235" s="19" t="s">
        <v>326</v>
      </c>
      <c r="P235" s="15" t="s">
        <v>38</v>
      </c>
      <c r="Q235" s="15" t="s">
        <v>47</v>
      </c>
      <c r="R235" s="15" t="s">
        <v>48</v>
      </c>
      <c r="S235" s="15" t="s">
        <v>144</v>
      </c>
      <c r="T235" s="15" t="s">
        <v>49</v>
      </c>
      <c r="U235" s="14" t="s">
        <v>1343</v>
      </c>
      <c r="V235" s="22" t="s">
        <v>1344</v>
      </c>
      <c r="W235" s="15" t="s">
        <v>1340</v>
      </c>
      <c r="X235" s="15" t="s">
        <v>38</v>
      </c>
      <c r="Y235" s="7"/>
    </row>
    <row r="236">
      <c r="A236" s="8" t="s">
        <v>1345</v>
      </c>
      <c r="B236" s="9" t="s">
        <v>1141</v>
      </c>
      <c r="C236" s="9" t="s">
        <v>26</v>
      </c>
      <c r="D236" s="10" t="s">
        <v>27</v>
      </c>
      <c r="E236" s="11" t="s">
        <v>1316</v>
      </c>
      <c r="F236" s="11" t="s">
        <v>1346</v>
      </c>
      <c r="G236" s="12">
        <v>41793.0</v>
      </c>
      <c r="H236" s="13">
        <v>6.8</v>
      </c>
      <c r="I236" s="13" t="s">
        <v>38</v>
      </c>
      <c r="J236" s="13" t="s">
        <v>27</v>
      </c>
      <c r="K236" s="14" t="s">
        <v>1347</v>
      </c>
      <c r="L236" s="15" t="s">
        <v>26</v>
      </c>
      <c r="M236" s="15" t="s">
        <v>1348</v>
      </c>
      <c r="N236" s="19" t="s">
        <v>151</v>
      </c>
      <c r="O236" s="15" t="s">
        <v>151</v>
      </c>
      <c r="P236" s="15" t="s">
        <v>368</v>
      </c>
      <c r="Q236" s="15" t="s">
        <v>47</v>
      </c>
      <c r="R236" s="15" t="s">
        <v>48</v>
      </c>
      <c r="S236" s="15" t="s">
        <v>27</v>
      </c>
      <c r="T236" s="15" t="s">
        <v>49</v>
      </c>
      <c r="U236" s="14" t="s">
        <v>1280</v>
      </c>
      <c r="V236" s="22" t="s">
        <v>1349</v>
      </c>
      <c r="W236" s="20" t="s">
        <v>1350</v>
      </c>
      <c r="X236" s="20" t="s">
        <v>38</v>
      </c>
      <c r="Y236" s="7"/>
    </row>
    <row r="237">
      <c r="A237" s="8" t="s">
        <v>1351</v>
      </c>
      <c r="B237" s="9" t="s">
        <v>1141</v>
      </c>
      <c r="C237" s="9" t="s">
        <v>26</v>
      </c>
      <c r="D237" s="10" t="s">
        <v>27</v>
      </c>
      <c r="E237" s="11">
        <v>3.0</v>
      </c>
      <c r="F237" s="11" t="s">
        <v>1352</v>
      </c>
      <c r="G237" s="12">
        <v>41800.0</v>
      </c>
      <c r="H237" s="33" t="str">
        <f>IFERROR(__xludf.DUMMYFUNCTION("TO_TEXT(""5.0"")"),"5.0")</f>
        <v>5.0</v>
      </c>
      <c r="I237" s="13" t="s">
        <v>38</v>
      </c>
      <c r="J237" s="13" t="s">
        <v>27</v>
      </c>
      <c r="K237" s="14" t="s">
        <v>1353</v>
      </c>
      <c r="L237" s="15" t="s">
        <v>26</v>
      </c>
      <c r="M237" s="15" t="s">
        <v>1299</v>
      </c>
      <c r="N237" s="19" t="s">
        <v>33</v>
      </c>
      <c r="O237" s="19" t="s">
        <v>33</v>
      </c>
      <c r="P237" s="15" t="s">
        <v>38</v>
      </c>
      <c r="Q237" s="15" t="s">
        <v>47</v>
      </c>
      <c r="R237" s="15" t="s">
        <v>181</v>
      </c>
      <c r="S237" s="15" t="s">
        <v>144</v>
      </c>
      <c r="T237" s="15" t="s">
        <v>49</v>
      </c>
      <c r="U237" s="14" t="s">
        <v>1354</v>
      </c>
      <c r="V237" s="14" t="s">
        <v>1355</v>
      </c>
      <c r="W237" s="15" t="s">
        <v>1356</v>
      </c>
      <c r="X237" s="15" t="s">
        <v>38</v>
      </c>
      <c r="Y237" s="7"/>
    </row>
    <row r="238">
      <c r="A238" s="8" t="s">
        <v>1357</v>
      </c>
      <c r="B238" s="9" t="s">
        <v>1141</v>
      </c>
      <c r="C238" s="9" t="s">
        <v>26</v>
      </c>
      <c r="D238" s="10" t="s">
        <v>27</v>
      </c>
      <c r="E238" s="11" t="s">
        <v>1358</v>
      </c>
      <c r="F238" s="11" t="s">
        <v>1359</v>
      </c>
      <c r="G238" s="12">
        <v>41705.0</v>
      </c>
      <c r="H238" s="13">
        <v>5.8</v>
      </c>
      <c r="I238" s="13" t="s">
        <v>38</v>
      </c>
      <c r="J238" s="13" t="s">
        <v>27</v>
      </c>
      <c r="K238" s="14" t="s">
        <v>1360</v>
      </c>
      <c r="L238" s="15" t="s">
        <v>26</v>
      </c>
      <c r="M238" s="15" t="s">
        <v>1329</v>
      </c>
      <c r="N238" s="19" t="s">
        <v>33</v>
      </c>
      <c r="O238" s="19" t="s">
        <v>33</v>
      </c>
      <c r="P238" s="15" t="s">
        <v>884</v>
      </c>
      <c r="Q238" s="15" t="s">
        <v>64</v>
      </c>
      <c r="R238" s="15" t="s">
        <v>123</v>
      </c>
      <c r="S238" s="15" t="s">
        <v>27</v>
      </c>
      <c r="T238" s="15" t="s">
        <v>27</v>
      </c>
      <c r="U238" s="14" t="s">
        <v>1280</v>
      </c>
      <c r="V238" s="14" t="s">
        <v>1361</v>
      </c>
      <c r="W238" s="15" t="s">
        <v>1362</v>
      </c>
      <c r="X238" s="15" t="s">
        <v>38</v>
      </c>
      <c r="Y238" s="7"/>
    </row>
    <row r="239">
      <c r="A239" s="8" t="s">
        <v>1363</v>
      </c>
      <c r="B239" s="9" t="s">
        <v>1141</v>
      </c>
      <c r="C239" s="9" t="s">
        <v>26</v>
      </c>
      <c r="D239" s="10" t="s">
        <v>27</v>
      </c>
      <c r="E239" s="11" t="s">
        <v>38</v>
      </c>
      <c r="F239" s="11" t="s">
        <v>1364</v>
      </c>
      <c r="G239" s="12">
        <v>41705.0</v>
      </c>
      <c r="H239" s="13">
        <v>5.8</v>
      </c>
      <c r="I239" s="13" t="s">
        <v>42</v>
      </c>
      <c r="J239" s="13" t="s">
        <v>27</v>
      </c>
      <c r="K239" s="22" t="s">
        <v>1365</v>
      </c>
      <c r="L239" s="15" t="s">
        <v>26</v>
      </c>
      <c r="M239" s="15" t="s">
        <v>1329</v>
      </c>
      <c r="N239" s="19" t="s">
        <v>33</v>
      </c>
      <c r="O239" s="19" t="s">
        <v>33</v>
      </c>
      <c r="P239" s="15" t="s">
        <v>528</v>
      </c>
      <c r="Q239" s="15" t="s">
        <v>64</v>
      </c>
      <c r="R239" s="15" t="s">
        <v>123</v>
      </c>
      <c r="S239" s="15" t="s">
        <v>27</v>
      </c>
      <c r="T239" s="15" t="s">
        <v>27</v>
      </c>
      <c r="U239" s="14" t="s">
        <v>1250</v>
      </c>
      <c r="V239" s="22" t="s">
        <v>1366</v>
      </c>
      <c r="W239" s="15" t="s">
        <v>1367</v>
      </c>
      <c r="X239" s="16" t="s">
        <v>38</v>
      </c>
      <c r="Y239" s="7"/>
    </row>
    <row r="240">
      <c r="A240" s="8" t="s">
        <v>1368</v>
      </c>
      <c r="B240" s="9" t="s">
        <v>1141</v>
      </c>
      <c r="C240" s="9" t="s">
        <v>26</v>
      </c>
      <c r="D240" s="10" t="s">
        <v>27</v>
      </c>
      <c r="E240" s="11" t="s">
        <v>1316</v>
      </c>
      <c r="F240" s="11" t="s">
        <v>1369</v>
      </c>
      <c r="G240" s="12">
        <v>41598.0</v>
      </c>
      <c r="H240" s="13" t="str">
        <f>IFERROR(__xludf.DUMMYFUNCTION("TO_TEXT(""5.0"")"),"5.0")</f>
        <v>5.0</v>
      </c>
      <c r="I240" s="13" t="s">
        <v>38</v>
      </c>
      <c r="J240" s="13" t="s">
        <v>27</v>
      </c>
      <c r="K240" s="14" t="s">
        <v>1370</v>
      </c>
      <c r="L240" s="15" t="s">
        <v>26</v>
      </c>
      <c r="M240" s="15" t="s">
        <v>1371</v>
      </c>
      <c r="N240" s="20" t="s">
        <v>1372</v>
      </c>
      <c r="O240" s="15" t="s">
        <v>33</v>
      </c>
      <c r="P240" s="15" t="s">
        <v>466</v>
      </c>
      <c r="Q240" s="15" t="s">
        <v>47</v>
      </c>
      <c r="R240" s="15" t="s">
        <v>715</v>
      </c>
      <c r="S240" s="15" t="s">
        <v>27</v>
      </c>
      <c r="T240" s="15" t="s">
        <v>49</v>
      </c>
      <c r="U240" s="14" t="s">
        <v>1373</v>
      </c>
      <c r="V240" s="14" t="s">
        <v>1374</v>
      </c>
      <c r="W240" s="15" t="s">
        <v>1375</v>
      </c>
      <c r="X240" s="15" t="s">
        <v>1376</v>
      </c>
      <c r="Y240" s="15"/>
    </row>
    <row r="241">
      <c r="A241" s="8" t="s">
        <v>1377</v>
      </c>
      <c r="B241" s="9" t="s">
        <v>1141</v>
      </c>
      <c r="C241" s="9" t="s">
        <v>26</v>
      </c>
      <c r="D241" s="10" t="s">
        <v>27</v>
      </c>
      <c r="E241" s="11" t="s">
        <v>1316</v>
      </c>
      <c r="F241" s="11" t="s">
        <v>1378</v>
      </c>
      <c r="G241" s="12">
        <v>41598.0</v>
      </c>
      <c r="H241" s="13" t="str">
        <f>IFERROR(__xludf.DUMMYFUNCTION("TO_TEXT(""5.0"")"),"5.0")</f>
        <v>5.0</v>
      </c>
      <c r="I241" s="13" t="s">
        <v>38</v>
      </c>
      <c r="J241" s="13" t="s">
        <v>27</v>
      </c>
      <c r="K241" s="14" t="s">
        <v>1379</v>
      </c>
      <c r="L241" s="15" t="s">
        <v>26</v>
      </c>
      <c r="M241" s="15" t="s">
        <v>1371</v>
      </c>
      <c r="N241" s="20" t="s">
        <v>1372</v>
      </c>
      <c r="O241" s="15" t="s">
        <v>33</v>
      </c>
      <c r="P241" s="15" t="s">
        <v>368</v>
      </c>
      <c r="Q241" s="15" t="s">
        <v>47</v>
      </c>
      <c r="R241" s="15" t="s">
        <v>48</v>
      </c>
      <c r="S241" s="15" t="s">
        <v>27</v>
      </c>
      <c r="T241" s="15" t="s">
        <v>49</v>
      </c>
      <c r="U241" s="14" t="s">
        <v>1374</v>
      </c>
      <c r="V241" s="14" t="s">
        <v>1380</v>
      </c>
      <c r="W241" s="15" t="s">
        <v>1381</v>
      </c>
      <c r="X241" s="16" t="s">
        <v>38</v>
      </c>
      <c r="Y241" s="7"/>
    </row>
    <row r="242">
      <c r="A242" s="8" t="s">
        <v>1382</v>
      </c>
      <c r="B242" s="9" t="s">
        <v>1141</v>
      </c>
      <c r="C242" s="9" t="s">
        <v>26</v>
      </c>
      <c r="D242" s="10" t="s">
        <v>27</v>
      </c>
      <c r="E242" s="11" t="s">
        <v>38</v>
      </c>
      <c r="F242" s="11" t="s">
        <v>38</v>
      </c>
      <c r="G242" s="12">
        <v>41458.0</v>
      </c>
      <c r="H242" s="13" t="str">
        <f>IFERROR(__xludf.DUMMYFUNCTION("TO_TEXT(""5.0"")"),"5.0")</f>
        <v>5.0</v>
      </c>
      <c r="I242" s="13" t="s">
        <v>38</v>
      </c>
      <c r="J242" s="13" t="s">
        <v>27</v>
      </c>
      <c r="K242" s="14" t="s">
        <v>1383</v>
      </c>
      <c r="L242" s="15" t="s">
        <v>26</v>
      </c>
      <c r="M242" s="15" t="s">
        <v>1384</v>
      </c>
      <c r="N242" s="20" t="s">
        <v>1385</v>
      </c>
      <c r="O242" s="15" t="s">
        <v>151</v>
      </c>
      <c r="P242" s="15" t="s">
        <v>405</v>
      </c>
      <c r="Q242" s="15" t="s">
        <v>47</v>
      </c>
      <c r="R242" s="15" t="s">
        <v>48</v>
      </c>
      <c r="S242" s="15" t="s">
        <v>49</v>
      </c>
      <c r="T242" s="15" t="s">
        <v>49</v>
      </c>
      <c r="U242" s="14" t="s">
        <v>1280</v>
      </c>
      <c r="V242" s="14" t="s">
        <v>1386</v>
      </c>
      <c r="W242" s="15" t="s">
        <v>1387</v>
      </c>
      <c r="X242" s="15" t="s">
        <v>1388</v>
      </c>
      <c r="Y242" s="7"/>
    </row>
    <row r="243">
      <c r="A243" s="8" t="s">
        <v>1389</v>
      </c>
      <c r="B243" s="9" t="s">
        <v>1141</v>
      </c>
      <c r="C243" s="9" t="s">
        <v>26</v>
      </c>
      <c r="D243" s="10" t="s">
        <v>1390</v>
      </c>
      <c r="E243" s="11" t="s">
        <v>38</v>
      </c>
      <c r="F243" s="11" t="s">
        <v>1391</v>
      </c>
      <c r="G243" s="12">
        <v>41313.0</v>
      </c>
      <c r="H243" s="33" t="str">
        <f>IFERROR(__xludf.DUMMYFUNCTION("TO_TEXT(""4.0"")"),"4.0")</f>
        <v>4.0</v>
      </c>
      <c r="I243" s="13" t="s">
        <v>38</v>
      </c>
      <c r="J243" s="13" t="s">
        <v>27</v>
      </c>
      <c r="K243" s="15" t="s">
        <v>38</v>
      </c>
      <c r="L243" s="15" t="s">
        <v>38</v>
      </c>
      <c r="M243" s="15" t="s">
        <v>38</v>
      </c>
      <c r="N243" s="19" t="s">
        <v>1392</v>
      </c>
      <c r="O243" s="15" t="s">
        <v>151</v>
      </c>
      <c r="P243" s="15" t="s">
        <v>528</v>
      </c>
      <c r="Q243" s="15" t="s">
        <v>243</v>
      </c>
      <c r="R243" s="15" t="s">
        <v>38</v>
      </c>
      <c r="S243" s="15" t="s">
        <v>251</v>
      </c>
      <c r="T243" s="15" t="s">
        <v>27</v>
      </c>
      <c r="U243" s="14" t="s">
        <v>1280</v>
      </c>
      <c r="V243" s="14" t="s">
        <v>880</v>
      </c>
      <c r="W243" s="15" t="s">
        <v>1393</v>
      </c>
      <c r="X243" s="15" t="s">
        <v>38</v>
      </c>
      <c r="Y243" s="7"/>
    </row>
    <row r="244">
      <c r="A244" s="8" t="s">
        <v>1394</v>
      </c>
      <c r="B244" s="9" t="s">
        <v>1141</v>
      </c>
      <c r="C244" s="9" t="s">
        <v>26</v>
      </c>
      <c r="D244" s="10" t="s">
        <v>27</v>
      </c>
      <c r="E244" s="11" t="s">
        <v>38</v>
      </c>
      <c r="F244" s="9" t="s">
        <v>1395</v>
      </c>
      <c r="G244" s="12">
        <v>40981.0</v>
      </c>
      <c r="H244" s="13">
        <v>7.5</v>
      </c>
      <c r="I244" s="13" t="s">
        <v>38</v>
      </c>
      <c r="J244" s="13" t="s">
        <v>27</v>
      </c>
      <c r="K244" s="14" t="s">
        <v>1396</v>
      </c>
      <c r="L244" s="15" t="s">
        <v>26</v>
      </c>
      <c r="M244" s="15" t="s">
        <v>1397</v>
      </c>
      <c r="N244" s="19" t="s">
        <v>38</v>
      </c>
      <c r="O244" s="15" t="s">
        <v>38</v>
      </c>
      <c r="P244" s="15" t="s">
        <v>428</v>
      </c>
      <c r="Q244" s="15" t="s">
        <v>47</v>
      </c>
      <c r="R244" s="15" t="s">
        <v>560</v>
      </c>
      <c r="S244" s="15" t="s">
        <v>27</v>
      </c>
      <c r="T244" s="15" t="s">
        <v>49</v>
      </c>
      <c r="U244" s="14" t="s">
        <v>1398</v>
      </c>
      <c r="V244" s="14" t="s">
        <v>1399</v>
      </c>
      <c r="W244" s="15" t="s">
        <v>1400</v>
      </c>
      <c r="X244" s="15" t="s">
        <v>1401</v>
      </c>
      <c r="Y244" s="7"/>
    </row>
    <row r="245">
      <c r="A245" s="8" t="s">
        <v>1402</v>
      </c>
      <c r="B245" s="9" t="s">
        <v>1141</v>
      </c>
      <c r="C245" s="9" t="s">
        <v>26</v>
      </c>
      <c r="D245" s="10" t="s">
        <v>49</v>
      </c>
      <c r="E245" s="11" t="s">
        <v>38</v>
      </c>
      <c r="F245" s="11" t="s">
        <v>38</v>
      </c>
      <c r="G245" s="12">
        <v>41167.0</v>
      </c>
      <c r="H245" s="13">
        <v>2.6</v>
      </c>
      <c r="I245" s="13" t="s">
        <v>38</v>
      </c>
      <c r="J245" s="13" t="s">
        <v>27</v>
      </c>
      <c r="K245" s="15" t="s">
        <v>38</v>
      </c>
      <c r="L245" s="15" t="s">
        <v>38</v>
      </c>
      <c r="M245" s="15" t="s">
        <v>38</v>
      </c>
      <c r="N245" s="19" t="s">
        <v>1392</v>
      </c>
      <c r="O245" s="15" t="s">
        <v>151</v>
      </c>
      <c r="P245" s="15" t="s">
        <v>528</v>
      </c>
      <c r="Q245" s="15" t="s">
        <v>64</v>
      </c>
      <c r="R245" s="15" t="s">
        <v>214</v>
      </c>
      <c r="S245" s="15" t="s">
        <v>27</v>
      </c>
      <c r="T245" s="15" t="s">
        <v>27</v>
      </c>
      <c r="U245" s="14" t="s">
        <v>1280</v>
      </c>
      <c r="V245" s="14" t="s">
        <v>1403</v>
      </c>
      <c r="W245" s="15" t="s">
        <v>1404</v>
      </c>
      <c r="X245" s="15" t="s">
        <v>1405</v>
      </c>
      <c r="Y245" s="15"/>
    </row>
    <row r="246">
      <c r="A246" s="8" t="s">
        <v>1406</v>
      </c>
      <c r="B246" s="9" t="s">
        <v>1141</v>
      </c>
      <c r="C246" s="9" t="s">
        <v>26</v>
      </c>
      <c r="D246" s="10" t="s">
        <v>27</v>
      </c>
      <c r="E246" s="11" t="s">
        <v>1407</v>
      </c>
      <c r="F246" s="11" t="s">
        <v>1408</v>
      </c>
      <c r="G246" s="12">
        <v>40994.0</v>
      </c>
      <c r="H246" s="33" t="str">
        <f>IFERROR(__xludf.DUMMYFUNCTION("TO_TEXT(""5.0"")"),"5.0")</f>
        <v>5.0</v>
      </c>
      <c r="I246" s="13" t="s">
        <v>38</v>
      </c>
      <c r="J246" s="13" t="s">
        <v>27</v>
      </c>
      <c r="K246" s="14" t="s">
        <v>1409</v>
      </c>
      <c r="L246" s="15" t="s">
        <v>26</v>
      </c>
      <c r="M246" s="15" t="s">
        <v>1384</v>
      </c>
      <c r="N246" s="19" t="s">
        <v>1392</v>
      </c>
      <c r="O246" s="15" t="s">
        <v>151</v>
      </c>
      <c r="P246" s="15" t="s">
        <v>528</v>
      </c>
      <c r="Q246" s="15" t="s">
        <v>64</v>
      </c>
      <c r="R246" s="24" t="s">
        <v>197</v>
      </c>
      <c r="S246" s="15" t="s">
        <v>49</v>
      </c>
      <c r="T246" s="15" t="s">
        <v>49</v>
      </c>
      <c r="U246" s="14" t="s">
        <v>1280</v>
      </c>
      <c r="V246" s="14" t="s">
        <v>1410</v>
      </c>
      <c r="W246" s="15" t="s">
        <v>1411</v>
      </c>
      <c r="X246" s="15" t="s">
        <v>1412</v>
      </c>
      <c r="Y246" s="7"/>
    </row>
    <row r="247">
      <c r="A247" s="8" t="s">
        <v>1413</v>
      </c>
      <c r="B247" s="9" t="s">
        <v>1141</v>
      </c>
      <c r="C247" s="9" t="s">
        <v>26</v>
      </c>
      <c r="D247" s="10" t="s">
        <v>27</v>
      </c>
      <c r="E247" s="11" t="s">
        <v>38</v>
      </c>
      <c r="F247" s="11" t="s">
        <v>1414</v>
      </c>
      <c r="G247" s="12">
        <v>40994.0</v>
      </c>
      <c r="H247" s="33" t="str">
        <f>IFERROR(__xludf.DUMMYFUNCTION("TO_TEXT(""5.0"")"),"5.0")</f>
        <v>5.0</v>
      </c>
      <c r="I247" s="13" t="s">
        <v>38</v>
      </c>
      <c r="J247" s="13" t="s">
        <v>27</v>
      </c>
      <c r="K247" s="15" t="s">
        <v>38</v>
      </c>
      <c r="L247" s="15" t="s">
        <v>38</v>
      </c>
      <c r="M247" s="15" t="s">
        <v>38</v>
      </c>
      <c r="N247" s="19" t="s">
        <v>326</v>
      </c>
      <c r="O247" s="15" t="s">
        <v>326</v>
      </c>
      <c r="P247" s="15" t="s">
        <v>1415</v>
      </c>
      <c r="Q247" s="15" t="s">
        <v>47</v>
      </c>
      <c r="R247" s="15" t="s">
        <v>48</v>
      </c>
      <c r="S247" s="15" t="s">
        <v>49</v>
      </c>
      <c r="T247" s="15" t="s">
        <v>49</v>
      </c>
      <c r="U247" s="14" t="s">
        <v>1280</v>
      </c>
      <c r="V247" s="22" t="s">
        <v>1416</v>
      </c>
      <c r="W247" s="15" t="s">
        <v>1417</v>
      </c>
      <c r="X247" s="15" t="s">
        <v>1418</v>
      </c>
      <c r="Y247" s="15"/>
    </row>
    <row r="248">
      <c r="A248" s="8" t="s">
        <v>1419</v>
      </c>
      <c r="B248" s="9" t="s">
        <v>1141</v>
      </c>
      <c r="C248" s="9" t="s">
        <v>26</v>
      </c>
      <c r="D248" s="10" t="s">
        <v>27</v>
      </c>
      <c r="E248" s="11" t="s">
        <v>38</v>
      </c>
      <c r="F248" s="11" t="s">
        <v>1420</v>
      </c>
      <c r="G248" s="12">
        <v>40914.0</v>
      </c>
      <c r="H248" s="13">
        <v>4.3</v>
      </c>
      <c r="I248" s="13" t="s">
        <v>38</v>
      </c>
      <c r="J248" s="13" t="s">
        <v>27</v>
      </c>
      <c r="K248" s="15" t="s">
        <v>38</v>
      </c>
      <c r="L248" s="15" t="s">
        <v>38</v>
      </c>
      <c r="M248" s="15" t="s">
        <v>38</v>
      </c>
      <c r="N248" s="19" t="s">
        <v>714</v>
      </c>
      <c r="O248" s="15" t="s">
        <v>38</v>
      </c>
      <c r="P248" s="15" t="s">
        <v>528</v>
      </c>
      <c r="Q248" s="15" t="s">
        <v>243</v>
      </c>
      <c r="R248" s="15" t="s">
        <v>38</v>
      </c>
      <c r="S248" s="15" t="s">
        <v>251</v>
      </c>
      <c r="T248" s="15" t="s">
        <v>27</v>
      </c>
      <c r="U248" s="14" t="s">
        <v>1280</v>
      </c>
      <c r="V248" s="22" t="s">
        <v>1421</v>
      </c>
      <c r="W248" s="15" t="s">
        <v>1422</v>
      </c>
      <c r="X248" s="15" t="s">
        <v>38</v>
      </c>
      <c r="Y248" s="7"/>
    </row>
    <row r="249">
      <c r="A249" s="8" t="s">
        <v>1423</v>
      </c>
      <c r="B249" s="9" t="s">
        <v>1141</v>
      </c>
      <c r="C249" s="9" t="s">
        <v>26</v>
      </c>
      <c r="D249" s="10" t="s">
        <v>27</v>
      </c>
      <c r="E249" s="11" t="s">
        <v>38</v>
      </c>
      <c r="F249" s="11" t="s">
        <v>41</v>
      </c>
      <c r="G249" s="12">
        <v>40885.0</v>
      </c>
      <c r="H249" s="13">
        <v>4.3</v>
      </c>
      <c r="I249" s="13" t="s">
        <v>38</v>
      </c>
      <c r="J249" s="13" t="s">
        <v>27</v>
      </c>
      <c r="K249" s="22" t="s">
        <v>1424</v>
      </c>
      <c r="L249" s="15" t="s">
        <v>26</v>
      </c>
      <c r="M249" s="15" t="s">
        <v>1425</v>
      </c>
      <c r="N249" s="19" t="s">
        <v>1392</v>
      </c>
      <c r="O249" s="15" t="s">
        <v>151</v>
      </c>
      <c r="P249" s="15" t="s">
        <v>368</v>
      </c>
      <c r="Q249" s="15" t="s">
        <v>64</v>
      </c>
      <c r="R249" s="15" t="s">
        <v>197</v>
      </c>
      <c r="S249" s="15" t="s">
        <v>49</v>
      </c>
      <c r="T249" s="15" t="s">
        <v>49</v>
      </c>
      <c r="U249" s="14" t="s">
        <v>1280</v>
      </c>
      <c r="V249" s="22" t="s">
        <v>1426</v>
      </c>
      <c r="W249" s="15" t="s">
        <v>1427</v>
      </c>
      <c r="X249" s="22" t="s">
        <v>1428</v>
      </c>
      <c r="Y249" s="34"/>
    </row>
    <row r="250">
      <c r="A250" s="8" t="s">
        <v>1429</v>
      </c>
      <c r="B250" s="9" t="s">
        <v>1141</v>
      </c>
      <c r="C250" s="9" t="s">
        <v>26</v>
      </c>
      <c r="D250" s="10" t="s">
        <v>27</v>
      </c>
      <c r="E250" s="11" t="s">
        <v>38</v>
      </c>
      <c r="F250" s="11" t="s">
        <v>1430</v>
      </c>
      <c r="G250" s="12">
        <v>40263.0</v>
      </c>
      <c r="H250" s="13">
        <v>7.5</v>
      </c>
      <c r="I250" s="13" t="s">
        <v>38</v>
      </c>
      <c r="J250" s="13" t="s">
        <v>27</v>
      </c>
      <c r="K250" s="14" t="s">
        <v>1431</v>
      </c>
      <c r="L250" s="15" t="s">
        <v>26</v>
      </c>
      <c r="M250" s="15" t="s">
        <v>1311</v>
      </c>
      <c r="N250" s="19" t="s">
        <v>326</v>
      </c>
      <c r="O250" s="15" t="s">
        <v>33</v>
      </c>
      <c r="P250" s="15" t="s">
        <v>368</v>
      </c>
      <c r="Q250" s="15" t="s">
        <v>135</v>
      </c>
      <c r="R250" s="15" t="s">
        <v>1072</v>
      </c>
      <c r="S250" s="15" t="s">
        <v>49</v>
      </c>
      <c r="T250" s="15" t="s">
        <v>49</v>
      </c>
      <c r="U250" s="14" t="s">
        <v>1280</v>
      </c>
      <c r="V250" s="14" t="s">
        <v>1432</v>
      </c>
      <c r="W250" s="15" t="s">
        <v>1433</v>
      </c>
      <c r="X250" s="15" t="s">
        <v>1434</v>
      </c>
      <c r="Y250" s="7"/>
    </row>
    <row r="251">
      <c r="A251" s="8" t="s">
        <v>1435</v>
      </c>
      <c r="B251" s="9" t="s">
        <v>1141</v>
      </c>
      <c r="C251" s="9" t="s">
        <v>26</v>
      </c>
      <c r="D251" s="10" t="s">
        <v>27</v>
      </c>
      <c r="E251" s="11" t="s">
        <v>1436</v>
      </c>
      <c r="F251" s="11" t="s">
        <v>1437</v>
      </c>
      <c r="G251" s="12">
        <v>41705.0</v>
      </c>
      <c r="H251" s="13">
        <v>5.8</v>
      </c>
      <c r="I251" s="13" t="s">
        <v>38</v>
      </c>
      <c r="J251" s="13" t="s">
        <v>27</v>
      </c>
      <c r="K251" s="14" t="s">
        <v>1438</v>
      </c>
      <c r="L251" s="15" t="s">
        <v>26</v>
      </c>
      <c r="M251" s="15" t="s">
        <v>1329</v>
      </c>
      <c r="N251" s="19" t="s">
        <v>33</v>
      </c>
      <c r="O251" s="15" t="s">
        <v>33</v>
      </c>
      <c r="P251" s="15" t="s">
        <v>884</v>
      </c>
      <c r="Q251" s="15" t="s">
        <v>135</v>
      </c>
      <c r="R251" s="15" t="s">
        <v>38</v>
      </c>
      <c r="S251" s="15" t="s">
        <v>49</v>
      </c>
      <c r="T251" s="15" t="s">
        <v>27</v>
      </c>
      <c r="U251" s="14" t="s">
        <v>1439</v>
      </c>
      <c r="V251" s="14" t="s">
        <v>1440</v>
      </c>
      <c r="W251" s="15" t="s">
        <v>1441</v>
      </c>
      <c r="X251" s="15" t="s">
        <v>38</v>
      </c>
      <c r="Y251" s="7"/>
    </row>
    <row r="252">
      <c r="A252" s="8" t="s">
        <v>1039</v>
      </c>
      <c r="B252" s="9" t="s">
        <v>1141</v>
      </c>
      <c r="C252" s="9" t="s">
        <v>26</v>
      </c>
      <c r="D252" s="10" t="s">
        <v>49</v>
      </c>
      <c r="E252" s="11" t="s">
        <v>38</v>
      </c>
      <c r="F252" s="11" t="s">
        <v>1327</v>
      </c>
      <c r="G252" s="12">
        <v>40126.0</v>
      </c>
      <c r="H252" s="13">
        <v>5.8</v>
      </c>
      <c r="I252" s="13" t="s">
        <v>38</v>
      </c>
      <c r="J252" s="13" t="s">
        <v>49</v>
      </c>
      <c r="K252" s="15" t="s">
        <v>38</v>
      </c>
      <c r="L252" s="15" t="s">
        <v>38</v>
      </c>
      <c r="M252" s="15" t="s">
        <v>38</v>
      </c>
      <c r="N252" s="19" t="s">
        <v>661</v>
      </c>
      <c r="O252" s="15" t="s">
        <v>38</v>
      </c>
      <c r="P252" s="15" t="s">
        <v>122</v>
      </c>
      <c r="Q252" s="15" t="s">
        <v>64</v>
      </c>
      <c r="R252" s="15" t="s">
        <v>214</v>
      </c>
      <c r="S252" s="15" t="s">
        <v>27</v>
      </c>
      <c r="T252" s="15" t="s">
        <v>27</v>
      </c>
      <c r="U252" s="14" t="s">
        <v>1442</v>
      </c>
      <c r="V252" s="22" t="s">
        <v>1443</v>
      </c>
      <c r="W252" s="15" t="s">
        <v>1444</v>
      </c>
      <c r="X252" s="15" t="s">
        <v>38</v>
      </c>
      <c r="Y252" s="7"/>
    </row>
    <row r="253">
      <c r="A253" s="8" t="s">
        <v>1445</v>
      </c>
      <c r="B253" s="9" t="s">
        <v>1141</v>
      </c>
      <c r="C253" s="9" t="s">
        <v>26</v>
      </c>
      <c r="D253" s="10" t="s">
        <v>27</v>
      </c>
      <c r="E253" s="11" t="s">
        <v>38</v>
      </c>
      <c r="F253" s="11" t="s">
        <v>1446</v>
      </c>
      <c r="G253" s="12">
        <v>40037.0</v>
      </c>
      <c r="H253" s="13">
        <v>7.5</v>
      </c>
      <c r="I253" s="13" t="s">
        <v>42</v>
      </c>
      <c r="J253" s="13" t="s">
        <v>27</v>
      </c>
      <c r="K253" s="15" t="s">
        <v>38</v>
      </c>
      <c r="L253" s="15" t="s">
        <v>38</v>
      </c>
      <c r="M253" s="15" t="s">
        <v>38</v>
      </c>
      <c r="N253" s="19" t="s">
        <v>33</v>
      </c>
      <c r="O253" s="15" t="s">
        <v>38</v>
      </c>
      <c r="P253" s="15" t="s">
        <v>528</v>
      </c>
      <c r="Q253" s="15" t="s">
        <v>65</v>
      </c>
      <c r="R253" s="15" t="s">
        <v>1447</v>
      </c>
      <c r="S253" s="15" t="s">
        <v>49</v>
      </c>
      <c r="T253" s="15" t="s">
        <v>27</v>
      </c>
      <c r="U253" s="14" t="s">
        <v>1250</v>
      </c>
      <c r="V253" s="22" t="s">
        <v>1448</v>
      </c>
      <c r="W253" s="15" t="s">
        <v>1449</v>
      </c>
      <c r="X253" s="15" t="s">
        <v>38</v>
      </c>
      <c r="Y253" s="7"/>
    </row>
    <row r="254">
      <c r="A254" s="8" t="s">
        <v>1043</v>
      </c>
      <c r="B254" s="9" t="s">
        <v>1141</v>
      </c>
      <c r="C254" s="9" t="s">
        <v>26</v>
      </c>
      <c r="D254" s="10" t="s">
        <v>49</v>
      </c>
      <c r="E254" s="11" t="s">
        <v>38</v>
      </c>
      <c r="F254" s="11" t="s">
        <v>38</v>
      </c>
      <c r="G254" s="12">
        <v>40024.0</v>
      </c>
      <c r="H254" s="13">
        <v>5.1</v>
      </c>
      <c r="I254" s="13" t="s">
        <v>38</v>
      </c>
      <c r="J254" s="13" t="s">
        <v>27</v>
      </c>
      <c r="K254" s="15" t="s">
        <v>38</v>
      </c>
      <c r="L254" s="15" t="s">
        <v>38</v>
      </c>
      <c r="M254" s="15" t="s">
        <v>38</v>
      </c>
      <c r="N254" s="19" t="s">
        <v>1045</v>
      </c>
      <c r="O254" s="15" t="s">
        <v>38</v>
      </c>
      <c r="P254" s="15" t="s">
        <v>528</v>
      </c>
      <c r="Q254" s="15" t="s">
        <v>64</v>
      </c>
      <c r="R254" s="15" t="s">
        <v>1046</v>
      </c>
      <c r="S254" s="15" t="s">
        <v>27</v>
      </c>
      <c r="T254" s="15" t="s">
        <v>27</v>
      </c>
      <c r="U254" s="14" t="s">
        <v>1047</v>
      </c>
      <c r="V254" s="22" t="s">
        <v>1450</v>
      </c>
      <c r="W254" s="15" t="s">
        <v>1049</v>
      </c>
      <c r="X254" s="15" t="s">
        <v>38</v>
      </c>
      <c r="Y254" s="7"/>
    </row>
    <row r="255">
      <c r="A255" s="8" t="s">
        <v>1451</v>
      </c>
      <c r="B255" s="9" t="s">
        <v>1141</v>
      </c>
      <c r="C255" s="9" t="s">
        <v>26</v>
      </c>
      <c r="D255" s="10" t="s">
        <v>27</v>
      </c>
      <c r="E255" s="11" t="s">
        <v>38</v>
      </c>
      <c r="F255" s="11" t="s">
        <v>1452</v>
      </c>
      <c r="G255" s="12">
        <v>39933.0</v>
      </c>
      <c r="H255" s="33" t="str">
        <f>IFERROR(__xludf.DUMMYFUNCTION("TO_TEXT(""5.0"")"),"5.0")</f>
        <v>5.0</v>
      </c>
      <c r="I255" s="13" t="s">
        <v>38</v>
      </c>
      <c r="J255" s="13" t="s">
        <v>27</v>
      </c>
      <c r="K255" s="14" t="s">
        <v>1453</v>
      </c>
      <c r="L255" s="15" t="s">
        <v>26</v>
      </c>
      <c r="M255" s="15" t="s">
        <v>1329</v>
      </c>
      <c r="N255" s="19" t="s">
        <v>33</v>
      </c>
      <c r="O255" s="15" t="s">
        <v>33</v>
      </c>
      <c r="P255" s="15" t="s">
        <v>528</v>
      </c>
      <c r="Q255" s="15" t="s">
        <v>64</v>
      </c>
      <c r="R255" s="15" t="s">
        <v>123</v>
      </c>
      <c r="S255" s="15" t="s">
        <v>27</v>
      </c>
      <c r="T255" s="15" t="s">
        <v>27</v>
      </c>
      <c r="U255" s="14" t="s">
        <v>1280</v>
      </c>
      <c r="V255" s="14" t="s">
        <v>1454</v>
      </c>
      <c r="W255" s="15" t="s">
        <v>1455</v>
      </c>
      <c r="X255" s="15" t="s">
        <v>1456</v>
      </c>
      <c r="Y255" s="7"/>
    </row>
    <row r="256">
      <c r="A256" s="8" t="s">
        <v>1457</v>
      </c>
      <c r="B256" s="9" t="s">
        <v>1141</v>
      </c>
      <c r="C256" s="9" t="s">
        <v>26</v>
      </c>
      <c r="D256" s="10" t="s">
        <v>27</v>
      </c>
      <c r="E256" s="11" t="s">
        <v>1458</v>
      </c>
      <c r="F256" s="11" t="s">
        <v>1452</v>
      </c>
      <c r="G256" s="12">
        <v>39933.0</v>
      </c>
      <c r="H256" s="13">
        <v>7.5</v>
      </c>
      <c r="I256" s="13" t="s">
        <v>38</v>
      </c>
      <c r="J256" s="13" t="s">
        <v>27</v>
      </c>
      <c r="K256" s="14" t="s">
        <v>1459</v>
      </c>
      <c r="L256" s="15" t="s">
        <v>26</v>
      </c>
      <c r="M256" s="15" t="s">
        <v>1460</v>
      </c>
      <c r="N256" s="19" t="s">
        <v>38</v>
      </c>
      <c r="O256" s="15" t="s">
        <v>317</v>
      </c>
      <c r="P256" s="15" t="s">
        <v>528</v>
      </c>
      <c r="Q256" s="15" t="s">
        <v>64</v>
      </c>
      <c r="R256" s="15" t="s">
        <v>65</v>
      </c>
      <c r="S256" s="15" t="s">
        <v>27</v>
      </c>
      <c r="T256" s="15" t="s">
        <v>27</v>
      </c>
      <c r="U256" s="14" t="s">
        <v>1280</v>
      </c>
      <c r="V256" s="22" t="s">
        <v>1461</v>
      </c>
      <c r="W256" s="15" t="s">
        <v>1462</v>
      </c>
      <c r="X256" s="15" t="s">
        <v>1456</v>
      </c>
      <c r="Y256" s="15"/>
    </row>
    <row r="257">
      <c r="A257" s="8" t="s">
        <v>1463</v>
      </c>
      <c r="B257" s="9" t="s">
        <v>1141</v>
      </c>
      <c r="C257" s="9" t="s">
        <v>26</v>
      </c>
      <c r="D257" s="10" t="s">
        <v>27</v>
      </c>
      <c r="E257" s="11" t="s">
        <v>38</v>
      </c>
      <c r="F257" s="11" t="s">
        <v>1452</v>
      </c>
      <c r="G257" s="12">
        <v>39933.0</v>
      </c>
      <c r="H257" s="13">
        <v>4.3</v>
      </c>
      <c r="I257" s="13" t="s">
        <v>38</v>
      </c>
      <c r="J257" s="13" t="s">
        <v>27</v>
      </c>
      <c r="K257" s="14" t="s">
        <v>1464</v>
      </c>
      <c r="L257" s="15" t="s">
        <v>26</v>
      </c>
      <c r="M257" s="15" t="s">
        <v>1465</v>
      </c>
      <c r="N257" s="19" t="s">
        <v>38</v>
      </c>
      <c r="O257" s="15" t="s">
        <v>33</v>
      </c>
      <c r="P257" s="15" t="s">
        <v>1466</v>
      </c>
      <c r="Q257" s="15" t="s">
        <v>47</v>
      </c>
      <c r="R257" s="15" t="s">
        <v>560</v>
      </c>
      <c r="S257" s="15" t="s">
        <v>49</v>
      </c>
      <c r="T257" s="15" t="s">
        <v>49</v>
      </c>
      <c r="U257" s="14" t="s">
        <v>1280</v>
      </c>
      <c r="V257" s="22" t="s">
        <v>1467</v>
      </c>
      <c r="W257" s="15" t="s">
        <v>1468</v>
      </c>
      <c r="X257" s="15" t="s">
        <v>1456</v>
      </c>
      <c r="Y257" s="7"/>
    </row>
    <row r="258">
      <c r="A258" s="8" t="s">
        <v>1469</v>
      </c>
      <c r="B258" s="9" t="s">
        <v>1141</v>
      </c>
      <c r="C258" s="9" t="s">
        <v>26</v>
      </c>
      <c r="D258" s="10" t="s">
        <v>27</v>
      </c>
      <c r="E258" s="11" t="s">
        <v>1470</v>
      </c>
      <c r="F258" s="11" t="s">
        <v>1471</v>
      </c>
      <c r="G258" s="12">
        <v>39765.0</v>
      </c>
      <c r="H258" s="13">
        <v>4.3</v>
      </c>
      <c r="I258" s="13" t="s">
        <v>38</v>
      </c>
      <c r="J258" s="13" t="s">
        <v>27</v>
      </c>
      <c r="K258" s="14" t="s">
        <v>1472</v>
      </c>
      <c r="L258" s="15" t="s">
        <v>26</v>
      </c>
      <c r="M258" s="15" t="s">
        <v>1329</v>
      </c>
      <c r="N258" s="19" t="s">
        <v>33</v>
      </c>
      <c r="O258" s="19" t="s">
        <v>33</v>
      </c>
      <c r="P258" s="15" t="s">
        <v>1466</v>
      </c>
      <c r="Q258" s="15" t="s">
        <v>64</v>
      </c>
      <c r="R258" s="15" t="s">
        <v>123</v>
      </c>
      <c r="S258" s="15" t="s">
        <v>27</v>
      </c>
      <c r="T258" s="15" t="s">
        <v>27</v>
      </c>
      <c r="U258" s="14" t="s">
        <v>1280</v>
      </c>
      <c r="V258" s="22" t="s">
        <v>1473</v>
      </c>
      <c r="W258" s="15" t="s">
        <v>1474</v>
      </c>
      <c r="X258" s="22" t="s">
        <v>1475</v>
      </c>
      <c r="Y258" s="34"/>
    </row>
    <row r="259">
      <c r="A259" s="8" t="s">
        <v>1476</v>
      </c>
      <c r="B259" s="9" t="s">
        <v>1141</v>
      </c>
      <c r="C259" s="9" t="s">
        <v>26</v>
      </c>
      <c r="D259" s="10" t="s">
        <v>27</v>
      </c>
      <c r="E259" s="11" t="s">
        <v>1477</v>
      </c>
      <c r="F259" s="11" t="s">
        <v>1478</v>
      </c>
      <c r="G259" s="12">
        <v>39668.0</v>
      </c>
      <c r="H259" s="13">
        <v>7.6</v>
      </c>
      <c r="I259" s="13" t="s">
        <v>42</v>
      </c>
      <c r="J259" s="13" t="s">
        <v>27</v>
      </c>
      <c r="K259" s="15" t="s">
        <v>38</v>
      </c>
      <c r="L259" s="15" t="s">
        <v>26</v>
      </c>
      <c r="M259" s="15" t="s">
        <v>1348</v>
      </c>
      <c r="N259" s="19" t="s">
        <v>151</v>
      </c>
      <c r="O259" s="15" t="s">
        <v>151</v>
      </c>
      <c r="P259" s="15" t="s">
        <v>368</v>
      </c>
      <c r="Q259" s="15" t="s">
        <v>47</v>
      </c>
      <c r="R259" s="15" t="s">
        <v>706</v>
      </c>
      <c r="S259" s="15" t="s">
        <v>27</v>
      </c>
      <c r="T259" s="15" t="s">
        <v>49</v>
      </c>
      <c r="U259" s="14" t="s">
        <v>1250</v>
      </c>
      <c r="V259" s="14" t="s">
        <v>1479</v>
      </c>
      <c r="W259" s="15" t="s">
        <v>1480</v>
      </c>
      <c r="X259" s="7"/>
      <c r="Y259" s="7"/>
    </row>
    <row r="260">
      <c r="A260" s="8" t="s">
        <v>1481</v>
      </c>
      <c r="B260" s="9" t="s">
        <v>1141</v>
      </c>
      <c r="C260" s="9" t="s">
        <v>26</v>
      </c>
      <c r="D260" s="10" t="s">
        <v>27</v>
      </c>
      <c r="E260" s="11" t="s">
        <v>38</v>
      </c>
      <c r="F260" s="11" t="s">
        <v>1482</v>
      </c>
      <c r="G260" s="12">
        <v>39589.0</v>
      </c>
      <c r="H260" s="33" t="str">
        <f>IFERROR(__xludf.DUMMYFUNCTION("TO_TEXT(""5.0"")"),"5.0")</f>
        <v>5.0</v>
      </c>
      <c r="I260" s="13" t="s">
        <v>42</v>
      </c>
      <c r="J260" s="13" t="s">
        <v>27</v>
      </c>
      <c r="K260" s="14" t="s">
        <v>1483</v>
      </c>
      <c r="L260" s="15" t="s">
        <v>26</v>
      </c>
      <c r="M260" s="15" t="s">
        <v>1384</v>
      </c>
      <c r="N260" s="19" t="s">
        <v>151</v>
      </c>
      <c r="O260" s="15" t="s">
        <v>151</v>
      </c>
      <c r="P260" s="15" t="s">
        <v>466</v>
      </c>
      <c r="Q260" s="15" t="s">
        <v>47</v>
      </c>
      <c r="R260" s="15" t="s">
        <v>48</v>
      </c>
      <c r="S260" s="15" t="s">
        <v>49</v>
      </c>
      <c r="T260" s="15" t="s">
        <v>49</v>
      </c>
      <c r="U260" s="14" t="s">
        <v>1250</v>
      </c>
      <c r="V260" s="22" t="s">
        <v>1484</v>
      </c>
      <c r="W260" s="20" t="s">
        <v>1485</v>
      </c>
      <c r="X260" s="15" t="s">
        <v>1412</v>
      </c>
      <c r="Y260" s="7"/>
    </row>
    <row r="261">
      <c r="A261" s="8" t="s">
        <v>1486</v>
      </c>
      <c r="B261" s="9" t="s">
        <v>1141</v>
      </c>
      <c r="C261" s="9" t="s">
        <v>26</v>
      </c>
      <c r="D261" s="10" t="s">
        <v>27</v>
      </c>
      <c r="E261" s="11" t="s">
        <v>38</v>
      </c>
      <c r="F261" s="11" t="s">
        <v>1482</v>
      </c>
      <c r="G261" s="12">
        <v>39589.0</v>
      </c>
      <c r="H261" s="13">
        <v>9.3</v>
      </c>
      <c r="I261" s="13" t="s">
        <v>42</v>
      </c>
      <c r="J261" s="13" t="s">
        <v>27</v>
      </c>
      <c r="K261" s="14" t="s">
        <v>1483</v>
      </c>
      <c r="L261" s="15" t="s">
        <v>26</v>
      </c>
      <c r="M261" s="15" t="s">
        <v>1487</v>
      </c>
      <c r="N261" s="19" t="s">
        <v>151</v>
      </c>
      <c r="O261" s="15" t="s">
        <v>151</v>
      </c>
      <c r="P261" s="15" t="s">
        <v>992</v>
      </c>
      <c r="Q261" s="15" t="s">
        <v>64</v>
      </c>
      <c r="R261" s="15" t="s">
        <v>197</v>
      </c>
      <c r="S261" s="15" t="s">
        <v>27</v>
      </c>
      <c r="T261" s="15" t="s">
        <v>49</v>
      </c>
      <c r="U261" s="14" t="s">
        <v>1250</v>
      </c>
      <c r="V261" s="22" t="s">
        <v>1488</v>
      </c>
      <c r="W261" s="15" t="s">
        <v>1489</v>
      </c>
      <c r="X261" s="15" t="s">
        <v>38</v>
      </c>
      <c r="Y261" s="7"/>
    </row>
    <row r="262">
      <c r="A262" s="8" t="s">
        <v>1490</v>
      </c>
      <c r="B262" s="9" t="s">
        <v>1141</v>
      </c>
      <c r="C262" s="9" t="s">
        <v>26</v>
      </c>
      <c r="D262" s="10" t="s">
        <v>27</v>
      </c>
      <c r="E262" s="11" t="s">
        <v>38</v>
      </c>
      <c r="F262" s="11" t="s">
        <v>1482</v>
      </c>
      <c r="G262" s="12">
        <v>39589.0</v>
      </c>
      <c r="H262" s="13">
        <v>10.0</v>
      </c>
      <c r="I262" s="13" t="s">
        <v>42</v>
      </c>
      <c r="J262" s="13" t="s">
        <v>27</v>
      </c>
      <c r="K262" s="14" t="s">
        <v>1483</v>
      </c>
      <c r="L262" s="15" t="s">
        <v>26</v>
      </c>
      <c r="M262" s="15" t="s">
        <v>1491</v>
      </c>
      <c r="N262" s="19" t="s">
        <v>151</v>
      </c>
      <c r="O262" s="15" t="s">
        <v>151</v>
      </c>
      <c r="P262" s="15" t="s">
        <v>466</v>
      </c>
      <c r="Q262" s="15" t="s">
        <v>47</v>
      </c>
      <c r="R262" s="15" t="s">
        <v>48</v>
      </c>
      <c r="S262" s="15" t="s">
        <v>49</v>
      </c>
      <c r="T262" s="15" t="s">
        <v>49</v>
      </c>
      <c r="U262" s="14" t="s">
        <v>1250</v>
      </c>
      <c r="V262" s="22" t="s">
        <v>1492</v>
      </c>
      <c r="W262" s="15" t="s">
        <v>1493</v>
      </c>
      <c r="X262" s="15" t="s">
        <v>38</v>
      </c>
      <c r="Y262" s="7"/>
    </row>
    <row r="263">
      <c r="A263" s="8" t="s">
        <v>1494</v>
      </c>
      <c r="B263" s="9" t="s">
        <v>1141</v>
      </c>
      <c r="C263" s="9" t="s">
        <v>26</v>
      </c>
      <c r="D263" s="10" t="s">
        <v>27</v>
      </c>
      <c r="E263" s="11" t="s">
        <v>38</v>
      </c>
      <c r="F263" s="11" t="s">
        <v>1495</v>
      </c>
      <c r="G263" s="12">
        <v>40322.0</v>
      </c>
      <c r="H263" s="33" t="str">
        <f>IFERROR(__xludf.DUMMYFUNCTION("TO_TEXT(""5.0"")"),"5.0")</f>
        <v>5.0</v>
      </c>
      <c r="I263" s="13" t="s">
        <v>38</v>
      </c>
      <c r="J263" s="13" t="s">
        <v>27</v>
      </c>
      <c r="K263" s="15" t="s">
        <v>38</v>
      </c>
      <c r="L263" s="15" t="s">
        <v>26</v>
      </c>
      <c r="M263" s="15" t="s">
        <v>1496</v>
      </c>
      <c r="N263" s="19" t="s">
        <v>33</v>
      </c>
      <c r="O263" s="15" t="s">
        <v>33</v>
      </c>
      <c r="P263" s="15" t="s">
        <v>528</v>
      </c>
      <c r="Q263" s="15" t="s">
        <v>47</v>
      </c>
      <c r="R263" s="15" t="s">
        <v>181</v>
      </c>
      <c r="S263" s="15" t="s">
        <v>49</v>
      </c>
      <c r="T263" s="15" t="s">
        <v>49</v>
      </c>
      <c r="U263" s="14" t="s">
        <v>1280</v>
      </c>
      <c r="V263" s="22" t="s">
        <v>1497</v>
      </c>
      <c r="W263" s="15" t="s">
        <v>1498</v>
      </c>
      <c r="X263" s="22" t="s">
        <v>1499</v>
      </c>
      <c r="Y263" s="7"/>
    </row>
    <row r="264">
      <c r="A264" s="8" t="s">
        <v>1500</v>
      </c>
      <c r="B264" s="9" t="s">
        <v>1141</v>
      </c>
      <c r="C264" s="9" t="s">
        <v>26</v>
      </c>
      <c r="D264" s="10" t="s">
        <v>27</v>
      </c>
      <c r="E264" s="11" t="s">
        <v>38</v>
      </c>
      <c r="F264" s="11" t="s">
        <v>1501</v>
      </c>
      <c r="G264" s="12">
        <v>38974.0</v>
      </c>
      <c r="H264" s="33" t="str">
        <f>IFERROR(__xludf.DUMMYFUNCTION("TO_TEXT(""5.0"")"),"5.0")</f>
        <v>5.0</v>
      </c>
      <c r="I264" s="13" t="s">
        <v>38</v>
      </c>
      <c r="J264" s="13" t="s">
        <v>27</v>
      </c>
      <c r="K264" s="15" t="s">
        <v>38</v>
      </c>
      <c r="L264" s="15" t="s">
        <v>26</v>
      </c>
      <c r="M264" s="15" t="s">
        <v>1329</v>
      </c>
      <c r="N264" s="19" t="s">
        <v>33</v>
      </c>
      <c r="O264" s="15" t="s">
        <v>33</v>
      </c>
      <c r="P264" s="15" t="s">
        <v>38</v>
      </c>
      <c r="Q264" s="15" t="s">
        <v>64</v>
      </c>
      <c r="R264" s="15" t="s">
        <v>123</v>
      </c>
      <c r="S264" s="15" t="s">
        <v>144</v>
      </c>
      <c r="T264" s="15" t="s">
        <v>27</v>
      </c>
      <c r="U264" s="14" t="s">
        <v>1280</v>
      </c>
      <c r="V264" s="22" t="s">
        <v>1502</v>
      </c>
      <c r="W264" s="15" t="s">
        <v>1503</v>
      </c>
      <c r="X264" s="15" t="s">
        <v>38</v>
      </c>
      <c r="Y264" s="7"/>
    </row>
    <row r="265">
      <c r="A265" s="42" t="s">
        <v>1504</v>
      </c>
      <c r="B265" s="9" t="s">
        <v>1141</v>
      </c>
      <c r="C265" s="9" t="s">
        <v>26</v>
      </c>
      <c r="D265" s="10" t="s">
        <v>27</v>
      </c>
      <c r="E265" s="11" t="s">
        <v>38</v>
      </c>
      <c r="F265" s="11" t="s">
        <v>1505</v>
      </c>
      <c r="G265" s="12">
        <v>38758.0</v>
      </c>
      <c r="H265" s="13">
        <v>7.5</v>
      </c>
      <c r="I265" s="13" t="s">
        <v>42</v>
      </c>
      <c r="J265" s="13" t="s">
        <v>27</v>
      </c>
      <c r="K265" s="15" t="s">
        <v>38</v>
      </c>
      <c r="L265" s="15" t="s">
        <v>38</v>
      </c>
      <c r="M265" s="15" t="s">
        <v>38</v>
      </c>
      <c r="N265" s="20" t="s">
        <v>1506</v>
      </c>
      <c r="O265" s="15" t="s">
        <v>326</v>
      </c>
      <c r="P265" s="15" t="s">
        <v>38</v>
      </c>
      <c r="Q265" s="15" t="s">
        <v>47</v>
      </c>
      <c r="R265" s="15" t="s">
        <v>48</v>
      </c>
      <c r="S265" s="15" t="s">
        <v>144</v>
      </c>
      <c r="T265" s="15" t="s">
        <v>49</v>
      </c>
      <c r="U265" s="14" t="s">
        <v>1250</v>
      </c>
      <c r="V265" s="22" t="s">
        <v>1507</v>
      </c>
      <c r="W265" s="15" t="s">
        <v>1508</v>
      </c>
      <c r="X265" s="15" t="s">
        <v>1509</v>
      </c>
      <c r="Y265" s="7"/>
    </row>
    <row r="266">
      <c r="A266" s="8" t="s">
        <v>1510</v>
      </c>
      <c r="B266" s="9" t="s">
        <v>1141</v>
      </c>
      <c r="C266" s="9" t="s">
        <v>26</v>
      </c>
      <c r="D266" s="10" t="s">
        <v>27</v>
      </c>
      <c r="E266" s="11" t="s">
        <v>38</v>
      </c>
      <c r="F266" s="11" t="s">
        <v>1511</v>
      </c>
      <c r="G266" s="12">
        <v>38475.0</v>
      </c>
      <c r="H266" s="33" t="str">
        <f>IFERROR(__xludf.DUMMYFUNCTION("TO_TEXT(""5.0"")"),"5.0")</f>
        <v>5.0</v>
      </c>
      <c r="I266" s="13" t="s">
        <v>38</v>
      </c>
      <c r="J266" s="13" t="s">
        <v>27</v>
      </c>
      <c r="K266" s="15" t="s">
        <v>38</v>
      </c>
      <c r="L266" s="15" t="s">
        <v>38</v>
      </c>
      <c r="M266" s="15" t="s">
        <v>38</v>
      </c>
      <c r="N266" s="19" t="s">
        <v>151</v>
      </c>
      <c r="O266" s="15" t="s">
        <v>151</v>
      </c>
      <c r="P266" s="15" t="s">
        <v>38</v>
      </c>
      <c r="Q266" s="15" t="s">
        <v>47</v>
      </c>
      <c r="R266" s="15" t="s">
        <v>48</v>
      </c>
      <c r="S266" s="15" t="s">
        <v>144</v>
      </c>
      <c r="T266" s="15" t="s">
        <v>49</v>
      </c>
      <c r="U266" s="14" t="s">
        <v>1280</v>
      </c>
      <c r="V266" s="22" t="s">
        <v>1512</v>
      </c>
      <c r="W266" s="15" t="s">
        <v>1513</v>
      </c>
      <c r="X266" s="15" t="s">
        <v>1514</v>
      </c>
      <c r="Y266" s="7"/>
    </row>
    <row r="267">
      <c r="A267" s="8" t="s">
        <v>1515</v>
      </c>
      <c r="B267" s="9" t="s">
        <v>1516</v>
      </c>
      <c r="C267" s="9" t="s">
        <v>26</v>
      </c>
      <c r="D267" s="10" t="s">
        <v>27</v>
      </c>
      <c r="E267" s="11" t="s">
        <v>38</v>
      </c>
      <c r="F267" s="11">
        <v>3.73</v>
      </c>
      <c r="G267" s="12">
        <v>44538.0</v>
      </c>
      <c r="H267" s="13" t="s">
        <v>165</v>
      </c>
      <c r="I267" s="13" t="s">
        <v>417</v>
      </c>
      <c r="J267" s="13" t="s">
        <v>27</v>
      </c>
      <c r="K267" s="14" t="s">
        <v>1517</v>
      </c>
      <c r="L267" s="15" t="s">
        <v>26</v>
      </c>
      <c r="M267" s="15" t="s">
        <v>1518</v>
      </c>
      <c r="N267" s="19" t="s">
        <v>1519</v>
      </c>
      <c r="O267" s="15" t="s">
        <v>33</v>
      </c>
      <c r="P267" s="15" t="s">
        <v>87</v>
      </c>
      <c r="Q267" s="15" t="s">
        <v>47</v>
      </c>
      <c r="R267" s="15" t="s">
        <v>48</v>
      </c>
      <c r="S267" s="15" t="s">
        <v>27</v>
      </c>
      <c r="T267" s="15" t="s">
        <v>49</v>
      </c>
      <c r="U267" s="14" t="s">
        <v>1520</v>
      </c>
      <c r="V267" s="14" t="s">
        <v>1521</v>
      </c>
      <c r="W267" s="15" t="s">
        <v>1522</v>
      </c>
      <c r="X267" s="22" t="s">
        <v>1523</v>
      </c>
      <c r="Y267" s="7"/>
    </row>
    <row r="268">
      <c r="A268" s="8" t="s">
        <v>1524</v>
      </c>
      <c r="B268" s="9" t="s">
        <v>1516</v>
      </c>
      <c r="C268" s="9" t="s">
        <v>26</v>
      </c>
      <c r="D268" s="10" t="s">
        <v>27</v>
      </c>
      <c r="E268" s="11" t="s">
        <v>38</v>
      </c>
      <c r="F268" s="11">
        <v>3.55</v>
      </c>
      <c r="G268" s="12">
        <v>44343.0</v>
      </c>
      <c r="H268" s="13" t="s">
        <v>1525</v>
      </c>
      <c r="I268" s="13" t="s">
        <v>38</v>
      </c>
      <c r="J268" s="13" t="s">
        <v>27</v>
      </c>
      <c r="K268" s="22" t="s">
        <v>1526</v>
      </c>
      <c r="L268" s="15" t="s">
        <v>26</v>
      </c>
      <c r="M268" s="15" t="s">
        <v>1527</v>
      </c>
      <c r="N268" s="19" t="s">
        <v>1528</v>
      </c>
      <c r="O268" s="15" t="s">
        <v>1529</v>
      </c>
      <c r="P268" s="15" t="s">
        <v>161</v>
      </c>
      <c r="Q268" s="15" t="s">
        <v>47</v>
      </c>
      <c r="R268" s="15" t="s">
        <v>48</v>
      </c>
      <c r="S268" s="15" t="s">
        <v>27</v>
      </c>
      <c r="T268" s="15" t="s">
        <v>49</v>
      </c>
      <c r="U268" s="14" t="s">
        <v>1530</v>
      </c>
      <c r="V268" s="22" t="s">
        <v>1531</v>
      </c>
      <c r="W268" s="15" t="s">
        <v>1532</v>
      </c>
      <c r="X268" s="15" t="s">
        <v>38</v>
      </c>
      <c r="Y268" s="7"/>
    </row>
    <row r="269">
      <c r="A269" s="8" t="s">
        <v>1533</v>
      </c>
      <c r="B269" s="9" t="s">
        <v>1516</v>
      </c>
      <c r="C269" s="9" t="s">
        <v>26</v>
      </c>
      <c r="D269" s="10" t="s">
        <v>27</v>
      </c>
      <c r="E269" s="11" t="s">
        <v>38</v>
      </c>
      <c r="F269" s="11">
        <v>3.21</v>
      </c>
      <c r="G269" s="12">
        <v>43784.0</v>
      </c>
      <c r="H269" s="13" t="s">
        <v>101</v>
      </c>
      <c r="I269" s="13" t="s">
        <v>38</v>
      </c>
      <c r="J269" s="13" t="s">
        <v>27</v>
      </c>
      <c r="K269" s="14" t="s">
        <v>1534</v>
      </c>
      <c r="L269" s="15" t="s">
        <v>26</v>
      </c>
      <c r="M269" s="15" t="s">
        <v>1535</v>
      </c>
      <c r="N269" s="19" t="s">
        <v>308</v>
      </c>
      <c r="O269" s="15" t="s">
        <v>151</v>
      </c>
      <c r="P269" s="15" t="s">
        <v>1536</v>
      </c>
      <c r="Q269" s="15" t="s">
        <v>47</v>
      </c>
      <c r="R269" s="15" t="s">
        <v>181</v>
      </c>
      <c r="S269" s="15" t="s">
        <v>27</v>
      </c>
      <c r="T269" s="15" t="s">
        <v>49</v>
      </c>
      <c r="U269" s="14" t="s">
        <v>1537</v>
      </c>
      <c r="V269" s="22" t="s">
        <v>1538</v>
      </c>
      <c r="W269" s="15" t="s">
        <v>1539</v>
      </c>
      <c r="X269" s="15" t="s">
        <v>38</v>
      </c>
      <c r="Y269" s="7"/>
    </row>
    <row r="270">
      <c r="A270" s="8" t="s">
        <v>1540</v>
      </c>
      <c r="B270" s="9" t="s">
        <v>1516</v>
      </c>
      <c r="C270" s="9" t="s">
        <v>26</v>
      </c>
      <c r="D270" s="10" t="s">
        <v>27</v>
      </c>
      <c r="E270" s="11" t="s">
        <v>38</v>
      </c>
      <c r="F270" s="11">
        <v>3.21</v>
      </c>
      <c r="G270" s="12">
        <v>42400.0</v>
      </c>
      <c r="H270" s="13" t="s">
        <v>622</v>
      </c>
      <c r="I270" s="13" t="s">
        <v>42</v>
      </c>
      <c r="J270" s="13" t="s">
        <v>27</v>
      </c>
      <c r="K270" s="14" t="s">
        <v>1541</v>
      </c>
      <c r="L270" s="15" t="s">
        <v>26</v>
      </c>
      <c r="M270" s="15" t="s">
        <v>1542</v>
      </c>
      <c r="N270" s="19" t="s">
        <v>1543</v>
      </c>
      <c r="O270" s="15" t="s">
        <v>1544</v>
      </c>
      <c r="P270" s="15" t="s">
        <v>528</v>
      </c>
      <c r="Q270" s="15" t="s">
        <v>64</v>
      </c>
      <c r="R270" s="15" t="s">
        <v>88</v>
      </c>
      <c r="S270" s="15" t="s">
        <v>27</v>
      </c>
      <c r="T270" s="15" t="s">
        <v>27</v>
      </c>
      <c r="U270" s="14" t="s">
        <v>1545</v>
      </c>
      <c r="V270" s="22" t="s">
        <v>1546</v>
      </c>
      <c r="W270" s="15" t="s">
        <v>1547</v>
      </c>
      <c r="X270" s="15" t="s">
        <v>38</v>
      </c>
      <c r="Y270" s="7"/>
    </row>
    <row r="271">
      <c r="A271" s="8" t="s">
        <v>1039</v>
      </c>
      <c r="B271" s="9" t="s">
        <v>1516</v>
      </c>
      <c r="C271" s="9" t="s">
        <v>26</v>
      </c>
      <c r="D271" s="10" t="s">
        <v>49</v>
      </c>
      <c r="E271" s="11" t="s">
        <v>38</v>
      </c>
      <c r="F271" s="11" t="s">
        <v>1548</v>
      </c>
      <c r="G271" s="12">
        <v>40126.0</v>
      </c>
      <c r="H271" s="13">
        <v>5.8</v>
      </c>
      <c r="I271" s="13" t="s">
        <v>38</v>
      </c>
      <c r="J271" s="13" t="s">
        <v>27</v>
      </c>
      <c r="K271" s="14" t="s">
        <v>1549</v>
      </c>
      <c r="L271" s="15" t="s">
        <v>26</v>
      </c>
      <c r="M271" s="15" t="s">
        <v>1550</v>
      </c>
      <c r="N271" s="19" t="s">
        <v>661</v>
      </c>
      <c r="O271" s="15" t="s">
        <v>151</v>
      </c>
      <c r="P271" s="15" t="s">
        <v>122</v>
      </c>
      <c r="Q271" s="15" t="s">
        <v>64</v>
      </c>
      <c r="R271" s="15" t="s">
        <v>214</v>
      </c>
      <c r="S271" s="15" t="s">
        <v>27</v>
      </c>
      <c r="T271" s="15" t="s">
        <v>27</v>
      </c>
      <c r="U271" s="14" t="s">
        <v>1442</v>
      </c>
      <c r="V271" s="22" t="s">
        <v>1551</v>
      </c>
      <c r="W271" s="15" t="s">
        <v>1552</v>
      </c>
      <c r="X271" s="15" t="s">
        <v>38</v>
      </c>
      <c r="Y271" s="7"/>
    </row>
    <row r="272">
      <c r="A272" s="8" t="s">
        <v>1043</v>
      </c>
      <c r="B272" s="9" t="s">
        <v>1516</v>
      </c>
      <c r="C272" s="9" t="s">
        <v>26</v>
      </c>
      <c r="D272" s="10" t="s">
        <v>49</v>
      </c>
      <c r="E272" s="11" t="s">
        <v>38</v>
      </c>
      <c r="F272" s="11" t="s">
        <v>1553</v>
      </c>
      <c r="G272" s="12">
        <v>40024.0</v>
      </c>
      <c r="H272" s="13">
        <v>5.1</v>
      </c>
      <c r="I272" s="13" t="s">
        <v>38</v>
      </c>
      <c r="J272" s="13" t="s">
        <v>27</v>
      </c>
      <c r="K272" s="15" t="s">
        <v>38</v>
      </c>
      <c r="L272" s="15" t="s">
        <v>38</v>
      </c>
      <c r="M272" s="15" t="s">
        <v>38</v>
      </c>
      <c r="N272" s="19" t="s">
        <v>1045</v>
      </c>
      <c r="O272" s="15" t="s">
        <v>105</v>
      </c>
      <c r="P272" s="15" t="s">
        <v>528</v>
      </c>
      <c r="Q272" s="15" t="s">
        <v>64</v>
      </c>
      <c r="R272" s="15" t="s">
        <v>1046</v>
      </c>
      <c r="S272" s="15" t="s">
        <v>27</v>
      </c>
      <c r="T272" s="15" t="s">
        <v>27</v>
      </c>
      <c r="U272" s="14" t="s">
        <v>1047</v>
      </c>
      <c r="V272" s="22" t="s">
        <v>1554</v>
      </c>
      <c r="W272" s="15" t="s">
        <v>1555</v>
      </c>
      <c r="X272" s="15" t="s">
        <v>38</v>
      </c>
      <c r="Y272" s="7"/>
    </row>
    <row r="273">
      <c r="A273" s="8" t="s">
        <v>1556</v>
      </c>
      <c r="B273" s="9" t="s">
        <v>1516</v>
      </c>
      <c r="C273" s="9" t="s">
        <v>26</v>
      </c>
      <c r="D273" s="10" t="s">
        <v>27</v>
      </c>
      <c r="E273" s="11" t="s">
        <v>38</v>
      </c>
      <c r="F273" s="11" t="s">
        <v>1553</v>
      </c>
      <c r="G273" s="12">
        <v>40024.0</v>
      </c>
      <c r="H273" s="13">
        <v>6.8</v>
      </c>
      <c r="I273" s="13" t="s">
        <v>417</v>
      </c>
      <c r="J273" s="13" t="s">
        <v>27</v>
      </c>
      <c r="K273" s="14" t="s">
        <v>1557</v>
      </c>
      <c r="L273" s="15" t="s">
        <v>26</v>
      </c>
      <c r="M273" s="15" t="s">
        <v>1558</v>
      </c>
      <c r="N273" s="19" t="s">
        <v>33</v>
      </c>
      <c r="O273" s="15" t="s">
        <v>33</v>
      </c>
      <c r="P273" s="15" t="s">
        <v>405</v>
      </c>
      <c r="Q273" s="15" t="s">
        <v>65</v>
      </c>
      <c r="R273" s="15" t="s">
        <v>1447</v>
      </c>
      <c r="S273" s="15" t="s">
        <v>27</v>
      </c>
      <c r="T273" s="15" t="s">
        <v>27</v>
      </c>
      <c r="U273" s="14" t="s">
        <v>1559</v>
      </c>
      <c r="V273" s="22" t="s">
        <v>1560</v>
      </c>
      <c r="W273" s="15" t="s">
        <v>1561</v>
      </c>
      <c r="X273" s="15" t="s">
        <v>38</v>
      </c>
      <c r="Y273" s="7"/>
    </row>
    <row r="274">
      <c r="A274" s="8" t="s">
        <v>1562</v>
      </c>
      <c r="B274" s="9" t="s">
        <v>1516</v>
      </c>
      <c r="C274" s="9" t="s">
        <v>26</v>
      </c>
      <c r="D274" s="10" t="s">
        <v>27</v>
      </c>
      <c r="E274" s="11" t="s">
        <v>38</v>
      </c>
      <c r="F274" s="11">
        <v>3.87</v>
      </c>
      <c r="G274" s="12">
        <v>44848.0</v>
      </c>
      <c r="H274" s="13">
        <v>7.5</v>
      </c>
      <c r="I274" s="13" t="s">
        <v>38</v>
      </c>
      <c r="J274" s="13" t="s">
        <v>27</v>
      </c>
      <c r="K274" s="14" t="s">
        <v>1563</v>
      </c>
      <c r="L274" s="15" t="s">
        <v>26</v>
      </c>
      <c r="M274" s="15" t="s">
        <v>1564</v>
      </c>
      <c r="N274" s="19" t="s">
        <v>1519</v>
      </c>
      <c r="O274" s="15" t="s">
        <v>151</v>
      </c>
      <c r="P274" s="15" t="s">
        <v>38</v>
      </c>
      <c r="Q274" s="15" t="s">
        <v>47</v>
      </c>
      <c r="R274" s="15" t="s">
        <v>181</v>
      </c>
      <c r="S274" s="15" t="s">
        <v>144</v>
      </c>
      <c r="T274" s="15" t="s">
        <v>49</v>
      </c>
      <c r="U274" s="14" t="s">
        <v>1565</v>
      </c>
      <c r="V274" s="22" t="s">
        <v>1566</v>
      </c>
      <c r="W274" s="15" t="s">
        <v>1567</v>
      </c>
      <c r="X274" s="15" t="s">
        <v>38</v>
      </c>
      <c r="Y274" s="7"/>
    </row>
    <row r="275">
      <c r="A275" s="8" t="s">
        <v>1568</v>
      </c>
      <c r="B275" s="9" t="s">
        <v>1516</v>
      </c>
      <c r="C275" s="9" t="s">
        <v>26</v>
      </c>
      <c r="D275" s="10" t="s">
        <v>27</v>
      </c>
      <c r="E275" s="11">
        <v>3.23</v>
      </c>
      <c r="F275" s="11">
        <v>3.58</v>
      </c>
      <c r="G275" s="12">
        <v>44124.0</v>
      </c>
      <c r="H275" s="13" t="s">
        <v>101</v>
      </c>
      <c r="I275" s="13" t="s">
        <v>38</v>
      </c>
      <c r="J275" s="13" t="s">
        <v>27</v>
      </c>
      <c r="K275" s="14" t="s">
        <v>1569</v>
      </c>
      <c r="L275" s="15" t="s">
        <v>26</v>
      </c>
      <c r="M275" s="15" t="s">
        <v>1535</v>
      </c>
      <c r="N275" s="19" t="s">
        <v>661</v>
      </c>
      <c r="O275" s="15" t="s">
        <v>151</v>
      </c>
      <c r="P275" s="15" t="s">
        <v>1570</v>
      </c>
      <c r="Q275" s="15" t="s">
        <v>64</v>
      </c>
      <c r="R275" s="15" t="s">
        <v>197</v>
      </c>
      <c r="S275" s="15" t="s">
        <v>49</v>
      </c>
      <c r="T275" s="15"/>
      <c r="U275" s="14" t="s">
        <v>1571</v>
      </c>
      <c r="V275" s="22" t="s">
        <v>1572</v>
      </c>
      <c r="W275" s="15" t="s">
        <v>1573</v>
      </c>
      <c r="X275" s="15" t="s">
        <v>38</v>
      </c>
      <c r="Y275" s="7"/>
    </row>
    <row r="276">
      <c r="A276" s="8" t="s">
        <v>1574</v>
      </c>
      <c r="B276" s="9" t="s">
        <v>1516</v>
      </c>
      <c r="C276" s="9" t="s">
        <v>26</v>
      </c>
      <c r="D276" s="10" t="s">
        <v>27</v>
      </c>
      <c r="E276" s="11" t="str">
        <f>IFERROR(__xludf.DUMMYFUNCTION("TO_TEXT(""3.2"")"),"3.2")</f>
        <v>3.2</v>
      </c>
      <c r="F276" s="11">
        <v>3.44</v>
      </c>
      <c r="G276" s="12">
        <v>44126.0</v>
      </c>
      <c r="H276" s="13" t="s">
        <v>101</v>
      </c>
      <c r="I276" s="13" t="s">
        <v>38</v>
      </c>
      <c r="J276" s="13" t="s">
        <v>27</v>
      </c>
      <c r="K276" s="14" t="s">
        <v>1575</v>
      </c>
      <c r="L276" s="15" t="s">
        <v>26</v>
      </c>
      <c r="M276" s="15" t="s">
        <v>1576</v>
      </c>
      <c r="N276" s="19" t="s">
        <v>648</v>
      </c>
      <c r="O276" s="15" t="s">
        <v>649</v>
      </c>
      <c r="P276" s="15" t="s">
        <v>122</v>
      </c>
      <c r="Q276" s="15" t="s">
        <v>47</v>
      </c>
      <c r="R276" s="15" t="s">
        <v>181</v>
      </c>
      <c r="S276" s="15" t="s">
        <v>49</v>
      </c>
      <c r="T276" s="15" t="s">
        <v>49</v>
      </c>
      <c r="U276" s="14" t="s">
        <v>1577</v>
      </c>
      <c r="V276" s="14" t="s">
        <v>1578</v>
      </c>
      <c r="W276" s="15" t="s">
        <v>1579</v>
      </c>
      <c r="X276" s="15" t="s">
        <v>38</v>
      </c>
      <c r="Y276" s="7"/>
    </row>
    <row r="277">
      <c r="A277" s="8" t="s">
        <v>1580</v>
      </c>
      <c r="B277" s="9" t="s">
        <v>1516</v>
      </c>
      <c r="C277" s="9" t="s">
        <v>26</v>
      </c>
      <c r="D277" s="10" t="s">
        <v>27</v>
      </c>
      <c r="E277" s="11">
        <v>3.23</v>
      </c>
      <c r="F277" s="11">
        <v>3.46</v>
      </c>
      <c r="G277" s="12">
        <v>44126.0</v>
      </c>
      <c r="H277" s="13" t="s">
        <v>83</v>
      </c>
      <c r="I277" s="13" t="s">
        <v>38</v>
      </c>
      <c r="J277" s="13" t="s">
        <v>27</v>
      </c>
      <c r="K277" s="14" t="s">
        <v>1581</v>
      </c>
      <c r="L277" s="15" t="s">
        <v>26</v>
      </c>
      <c r="M277" s="15" t="s">
        <v>1582</v>
      </c>
      <c r="N277" s="19" t="s">
        <v>1583</v>
      </c>
      <c r="O277" s="15"/>
      <c r="P277" s="15" t="s">
        <v>1584</v>
      </c>
      <c r="Q277" s="15" t="s">
        <v>47</v>
      </c>
      <c r="R277" s="15" t="s">
        <v>48</v>
      </c>
      <c r="S277" s="15" t="s">
        <v>27</v>
      </c>
      <c r="T277" s="15" t="s">
        <v>49</v>
      </c>
      <c r="U277" s="14" t="s">
        <v>1585</v>
      </c>
      <c r="V277" s="14" t="s">
        <v>1586</v>
      </c>
      <c r="W277" s="15" t="s">
        <v>1587</v>
      </c>
      <c r="X277" s="15" t="s">
        <v>38</v>
      </c>
      <c r="Y277" s="7"/>
    </row>
    <row r="278">
      <c r="A278" s="8" t="s">
        <v>1588</v>
      </c>
      <c r="B278" s="9" t="s">
        <v>1516</v>
      </c>
      <c r="C278" s="9" t="s">
        <v>26</v>
      </c>
      <c r="D278" s="10" t="s">
        <v>27</v>
      </c>
      <c r="E278" s="11" t="str">
        <f>IFERROR(__xludf.DUMMYFUNCTION("TO_TEXT(""3.1"")"),"3.1")</f>
        <v>3.1</v>
      </c>
      <c r="F278" s="11" t="s">
        <v>1589</v>
      </c>
      <c r="G278" s="12">
        <v>44126.0</v>
      </c>
      <c r="H278" s="13" t="s">
        <v>323</v>
      </c>
      <c r="I278" s="13" t="s">
        <v>38</v>
      </c>
      <c r="J278" s="13" t="s">
        <v>27</v>
      </c>
      <c r="K278" s="14" t="s">
        <v>1590</v>
      </c>
      <c r="L278" s="15" t="s">
        <v>26</v>
      </c>
      <c r="M278" s="15" t="s">
        <v>1591</v>
      </c>
      <c r="N278" s="19" t="s">
        <v>1592</v>
      </c>
      <c r="O278" s="15" t="s">
        <v>249</v>
      </c>
      <c r="P278" s="15" t="s">
        <v>63</v>
      </c>
      <c r="Q278" s="15" t="s">
        <v>47</v>
      </c>
      <c r="R278" s="15" t="s">
        <v>181</v>
      </c>
      <c r="S278" s="15" t="s">
        <v>27</v>
      </c>
      <c r="T278" s="15" t="s">
        <v>49</v>
      </c>
      <c r="U278" s="14" t="s">
        <v>1593</v>
      </c>
      <c r="V278" s="14" t="s">
        <v>1594</v>
      </c>
      <c r="W278" s="15" t="s">
        <v>1595</v>
      </c>
      <c r="X278" s="15" t="s">
        <v>38</v>
      </c>
      <c r="Y278" s="7"/>
    </row>
    <row r="279">
      <c r="A279" s="8" t="s">
        <v>1596</v>
      </c>
      <c r="B279" s="9" t="s">
        <v>1516</v>
      </c>
      <c r="C279" s="9" t="s">
        <v>26</v>
      </c>
      <c r="D279" s="10" t="s">
        <v>27</v>
      </c>
      <c r="E279" s="11">
        <v>3.21</v>
      </c>
      <c r="F279" s="11">
        <v>3.41</v>
      </c>
      <c r="G279" s="12">
        <v>43587.0</v>
      </c>
      <c r="H279" s="13" t="s">
        <v>111</v>
      </c>
      <c r="I279" s="13" t="s">
        <v>38</v>
      </c>
      <c r="J279" s="13" t="s">
        <v>27</v>
      </c>
      <c r="K279" s="14" t="s">
        <v>1597</v>
      </c>
      <c r="L279" s="15" t="s">
        <v>26</v>
      </c>
      <c r="M279" s="15" t="s">
        <v>1535</v>
      </c>
      <c r="N279" s="19" t="s">
        <v>1598</v>
      </c>
      <c r="O279" s="15" t="s">
        <v>151</v>
      </c>
      <c r="P279" s="15" t="s">
        <v>38</v>
      </c>
      <c r="Q279" s="15" t="s">
        <v>243</v>
      </c>
      <c r="R279" s="15" t="s">
        <v>38</v>
      </c>
      <c r="S279" s="15" t="s">
        <v>144</v>
      </c>
      <c r="T279" s="15" t="s">
        <v>27</v>
      </c>
      <c r="U279" s="14" t="s">
        <v>1599</v>
      </c>
      <c r="V279" s="22" t="s">
        <v>1600</v>
      </c>
      <c r="W279" s="15" t="s">
        <v>1601</v>
      </c>
      <c r="X279" s="15" t="s">
        <v>38</v>
      </c>
      <c r="Y279" s="7"/>
    </row>
    <row r="280">
      <c r="A280" s="8" t="s">
        <v>1602</v>
      </c>
      <c r="B280" s="9" t="s">
        <v>1516</v>
      </c>
      <c r="C280" s="9" t="s">
        <v>26</v>
      </c>
      <c r="D280" s="10" t="s">
        <v>27</v>
      </c>
      <c r="E280" s="11" t="s">
        <v>1603</v>
      </c>
      <c r="F280" s="11">
        <v>3.39</v>
      </c>
      <c r="G280" s="12">
        <v>43584.0</v>
      </c>
      <c r="H280" s="13" t="s">
        <v>111</v>
      </c>
      <c r="I280" s="13" t="s">
        <v>38</v>
      </c>
      <c r="J280" s="13" t="s">
        <v>27</v>
      </c>
      <c r="K280" s="14" t="s">
        <v>1604</v>
      </c>
      <c r="L280" s="15" t="s">
        <v>26</v>
      </c>
      <c r="M280" s="15" t="s">
        <v>1605</v>
      </c>
      <c r="N280" s="19" t="s">
        <v>151</v>
      </c>
      <c r="O280" s="15" t="s">
        <v>151</v>
      </c>
      <c r="P280" s="15" t="s">
        <v>1606</v>
      </c>
      <c r="Q280" s="15" t="s">
        <v>64</v>
      </c>
      <c r="R280" s="15" t="s">
        <v>267</v>
      </c>
      <c r="S280" s="15" t="s">
        <v>27</v>
      </c>
      <c r="T280" s="15" t="s">
        <v>27</v>
      </c>
      <c r="U280" s="14" t="s">
        <v>1607</v>
      </c>
      <c r="V280" s="14" t="s">
        <v>1608</v>
      </c>
      <c r="W280" s="15" t="s">
        <v>1609</v>
      </c>
      <c r="X280" s="15" t="s">
        <v>38</v>
      </c>
      <c r="Y280" s="7"/>
    </row>
    <row r="281">
      <c r="A281" s="8" t="s">
        <v>1610</v>
      </c>
      <c r="B281" s="9" t="s">
        <v>1516</v>
      </c>
      <c r="C281" s="9" t="s">
        <v>26</v>
      </c>
      <c r="D281" s="10" t="s">
        <v>27</v>
      </c>
      <c r="E281" s="11" t="s">
        <v>38</v>
      </c>
      <c r="F281" s="11" t="s">
        <v>27</v>
      </c>
      <c r="G281" s="12">
        <v>43096.0</v>
      </c>
      <c r="H281" s="13" t="s">
        <v>1611</v>
      </c>
      <c r="I281" s="13" t="s">
        <v>38</v>
      </c>
      <c r="J281" s="13" t="s">
        <v>27</v>
      </c>
      <c r="K281" s="15" t="s">
        <v>144</v>
      </c>
      <c r="L281" s="15" t="s">
        <v>144</v>
      </c>
      <c r="M281" s="15" t="s">
        <v>1612</v>
      </c>
      <c r="N281" s="19" t="s">
        <v>38</v>
      </c>
      <c r="O281" s="15" t="s">
        <v>38</v>
      </c>
      <c r="P281" s="15" t="s">
        <v>368</v>
      </c>
      <c r="Q281" s="15" t="s">
        <v>47</v>
      </c>
      <c r="R281" s="15" t="s">
        <v>48</v>
      </c>
      <c r="S281" s="15" t="s">
        <v>27</v>
      </c>
      <c r="T281" s="15" t="s">
        <v>49</v>
      </c>
      <c r="U281" s="14" t="s">
        <v>1613</v>
      </c>
      <c r="V281" s="22" t="s">
        <v>1614</v>
      </c>
      <c r="W281" s="15" t="s">
        <v>1615</v>
      </c>
      <c r="X281" s="15" t="s">
        <v>1616</v>
      </c>
      <c r="Y281" s="7"/>
    </row>
    <row r="282">
      <c r="A282" s="8" t="s">
        <v>1617</v>
      </c>
      <c r="B282" s="9" t="s">
        <v>1516</v>
      </c>
      <c r="C282" s="9" t="s">
        <v>26</v>
      </c>
      <c r="D282" s="10" t="s">
        <v>27</v>
      </c>
      <c r="E282" s="11" t="s">
        <v>38</v>
      </c>
      <c r="F282" s="11" t="s">
        <v>27</v>
      </c>
      <c r="G282" s="12">
        <v>43096.0</v>
      </c>
      <c r="H282" s="13" t="s">
        <v>1611</v>
      </c>
      <c r="I282" s="13" t="s">
        <v>38</v>
      </c>
      <c r="J282" s="13" t="s">
        <v>27</v>
      </c>
      <c r="K282" s="15" t="s">
        <v>144</v>
      </c>
      <c r="L282" s="15" t="s">
        <v>144</v>
      </c>
      <c r="M282" s="15" t="s">
        <v>1618</v>
      </c>
      <c r="N282" s="19" t="s">
        <v>38</v>
      </c>
      <c r="O282" s="15" t="s">
        <v>105</v>
      </c>
      <c r="P282" s="15" t="s">
        <v>368</v>
      </c>
      <c r="Q282" s="15" t="s">
        <v>135</v>
      </c>
      <c r="R282" s="15" t="s">
        <v>38</v>
      </c>
      <c r="S282" s="15" t="s">
        <v>49</v>
      </c>
      <c r="T282" s="15" t="s">
        <v>49</v>
      </c>
      <c r="U282" s="14" t="s">
        <v>1619</v>
      </c>
      <c r="V282" s="22" t="s">
        <v>1620</v>
      </c>
      <c r="W282" s="15" t="s">
        <v>1621</v>
      </c>
      <c r="X282" s="15" t="s">
        <v>1616</v>
      </c>
      <c r="Y282" s="7"/>
    </row>
    <row r="283">
      <c r="A283" s="8" t="s">
        <v>1622</v>
      </c>
      <c r="B283" s="9" t="s">
        <v>1516</v>
      </c>
      <c r="C283" s="9" t="s">
        <v>26</v>
      </c>
      <c r="D283" s="10" t="s">
        <v>27</v>
      </c>
      <c r="E283" s="11" t="s">
        <v>38</v>
      </c>
      <c r="F283" s="11" t="s">
        <v>27</v>
      </c>
      <c r="G283" s="12">
        <v>43096.0</v>
      </c>
      <c r="H283" s="13" t="s">
        <v>1611</v>
      </c>
      <c r="I283" s="13" t="s">
        <v>38</v>
      </c>
      <c r="J283" s="13" t="s">
        <v>27</v>
      </c>
      <c r="K283" s="15" t="s">
        <v>144</v>
      </c>
      <c r="L283" s="15" t="s">
        <v>144</v>
      </c>
      <c r="M283" s="15" t="s">
        <v>1618</v>
      </c>
      <c r="N283" s="19" t="s">
        <v>38</v>
      </c>
      <c r="O283" s="15" t="s">
        <v>105</v>
      </c>
      <c r="P283" s="15" t="s">
        <v>368</v>
      </c>
      <c r="Q283" s="15" t="s">
        <v>47</v>
      </c>
      <c r="R283" s="15" t="s">
        <v>48</v>
      </c>
      <c r="S283" s="15" t="s">
        <v>27</v>
      </c>
      <c r="T283" s="15" t="s">
        <v>49</v>
      </c>
      <c r="U283" s="14" t="s">
        <v>1623</v>
      </c>
      <c r="V283" s="22" t="s">
        <v>1624</v>
      </c>
      <c r="W283" s="15" t="s">
        <v>1625</v>
      </c>
      <c r="X283" s="15" t="s">
        <v>1616</v>
      </c>
      <c r="Y283" s="7"/>
    </row>
    <row r="284">
      <c r="A284" s="8" t="s">
        <v>1626</v>
      </c>
      <c r="B284" s="9" t="s">
        <v>1516</v>
      </c>
      <c r="C284" s="9" t="s">
        <v>26</v>
      </c>
      <c r="D284" s="10" t="s">
        <v>27</v>
      </c>
      <c r="E284" s="11" t="s">
        <v>38</v>
      </c>
      <c r="F284" s="11" t="s">
        <v>27</v>
      </c>
      <c r="G284" s="12">
        <v>43096.0</v>
      </c>
      <c r="H284" s="13" t="s">
        <v>1611</v>
      </c>
      <c r="I284" s="13" t="s">
        <v>38</v>
      </c>
      <c r="J284" s="13" t="s">
        <v>27</v>
      </c>
      <c r="K284" s="15" t="s">
        <v>144</v>
      </c>
      <c r="L284" s="15" t="s">
        <v>144</v>
      </c>
      <c r="M284" s="15" t="s">
        <v>1618</v>
      </c>
      <c r="N284" s="19" t="s">
        <v>38</v>
      </c>
      <c r="O284" s="15" t="s">
        <v>105</v>
      </c>
      <c r="P284" s="15" t="s">
        <v>368</v>
      </c>
      <c r="Q284" s="15" t="s">
        <v>47</v>
      </c>
      <c r="R284" s="15" t="s">
        <v>48</v>
      </c>
      <c r="S284" s="15" t="s">
        <v>27</v>
      </c>
      <c r="T284" s="15" t="s">
        <v>49</v>
      </c>
      <c r="U284" s="14" t="s">
        <v>1627</v>
      </c>
      <c r="V284" s="22" t="s">
        <v>1628</v>
      </c>
      <c r="W284" s="15" t="s">
        <v>1625</v>
      </c>
      <c r="X284" s="15" t="s">
        <v>1616</v>
      </c>
      <c r="Y284" s="7"/>
    </row>
    <row r="285">
      <c r="A285" s="8" t="s">
        <v>1629</v>
      </c>
      <c r="B285" s="9" t="s">
        <v>1516</v>
      </c>
      <c r="C285" s="9" t="s">
        <v>26</v>
      </c>
      <c r="D285" s="10" t="s">
        <v>27</v>
      </c>
      <c r="E285" s="11">
        <v>3.24</v>
      </c>
      <c r="F285" s="11">
        <v>3.29</v>
      </c>
      <c r="G285" s="12">
        <v>42885.0</v>
      </c>
      <c r="H285" s="13" t="s">
        <v>101</v>
      </c>
      <c r="I285" s="13" t="s">
        <v>38</v>
      </c>
      <c r="J285" s="13" t="s">
        <v>27</v>
      </c>
      <c r="K285" s="22" t="s">
        <v>1630</v>
      </c>
      <c r="L285" s="15" t="s">
        <v>26</v>
      </c>
      <c r="M285" s="15" t="s">
        <v>1631</v>
      </c>
      <c r="N285" s="19" t="s">
        <v>151</v>
      </c>
      <c r="O285" s="15" t="s">
        <v>151</v>
      </c>
      <c r="P285" s="15" t="s">
        <v>63</v>
      </c>
      <c r="Q285" s="15" t="s">
        <v>47</v>
      </c>
      <c r="R285" s="15" t="s">
        <v>181</v>
      </c>
      <c r="S285" s="15" t="s">
        <v>27</v>
      </c>
      <c r="T285" s="15" t="s">
        <v>49</v>
      </c>
      <c r="U285" s="14" t="s">
        <v>1632</v>
      </c>
      <c r="V285" s="22" t="s">
        <v>1633</v>
      </c>
      <c r="W285" s="15" t="s">
        <v>1634</v>
      </c>
      <c r="X285" s="15" t="s">
        <v>38</v>
      </c>
      <c r="Y285" s="7"/>
    </row>
    <row r="286">
      <c r="A286" s="8" t="s">
        <v>1635</v>
      </c>
      <c r="B286" s="9" t="s">
        <v>1516</v>
      </c>
      <c r="C286" s="9" t="s">
        <v>26</v>
      </c>
      <c r="D286" s="10" t="s">
        <v>27</v>
      </c>
      <c r="E286" s="11">
        <v>3.14</v>
      </c>
      <c r="F286" s="11" t="s">
        <v>1636</v>
      </c>
      <c r="G286" s="12">
        <v>43262.0</v>
      </c>
      <c r="H286" s="13" t="s">
        <v>71</v>
      </c>
      <c r="I286" s="13" t="s">
        <v>72</v>
      </c>
      <c r="J286" s="13" t="s">
        <v>27</v>
      </c>
      <c r="K286" s="39" t="s">
        <v>1637</v>
      </c>
      <c r="L286" s="20" t="s">
        <v>26</v>
      </c>
      <c r="M286" s="20" t="s">
        <v>1638</v>
      </c>
      <c r="N286" s="19" t="s">
        <v>1639</v>
      </c>
      <c r="O286" s="15" t="s">
        <v>38</v>
      </c>
      <c r="P286" s="15" t="s">
        <v>1640</v>
      </c>
      <c r="Q286" s="15" t="s">
        <v>135</v>
      </c>
      <c r="R286" s="15" t="s">
        <v>38</v>
      </c>
      <c r="S286" s="15" t="s">
        <v>27</v>
      </c>
      <c r="T286" s="15" t="s">
        <v>27</v>
      </c>
      <c r="U286" s="14" t="s">
        <v>1641</v>
      </c>
      <c r="V286" s="14" t="s">
        <v>1642</v>
      </c>
      <c r="W286" s="15" t="s">
        <v>1643</v>
      </c>
      <c r="X286" s="15" t="s">
        <v>38</v>
      </c>
      <c r="Y286" s="7"/>
    </row>
    <row r="287">
      <c r="A287" s="8" t="s">
        <v>1644</v>
      </c>
      <c r="B287" s="9" t="s">
        <v>1516</v>
      </c>
      <c r="C287" s="9" t="s">
        <v>26</v>
      </c>
      <c r="D287" s="10" t="s">
        <v>27</v>
      </c>
      <c r="E287" s="11" t="str">
        <f>IFERROR(__xludf.DUMMYFUNCTION("TO_TEXT(""3.1"")"),"3.1")</f>
        <v>3.1</v>
      </c>
      <c r="F287" s="11" t="s">
        <v>1636</v>
      </c>
      <c r="G287" s="12">
        <v>42866.0</v>
      </c>
      <c r="H287" s="13" t="s">
        <v>165</v>
      </c>
      <c r="I287" s="13" t="s">
        <v>417</v>
      </c>
      <c r="J287" s="13" t="s">
        <v>27</v>
      </c>
      <c r="K287" s="14" t="s">
        <v>1645</v>
      </c>
      <c r="L287" s="15" t="s">
        <v>26</v>
      </c>
      <c r="M287" s="15" t="s">
        <v>1646</v>
      </c>
      <c r="N287" s="19" t="s">
        <v>1647</v>
      </c>
      <c r="O287" s="15" t="s">
        <v>38</v>
      </c>
      <c r="P287" s="15" t="s">
        <v>87</v>
      </c>
      <c r="Q287" s="15" t="s">
        <v>47</v>
      </c>
      <c r="R287" s="15" t="s">
        <v>48</v>
      </c>
      <c r="S287" s="15" t="s">
        <v>27</v>
      </c>
      <c r="T287" s="15" t="s">
        <v>49</v>
      </c>
      <c r="U287" s="14" t="s">
        <v>1641</v>
      </c>
      <c r="V287" s="14" t="s">
        <v>1648</v>
      </c>
      <c r="W287" s="15" t="s">
        <v>1649</v>
      </c>
      <c r="X287" s="15" t="s">
        <v>38</v>
      </c>
      <c r="Y287" s="7"/>
    </row>
    <row r="288">
      <c r="A288" s="8" t="s">
        <v>1650</v>
      </c>
      <c r="B288" s="9" t="s">
        <v>1516</v>
      </c>
      <c r="C288" s="9" t="s">
        <v>26</v>
      </c>
      <c r="D288" s="10" t="s">
        <v>27</v>
      </c>
      <c r="E288" s="11">
        <v>3.13</v>
      </c>
      <c r="F288" s="11">
        <v>3.3</v>
      </c>
      <c r="G288" s="12">
        <v>43300.0</v>
      </c>
      <c r="H288" s="13" t="s">
        <v>111</v>
      </c>
      <c r="I288" s="13" t="s">
        <v>38</v>
      </c>
      <c r="J288" s="13" t="s">
        <v>27</v>
      </c>
      <c r="K288" s="14" t="s">
        <v>1651</v>
      </c>
      <c r="L288" s="15" t="s">
        <v>26</v>
      </c>
      <c r="M288" s="15" t="s">
        <v>1652</v>
      </c>
      <c r="N288" s="19" t="s">
        <v>661</v>
      </c>
      <c r="O288" s="15" t="s">
        <v>151</v>
      </c>
      <c r="P288" s="15" t="s">
        <v>1653</v>
      </c>
      <c r="Q288" s="15" t="s">
        <v>64</v>
      </c>
      <c r="R288" s="15" t="s">
        <v>197</v>
      </c>
      <c r="S288" s="15" t="s">
        <v>27</v>
      </c>
      <c r="T288" s="15" t="s">
        <v>27</v>
      </c>
      <c r="U288" s="14" t="s">
        <v>1654</v>
      </c>
      <c r="V288" s="22" t="s">
        <v>1655</v>
      </c>
      <c r="W288" s="15" t="s">
        <v>1656</v>
      </c>
      <c r="X288" s="15" t="s">
        <v>38</v>
      </c>
      <c r="Y288" s="7"/>
    </row>
    <row r="289">
      <c r="A289" s="8" t="s">
        <v>1657</v>
      </c>
      <c r="B289" s="9" t="s">
        <v>1516</v>
      </c>
      <c r="C289" s="9" t="s">
        <v>26</v>
      </c>
      <c r="D289" s="10" t="s">
        <v>27</v>
      </c>
      <c r="E289" s="11">
        <v>3.21</v>
      </c>
      <c r="F289" s="11">
        <v>3.22</v>
      </c>
      <c r="G289" s="12">
        <v>43313.0</v>
      </c>
      <c r="H289" s="13" t="s">
        <v>1658</v>
      </c>
      <c r="I289" s="13" t="s">
        <v>38</v>
      </c>
      <c r="J289" s="13" t="s">
        <v>27</v>
      </c>
      <c r="K289" s="14" t="s">
        <v>1659</v>
      </c>
      <c r="L289" s="15" t="s">
        <v>26</v>
      </c>
      <c r="M289" s="15" t="s">
        <v>1605</v>
      </c>
      <c r="N289" s="19" t="s">
        <v>308</v>
      </c>
      <c r="O289" s="15" t="s">
        <v>151</v>
      </c>
      <c r="P289" s="15" t="s">
        <v>1660</v>
      </c>
      <c r="Q289" s="15" t="s">
        <v>47</v>
      </c>
      <c r="R289" s="15" t="s">
        <v>181</v>
      </c>
      <c r="S289" s="15" t="s">
        <v>49</v>
      </c>
      <c r="T289" s="15" t="s">
        <v>49</v>
      </c>
      <c r="U289" s="14" t="s">
        <v>1661</v>
      </c>
      <c r="V289" s="22" t="s">
        <v>1662</v>
      </c>
      <c r="W289" s="15" t="s">
        <v>1663</v>
      </c>
      <c r="X289" s="15" t="s">
        <v>1664</v>
      </c>
      <c r="Y289" s="7"/>
    </row>
    <row r="290">
      <c r="A290" s="8" t="s">
        <v>1665</v>
      </c>
      <c r="B290" s="9" t="s">
        <v>1516</v>
      </c>
      <c r="C290" s="9" t="s">
        <v>26</v>
      </c>
      <c r="D290" s="10" t="s">
        <v>27</v>
      </c>
      <c r="E290" s="11" t="s">
        <v>38</v>
      </c>
      <c r="F290" s="11">
        <v>3.23</v>
      </c>
      <c r="G290" s="12">
        <v>42534.0</v>
      </c>
      <c r="H290" s="13" t="s">
        <v>1666</v>
      </c>
      <c r="I290" s="13" t="s">
        <v>72</v>
      </c>
      <c r="J290" s="13" t="s">
        <v>27</v>
      </c>
      <c r="K290" s="14" t="s">
        <v>1667</v>
      </c>
      <c r="L290" s="15" t="s">
        <v>26</v>
      </c>
      <c r="M290" s="15" t="s">
        <v>1668</v>
      </c>
      <c r="N290" s="19" t="s">
        <v>1669</v>
      </c>
      <c r="O290" s="15" t="s">
        <v>38</v>
      </c>
      <c r="P290" s="15" t="s">
        <v>38</v>
      </c>
      <c r="Q290" s="15" t="s">
        <v>47</v>
      </c>
      <c r="R290" s="15" t="s">
        <v>48</v>
      </c>
      <c r="S290" s="15" t="s">
        <v>144</v>
      </c>
      <c r="T290" s="15" t="s">
        <v>49</v>
      </c>
      <c r="U290" s="14" t="s">
        <v>1670</v>
      </c>
      <c r="V290" s="14" t="s">
        <v>1671</v>
      </c>
      <c r="W290" s="15" t="s">
        <v>1672</v>
      </c>
      <c r="X290" s="15" t="s">
        <v>38</v>
      </c>
      <c r="Y290" s="7"/>
    </row>
    <row r="291">
      <c r="A291" s="43" t="s">
        <v>1673</v>
      </c>
      <c r="B291" s="9" t="s">
        <v>1516</v>
      </c>
      <c r="C291" s="9" t="s">
        <v>26</v>
      </c>
      <c r="D291" s="10" t="s">
        <v>27</v>
      </c>
      <c r="E291" s="11" t="str">
        <f>IFERROR(__xludf.DUMMYFUNCTION("TO_TEXT(""3.1"")"),"3.1")</f>
        <v>3.1</v>
      </c>
      <c r="F291" s="11" t="s">
        <v>1674</v>
      </c>
      <c r="G291" s="12">
        <v>42442.0</v>
      </c>
      <c r="H291" s="13" t="s">
        <v>1675</v>
      </c>
      <c r="I291" s="13" t="s">
        <v>42</v>
      </c>
      <c r="J291" s="13" t="s">
        <v>27</v>
      </c>
      <c r="K291" s="22" t="s">
        <v>1676</v>
      </c>
      <c r="L291" s="15" t="s">
        <v>26</v>
      </c>
      <c r="M291" s="15" t="s">
        <v>1677</v>
      </c>
      <c r="N291" s="19" t="s">
        <v>1678</v>
      </c>
      <c r="O291" s="15" t="s">
        <v>326</v>
      </c>
      <c r="P291" s="15" t="s">
        <v>38</v>
      </c>
      <c r="Q291" s="15" t="s">
        <v>47</v>
      </c>
      <c r="R291" s="15" t="s">
        <v>706</v>
      </c>
      <c r="S291" s="15" t="s">
        <v>144</v>
      </c>
      <c r="T291" s="15" t="s">
        <v>49</v>
      </c>
      <c r="U291" s="14" t="s">
        <v>1679</v>
      </c>
      <c r="V291" s="22" t="s">
        <v>1680</v>
      </c>
      <c r="W291" s="15" t="s">
        <v>1681</v>
      </c>
      <c r="X291" s="15" t="s">
        <v>38</v>
      </c>
      <c r="Y291" s="7"/>
    </row>
    <row r="292">
      <c r="A292" s="8" t="s">
        <v>1682</v>
      </c>
      <c r="B292" s="9" t="s">
        <v>1516</v>
      </c>
      <c r="C292" s="9" t="s">
        <v>26</v>
      </c>
      <c r="D292" s="10" t="s">
        <v>27</v>
      </c>
      <c r="E292" s="11" t="str">
        <f>IFERROR(__xludf.DUMMYFUNCTION("TO_TEXT(""3.8"")"),"3.8")</f>
        <v>3.8</v>
      </c>
      <c r="F292" s="11">
        <v>3.21</v>
      </c>
      <c r="G292" s="12">
        <v>42442.0</v>
      </c>
      <c r="H292" s="13" t="s">
        <v>1683</v>
      </c>
      <c r="I292" s="13" t="s">
        <v>72</v>
      </c>
      <c r="J292" s="13" t="s">
        <v>27</v>
      </c>
      <c r="K292" s="14" t="s">
        <v>1684</v>
      </c>
      <c r="L292" s="15" t="s">
        <v>26</v>
      </c>
      <c r="M292" s="15" t="s">
        <v>1535</v>
      </c>
      <c r="N292" s="19" t="s">
        <v>1685</v>
      </c>
      <c r="O292" s="15" t="s">
        <v>151</v>
      </c>
      <c r="P292" s="15" t="s">
        <v>38</v>
      </c>
      <c r="Q292" s="15" t="s">
        <v>47</v>
      </c>
      <c r="R292" s="15" t="s">
        <v>706</v>
      </c>
      <c r="S292" s="15" t="s">
        <v>144</v>
      </c>
      <c r="T292" s="15" t="s">
        <v>49</v>
      </c>
      <c r="U292" s="14" t="s">
        <v>1686</v>
      </c>
      <c r="V292" s="22" t="s">
        <v>1687</v>
      </c>
      <c r="W292" s="15" t="s">
        <v>1688</v>
      </c>
      <c r="X292" s="15" t="s">
        <v>38</v>
      </c>
      <c r="Y292" s="7"/>
    </row>
    <row r="293">
      <c r="A293" s="8" t="s">
        <v>1689</v>
      </c>
      <c r="B293" s="9" t="s">
        <v>1516</v>
      </c>
      <c r="C293" s="9" t="s">
        <v>26</v>
      </c>
      <c r="D293" s="10" t="s">
        <v>27</v>
      </c>
      <c r="E293" s="11" t="str">
        <f>IFERROR(__xludf.DUMMYFUNCTION("TO_TEXT(""3.1"")"),"3.1")</f>
        <v>3.1</v>
      </c>
      <c r="F293" s="11">
        <v>3.21</v>
      </c>
      <c r="G293" s="12">
        <v>42442.0</v>
      </c>
      <c r="H293" s="13" t="s">
        <v>1675</v>
      </c>
      <c r="I293" s="13" t="s">
        <v>417</v>
      </c>
      <c r="J293" s="13" t="s">
        <v>49</v>
      </c>
      <c r="K293" s="14" t="s">
        <v>1690</v>
      </c>
      <c r="L293" s="15" t="s">
        <v>26</v>
      </c>
      <c r="M293" s="15" t="s">
        <v>1691</v>
      </c>
      <c r="N293" s="19" t="s">
        <v>326</v>
      </c>
      <c r="O293" s="15" t="s">
        <v>326</v>
      </c>
      <c r="P293" s="15" t="s">
        <v>368</v>
      </c>
      <c r="Q293" s="15" t="s">
        <v>47</v>
      </c>
      <c r="R293" s="15" t="s">
        <v>48</v>
      </c>
      <c r="S293" s="15" t="s">
        <v>27</v>
      </c>
      <c r="T293" s="15" t="s">
        <v>49</v>
      </c>
      <c r="U293" s="14" t="s">
        <v>1692</v>
      </c>
      <c r="V293" s="22" t="s">
        <v>1693</v>
      </c>
      <c r="W293" s="15" t="s">
        <v>1694</v>
      </c>
      <c r="X293" s="15" t="s">
        <v>38</v>
      </c>
      <c r="Y293" s="7"/>
    </row>
    <row r="294">
      <c r="A294" s="8" t="s">
        <v>1695</v>
      </c>
      <c r="B294" s="9" t="s">
        <v>1516</v>
      </c>
      <c r="C294" s="9" t="s">
        <v>26</v>
      </c>
      <c r="D294" s="10" t="s">
        <v>27</v>
      </c>
      <c r="E294" s="11" t="s">
        <v>1603</v>
      </c>
      <c r="F294" s="11" t="s">
        <v>1696</v>
      </c>
      <c r="G294" s="12">
        <v>42378.0</v>
      </c>
      <c r="H294" s="13" t="s">
        <v>111</v>
      </c>
      <c r="I294" s="13" t="s">
        <v>38</v>
      </c>
      <c r="J294" s="13" t="s">
        <v>27</v>
      </c>
      <c r="K294" s="14" t="s">
        <v>1697</v>
      </c>
      <c r="L294" s="15" t="s">
        <v>26</v>
      </c>
      <c r="M294" s="15" t="s">
        <v>1535</v>
      </c>
      <c r="N294" s="19" t="s">
        <v>151</v>
      </c>
      <c r="O294" s="15" t="s">
        <v>151</v>
      </c>
      <c r="P294" s="15" t="s">
        <v>1698</v>
      </c>
      <c r="Q294" s="15" t="s">
        <v>64</v>
      </c>
      <c r="R294" s="15" t="s">
        <v>1046</v>
      </c>
      <c r="S294" s="15" t="s">
        <v>49</v>
      </c>
      <c r="T294" s="15" t="s">
        <v>27</v>
      </c>
      <c r="U294" s="14" t="s">
        <v>1699</v>
      </c>
      <c r="V294" s="14" t="s">
        <v>1700</v>
      </c>
      <c r="W294" s="15" t="s">
        <v>1701</v>
      </c>
      <c r="X294" s="15" t="s">
        <v>38</v>
      </c>
      <c r="Y294" s="7"/>
    </row>
    <row r="295">
      <c r="A295" s="8" t="s">
        <v>1702</v>
      </c>
      <c r="B295" s="9" t="s">
        <v>1516</v>
      </c>
      <c r="C295" s="9" t="s">
        <v>26</v>
      </c>
      <c r="D295" s="10" t="s">
        <v>27</v>
      </c>
      <c r="E295" s="11" t="str">
        <f>IFERROR(__xludf.DUMMYFUNCTION("TO_TEXT(""3.8"")"),"3.8")</f>
        <v>3.8</v>
      </c>
      <c r="F295" s="11" t="s">
        <v>1703</v>
      </c>
      <c r="G295" s="12">
        <v>42313.0</v>
      </c>
      <c r="H295" s="13">
        <v>7.5</v>
      </c>
      <c r="I295" s="13" t="s">
        <v>38</v>
      </c>
      <c r="J295" s="13" t="s">
        <v>27</v>
      </c>
      <c r="K295" s="14" t="s">
        <v>1704</v>
      </c>
      <c r="L295" s="15" t="s">
        <v>26</v>
      </c>
      <c r="M295" s="15" t="s">
        <v>1705</v>
      </c>
      <c r="N295" s="19" t="s">
        <v>38</v>
      </c>
      <c r="O295" s="15" t="s">
        <v>38</v>
      </c>
      <c r="P295" s="15" t="s">
        <v>1706</v>
      </c>
      <c r="Q295" s="15" t="s">
        <v>47</v>
      </c>
      <c r="R295" s="15" t="s">
        <v>715</v>
      </c>
      <c r="S295" s="15" t="s">
        <v>27</v>
      </c>
      <c r="T295" s="15" t="s">
        <v>49</v>
      </c>
      <c r="U295" s="14" t="s">
        <v>1707</v>
      </c>
      <c r="V295" s="14" t="s">
        <v>1708</v>
      </c>
      <c r="W295" s="15" t="s">
        <v>1709</v>
      </c>
      <c r="X295" s="15" t="s">
        <v>38</v>
      </c>
      <c r="Y295" s="7"/>
    </row>
    <row r="296">
      <c r="A296" s="8" t="s">
        <v>1710</v>
      </c>
      <c r="B296" s="9" t="s">
        <v>1516</v>
      </c>
      <c r="C296" s="9" t="s">
        <v>26</v>
      </c>
      <c r="D296" s="10" t="s">
        <v>27</v>
      </c>
      <c r="E296" s="11" t="str">
        <f>IFERROR(__xludf.DUMMYFUNCTION("TO_TEXT(""3.6"")"),"3.6")</f>
        <v>3.6</v>
      </c>
      <c r="F296" s="11" t="s">
        <v>1703</v>
      </c>
      <c r="G296" s="12">
        <v>42313.0</v>
      </c>
      <c r="H296" s="13" t="s">
        <v>165</v>
      </c>
      <c r="I296" s="13" t="s">
        <v>38</v>
      </c>
      <c r="J296" s="13" t="s">
        <v>49</v>
      </c>
      <c r="K296" s="14" t="s">
        <v>1711</v>
      </c>
      <c r="L296" s="15" t="s">
        <v>26</v>
      </c>
      <c r="M296" s="15" t="s">
        <v>1691</v>
      </c>
      <c r="N296" s="19" t="s">
        <v>326</v>
      </c>
      <c r="O296" s="15" t="s">
        <v>326</v>
      </c>
      <c r="P296" s="15" t="s">
        <v>368</v>
      </c>
      <c r="Q296" s="15" t="s">
        <v>64</v>
      </c>
      <c r="R296" s="15" t="s">
        <v>123</v>
      </c>
      <c r="S296" s="15" t="s">
        <v>49</v>
      </c>
      <c r="T296" s="15" t="s">
        <v>49</v>
      </c>
      <c r="U296" s="14" t="s">
        <v>1707</v>
      </c>
      <c r="V296" s="14" t="s">
        <v>1712</v>
      </c>
      <c r="W296" s="15" t="s">
        <v>1713</v>
      </c>
      <c r="X296" s="15" t="s">
        <v>38</v>
      </c>
      <c r="Y296" s="7"/>
    </row>
    <row r="297">
      <c r="A297" s="8" t="s">
        <v>1714</v>
      </c>
      <c r="B297" s="9" t="s">
        <v>1516</v>
      </c>
      <c r="C297" s="9" t="s">
        <v>26</v>
      </c>
      <c r="D297" s="10" t="s">
        <v>27</v>
      </c>
      <c r="E297" s="11" t="str">
        <f>IFERROR(__xludf.DUMMYFUNCTION("TO_TEXT(""3.6"")"),"3.6")</f>
        <v>3.6</v>
      </c>
      <c r="F297" s="11" t="s">
        <v>1703</v>
      </c>
      <c r="G297" s="12">
        <v>42313.0</v>
      </c>
      <c r="H297" s="13">
        <v>7.5</v>
      </c>
      <c r="I297" s="13" t="s">
        <v>38</v>
      </c>
      <c r="J297" s="13" t="s">
        <v>27</v>
      </c>
      <c r="K297" s="14" t="s">
        <v>1715</v>
      </c>
      <c r="L297" s="15" t="s">
        <v>26</v>
      </c>
      <c r="M297" s="15" t="s">
        <v>1691</v>
      </c>
      <c r="N297" s="19" t="s">
        <v>326</v>
      </c>
      <c r="O297" s="15" t="s">
        <v>326</v>
      </c>
      <c r="P297" s="15" t="s">
        <v>368</v>
      </c>
      <c r="Q297" s="15" t="s">
        <v>47</v>
      </c>
      <c r="R297" s="15" t="s">
        <v>48</v>
      </c>
      <c r="S297" s="15" t="s">
        <v>27</v>
      </c>
      <c r="T297" s="15" t="s">
        <v>49</v>
      </c>
      <c r="U297" s="14" t="s">
        <v>1707</v>
      </c>
      <c r="V297" s="14" t="s">
        <v>1716</v>
      </c>
      <c r="W297" s="15" t="s">
        <v>1717</v>
      </c>
      <c r="X297" s="15" t="s">
        <v>38</v>
      </c>
      <c r="Y297" s="7"/>
    </row>
    <row r="298">
      <c r="A298" s="8" t="s">
        <v>660</v>
      </c>
      <c r="B298" s="9" t="s">
        <v>1516</v>
      </c>
      <c r="C298" s="9" t="s">
        <v>26</v>
      </c>
      <c r="D298" s="10" t="s">
        <v>49</v>
      </c>
      <c r="E298" s="11" t="s">
        <v>38</v>
      </c>
      <c r="F298" s="11" t="s">
        <v>1718</v>
      </c>
      <c r="G298" s="12">
        <v>42145.0</v>
      </c>
      <c r="H298" s="13" t="s">
        <v>195</v>
      </c>
      <c r="I298" s="13" t="s">
        <v>72</v>
      </c>
      <c r="J298" s="13" t="s">
        <v>49</v>
      </c>
      <c r="K298" s="14" t="s">
        <v>1719</v>
      </c>
      <c r="L298" s="15" t="s">
        <v>26</v>
      </c>
      <c r="M298" s="15" t="s">
        <v>1720</v>
      </c>
      <c r="N298" s="19" t="s">
        <v>661</v>
      </c>
      <c r="O298" s="15" t="s">
        <v>151</v>
      </c>
      <c r="P298" s="15" t="s">
        <v>528</v>
      </c>
      <c r="Q298" s="15" t="s">
        <v>64</v>
      </c>
      <c r="R298" s="15" t="s">
        <v>214</v>
      </c>
      <c r="S298" s="15" t="s">
        <v>27</v>
      </c>
      <c r="T298" s="15" t="s">
        <v>27</v>
      </c>
      <c r="U298" s="14" t="s">
        <v>1721</v>
      </c>
      <c r="V298" s="22" t="s">
        <v>1722</v>
      </c>
      <c r="W298" s="15" t="s">
        <v>664</v>
      </c>
      <c r="X298" s="15" t="s">
        <v>38</v>
      </c>
      <c r="Y298" s="7"/>
    </row>
    <row r="299">
      <c r="A299" s="8" t="s">
        <v>1723</v>
      </c>
      <c r="B299" s="9" t="s">
        <v>1516</v>
      </c>
      <c r="C299" s="9" t="s">
        <v>26</v>
      </c>
      <c r="D299" s="10" t="s">
        <v>27</v>
      </c>
      <c r="E299" s="11" t="str">
        <f>IFERROR(__xludf.DUMMYFUNCTION("TO_TEXT(""3.9"")"),"3.9")</f>
        <v>3.9</v>
      </c>
      <c r="F299" s="11" t="s">
        <v>1718</v>
      </c>
      <c r="G299" s="12">
        <v>42191.0</v>
      </c>
      <c r="H299" s="13">
        <v>4.3</v>
      </c>
      <c r="I299" s="13" t="s">
        <v>72</v>
      </c>
      <c r="J299" s="13" t="s">
        <v>27</v>
      </c>
      <c r="K299" s="14" t="s">
        <v>1724</v>
      </c>
      <c r="L299" s="15" t="s">
        <v>26</v>
      </c>
      <c r="M299" s="15" t="s">
        <v>1725</v>
      </c>
      <c r="N299" s="19" t="s">
        <v>160</v>
      </c>
      <c r="O299" s="15" t="s">
        <v>38</v>
      </c>
      <c r="P299" s="15" t="s">
        <v>528</v>
      </c>
      <c r="Q299" s="15" t="s">
        <v>64</v>
      </c>
      <c r="R299" s="15" t="s">
        <v>88</v>
      </c>
      <c r="S299" s="15" t="s">
        <v>27</v>
      </c>
      <c r="T299" s="15" t="s">
        <v>27</v>
      </c>
      <c r="U299" s="14" t="s">
        <v>1726</v>
      </c>
      <c r="V299" s="14" t="s">
        <v>1727</v>
      </c>
      <c r="W299" s="15" t="s">
        <v>1728</v>
      </c>
      <c r="X299" s="15" t="s">
        <v>38</v>
      </c>
      <c r="Y299" s="7"/>
    </row>
    <row r="300">
      <c r="A300" s="8" t="s">
        <v>1729</v>
      </c>
      <c r="B300" s="9" t="s">
        <v>1516</v>
      </c>
      <c r="C300" s="9" t="s">
        <v>26</v>
      </c>
      <c r="D300" s="10" t="s">
        <v>27</v>
      </c>
      <c r="E300" s="11" t="str">
        <f>IFERROR(__xludf.DUMMYFUNCTION("TO_TEXT(""3.1"")"),"3.1")</f>
        <v>3.1</v>
      </c>
      <c r="F300" s="11">
        <v>3.19</v>
      </c>
      <c r="G300" s="12">
        <v>42191.0</v>
      </c>
      <c r="H300" s="13">
        <v>4.3</v>
      </c>
      <c r="I300" s="13" t="s">
        <v>72</v>
      </c>
      <c r="J300" s="13" t="s">
        <v>27</v>
      </c>
      <c r="K300" s="14" t="s">
        <v>1730</v>
      </c>
      <c r="L300" s="15" t="s">
        <v>26</v>
      </c>
      <c r="M300" s="15" t="s">
        <v>1535</v>
      </c>
      <c r="N300" s="19" t="s">
        <v>151</v>
      </c>
      <c r="O300" s="15" t="s">
        <v>151</v>
      </c>
      <c r="P300" s="15" t="s">
        <v>528</v>
      </c>
      <c r="Q300" s="15" t="s">
        <v>64</v>
      </c>
      <c r="R300" s="15" t="s">
        <v>197</v>
      </c>
      <c r="S300" s="15" t="s">
        <v>27</v>
      </c>
      <c r="T300" s="15" t="s">
        <v>27</v>
      </c>
      <c r="U300" s="14" t="s">
        <v>1731</v>
      </c>
      <c r="V300" s="14" t="s">
        <v>1732</v>
      </c>
      <c r="W300" s="15" t="s">
        <v>1733</v>
      </c>
      <c r="X300" s="15" t="s">
        <v>38</v>
      </c>
      <c r="Y300" s="7"/>
    </row>
    <row r="301">
      <c r="A301" s="8" t="s">
        <v>1734</v>
      </c>
      <c r="B301" s="9" t="s">
        <v>1516</v>
      </c>
      <c r="C301" s="9" t="s">
        <v>26</v>
      </c>
      <c r="D301" s="10" t="s">
        <v>27</v>
      </c>
      <c r="E301" s="11" t="s">
        <v>1735</v>
      </c>
      <c r="F301" s="11" t="s">
        <v>1736</v>
      </c>
      <c r="G301" s="12">
        <v>41988.0</v>
      </c>
      <c r="H301" s="13">
        <v>7.5</v>
      </c>
      <c r="I301" s="13" t="s">
        <v>38</v>
      </c>
      <c r="J301" s="13" t="s">
        <v>27</v>
      </c>
      <c r="K301" s="14" t="s">
        <v>1737</v>
      </c>
      <c r="L301" s="15" t="s">
        <v>26</v>
      </c>
      <c r="M301" s="15" t="s">
        <v>1738</v>
      </c>
      <c r="N301" s="19" t="s">
        <v>1678</v>
      </c>
      <c r="O301" s="15" t="s">
        <v>38</v>
      </c>
      <c r="P301" s="15" t="s">
        <v>38</v>
      </c>
      <c r="Q301" s="15" t="s">
        <v>64</v>
      </c>
      <c r="R301" s="15" t="s">
        <v>123</v>
      </c>
      <c r="S301" s="15" t="s">
        <v>144</v>
      </c>
      <c r="T301" s="44" t="s">
        <v>27</v>
      </c>
      <c r="U301" s="45" t="s">
        <v>1739</v>
      </c>
      <c r="V301" s="15" t="s">
        <v>38</v>
      </c>
      <c r="W301" s="15" t="s">
        <v>1740</v>
      </c>
      <c r="X301" s="15" t="s">
        <v>38</v>
      </c>
      <c r="Y301" s="7"/>
    </row>
    <row r="302">
      <c r="A302" s="8" t="s">
        <v>1741</v>
      </c>
      <c r="B302" s="9" t="s">
        <v>1516</v>
      </c>
      <c r="C302" s="9" t="s">
        <v>26</v>
      </c>
      <c r="D302" s="10" t="s">
        <v>27</v>
      </c>
      <c r="E302" s="11" t="str">
        <f>IFERROR(__xludf.DUMMYFUNCTION("TO_TEXT(""3.1"")"),"3.1")</f>
        <v>3.1</v>
      </c>
      <c r="F302" s="11" t="s">
        <v>1742</v>
      </c>
      <c r="G302" s="12">
        <v>41907.0</v>
      </c>
      <c r="H302" s="13">
        <v>7.5</v>
      </c>
      <c r="I302" s="13" t="s">
        <v>417</v>
      </c>
      <c r="J302" s="13" t="s">
        <v>27</v>
      </c>
      <c r="K302" s="22" t="s">
        <v>1743</v>
      </c>
      <c r="L302" s="15" t="s">
        <v>26</v>
      </c>
      <c r="M302" s="15" t="s">
        <v>1744</v>
      </c>
      <c r="N302" s="19" t="s">
        <v>643</v>
      </c>
      <c r="O302" s="15" t="s">
        <v>33</v>
      </c>
      <c r="P302" s="15" t="s">
        <v>528</v>
      </c>
      <c r="Q302" s="15" t="s">
        <v>64</v>
      </c>
      <c r="R302" s="15" t="s">
        <v>123</v>
      </c>
      <c r="S302" s="15" t="s">
        <v>27</v>
      </c>
      <c r="T302" s="15" t="s">
        <v>27</v>
      </c>
      <c r="U302" s="14" t="s">
        <v>1745</v>
      </c>
      <c r="V302" s="22" t="s">
        <v>1746</v>
      </c>
      <c r="W302" s="15" t="s">
        <v>1747</v>
      </c>
      <c r="X302" s="15" t="s">
        <v>38</v>
      </c>
      <c r="Y302" s="7"/>
    </row>
    <row r="303">
      <c r="A303" s="8" t="s">
        <v>1748</v>
      </c>
      <c r="B303" s="9" t="s">
        <v>1516</v>
      </c>
      <c r="C303" s="9" t="s">
        <v>26</v>
      </c>
      <c r="D303" s="10" t="s">
        <v>27</v>
      </c>
      <c r="E303" s="11" t="str">
        <f>IFERROR(__xludf.DUMMYFUNCTION("TO_TEXT(""3.2"")"),"3.2")</f>
        <v>3.2</v>
      </c>
      <c r="F303" s="11" t="s">
        <v>1749</v>
      </c>
      <c r="G303" s="12">
        <v>41843.0</v>
      </c>
      <c r="H303" s="13" t="str">
        <f>IFERROR(__xludf.DUMMYFUNCTION("TO_TEXT(""10.0"")"),"10.0")</f>
        <v>10.0</v>
      </c>
      <c r="I303" s="13" t="s">
        <v>42</v>
      </c>
      <c r="J303" s="13" t="s">
        <v>27</v>
      </c>
      <c r="K303" s="14" t="s">
        <v>1750</v>
      </c>
      <c r="L303" s="15" t="s">
        <v>26</v>
      </c>
      <c r="M303" s="15" t="s">
        <v>1751</v>
      </c>
      <c r="N303" s="19" t="s">
        <v>1752</v>
      </c>
      <c r="O303" s="15" t="s">
        <v>326</v>
      </c>
      <c r="P303" s="15" t="s">
        <v>38</v>
      </c>
      <c r="Q303" s="15" t="s">
        <v>47</v>
      </c>
      <c r="R303" s="15" t="s">
        <v>706</v>
      </c>
      <c r="S303" s="15" t="s">
        <v>144</v>
      </c>
      <c r="T303" s="15" t="s">
        <v>49</v>
      </c>
      <c r="U303" s="14" t="s">
        <v>1753</v>
      </c>
      <c r="V303" s="14" t="s">
        <v>1754</v>
      </c>
      <c r="W303" s="15" t="s">
        <v>1755</v>
      </c>
      <c r="X303" s="15" t="s">
        <v>38</v>
      </c>
      <c r="Y303" s="7"/>
    </row>
    <row r="304">
      <c r="A304" s="8" t="s">
        <v>1756</v>
      </c>
      <c r="B304" s="9" t="s">
        <v>1516</v>
      </c>
      <c r="C304" s="9" t="s">
        <v>26</v>
      </c>
      <c r="D304" s="10" t="s">
        <v>27</v>
      </c>
      <c r="E304" s="11" t="s">
        <v>1553</v>
      </c>
      <c r="F304" s="11">
        <v>3.16</v>
      </c>
      <c r="G304" s="12">
        <v>41723.0</v>
      </c>
      <c r="H304" s="13">
        <v>4.3</v>
      </c>
      <c r="I304" s="13" t="s">
        <v>38</v>
      </c>
      <c r="J304" s="13" t="s">
        <v>27</v>
      </c>
      <c r="K304" s="14" t="s">
        <v>1757</v>
      </c>
      <c r="L304" s="15" t="s">
        <v>26</v>
      </c>
      <c r="M304" s="15" t="s">
        <v>1758</v>
      </c>
      <c r="N304" s="19" t="s">
        <v>38</v>
      </c>
      <c r="O304" s="15" t="s">
        <v>33</v>
      </c>
      <c r="P304" s="15" t="s">
        <v>405</v>
      </c>
      <c r="Q304" s="15" t="s">
        <v>65</v>
      </c>
      <c r="R304" s="15" t="s">
        <v>1447</v>
      </c>
      <c r="S304" s="15" t="s">
        <v>27</v>
      </c>
      <c r="T304" s="15" t="s">
        <v>27</v>
      </c>
      <c r="U304" s="14" t="s">
        <v>1759</v>
      </c>
      <c r="V304" s="14" t="s">
        <v>1760</v>
      </c>
      <c r="W304" s="15" t="s">
        <v>1761</v>
      </c>
      <c r="X304" s="15" t="s">
        <v>38</v>
      </c>
      <c r="Y304" s="7"/>
    </row>
    <row r="305">
      <c r="A305" s="8" t="s">
        <v>1762</v>
      </c>
      <c r="B305" s="9" t="s">
        <v>1516</v>
      </c>
      <c r="C305" s="9" t="s">
        <v>26</v>
      </c>
      <c r="D305" s="10" t="s">
        <v>27</v>
      </c>
      <c r="E305" s="11" t="str">
        <f>IFERROR(__xludf.DUMMYFUNCTION("TO_TEXT(""3.1"")"),"3.1")</f>
        <v>3.1</v>
      </c>
      <c r="F305" s="11" t="s">
        <v>1763</v>
      </c>
      <c r="G305" s="12">
        <v>41676.0</v>
      </c>
      <c r="H305" s="13">
        <v>4.3</v>
      </c>
      <c r="I305" s="13" t="s">
        <v>42</v>
      </c>
      <c r="J305" s="13" t="s">
        <v>27</v>
      </c>
      <c r="K305" s="14" t="s">
        <v>1764</v>
      </c>
      <c r="L305" s="15" t="s">
        <v>26</v>
      </c>
      <c r="M305" s="15" t="s">
        <v>1765</v>
      </c>
      <c r="N305" s="19" t="s">
        <v>308</v>
      </c>
      <c r="O305" s="15" t="s">
        <v>309</v>
      </c>
      <c r="P305" s="15" t="s">
        <v>76</v>
      </c>
      <c r="Q305" s="15" t="s">
        <v>64</v>
      </c>
      <c r="R305" s="15" t="s">
        <v>311</v>
      </c>
      <c r="S305" s="15" t="s">
        <v>27</v>
      </c>
      <c r="T305" s="15" t="s">
        <v>27</v>
      </c>
      <c r="U305" s="14" t="s">
        <v>1766</v>
      </c>
      <c r="V305" s="14" t="s">
        <v>1767</v>
      </c>
      <c r="W305" s="15" t="s">
        <v>1768</v>
      </c>
      <c r="X305" s="15" t="s">
        <v>38</v>
      </c>
      <c r="Y305" s="7"/>
    </row>
    <row r="306">
      <c r="A306" s="8" t="s">
        <v>1769</v>
      </c>
      <c r="B306" s="9" t="s">
        <v>1516</v>
      </c>
      <c r="C306" s="9" t="s">
        <v>26</v>
      </c>
      <c r="D306" s="10" t="s">
        <v>27</v>
      </c>
      <c r="E306" s="11" t="s">
        <v>38</v>
      </c>
      <c r="F306" s="11" t="s">
        <v>1763</v>
      </c>
      <c r="G306" s="12">
        <v>41676.0</v>
      </c>
      <c r="H306" s="13">
        <v>9.3</v>
      </c>
      <c r="I306" s="13" t="s">
        <v>42</v>
      </c>
      <c r="J306" s="13" t="s">
        <v>27</v>
      </c>
      <c r="K306" s="22" t="s">
        <v>1770</v>
      </c>
      <c r="L306" s="15" t="s">
        <v>26</v>
      </c>
      <c r="M306" s="15" t="s">
        <v>1535</v>
      </c>
      <c r="N306" s="19" t="s">
        <v>151</v>
      </c>
      <c r="O306" s="15" t="s">
        <v>151</v>
      </c>
      <c r="P306" s="15" t="s">
        <v>599</v>
      </c>
      <c r="Q306" s="15" t="s">
        <v>35</v>
      </c>
      <c r="R306" s="15" t="s">
        <v>36</v>
      </c>
      <c r="S306" s="15" t="s">
        <v>27</v>
      </c>
      <c r="T306" s="15" t="s">
        <v>49</v>
      </c>
      <c r="U306" s="14" t="s">
        <v>1766</v>
      </c>
      <c r="V306" s="22" t="s">
        <v>1771</v>
      </c>
      <c r="W306" s="15" t="s">
        <v>1772</v>
      </c>
      <c r="X306" s="15" t="s">
        <v>38</v>
      </c>
      <c r="Y306" s="7"/>
    </row>
    <row r="307">
      <c r="A307" s="8" t="s">
        <v>1773</v>
      </c>
      <c r="B307" s="9" t="s">
        <v>1516</v>
      </c>
      <c r="C307" s="9" t="s">
        <v>26</v>
      </c>
      <c r="D307" s="10" t="s">
        <v>27</v>
      </c>
      <c r="E307" s="11">
        <v>3.15</v>
      </c>
      <c r="F307" s="11" t="s">
        <v>1774</v>
      </c>
      <c r="G307" s="12">
        <v>41596.0</v>
      </c>
      <c r="H307" s="13">
        <v>5.8</v>
      </c>
      <c r="I307" s="13" t="s">
        <v>417</v>
      </c>
      <c r="J307" s="13" t="s">
        <v>27</v>
      </c>
      <c r="K307" s="14" t="s">
        <v>1775</v>
      </c>
      <c r="L307" s="15" t="s">
        <v>26</v>
      </c>
      <c r="M307" s="15" t="s">
        <v>1776</v>
      </c>
      <c r="N307" s="19" t="s">
        <v>1519</v>
      </c>
      <c r="O307" s="15" t="s">
        <v>33</v>
      </c>
      <c r="P307" s="15" t="s">
        <v>884</v>
      </c>
      <c r="Q307" s="15" t="s">
        <v>64</v>
      </c>
      <c r="R307" s="15" t="s">
        <v>123</v>
      </c>
      <c r="S307" s="15" t="s">
        <v>27</v>
      </c>
      <c r="T307" s="15" t="s">
        <v>27</v>
      </c>
      <c r="U307" s="14" t="s">
        <v>1777</v>
      </c>
      <c r="V307" s="14" t="s">
        <v>1778</v>
      </c>
      <c r="W307" s="15" t="s">
        <v>1779</v>
      </c>
      <c r="X307" s="15" t="s">
        <v>38</v>
      </c>
      <c r="Y307" s="7"/>
    </row>
    <row r="308">
      <c r="A308" s="8" t="s">
        <v>1780</v>
      </c>
      <c r="B308" s="9" t="s">
        <v>1516</v>
      </c>
      <c r="C308" s="9" t="s">
        <v>26</v>
      </c>
      <c r="D308" s="10" t="s">
        <v>27</v>
      </c>
      <c r="E308" s="11">
        <v>3.14</v>
      </c>
      <c r="F308" s="11" t="s">
        <v>1774</v>
      </c>
      <c r="G308" s="12">
        <v>41596.0</v>
      </c>
      <c r="H308" s="13">
        <v>7.5</v>
      </c>
      <c r="I308" s="13" t="s">
        <v>417</v>
      </c>
      <c r="J308" s="13" t="s">
        <v>27</v>
      </c>
      <c r="K308" s="14" t="s">
        <v>1781</v>
      </c>
      <c r="L308" s="15" t="s">
        <v>26</v>
      </c>
      <c r="M308" s="15" t="s">
        <v>1535</v>
      </c>
      <c r="N308" s="19" t="s">
        <v>151</v>
      </c>
      <c r="O308" s="15" t="s">
        <v>151</v>
      </c>
      <c r="P308" s="15" t="s">
        <v>405</v>
      </c>
      <c r="Q308" s="15" t="s">
        <v>47</v>
      </c>
      <c r="R308" s="15" t="s">
        <v>48</v>
      </c>
      <c r="S308" s="15" t="s">
        <v>49</v>
      </c>
      <c r="T308" s="15" t="s">
        <v>49</v>
      </c>
      <c r="U308" s="14" t="s">
        <v>1777</v>
      </c>
      <c r="V308" s="14" t="s">
        <v>1782</v>
      </c>
      <c r="W308" s="15" t="s">
        <v>1783</v>
      </c>
      <c r="X308" s="15" t="s">
        <v>38</v>
      </c>
      <c r="Y308" s="7"/>
    </row>
    <row r="309">
      <c r="A309" s="8" t="s">
        <v>1784</v>
      </c>
      <c r="B309" s="9" t="s">
        <v>1516</v>
      </c>
      <c r="C309" s="9" t="s">
        <v>26</v>
      </c>
      <c r="D309" s="10" t="s">
        <v>27</v>
      </c>
      <c r="E309" s="11">
        <v>3.15</v>
      </c>
      <c r="F309" s="11" t="s">
        <v>1774</v>
      </c>
      <c r="G309" s="12">
        <v>41596.0</v>
      </c>
      <c r="H309" s="13">
        <v>7.5</v>
      </c>
      <c r="I309" s="13" t="s">
        <v>417</v>
      </c>
      <c r="J309" s="13" t="s">
        <v>27</v>
      </c>
      <c r="K309" s="14" t="s">
        <v>1785</v>
      </c>
      <c r="L309" s="15" t="s">
        <v>26</v>
      </c>
      <c r="M309" s="15" t="s">
        <v>1786</v>
      </c>
      <c r="N309" s="19" t="s">
        <v>38</v>
      </c>
      <c r="O309" s="15" t="s">
        <v>38</v>
      </c>
      <c r="P309" s="15" t="s">
        <v>466</v>
      </c>
      <c r="Q309" s="15" t="s">
        <v>47</v>
      </c>
      <c r="R309" s="15" t="s">
        <v>48</v>
      </c>
      <c r="S309" s="15" t="s">
        <v>49</v>
      </c>
      <c r="T309" s="15" t="s">
        <v>49</v>
      </c>
      <c r="U309" s="14" t="s">
        <v>1777</v>
      </c>
      <c r="V309" s="14" t="s">
        <v>1787</v>
      </c>
      <c r="W309" s="15" t="s">
        <v>1788</v>
      </c>
      <c r="X309" s="15" t="s">
        <v>38</v>
      </c>
      <c r="Y309" s="7"/>
    </row>
    <row r="310">
      <c r="A310" s="8" t="s">
        <v>1789</v>
      </c>
      <c r="B310" s="9" t="s">
        <v>1516</v>
      </c>
      <c r="C310" s="9" t="s">
        <v>26</v>
      </c>
      <c r="D310" s="10" t="s">
        <v>27</v>
      </c>
      <c r="E310" s="11" t="str">
        <f>IFERROR(__xludf.DUMMYFUNCTION("TO_TEXT(""3.2"")"),"3.2")</f>
        <v>3.2</v>
      </c>
      <c r="F310" s="11" t="s">
        <v>1763</v>
      </c>
      <c r="G310" s="12">
        <v>41657.0</v>
      </c>
      <c r="H310" s="13">
        <v>5.8</v>
      </c>
      <c r="I310" s="13" t="s">
        <v>38</v>
      </c>
      <c r="J310" s="13" t="s">
        <v>27</v>
      </c>
      <c r="K310" s="14" t="s">
        <v>1790</v>
      </c>
      <c r="L310" s="15" t="s">
        <v>26</v>
      </c>
      <c r="M310" s="15" t="s">
        <v>1535</v>
      </c>
      <c r="N310" s="19" t="s">
        <v>151</v>
      </c>
      <c r="O310" s="15" t="s">
        <v>151</v>
      </c>
      <c r="P310" s="15" t="s">
        <v>528</v>
      </c>
      <c r="Q310" s="15" t="s">
        <v>64</v>
      </c>
      <c r="R310" s="15" t="s">
        <v>197</v>
      </c>
      <c r="S310" s="15" t="s">
        <v>27</v>
      </c>
      <c r="T310" s="15" t="s">
        <v>27</v>
      </c>
      <c r="U310" s="14" t="s">
        <v>1791</v>
      </c>
      <c r="V310" s="22" t="s">
        <v>1792</v>
      </c>
      <c r="W310" s="15" t="s">
        <v>1793</v>
      </c>
      <c r="X310" s="15" t="s">
        <v>38</v>
      </c>
      <c r="Y310" s="7"/>
    </row>
    <row r="311">
      <c r="A311" s="8" t="s">
        <v>1794</v>
      </c>
      <c r="B311" s="9" t="s">
        <v>1516</v>
      </c>
      <c r="C311" s="9" t="s">
        <v>26</v>
      </c>
      <c r="D311" s="10" t="s">
        <v>27</v>
      </c>
      <c r="E311" s="11">
        <v>3.12</v>
      </c>
      <c r="F311" s="11" t="s">
        <v>1795</v>
      </c>
      <c r="G311" s="12">
        <v>41569.0</v>
      </c>
      <c r="H311" s="13" t="str">
        <f>IFERROR(__xludf.DUMMYFUNCTION("TO_TEXT(""5.0"")"),"5.0")</f>
        <v>5.0</v>
      </c>
      <c r="I311" s="13" t="s">
        <v>38</v>
      </c>
      <c r="J311" s="13" t="s">
        <v>27</v>
      </c>
      <c r="K311" s="14" t="s">
        <v>1796</v>
      </c>
      <c r="L311" s="15" t="s">
        <v>26</v>
      </c>
      <c r="M311" s="15" t="s">
        <v>1535</v>
      </c>
      <c r="N311" s="19" t="s">
        <v>151</v>
      </c>
      <c r="O311" s="15" t="s">
        <v>151</v>
      </c>
      <c r="P311" s="15" t="s">
        <v>38</v>
      </c>
      <c r="Q311" s="15" t="s">
        <v>47</v>
      </c>
      <c r="R311" s="15" t="s">
        <v>77</v>
      </c>
      <c r="S311" s="15" t="s">
        <v>144</v>
      </c>
      <c r="T311" s="15" t="s">
        <v>49</v>
      </c>
      <c r="U311" s="14" t="s">
        <v>1797</v>
      </c>
      <c r="V311" s="14" t="s">
        <v>1798</v>
      </c>
      <c r="W311" s="15" t="s">
        <v>1799</v>
      </c>
      <c r="X311" s="15" t="s">
        <v>38</v>
      </c>
      <c r="Y311" s="7"/>
    </row>
    <row r="312">
      <c r="A312" s="8" t="s">
        <v>1800</v>
      </c>
      <c r="B312" s="9" t="s">
        <v>1516</v>
      </c>
      <c r="C312" s="9" t="s">
        <v>26</v>
      </c>
      <c r="D312" s="10" t="s">
        <v>1801</v>
      </c>
      <c r="E312" s="11" t="str">
        <f>IFERROR(__xludf.DUMMYFUNCTION("TO_TEXT(""3.1"")"),"3.1")</f>
        <v>3.1</v>
      </c>
      <c r="F312" s="11" t="s">
        <v>1802</v>
      </c>
      <c r="G312" s="12">
        <v>41313.0</v>
      </c>
      <c r="H312" s="13">
        <v>4.3</v>
      </c>
      <c r="I312" s="13" t="s">
        <v>38</v>
      </c>
      <c r="J312" s="13" t="s">
        <v>49</v>
      </c>
      <c r="K312" s="15" t="s">
        <v>38</v>
      </c>
      <c r="L312" s="15" t="s">
        <v>38</v>
      </c>
      <c r="M312" s="15" t="s">
        <v>38</v>
      </c>
      <c r="N312" s="19" t="s">
        <v>661</v>
      </c>
      <c r="O312" s="15" t="s">
        <v>38</v>
      </c>
      <c r="P312" s="15" t="s">
        <v>213</v>
      </c>
      <c r="Q312" s="15" t="s">
        <v>243</v>
      </c>
      <c r="R312" s="15" t="s">
        <v>38</v>
      </c>
      <c r="S312" s="15" t="s">
        <v>251</v>
      </c>
      <c r="T312" s="15" t="s">
        <v>27</v>
      </c>
      <c r="U312" s="14" t="s">
        <v>1803</v>
      </c>
      <c r="V312" s="22" t="s">
        <v>1804</v>
      </c>
      <c r="W312" s="15" t="s">
        <v>1393</v>
      </c>
      <c r="X312" s="15" t="s">
        <v>38</v>
      </c>
      <c r="Y312" s="15"/>
    </row>
    <row r="313">
      <c r="A313" s="8" t="s">
        <v>1805</v>
      </c>
      <c r="B313" s="9" t="s">
        <v>1516</v>
      </c>
      <c r="C313" s="9" t="s">
        <v>26</v>
      </c>
      <c r="D313" s="10" t="s">
        <v>27</v>
      </c>
      <c r="E313" s="11" t="str">
        <f>IFERROR(__xludf.DUMMYFUNCTION("TO_TEXT(""3.1"")"),"3.1")</f>
        <v>3.1</v>
      </c>
      <c r="F313" s="11">
        <v>3.15</v>
      </c>
      <c r="G313" s="12">
        <v>41367.0</v>
      </c>
      <c r="H313" s="13" t="str">
        <f>IFERROR(__xludf.DUMMYFUNCTION("TO_TEXT(""5.0"")"),"5.0")</f>
        <v>5.0</v>
      </c>
      <c r="I313" s="13" t="s">
        <v>38</v>
      </c>
      <c r="J313" s="13" t="s">
        <v>27</v>
      </c>
      <c r="K313" s="14" t="s">
        <v>1806</v>
      </c>
      <c r="L313" s="15" t="s">
        <v>26</v>
      </c>
      <c r="M313" s="15" t="s">
        <v>1576</v>
      </c>
      <c r="N313" s="19" t="s">
        <v>648</v>
      </c>
      <c r="O313" s="15" t="s">
        <v>649</v>
      </c>
      <c r="P313" s="15" t="s">
        <v>368</v>
      </c>
      <c r="Q313" s="15" t="s">
        <v>47</v>
      </c>
      <c r="R313" s="15" t="s">
        <v>48</v>
      </c>
      <c r="S313" s="15" t="s">
        <v>27</v>
      </c>
      <c r="T313" s="15" t="s">
        <v>49</v>
      </c>
      <c r="U313" s="14" t="s">
        <v>1807</v>
      </c>
      <c r="V313" s="14" t="s">
        <v>1808</v>
      </c>
      <c r="W313" s="15" t="s">
        <v>1809</v>
      </c>
      <c r="X313" s="15" t="s">
        <v>38</v>
      </c>
      <c r="Y313" s="7"/>
    </row>
    <row r="314">
      <c r="A314" s="8" t="s">
        <v>1810</v>
      </c>
      <c r="B314" s="9" t="s">
        <v>1516</v>
      </c>
      <c r="C314" s="9" t="s">
        <v>26</v>
      </c>
      <c r="D314" s="10" t="s">
        <v>27</v>
      </c>
      <c r="E314" s="11" t="str">
        <f>IFERROR(__xludf.DUMMYFUNCTION("TO_TEXT(""3.2"")"),"3.2")</f>
        <v>3.2</v>
      </c>
      <c r="F314" s="11" t="s">
        <v>1811</v>
      </c>
      <c r="G314" s="12">
        <v>41065.0</v>
      </c>
      <c r="H314" s="13" t="str">
        <f>IFERROR(__xludf.DUMMYFUNCTION("TO_TEXT(""5.0"")"),"5.0")</f>
        <v>5.0</v>
      </c>
      <c r="I314" s="13" t="s">
        <v>38</v>
      </c>
      <c r="J314" s="13" t="s">
        <v>27</v>
      </c>
      <c r="K314" s="15" t="s">
        <v>38</v>
      </c>
      <c r="L314" s="15" t="s">
        <v>38</v>
      </c>
      <c r="M314" s="15" t="s">
        <v>38</v>
      </c>
      <c r="N314" s="19" t="s">
        <v>326</v>
      </c>
      <c r="O314" s="15" t="s">
        <v>38</v>
      </c>
      <c r="P314" s="15" t="s">
        <v>368</v>
      </c>
      <c r="Q314" s="15" t="s">
        <v>47</v>
      </c>
      <c r="R314" s="15" t="s">
        <v>715</v>
      </c>
      <c r="S314" s="15" t="s">
        <v>27</v>
      </c>
      <c r="T314" s="15" t="s">
        <v>49</v>
      </c>
      <c r="U314" s="14" t="s">
        <v>1812</v>
      </c>
      <c r="V314" s="14" t="s">
        <v>1813</v>
      </c>
      <c r="W314" s="15" t="s">
        <v>1814</v>
      </c>
      <c r="X314" s="15" t="s">
        <v>38</v>
      </c>
      <c r="Y314" s="7"/>
    </row>
    <row r="315">
      <c r="A315" s="8" t="s">
        <v>1815</v>
      </c>
      <c r="B315" s="9" t="s">
        <v>1516</v>
      </c>
      <c r="C315" s="9" t="s">
        <v>26</v>
      </c>
      <c r="D315" s="10" t="s">
        <v>1816</v>
      </c>
      <c r="E315" s="11" t="str">
        <f>IFERROR(__xludf.DUMMYFUNCTION("TO_TEXT(3.1)"),"3.1")</f>
        <v>3.1</v>
      </c>
      <c r="F315" s="11" t="s">
        <v>27</v>
      </c>
      <c r="G315" s="12">
        <v>41076.0</v>
      </c>
      <c r="H315" s="13">
        <v>4.3</v>
      </c>
      <c r="I315" s="13" t="s">
        <v>38</v>
      </c>
      <c r="J315" s="13" t="s">
        <v>27</v>
      </c>
      <c r="K315" s="15" t="s">
        <v>144</v>
      </c>
      <c r="L315" s="15" t="s">
        <v>144</v>
      </c>
      <c r="M315" s="15" t="s">
        <v>38</v>
      </c>
      <c r="N315" s="19" t="s">
        <v>151</v>
      </c>
      <c r="O315" s="15" t="s">
        <v>38</v>
      </c>
      <c r="P315" s="15" t="s">
        <v>38</v>
      </c>
      <c r="Q315" s="15" t="s">
        <v>64</v>
      </c>
      <c r="R315" s="15" t="s">
        <v>197</v>
      </c>
      <c r="S315" s="15" t="s">
        <v>144</v>
      </c>
      <c r="T315" s="35" t="s">
        <v>27</v>
      </c>
      <c r="U315" s="36" t="s">
        <v>1817</v>
      </c>
      <c r="V315" s="22" t="s">
        <v>1818</v>
      </c>
      <c r="W315" s="15" t="s">
        <v>1819</v>
      </c>
      <c r="X315" s="15" t="s">
        <v>1820</v>
      </c>
      <c r="Y315" s="7"/>
    </row>
    <row r="316">
      <c r="A316" s="8" t="s">
        <v>1821</v>
      </c>
      <c r="B316" s="9" t="s">
        <v>1516</v>
      </c>
      <c r="C316" s="9" t="s">
        <v>26</v>
      </c>
      <c r="D316" s="10" t="s">
        <v>27</v>
      </c>
      <c r="E316" s="11" t="s">
        <v>38</v>
      </c>
      <c r="F316" s="11" t="s">
        <v>1822</v>
      </c>
      <c r="G316" s="12">
        <v>40028.0</v>
      </c>
      <c r="H316" s="13">
        <v>9.3</v>
      </c>
      <c r="I316" s="13" t="s">
        <v>417</v>
      </c>
      <c r="J316" s="13" t="s">
        <v>27</v>
      </c>
      <c r="K316" s="15" t="s">
        <v>38</v>
      </c>
      <c r="L316" s="15" t="s">
        <v>38</v>
      </c>
      <c r="M316" s="15" t="s">
        <v>38</v>
      </c>
      <c r="N316" s="19" t="s">
        <v>1823</v>
      </c>
      <c r="O316" s="15" t="s">
        <v>38</v>
      </c>
      <c r="P316" s="15" t="s">
        <v>368</v>
      </c>
      <c r="Q316" s="15" t="s">
        <v>47</v>
      </c>
      <c r="R316" s="15" t="s">
        <v>48</v>
      </c>
      <c r="S316" s="15" t="s">
        <v>27</v>
      </c>
      <c r="T316" s="15" t="s">
        <v>49</v>
      </c>
      <c r="U316" s="14" t="s">
        <v>1824</v>
      </c>
      <c r="V316" s="14" t="s">
        <v>1825</v>
      </c>
      <c r="W316" s="15" t="s">
        <v>1826</v>
      </c>
      <c r="X316" s="15" t="s">
        <v>38</v>
      </c>
      <c r="Y316" s="7"/>
    </row>
    <row r="317">
      <c r="A317" s="8" t="s">
        <v>1827</v>
      </c>
      <c r="B317" s="9" t="s">
        <v>1516</v>
      </c>
      <c r="C317" s="9" t="s">
        <v>26</v>
      </c>
      <c r="D317" s="10" t="s">
        <v>27</v>
      </c>
      <c r="E317" s="11" t="s">
        <v>38</v>
      </c>
      <c r="F317" s="11" t="s">
        <v>1828</v>
      </c>
      <c r="G317" s="12">
        <v>39139.0</v>
      </c>
      <c r="H317" s="13">
        <v>6.8</v>
      </c>
      <c r="I317" s="13" t="s">
        <v>417</v>
      </c>
      <c r="J317" s="13" t="s">
        <v>49</v>
      </c>
      <c r="K317" s="15" t="s">
        <v>38</v>
      </c>
      <c r="L317" s="15" t="s">
        <v>38</v>
      </c>
      <c r="M317" s="15" t="s">
        <v>38</v>
      </c>
      <c r="N317" s="19" t="s">
        <v>1829</v>
      </c>
      <c r="O317" s="15" t="s">
        <v>151</v>
      </c>
      <c r="P317" s="15" t="s">
        <v>368</v>
      </c>
      <c r="Q317" s="15" t="s">
        <v>47</v>
      </c>
      <c r="R317" s="15" t="s">
        <v>48</v>
      </c>
      <c r="S317" s="15" t="s">
        <v>27</v>
      </c>
      <c r="T317" s="15" t="s">
        <v>49</v>
      </c>
      <c r="U317" s="14" t="s">
        <v>1830</v>
      </c>
      <c r="V317" s="14" t="s">
        <v>1831</v>
      </c>
      <c r="W317" s="15" t="s">
        <v>1832</v>
      </c>
      <c r="X317" s="15" t="s">
        <v>38</v>
      </c>
      <c r="Y317" s="7"/>
    </row>
    <row r="318">
      <c r="A318" s="8" t="s">
        <v>1833</v>
      </c>
      <c r="B318" s="9" t="s">
        <v>1516</v>
      </c>
      <c r="C318" s="9" t="s">
        <v>26</v>
      </c>
      <c r="D318" s="10" t="s">
        <v>27</v>
      </c>
      <c r="E318" s="11" t="s">
        <v>38</v>
      </c>
      <c r="F318" s="11" t="s">
        <v>1828</v>
      </c>
      <c r="G318" s="12">
        <v>39139.0</v>
      </c>
      <c r="H318" s="13">
        <v>6.8</v>
      </c>
      <c r="I318" s="13" t="s">
        <v>417</v>
      </c>
      <c r="J318" s="13" t="s">
        <v>27</v>
      </c>
      <c r="K318" s="14" t="s">
        <v>1834</v>
      </c>
      <c r="L318" s="15" t="s">
        <v>26</v>
      </c>
      <c r="M318" s="15" t="s">
        <v>1835</v>
      </c>
      <c r="N318" s="19" t="s">
        <v>151</v>
      </c>
      <c r="O318" s="15" t="s">
        <v>151</v>
      </c>
      <c r="P318" s="15" t="s">
        <v>466</v>
      </c>
      <c r="Q318" s="15" t="s">
        <v>47</v>
      </c>
      <c r="R318" s="15" t="s">
        <v>48</v>
      </c>
      <c r="S318" s="15" t="s">
        <v>49</v>
      </c>
      <c r="T318" s="15" t="s">
        <v>49</v>
      </c>
      <c r="U318" s="14" t="s">
        <v>1830</v>
      </c>
      <c r="V318" s="14" t="s">
        <v>1836</v>
      </c>
      <c r="W318" s="15" t="s">
        <v>1837</v>
      </c>
      <c r="X318" s="15" t="s">
        <v>38</v>
      </c>
      <c r="Y318" s="7"/>
    </row>
    <row r="319">
      <c r="A319" s="8" t="s">
        <v>1838</v>
      </c>
      <c r="B319" s="9" t="s">
        <v>1516</v>
      </c>
      <c r="C319" s="9" t="s">
        <v>26</v>
      </c>
      <c r="D319" s="10" t="s">
        <v>27</v>
      </c>
      <c r="E319" s="11" t="s">
        <v>38</v>
      </c>
      <c r="F319" s="11" t="s">
        <v>1839</v>
      </c>
      <c r="G319" s="12">
        <v>39029.0</v>
      </c>
      <c r="H319" s="13">
        <v>6.4</v>
      </c>
      <c r="I319" s="13" t="s">
        <v>417</v>
      </c>
      <c r="J319" s="13" t="s">
        <v>27</v>
      </c>
      <c r="K319" s="14" t="s">
        <v>1840</v>
      </c>
      <c r="L319" s="15" t="s">
        <v>26</v>
      </c>
      <c r="M319" s="15" t="s">
        <v>1841</v>
      </c>
      <c r="N319" s="19" t="s">
        <v>317</v>
      </c>
      <c r="O319" s="15" t="s">
        <v>38</v>
      </c>
      <c r="P319" s="15" t="s">
        <v>38</v>
      </c>
      <c r="Q319" s="15" t="s">
        <v>64</v>
      </c>
      <c r="R319" s="15" t="s">
        <v>311</v>
      </c>
      <c r="S319" s="15" t="s">
        <v>144</v>
      </c>
      <c r="T319" s="15" t="s">
        <v>27</v>
      </c>
      <c r="U319" s="14" t="s">
        <v>1842</v>
      </c>
      <c r="V319" s="14" t="s">
        <v>1843</v>
      </c>
      <c r="W319" s="15" t="s">
        <v>1844</v>
      </c>
      <c r="X319" s="15" t="s">
        <v>38</v>
      </c>
      <c r="Y319" s="7"/>
    </row>
    <row r="320">
      <c r="A320" s="8" t="s">
        <v>1845</v>
      </c>
      <c r="B320" s="9" t="s">
        <v>1516</v>
      </c>
      <c r="C320" s="9" t="s">
        <v>26</v>
      </c>
      <c r="D320" s="10" t="s">
        <v>1846</v>
      </c>
      <c r="E320" s="11" t="s">
        <v>38</v>
      </c>
      <c r="F320" s="11" t="s">
        <v>1839</v>
      </c>
      <c r="G320" s="12">
        <v>38975.0</v>
      </c>
      <c r="H320" s="13" t="str">
        <f>IFERROR(__xludf.DUMMYFUNCTION("TO_TEXT(""4.0"")"),"4.0")</f>
        <v>4.0</v>
      </c>
      <c r="I320" s="13" t="s">
        <v>417</v>
      </c>
      <c r="J320" s="13" t="s">
        <v>27</v>
      </c>
      <c r="K320" s="15" t="s">
        <v>38</v>
      </c>
      <c r="L320" s="15" t="s">
        <v>38</v>
      </c>
      <c r="M320" s="15" t="s">
        <v>38</v>
      </c>
      <c r="N320" s="20" t="s">
        <v>151</v>
      </c>
      <c r="O320" s="15" t="s">
        <v>151</v>
      </c>
      <c r="P320" s="15" t="s">
        <v>405</v>
      </c>
      <c r="Q320" s="15" t="s">
        <v>243</v>
      </c>
      <c r="R320" s="15" t="s">
        <v>38</v>
      </c>
      <c r="S320" s="15" t="s">
        <v>251</v>
      </c>
      <c r="T320" s="15" t="s">
        <v>27</v>
      </c>
      <c r="U320" s="14" t="s">
        <v>1847</v>
      </c>
      <c r="V320" s="22" t="s">
        <v>1848</v>
      </c>
      <c r="W320" s="15" t="s">
        <v>1849</v>
      </c>
      <c r="X320" s="15" t="s">
        <v>38</v>
      </c>
      <c r="Y320" s="7"/>
    </row>
    <row r="321">
      <c r="A321" s="8" t="s">
        <v>1850</v>
      </c>
      <c r="B321" s="9" t="s">
        <v>1851</v>
      </c>
      <c r="C321" s="9" t="s">
        <v>26</v>
      </c>
      <c r="D321" s="10" t="s">
        <v>27</v>
      </c>
      <c r="E321" s="11" t="s">
        <v>38</v>
      </c>
      <c r="F321" s="11" t="s">
        <v>1852</v>
      </c>
      <c r="G321" s="12">
        <v>44910.0</v>
      </c>
      <c r="H321" s="13">
        <v>9.8</v>
      </c>
      <c r="I321" s="13" t="s">
        <v>38</v>
      </c>
      <c r="J321" s="13" t="s">
        <v>27</v>
      </c>
      <c r="K321" s="15" t="s">
        <v>38</v>
      </c>
      <c r="L321" s="15" t="s">
        <v>38</v>
      </c>
      <c r="M321" s="15" t="s">
        <v>38</v>
      </c>
      <c r="N321" s="19" t="s">
        <v>714</v>
      </c>
      <c r="O321" s="15" t="s">
        <v>38</v>
      </c>
      <c r="P321" s="15" t="s">
        <v>87</v>
      </c>
      <c r="Q321" s="15" t="s">
        <v>47</v>
      </c>
      <c r="R321" s="15" t="s">
        <v>48</v>
      </c>
      <c r="S321" s="15" t="s">
        <v>27</v>
      </c>
      <c r="T321" s="15" t="s">
        <v>49</v>
      </c>
      <c r="U321" s="14" t="s">
        <v>1853</v>
      </c>
      <c r="V321" s="15" t="s">
        <v>38</v>
      </c>
      <c r="W321" s="15" t="s">
        <v>1854</v>
      </c>
      <c r="X321" s="15" t="s">
        <v>38</v>
      </c>
      <c r="Y321" s="7"/>
    </row>
    <row r="322">
      <c r="A322" s="8" t="s">
        <v>1855</v>
      </c>
      <c r="B322" s="9" t="s">
        <v>1851</v>
      </c>
      <c r="C322" s="9" t="s">
        <v>26</v>
      </c>
      <c r="D322" s="10" t="s">
        <v>27</v>
      </c>
      <c r="E322" s="11" t="s">
        <v>38</v>
      </c>
      <c r="F322" s="11" t="s">
        <v>1852</v>
      </c>
      <c r="G322" s="12">
        <v>44910.0</v>
      </c>
      <c r="H322" s="13">
        <v>5.3</v>
      </c>
      <c r="I322" s="13" t="s">
        <v>38</v>
      </c>
      <c r="J322" s="13" t="s">
        <v>27</v>
      </c>
      <c r="K322" s="15" t="s">
        <v>38</v>
      </c>
      <c r="L322" s="15" t="s">
        <v>38</v>
      </c>
      <c r="M322" s="15" t="s">
        <v>38</v>
      </c>
      <c r="N322" s="19" t="s">
        <v>38</v>
      </c>
      <c r="O322" s="15" t="s">
        <v>38</v>
      </c>
      <c r="P322" s="15" t="s">
        <v>213</v>
      </c>
      <c r="Q322" s="15" t="s">
        <v>243</v>
      </c>
      <c r="R322" s="15" t="s">
        <v>38</v>
      </c>
      <c r="S322" s="15" t="s">
        <v>251</v>
      </c>
      <c r="T322" s="15" t="s">
        <v>27</v>
      </c>
      <c r="U322" s="14" t="s">
        <v>1856</v>
      </c>
      <c r="V322" s="14" t="s">
        <v>1853</v>
      </c>
      <c r="W322" s="15" t="s">
        <v>1857</v>
      </c>
      <c r="X322" s="15" t="s">
        <v>38</v>
      </c>
      <c r="Y322" s="7"/>
    </row>
    <row r="323">
      <c r="A323" s="8" t="s">
        <v>1858</v>
      </c>
      <c r="B323" s="9" t="s">
        <v>1851</v>
      </c>
      <c r="C323" s="9" t="s">
        <v>26</v>
      </c>
      <c r="D323" s="10" t="s">
        <v>27</v>
      </c>
      <c r="E323" s="11" t="s">
        <v>38</v>
      </c>
      <c r="F323" s="11" t="s">
        <v>1859</v>
      </c>
      <c r="G323" s="12">
        <v>44757.0</v>
      </c>
      <c r="H323" s="13">
        <v>9.1</v>
      </c>
      <c r="I323" s="13" t="s">
        <v>1144</v>
      </c>
      <c r="J323" s="13" t="s">
        <v>27</v>
      </c>
      <c r="K323" s="15" t="s">
        <v>38</v>
      </c>
      <c r="L323" s="15" t="s">
        <v>38</v>
      </c>
      <c r="M323" s="15" t="s">
        <v>38</v>
      </c>
      <c r="N323" s="19" t="s">
        <v>714</v>
      </c>
      <c r="O323" s="15" t="s">
        <v>38</v>
      </c>
      <c r="P323" s="15" t="s">
        <v>161</v>
      </c>
      <c r="Q323" s="15" t="s">
        <v>47</v>
      </c>
      <c r="R323" s="15" t="s">
        <v>48</v>
      </c>
      <c r="S323" s="15" t="s">
        <v>27</v>
      </c>
      <c r="T323" s="15" t="s">
        <v>49</v>
      </c>
      <c r="U323" s="14" t="s">
        <v>1860</v>
      </c>
      <c r="V323" s="15" t="s">
        <v>38</v>
      </c>
      <c r="W323" s="15" t="s">
        <v>1861</v>
      </c>
      <c r="X323" s="15" t="s">
        <v>38</v>
      </c>
      <c r="Y323" s="7"/>
    </row>
    <row r="324">
      <c r="A324" s="8" t="s">
        <v>1862</v>
      </c>
      <c r="B324" s="9" t="s">
        <v>1851</v>
      </c>
      <c r="C324" s="9" t="s">
        <v>26</v>
      </c>
      <c r="D324" s="10" t="s">
        <v>27</v>
      </c>
      <c r="E324" s="11" t="s">
        <v>38</v>
      </c>
      <c r="F324" s="11" t="s">
        <v>1316</v>
      </c>
      <c r="G324" s="12">
        <v>44551.0</v>
      </c>
      <c r="H324" s="13" t="s">
        <v>101</v>
      </c>
      <c r="I324" s="13" t="s">
        <v>38</v>
      </c>
      <c r="J324" s="13" t="s">
        <v>27</v>
      </c>
      <c r="K324" s="15" t="s">
        <v>38</v>
      </c>
      <c r="L324" s="15" t="s">
        <v>38</v>
      </c>
      <c r="M324" s="15" t="s">
        <v>38</v>
      </c>
      <c r="N324" s="19" t="s">
        <v>1863</v>
      </c>
      <c r="O324" s="15" t="s">
        <v>38</v>
      </c>
      <c r="P324" s="15" t="s">
        <v>115</v>
      </c>
      <c r="Q324" s="15" t="s">
        <v>243</v>
      </c>
      <c r="R324" s="15" t="s">
        <v>38</v>
      </c>
      <c r="S324" s="15" t="s">
        <v>251</v>
      </c>
      <c r="T324" s="15" t="s">
        <v>27</v>
      </c>
      <c r="U324" s="14" t="s">
        <v>1864</v>
      </c>
      <c r="V324" s="14" t="s">
        <v>1865</v>
      </c>
      <c r="W324" s="15" t="s">
        <v>1866</v>
      </c>
      <c r="X324" s="19" t="s">
        <v>1867</v>
      </c>
      <c r="Y324" s="15"/>
    </row>
    <row r="325">
      <c r="A325" s="8" t="s">
        <v>1868</v>
      </c>
      <c r="B325" s="9" t="s">
        <v>1851</v>
      </c>
      <c r="C325" s="9" t="s">
        <v>26</v>
      </c>
      <c r="D325" s="10" t="s">
        <v>27</v>
      </c>
      <c r="E325" s="11" t="s">
        <v>38</v>
      </c>
      <c r="F325" s="11" t="s">
        <v>1316</v>
      </c>
      <c r="G325" s="12">
        <v>44551.0</v>
      </c>
      <c r="H325" s="13" t="s">
        <v>101</v>
      </c>
      <c r="I325" s="13" t="s">
        <v>38</v>
      </c>
      <c r="J325" s="13" t="s">
        <v>27</v>
      </c>
      <c r="K325" s="15" t="s">
        <v>38</v>
      </c>
      <c r="L325" s="15" t="s">
        <v>38</v>
      </c>
      <c r="M325" s="15" t="s">
        <v>38</v>
      </c>
      <c r="N325" s="19" t="s">
        <v>1869</v>
      </c>
      <c r="O325" s="15" t="s">
        <v>38</v>
      </c>
      <c r="P325" s="15" t="s">
        <v>115</v>
      </c>
      <c r="Q325" s="15" t="s">
        <v>243</v>
      </c>
      <c r="R325" s="15" t="s">
        <v>38</v>
      </c>
      <c r="S325" s="15" t="s">
        <v>251</v>
      </c>
      <c r="T325" s="15" t="s">
        <v>27</v>
      </c>
      <c r="U325" s="14" t="s">
        <v>1870</v>
      </c>
      <c r="V325" s="14" t="s">
        <v>1865</v>
      </c>
      <c r="W325" s="15" t="s">
        <v>1871</v>
      </c>
      <c r="X325" s="46" t="s">
        <v>1867</v>
      </c>
      <c r="Y325" s="15"/>
    </row>
    <row r="326">
      <c r="A326" s="8" t="s">
        <v>1872</v>
      </c>
      <c r="B326" s="9" t="s">
        <v>1851</v>
      </c>
      <c r="C326" s="9" t="s">
        <v>26</v>
      </c>
      <c r="D326" s="10" t="s">
        <v>27</v>
      </c>
      <c r="E326" s="11" t="s">
        <v>38</v>
      </c>
      <c r="F326" s="11" t="s">
        <v>148</v>
      </c>
      <c r="G326" s="12">
        <v>44550.0</v>
      </c>
      <c r="H326" s="13" t="s">
        <v>165</v>
      </c>
      <c r="I326" s="13" t="s">
        <v>42</v>
      </c>
      <c r="J326" s="13" t="s">
        <v>27</v>
      </c>
      <c r="K326" s="15" t="s">
        <v>38</v>
      </c>
      <c r="L326" s="15" t="s">
        <v>38</v>
      </c>
      <c r="M326" s="15" t="s">
        <v>38</v>
      </c>
      <c r="N326" s="19" t="s">
        <v>661</v>
      </c>
      <c r="O326" s="15" t="s">
        <v>38</v>
      </c>
      <c r="P326" s="15" t="s">
        <v>800</v>
      </c>
      <c r="Q326" s="15" t="s">
        <v>47</v>
      </c>
      <c r="R326" s="15" t="s">
        <v>560</v>
      </c>
      <c r="S326" s="15" t="s">
        <v>27</v>
      </c>
      <c r="T326" s="15" t="s">
        <v>49</v>
      </c>
      <c r="U326" s="14" t="s">
        <v>1873</v>
      </c>
      <c r="V326" s="14" t="s">
        <v>1874</v>
      </c>
      <c r="W326" s="15" t="s">
        <v>1875</v>
      </c>
      <c r="X326" s="15" t="s">
        <v>38</v>
      </c>
      <c r="Y326" s="7"/>
    </row>
    <row r="327">
      <c r="A327" s="8" t="s">
        <v>1876</v>
      </c>
      <c r="B327" s="9" t="s">
        <v>1851</v>
      </c>
      <c r="C327" s="9" t="s">
        <v>26</v>
      </c>
      <c r="D327" s="10" t="s">
        <v>27</v>
      </c>
      <c r="E327" s="11" t="s">
        <v>38</v>
      </c>
      <c r="F327" s="11" t="s">
        <v>28</v>
      </c>
      <c r="G327" s="12">
        <v>44644.0</v>
      </c>
      <c r="H327" s="13" t="s">
        <v>101</v>
      </c>
      <c r="I327" s="13" t="s">
        <v>38</v>
      </c>
      <c r="J327" s="13" t="s">
        <v>27</v>
      </c>
      <c r="K327" s="14" t="s">
        <v>1877</v>
      </c>
      <c r="L327" s="15" t="s">
        <v>26</v>
      </c>
      <c r="M327" s="15" t="s">
        <v>1878</v>
      </c>
      <c r="N327" s="19" t="s">
        <v>649</v>
      </c>
      <c r="O327" s="15" t="s">
        <v>649</v>
      </c>
      <c r="P327" s="15" t="s">
        <v>38</v>
      </c>
      <c r="Q327" s="15" t="s">
        <v>47</v>
      </c>
      <c r="R327" s="15" t="s">
        <v>715</v>
      </c>
      <c r="S327" s="15" t="s">
        <v>144</v>
      </c>
      <c r="T327" s="15" t="s">
        <v>49</v>
      </c>
      <c r="U327" s="14" t="s">
        <v>1879</v>
      </c>
      <c r="V327" s="14" t="s">
        <v>1880</v>
      </c>
      <c r="W327" s="15" t="s">
        <v>1881</v>
      </c>
      <c r="X327" s="15" t="s">
        <v>38</v>
      </c>
      <c r="Y327" s="7"/>
    </row>
    <row r="328">
      <c r="A328" s="8" t="s">
        <v>1882</v>
      </c>
      <c r="B328" s="9" t="s">
        <v>1851</v>
      </c>
      <c r="C328" s="9" t="s">
        <v>26</v>
      </c>
      <c r="D328" s="10" t="s">
        <v>27</v>
      </c>
      <c r="E328" s="11" t="s">
        <v>38</v>
      </c>
      <c r="F328" s="11" t="s">
        <v>1883</v>
      </c>
      <c r="G328" s="12">
        <v>44391.0</v>
      </c>
      <c r="H328" s="13" t="s">
        <v>1884</v>
      </c>
      <c r="I328" s="13" t="s">
        <v>72</v>
      </c>
      <c r="J328" s="13" t="s">
        <v>27</v>
      </c>
      <c r="K328" s="15" t="s">
        <v>38</v>
      </c>
      <c r="L328" s="15" t="s">
        <v>38</v>
      </c>
      <c r="M328" s="15" t="s">
        <v>38</v>
      </c>
      <c r="N328" s="19" t="s">
        <v>1885</v>
      </c>
      <c r="O328" s="15" t="s">
        <v>62</v>
      </c>
      <c r="P328" s="15" t="s">
        <v>213</v>
      </c>
      <c r="Q328" s="15" t="s">
        <v>243</v>
      </c>
      <c r="R328" s="15" t="s">
        <v>38</v>
      </c>
      <c r="S328" s="15" t="s">
        <v>251</v>
      </c>
      <c r="T328" s="15" t="s">
        <v>27</v>
      </c>
      <c r="U328" s="14" t="s">
        <v>1886</v>
      </c>
      <c r="V328" s="15" t="s">
        <v>38</v>
      </c>
      <c r="W328" s="15" t="s">
        <v>1887</v>
      </c>
      <c r="X328" s="15" t="s">
        <v>38</v>
      </c>
      <c r="Y328" s="7"/>
    </row>
    <row r="329">
      <c r="A329" s="8" t="s">
        <v>1888</v>
      </c>
      <c r="B329" s="9" t="s">
        <v>1851</v>
      </c>
      <c r="C329" s="9" t="s">
        <v>26</v>
      </c>
      <c r="D329" s="10" t="s">
        <v>27</v>
      </c>
      <c r="E329" s="11" t="s">
        <v>38</v>
      </c>
      <c r="F329" s="11" t="s">
        <v>1889</v>
      </c>
      <c r="G329" s="12">
        <v>44431.0</v>
      </c>
      <c r="H329" s="13" t="s">
        <v>101</v>
      </c>
      <c r="I329" s="13" t="s">
        <v>38</v>
      </c>
      <c r="J329" s="13" t="s">
        <v>27</v>
      </c>
      <c r="K329" s="14" t="s">
        <v>1890</v>
      </c>
      <c r="L329" s="15" t="s">
        <v>26</v>
      </c>
      <c r="M329" s="15" t="s">
        <v>1891</v>
      </c>
      <c r="N329" s="19" t="s">
        <v>33</v>
      </c>
      <c r="O329" s="15" t="s">
        <v>33</v>
      </c>
      <c r="P329" s="15" t="s">
        <v>122</v>
      </c>
      <c r="Q329" s="15" t="s">
        <v>64</v>
      </c>
      <c r="R329" s="15" t="s">
        <v>123</v>
      </c>
      <c r="S329" s="15" t="s">
        <v>27</v>
      </c>
      <c r="T329" s="15" t="s">
        <v>27</v>
      </c>
      <c r="U329" s="14" t="s">
        <v>1892</v>
      </c>
      <c r="V329" s="22" t="s">
        <v>1893</v>
      </c>
      <c r="W329" s="15" t="s">
        <v>1894</v>
      </c>
      <c r="X329" s="15" t="s">
        <v>38</v>
      </c>
      <c r="Y329" s="7"/>
    </row>
    <row r="330">
      <c r="A330" s="8" t="s">
        <v>1895</v>
      </c>
      <c r="B330" s="9" t="s">
        <v>1851</v>
      </c>
      <c r="C330" s="9" t="s">
        <v>26</v>
      </c>
      <c r="D330" s="10" t="s">
        <v>27</v>
      </c>
      <c r="E330" s="11" t="s">
        <v>38</v>
      </c>
      <c r="F330" s="11" t="s">
        <v>1896</v>
      </c>
      <c r="G330" s="12">
        <v>44431.0</v>
      </c>
      <c r="H330" s="13" t="s">
        <v>111</v>
      </c>
      <c r="I330" s="13" t="s">
        <v>38</v>
      </c>
      <c r="J330" s="13" t="s">
        <v>27</v>
      </c>
      <c r="K330" s="14" t="s">
        <v>1897</v>
      </c>
      <c r="L330" s="15" t="s">
        <v>26</v>
      </c>
      <c r="M330" s="15" t="s">
        <v>1891</v>
      </c>
      <c r="N330" s="19" t="s">
        <v>33</v>
      </c>
      <c r="O330" s="15" t="s">
        <v>33</v>
      </c>
      <c r="P330" s="15" t="s">
        <v>122</v>
      </c>
      <c r="Q330" s="15" t="s">
        <v>64</v>
      </c>
      <c r="R330" s="15" t="s">
        <v>123</v>
      </c>
      <c r="S330" s="15" t="s">
        <v>27</v>
      </c>
      <c r="T330" s="34" t="s">
        <v>27</v>
      </c>
      <c r="U330" s="22" t="s">
        <v>1898</v>
      </c>
      <c r="V330" s="14" t="s">
        <v>1899</v>
      </c>
      <c r="W330" s="15" t="s">
        <v>1900</v>
      </c>
      <c r="X330" s="15" t="s">
        <v>38</v>
      </c>
      <c r="Y330" s="7"/>
    </row>
    <row r="331">
      <c r="A331" s="8" t="s">
        <v>1901</v>
      </c>
      <c r="B331" s="9" t="s">
        <v>1851</v>
      </c>
      <c r="C331" s="9" t="s">
        <v>26</v>
      </c>
      <c r="D331" s="10" t="s">
        <v>27</v>
      </c>
      <c r="E331" s="11" t="s">
        <v>38</v>
      </c>
      <c r="F331" s="11" t="s">
        <v>1896</v>
      </c>
      <c r="G331" s="12">
        <v>44431.0</v>
      </c>
      <c r="H331" s="13" t="s">
        <v>101</v>
      </c>
      <c r="I331" s="13" t="s">
        <v>38</v>
      </c>
      <c r="J331" s="13" t="s">
        <v>27</v>
      </c>
      <c r="K331" s="15" t="s">
        <v>38</v>
      </c>
      <c r="L331" s="15" t="s">
        <v>38</v>
      </c>
      <c r="M331" s="15" t="s">
        <v>38</v>
      </c>
      <c r="N331" s="19" t="s">
        <v>151</v>
      </c>
      <c r="O331" s="15" t="s">
        <v>38</v>
      </c>
      <c r="P331" s="15" t="s">
        <v>1902</v>
      </c>
      <c r="Q331" s="15" t="s">
        <v>47</v>
      </c>
      <c r="R331" s="15" t="s">
        <v>421</v>
      </c>
      <c r="S331" s="15" t="s">
        <v>27</v>
      </c>
      <c r="T331" s="15" t="s">
        <v>49</v>
      </c>
      <c r="U331" s="14" t="s">
        <v>1903</v>
      </c>
      <c r="V331" s="22" t="s">
        <v>1899</v>
      </c>
      <c r="W331" s="15" t="s">
        <v>1904</v>
      </c>
      <c r="X331" s="15" t="s">
        <v>1905</v>
      </c>
      <c r="Y331" s="7"/>
    </row>
    <row r="332">
      <c r="A332" s="8" t="s">
        <v>1906</v>
      </c>
      <c r="B332" s="9" t="s">
        <v>1851</v>
      </c>
      <c r="C332" s="9" t="s">
        <v>26</v>
      </c>
      <c r="D332" s="10" t="s">
        <v>27</v>
      </c>
      <c r="E332" s="11" t="s">
        <v>38</v>
      </c>
      <c r="F332" s="11" t="s">
        <v>1889</v>
      </c>
      <c r="G332" s="12">
        <v>44431.0</v>
      </c>
      <c r="H332" s="13" t="s">
        <v>101</v>
      </c>
      <c r="I332" s="13" t="s">
        <v>38</v>
      </c>
      <c r="J332" s="13" t="s">
        <v>27</v>
      </c>
      <c r="K332" s="14" t="s">
        <v>1907</v>
      </c>
      <c r="L332" s="15" t="s">
        <v>26</v>
      </c>
      <c r="M332" s="15" t="s">
        <v>1908</v>
      </c>
      <c r="N332" s="19" t="s">
        <v>1909</v>
      </c>
      <c r="O332" s="15" t="s">
        <v>1544</v>
      </c>
      <c r="P332" s="15" t="s">
        <v>1337</v>
      </c>
      <c r="Q332" s="15" t="s">
        <v>47</v>
      </c>
      <c r="R332" s="15" t="s">
        <v>107</v>
      </c>
      <c r="S332" s="15" t="s">
        <v>27</v>
      </c>
      <c r="T332" s="15" t="s">
        <v>27</v>
      </c>
      <c r="U332" s="14" t="s">
        <v>1910</v>
      </c>
      <c r="V332" s="14" t="s">
        <v>1893</v>
      </c>
      <c r="W332" s="15" t="s">
        <v>1911</v>
      </c>
      <c r="X332" s="15" t="s">
        <v>38</v>
      </c>
      <c r="Y332" s="7"/>
    </row>
    <row r="333">
      <c r="A333" s="8" t="s">
        <v>1912</v>
      </c>
      <c r="B333" s="9" t="s">
        <v>1851</v>
      </c>
      <c r="C333" s="9" t="s">
        <v>26</v>
      </c>
      <c r="D333" s="10" t="s">
        <v>27</v>
      </c>
      <c r="E333" s="11" t="s">
        <v>38</v>
      </c>
      <c r="F333" s="11" t="s">
        <v>1896</v>
      </c>
      <c r="G333" s="12">
        <v>44396.0</v>
      </c>
      <c r="H333" s="13" t="s">
        <v>101</v>
      </c>
      <c r="I333" s="13" t="s">
        <v>38</v>
      </c>
      <c r="J333" s="13" t="s">
        <v>27</v>
      </c>
      <c r="K333" s="15" t="s">
        <v>38</v>
      </c>
      <c r="L333" s="15" t="s">
        <v>38</v>
      </c>
      <c r="M333" s="15" t="s">
        <v>38</v>
      </c>
      <c r="N333" s="19" t="s">
        <v>33</v>
      </c>
      <c r="O333" s="15" t="s">
        <v>38</v>
      </c>
      <c r="P333" s="15" t="s">
        <v>161</v>
      </c>
      <c r="Q333" s="15" t="s">
        <v>47</v>
      </c>
      <c r="R333" s="15" t="s">
        <v>48</v>
      </c>
      <c r="S333" s="15" t="s">
        <v>27</v>
      </c>
      <c r="T333" s="15" t="s">
        <v>49</v>
      </c>
      <c r="U333" s="14" t="s">
        <v>1913</v>
      </c>
      <c r="V333" s="14" t="s">
        <v>1914</v>
      </c>
      <c r="W333" s="15" t="s">
        <v>1915</v>
      </c>
      <c r="X333" s="15" t="s">
        <v>38</v>
      </c>
      <c r="Y333" s="7"/>
    </row>
    <row r="334">
      <c r="A334" s="8" t="s">
        <v>1916</v>
      </c>
      <c r="B334" s="9" t="s">
        <v>1851</v>
      </c>
      <c r="C334" s="9" t="s">
        <v>26</v>
      </c>
      <c r="D334" s="10" t="s">
        <v>27</v>
      </c>
      <c r="E334" s="11" t="s">
        <v>38</v>
      </c>
      <c r="F334" s="11" t="s">
        <v>1896</v>
      </c>
      <c r="G334" s="12">
        <v>44396.0</v>
      </c>
      <c r="H334" s="13" t="s">
        <v>118</v>
      </c>
      <c r="I334" s="13" t="s">
        <v>38</v>
      </c>
      <c r="J334" s="13" t="s">
        <v>27</v>
      </c>
      <c r="K334" s="14" t="s">
        <v>1917</v>
      </c>
      <c r="L334" s="15" t="s">
        <v>26</v>
      </c>
      <c r="M334" s="15" t="s">
        <v>1891</v>
      </c>
      <c r="N334" s="19" t="s">
        <v>33</v>
      </c>
      <c r="O334" s="15" t="s">
        <v>33</v>
      </c>
      <c r="P334" s="15" t="s">
        <v>122</v>
      </c>
      <c r="Q334" s="15" t="s">
        <v>64</v>
      </c>
      <c r="R334" s="15" t="s">
        <v>123</v>
      </c>
      <c r="S334" s="15" t="s">
        <v>27</v>
      </c>
      <c r="T334" s="34" t="s">
        <v>27</v>
      </c>
      <c r="U334" s="22" t="s">
        <v>1918</v>
      </c>
      <c r="V334" s="22" t="s">
        <v>1919</v>
      </c>
      <c r="W334" s="15" t="s">
        <v>1920</v>
      </c>
      <c r="X334" s="15" t="s">
        <v>38</v>
      </c>
      <c r="Y334" s="7"/>
    </row>
    <row r="335">
      <c r="A335" s="8" t="s">
        <v>1921</v>
      </c>
      <c r="B335" s="9" t="s">
        <v>1851</v>
      </c>
      <c r="C335" s="9" t="s">
        <v>26</v>
      </c>
      <c r="D335" s="10" t="s">
        <v>27</v>
      </c>
      <c r="E335" s="11" t="s">
        <v>38</v>
      </c>
      <c r="F335" s="11" t="s">
        <v>1896</v>
      </c>
      <c r="G335" s="12">
        <v>44406.0</v>
      </c>
      <c r="H335" s="13" t="s">
        <v>239</v>
      </c>
      <c r="I335" s="13" t="s">
        <v>42</v>
      </c>
      <c r="J335" s="13" t="s">
        <v>27</v>
      </c>
      <c r="K335" s="15" t="s">
        <v>38</v>
      </c>
      <c r="L335" s="15" t="s">
        <v>38</v>
      </c>
      <c r="M335" s="15" t="s">
        <v>38</v>
      </c>
      <c r="N335" s="19" t="s">
        <v>317</v>
      </c>
      <c r="O335" s="15" t="s">
        <v>38</v>
      </c>
      <c r="P335" s="15" t="s">
        <v>213</v>
      </c>
      <c r="Q335" s="15" t="s">
        <v>243</v>
      </c>
      <c r="R335" s="15" t="s">
        <v>38</v>
      </c>
      <c r="S335" s="15" t="s">
        <v>251</v>
      </c>
      <c r="T335" s="15" t="s">
        <v>27</v>
      </c>
      <c r="U335" s="14" t="s">
        <v>1922</v>
      </c>
      <c r="V335" s="14" t="s">
        <v>1899</v>
      </c>
      <c r="W335" s="15" t="s">
        <v>1923</v>
      </c>
      <c r="X335" s="15" t="s">
        <v>38</v>
      </c>
      <c r="Y335" s="7"/>
    </row>
    <row r="336">
      <c r="A336" s="8" t="s">
        <v>1924</v>
      </c>
      <c r="B336" s="9" t="s">
        <v>1851</v>
      </c>
      <c r="C336" s="9" t="s">
        <v>26</v>
      </c>
      <c r="D336" s="10" t="s">
        <v>49</v>
      </c>
      <c r="E336" s="11" t="s">
        <v>38</v>
      </c>
      <c r="F336" s="11" t="s">
        <v>1925</v>
      </c>
      <c r="G336" s="12">
        <v>44396.0</v>
      </c>
      <c r="H336" s="13" t="s">
        <v>101</v>
      </c>
      <c r="I336" s="13" t="s">
        <v>38</v>
      </c>
      <c r="J336" s="13" t="s">
        <v>27</v>
      </c>
      <c r="K336" s="14" t="s">
        <v>1926</v>
      </c>
      <c r="L336" s="15" t="s">
        <v>26</v>
      </c>
      <c r="M336" s="15" t="s">
        <v>1927</v>
      </c>
      <c r="N336" s="19" t="s">
        <v>151</v>
      </c>
      <c r="O336" s="15" t="s">
        <v>151</v>
      </c>
      <c r="P336" s="15" t="s">
        <v>1928</v>
      </c>
      <c r="Q336" s="15" t="s">
        <v>243</v>
      </c>
      <c r="R336" s="15" t="s">
        <v>38</v>
      </c>
      <c r="S336" s="15" t="s">
        <v>251</v>
      </c>
      <c r="T336" s="34" t="s">
        <v>27</v>
      </c>
      <c r="U336" s="22" t="s">
        <v>1929</v>
      </c>
      <c r="V336" s="22" t="s">
        <v>1930</v>
      </c>
      <c r="W336" s="15" t="s">
        <v>1931</v>
      </c>
      <c r="X336" s="15" t="s">
        <v>38</v>
      </c>
      <c r="Y336" s="7"/>
    </row>
    <row r="337">
      <c r="A337" s="8" t="s">
        <v>1932</v>
      </c>
      <c r="B337" s="9" t="s">
        <v>1851</v>
      </c>
      <c r="C337" s="9" t="s">
        <v>26</v>
      </c>
      <c r="D337" s="10" t="s">
        <v>27</v>
      </c>
      <c r="E337" s="11" t="s">
        <v>38</v>
      </c>
      <c r="F337" s="11" t="s">
        <v>1925</v>
      </c>
      <c r="G337" s="12">
        <v>44396.0</v>
      </c>
      <c r="H337" s="13" t="s">
        <v>71</v>
      </c>
      <c r="I337" s="13" t="s">
        <v>38</v>
      </c>
      <c r="J337" s="13" t="s">
        <v>27</v>
      </c>
      <c r="K337" s="15" t="s">
        <v>38</v>
      </c>
      <c r="L337" s="15" t="s">
        <v>38</v>
      </c>
      <c r="M337" s="15" t="s">
        <v>38</v>
      </c>
      <c r="N337" s="19" t="s">
        <v>160</v>
      </c>
      <c r="O337" s="15" t="s">
        <v>38</v>
      </c>
      <c r="P337" s="15" t="s">
        <v>213</v>
      </c>
      <c r="Q337" s="15" t="s">
        <v>243</v>
      </c>
      <c r="R337" s="15" t="s">
        <v>38</v>
      </c>
      <c r="S337" s="15" t="s">
        <v>251</v>
      </c>
      <c r="T337" s="15" t="s">
        <v>27</v>
      </c>
      <c r="U337" s="14" t="s">
        <v>1933</v>
      </c>
      <c r="V337" s="14" t="s">
        <v>1934</v>
      </c>
      <c r="W337" s="15" t="s">
        <v>1935</v>
      </c>
      <c r="X337" s="15" t="s">
        <v>38</v>
      </c>
      <c r="Y337" s="7"/>
    </row>
    <row r="338">
      <c r="A338" s="8" t="s">
        <v>1936</v>
      </c>
      <c r="B338" s="9" t="s">
        <v>1851</v>
      </c>
      <c r="C338" s="9" t="s">
        <v>26</v>
      </c>
      <c r="D338" s="10" t="s">
        <v>27</v>
      </c>
      <c r="E338" s="11" t="s">
        <v>38</v>
      </c>
      <c r="F338" s="11" t="s">
        <v>1925</v>
      </c>
      <c r="G338" s="12">
        <v>44396.0</v>
      </c>
      <c r="H338" s="13" t="s">
        <v>71</v>
      </c>
      <c r="I338" s="13" t="s">
        <v>38</v>
      </c>
      <c r="J338" s="13" t="s">
        <v>27</v>
      </c>
      <c r="K338" s="14" t="s">
        <v>1937</v>
      </c>
      <c r="L338" s="15" t="s">
        <v>38</v>
      </c>
      <c r="M338" s="15" t="s">
        <v>1908</v>
      </c>
      <c r="N338" s="19" t="s">
        <v>1938</v>
      </c>
      <c r="O338" s="15" t="s">
        <v>1544</v>
      </c>
      <c r="P338" s="15" t="s">
        <v>213</v>
      </c>
      <c r="Q338" s="15" t="s">
        <v>243</v>
      </c>
      <c r="R338" s="15" t="s">
        <v>38</v>
      </c>
      <c r="S338" s="15" t="s">
        <v>251</v>
      </c>
      <c r="T338" s="34" t="s">
        <v>27</v>
      </c>
      <c r="U338" s="22" t="s">
        <v>1939</v>
      </c>
      <c r="V338" s="14" t="s">
        <v>1940</v>
      </c>
      <c r="W338" s="15" t="s">
        <v>1941</v>
      </c>
      <c r="X338" s="15" t="s">
        <v>38</v>
      </c>
      <c r="Y338" s="7"/>
    </row>
    <row r="339">
      <c r="A339" s="8" t="s">
        <v>1942</v>
      </c>
      <c r="B339" s="9" t="s">
        <v>1851</v>
      </c>
      <c r="C339" s="9" t="s">
        <v>26</v>
      </c>
      <c r="D339" s="10" t="s">
        <v>27</v>
      </c>
      <c r="E339" s="11" t="s">
        <v>38</v>
      </c>
      <c r="F339" s="11" t="s">
        <v>1896</v>
      </c>
      <c r="G339" s="12">
        <v>44076.0</v>
      </c>
      <c r="H339" s="13" t="s">
        <v>298</v>
      </c>
      <c r="I339" s="13" t="s">
        <v>42</v>
      </c>
      <c r="J339" s="13" t="s">
        <v>27</v>
      </c>
      <c r="K339" s="15" t="s">
        <v>38</v>
      </c>
      <c r="L339" s="15" t="s">
        <v>38</v>
      </c>
      <c r="M339" s="15" t="s">
        <v>38</v>
      </c>
      <c r="N339" s="19" t="s">
        <v>1392</v>
      </c>
      <c r="O339" s="15" t="s">
        <v>38</v>
      </c>
      <c r="P339" s="15" t="s">
        <v>213</v>
      </c>
      <c r="Q339" s="15" t="s">
        <v>243</v>
      </c>
      <c r="R339" s="15" t="s">
        <v>38</v>
      </c>
      <c r="S339" s="15" t="s">
        <v>251</v>
      </c>
      <c r="T339" s="15" t="s">
        <v>27</v>
      </c>
      <c r="U339" s="14" t="s">
        <v>1943</v>
      </c>
      <c r="V339" s="22" t="s">
        <v>1899</v>
      </c>
      <c r="W339" s="15" t="s">
        <v>1944</v>
      </c>
      <c r="X339" s="15" t="s">
        <v>38</v>
      </c>
      <c r="Y339" s="7"/>
    </row>
    <row r="340">
      <c r="A340" s="8" t="s">
        <v>1945</v>
      </c>
      <c r="B340" s="9" t="s">
        <v>1851</v>
      </c>
      <c r="C340" s="9" t="s">
        <v>26</v>
      </c>
      <c r="D340" s="10" t="s">
        <v>27</v>
      </c>
      <c r="E340" s="11" t="s">
        <v>38</v>
      </c>
      <c r="F340" s="11" t="s">
        <v>1946</v>
      </c>
      <c r="G340" s="12">
        <v>43914.0</v>
      </c>
      <c r="H340" s="13" t="s">
        <v>111</v>
      </c>
      <c r="I340" s="13" t="s">
        <v>1144</v>
      </c>
      <c r="J340" s="13" t="s">
        <v>27</v>
      </c>
      <c r="K340" s="14" t="s">
        <v>1947</v>
      </c>
      <c r="L340" s="15" t="s">
        <v>38</v>
      </c>
      <c r="M340" s="15" t="s">
        <v>1948</v>
      </c>
      <c r="N340" s="19" t="s">
        <v>317</v>
      </c>
      <c r="O340" s="15" t="s">
        <v>317</v>
      </c>
      <c r="P340" s="15" t="s">
        <v>38</v>
      </c>
      <c r="Q340" s="15" t="s">
        <v>243</v>
      </c>
      <c r="R340" s="15" t="s">
        <v>38</v>
      </c>
      <c r="S340" s="15" t="s">
        <v>144</v>
      </c>
      <c r="T340" s="15" t="s">
        <v>27</v>
      </c>
      <c r="U340" s="14" t="s">
        <v>1949</v>
      </c>
      <c r="V340" s="22" t="s">
        <v>1950</v>
      </c>
      <c r="W340" s="15" t="s">
        <v>1951</v>
      </c>
      <c r="X340" s="15" t="s">
        <v>38</v>
      </c>
      <c r="Y340" s="7"/>
    </row>
    <row r="341">
      <c r="A341" s="8" t="s">
        <v>1952</v>
      </c>
      <c r="B341" s="9" t="s">
        <v>1851</v>
      </c>
      <c r="C341" s="9" t="s">
        <v>26</v>
      </c>
      <c r="D341" s="10" t="s">
        <v>27</v>
      </c>
      <c r="E341" s="11" t="s">
        <v>38</v>
      </c>
      <c r="F341" s="11" t="s">
        <v>1953</v>
      </c>
      <c r="G341" s="12">
        <v>43936.0</v>
      </c>
      <c r="H341" s="13" t="s">
        <v>239</v>
      </c>
      <c r="I341" s="13" t="s">
        <v>42</v>
      </c>
      <c r="J341" s="13" t="s">
        <v>27</v>
      </c>
      <c r="K341" s="15" t="s">
        <v>38</v>
      </c>
      <c r="L341" s="15" t="s">
        <v>38</v>
      </c>
      <c r="M341" s="15" t="s">
        <v>38</v>
      </c>
      <c r="N341" s="19" t="s">
        <v>1954</v>
      </c>
      <c r="O341" s="15" t="s">
        <v>38</v>
      </c>
      <c r="P341" s="15" t="s">
        <v>250</v>
      </c>
      <c r="Q341" s="15" t="s">
        <v>243</v>
      </c>
      <c r="R341" s="15" t="s">
        <v>38</v>
      </c>
      <c r="S341" s="15" t="s">
        <v>251</v>
      </c>
      <c r="T341" s="15" t="s">
        <v>27</v>
      </c>
      <c r="U341" s="14" t="s">
        <v>1955</v>
      </c>
      <c r="V341" s="14" t="s">
        <v>1956</v>
      </c>
      <c r="W341" s="15" t="s">
        <v>1957</v>
      </c>
      <c r="X341" s="15" t="s">
        <v>38</v>
      </c>
      <c r="Y341" s="7"/>
    </row>
    <row r="342">
      <c r="A342" s="8" t="s">
        <v>1958</v>
      </c>
      <c r="B342" s="9" t="s">
        <v>1851</v>
      </c>
      <c r="C342" s="9" t="s">
        <v>26</v>
      </c>
      <c r="D342" s="10" t="s">
        <v>27</v>
      </c>
      <c r="E342" s="11" t="s">
        <v>38</v>
      </c>
      <c r="F342" s="11" t="s">
        <v>1959</v>
      </c>
      <c r="G342" s="12">
        <v>43853.0</v>
      </c>
      <c r="H342" s="13" t="s">
        <v>239</v>
      </c>
      <c r="I342" s="13" t="s">
        <v>42</v>
      </c>
      <c r="J342" s="13" t="s">
        <v>27</v>
      </c>
      <c r="K342" s="15" t="s">
        <v>38</v>
      </c>
      <c r="L342" s="15" t="s">
        <v>38</v>
      </c>
      <c r="M342" s="15" t="s">
        <v>38</v>
      </c>
      <c r="N342" s="19" t="s">
        <v>1954</v>
      </c>
      <c r="O342" s="15" t="s">
        <v>38</v>
      </c>
      <c r="P342" s="15" t="s">
        <v>213</v>
      </c>
      <c r="Q342" s="15" t="s">
        <v>243</v>
      </c>
      <c r="R342" s="15" t="s">
        <v>38</v>
      </c>
      <c r="S342" s="15" t="s">
        <v>251</v>
      </c>
      <c r="T342" s="15" t="s">
        <v>27</v>
      </c>
      <c r="U342" s="14" t="s">
        <v>1960</v>
      </c>
      <c r="V342" s="14" t="s">
        <v>1956</v>
      </c>
      <c r="W342" s="15" t="s">
        <v>1961</v>
      </c>
      <c r="X342" s="15" t="s">
        <v>38</v>
      </c>
      <c r="Y342" s="7"/>
    </row>
    <row r="343">
      <c r="A343" s="8" t="s">
        <v>1962</v>
      </c>
      <c r="B343" s="9" t="s">
        <v>1851</v>
      </c>
      <c r="C343" s="9" t="s">
        <v>26</v>
      </c>
      <c r="D343" s="10" t="s">
        <v>27</v>
      </c>
      <c r="E343" s="11" t="s">
        <v>38</v>
      </c>
      <c r="F343" s="11" t="s">
        <v>1963</v>
      </c>
      <c r="G343" s="12">
        <v>43734.0</v>
      </c>
      <c r="H343" s="13" t="s">
        <v>1964</v>
      </c>
      <c r="I343" s="13" t="s">
        <v>42</v>
      </c>
      <c r="J343" s="13" t="s">
        <v>27</v>
      </c>
      <c r="K343" s="15" t="s">
        <v>38</v>
      </c>
      <c r="L343" s="15" t="s">
        <v>38</v>
      </c>
      <c r="M343" s="15" t="s">
        <v>38</v>
      </c>
      <c r="N343" s="19" t="s">
        <v>1954</v>
      </c>
      <c r="O343" s="15" t="s">
        <v>38</v>
      </c>
      <c r="P343" s="15" t="s">
        <v>38</v>
      </c>
      <c r="Q343" s="15" t="s">
        <v>243</v>
      </c>
      <c r="R343" s="15" t="s">
        <v>38</v>
      </c>
      <c r="S343" s="15" t="s">
        <v>144</v>
      </c>
      <c r="T343" s="15" t="s">
        <v>27</v>
      </c>
      <c r="U343" s="14" t="s">
        <v>1965</v>
      </c>
      <c r="V343" s="15" t="s">
        <v>38</v>
      </c>
      <c r="W343" s="15" t="s">
        <v>1966</v>
      </c>
      <c r="X343" s="15" t="s">
        <v>38</v>
      </c>
      <c r="Y343" s="7"/>
    </row>
    <row r="344">
      <c r="A344" s="8" t="s">
        <v>1967</v>
      </c>
      <c r="B344" s="9" t="s">
        <v>1851</v>
      </c>
      <c r="C344" s="9" t="s">
        <v>26</v>
      </c>
      <c r="D344" s="10" t="s">
        <v>27</v>
      </c>
      <c r="E344" s="11" t="s">
        <v>38</v>
      </c>
      <c r="F344" s="11" t="s">
        <v>27</v>
      </c>
      <c r="G344" s="12">
        <v>43277.0</v>
      </c>
      <c r="H344" s="13" t="s">
        <v>101</v>
      </c>
      <c r="I344" s="13" t="s">
        <v>38</v>
      </c>
      <c r="J344" s="13" t="s">
        <v>27</v>
      </c>
      <c r="K344" s="15" t="s">
        <v>144</v>
      </c>
      <c r="L344" s="15" t="s">
        <v>144</v>
      </c>
      <c r="M344" s="15" t="s">
        <v>38</v>
      </c>
      <c r="N344" s="19" t="s">
        <v>1392</v>
      </c>
      <c r="O344" s="15" t="s">
        <v>38</v>
      </c>
      <c r="P344" s="15" t="s">
        <v>122</v>
      </c>
      <c r="Q344" s="15" t="s">
        <v>64</v>
      </c>
      <c r="R344" s="15" t="s">
        <v>123</v>
      </c>
      <c r="S344" s="15" t="s">
        <v>27</v>
      </c>
      <c r="T344" s="15" t="s">
        <v>27</v>
      </c>
      <c r="U344" s="14" t="s">
        <v>1968</v>
      </c>
      <c r="V344" s="14" t="s">
        <v>1969</v>
      </c>
      <c r="W344" s="15" t="s">
        <v>1970</v>
      </c>
      <c r="X344" s="15" t="s">
        <v>38</v>
      </c>
      <c r="Y344" s="7"/>
    </row>
    <row r="345">
      <c r="A345" s="8" t="s">
        <v>1971</v>
      </c>
      <c r="B345" s="9" t="s">
        <v>1851</v>
      </c>
      <c r="C345" s="9" t="s">
        <v>26</v>
      </c>
      <c r="D345" s="10" t="s">
        <v>49</v>
      </c>
      <c r="E345" s="11" t="s">
        <v>38</v>
      </c>
      <c r="F345" s="11" t="s">
        <v>1972</v>
      </c>
      <c r="G345" s="12">
        <v>43439.0</v>
      </c>
      <c r="H345" s="13" t="s">
        <v>239</v>
      </c>
      <c r="I345" s="13" t="s">
        <v>38</v>
      </c>
      <c r="J345" s="13" t="s">
        <v>27</v>
      </c>
      <c r="K345" s="15" t="s">
        <v>38</v>
      </c>
      <c r="L345" s="15" t="s">
        <v>38</v>
      </c>
      <c r="M345" s="15" t="s">
        <v>38</v>
      </c>
      <c r="N345" s="19" t="s">
        <v>1973</v>
      </c>
      <c r="O345" s="15" t="s">
        <v>38</v>
      </c>
      <c r="P345" s="15" t="s">
        <v>1974</v>
      </c>
      <c r="Q345" s="15" t="s">
        <v>243</v>
      </c>
      <c r="R345" s="15" t="s">
        <v>38</v>
      </c>
      <c r="S345" s="15" t="s">
        <v>251</v>
      </c>
      <c r="T345" s="15" t="s">
        <v>27</v>
      </c>
      <c r="U345" s="14" t="s">
        <v>1975</v>
      </c>
      <c r="V345" s="22" t="s">
        <v>1976</v>
      </c>
      <c r="W345" s="15" t="s">
        <v>1977</v>
      </c>
      <c r="X345" s="15" t="s">
        <v>38</v>
      </c>
      <c r="Y345" s="7"/>
    </row>
    <row r="346">
      <c r="A346" s="8" t="s">
        <v>1978</v>
      </c>
      <c r="B346" s="9" t="s">
        <v>1851</v>
      </c>
      <c r="C346" s="9" t="s">
        <v>26</v>
      </c>
      <c r="D346" s="10" t="s">
        <v>27</v>
      </c>
      <c r="E346" s="11" t="s">
        <v>38</v>
      </c>
      <c r="F346" s="11" t="s">
        <v>1979</v>
      </c>
      <c r="G346" s="12">
        <v>43200.0</v>
      </c>
      <c r="H346" s="13" t="s">
        <v>101</v>
      </c>
      <c r="I346" s="13" t="s">
        <v>38</v>
      </c>
      <c r="J346" s="13" t="s">
        <v>27</v>
      </c>
      <c r="K346" s="22" t="s">
        <v>1980</v>
      </c>
      <c r="L346" s="15" t="s">
        <v>26</v>
      </c>
      <c r="M346" s="15" t="s">
        <v>1981</v>
      </c>
      <c r="N346" s="19" t="s">
        <v>151</v>
      </c>
      <c r="O346" s="15" t="s">
        <v>151</v>
      </c>
      <c r="P346" s="15" t="s">
        <v>161</v>
      </c>
      <c r="Q346" s="15" t="s">
        <v>47</v>
      </c>
      <c r="R346" s="15" t="s">
        <v>48</v>
      </c>
      <c r="S346" s="15" t="s">
        <v>27</v>
      </c>
      <c r="T346" s="15" t="s">
        <v>49</v>
      </c>
      <c r="U346" s="14" t="s">
        <v>1982</v>
      </c>
      <c r="V346" s="14" t="s">
        <v>1983</v>
      </c>
      <c r="W346" s="15" t="s">
        <v>1984</v>
      </c>
      <c r="X346" s="15" t="s">
        <v>38</v>
      </c>
      <c r="Y346" s="7"/>
    </row>
    <row r="347">
      <c r="A347" s="8" t="s">
        <v>1985</v>
      </c>
      <c r="B347" s="9" t="s">
        <v>1851</v>
      </c>
      <c r="C347" s="9" t="s">
        <v>26</v>
      </c>
      <c r="D347" s="10" t="s">
        <v>27</v>
      </c>
      <c r="E347" s="11" t="s">
        <v>38</v>
      </c>
      <c r="F347" s="11" t="s">
        <v>1979</v>
      </c>
      <c r="G347" s="12">
        <v>43200.0</v>
      </c>
      <c r="H347" s="13" t="s">
        <v>101</v>
      </c>
      <c r="I347" s="13" t="s">
        <v>38</v>
      </c>
      <c r="J347" s="13" t="s">
        <v>27</v>
      </c>
      <c r="K347" s="14" t="s">
        <v>1986</v>
      </c>
      <c r="L347" s="15" t="s">
        <v>26</v>
      </c>
      <c r="M347" s="15" t="s">
        <v>1981</v>
      </c>
      <c r="N347" s="19" t="s">
        <v>151</v>
      </c>
      <c r="O347" s="15" t="s">
        <v>151</v>
      </c>
      <c r="P347" s="15" t="s">
        <v>161</v>
      </c>
      <c r="Q347" s="15" t="s">
        <v>47</v>
      </c>
      <c r="R347" s="15" t="s">
        <v>48</v>
      </c>
      <c r="S347" s="15" t="s">
        <v>27</v>
      </c>
      <c r="T347" s="15" t="s">
        <v>49</v>
      </c>
      <c r="U347" s="14" t="s">
        <v>1987</v>
      </c>
      <c r="V347" s="14" t="s">
        <v>1983</v>
      </c>
      <c r="W347" s="15" t="s">
        <v>1988</v>
      </c>
      <c r="X347" s="15" t="s">
        <v>38</v>
      </c>
      <c r="Y347" s="7"/>
    </row>
    <row r="348">
      <c r="A348" s="8" t="s">
        <v>1989</v>
      </c>
      <c r="B348" s="9" t="s">
        <v>1851</v>
      </c>
      <c r="C348" s="9" t="s">
        <v>26</v>
      </c>
      <c r="D348" s="10" t="s">
        <v>27</v>
      </c>
      <c r="E348" s="11" t="s">
        <v>38</v>
      </c>
      <c r="F348" s="11" t="s">
        <v>1990</v>
      </c>
      <c r="G348" s="12">
        <v>43309.0</v>
      </c>
      <c r="H348" s="13" t="s">
        <v>239</v>
      </c>
      <c r="I348" s="13" t="s">
        <v>42</v>
      </c>
      <c r="J348" s="13" t="s">
        <v>27</v>
      </c>
      <c r="K348" s="15" t="s">
        <v>38</v>
      </c>
      <c r="L348" s="15" t="s">
        <v>38</v>
      </c>
      <c r="M348" s="15" t="s">
        <v>38</v>
      </c>
      <c r="N348" s="19" t="s">
        <v>1991</v>
      </c>
      <c r="O348" s="15" t="s">
        <v>38</v>
      </c>
      <c r="P348" s="15" t="s">
        <v>38</v>
      </c>
      <c r="Q348" s="15" t="s">
        <v>243</v>
      </c>
      <c r="R348" s="15" t="s">
        <v>38</v>
      </c>
      <c r="S348" s="15" t="s">
        <v>144</v>
      </c>
      <c r="T348" s="15" t="s">
        <v>27</v>
      </c>
      <c r="U348" s="14" t="s">
        <v>1992</v>
      </c>
      <c r="V348" s="14" t="s">
        <v>1983</v>
      </c>
      <c r="W348" s="15" t="s">
        <v>1993</v>
      </c>
      <c r="X348" s="15" t="s">
        <v>38</v>
      </c>
      <c r="Y348" s="7"/>
    </row>
    <row r="349">
      <c r="A349" s="40" t="s">
        <v>1994</v>
      </c>
      <c r="B349" s="9" t="s">
        <v>1851</v>
      </c>
      <c r="C349" s="9" t="s">
        <v>26</v>
      </c>
      <c r="D349" s="10" t="s">
        <v>27</v>
      </c>
      <c r="E349" s="11" t="s">
        <v>38</v>
      </c>
      <c r="F349" s="11" t="s">
        <v>1990</v>
      </c>
      <c r="G349" s="12">
        <v>43309.0</v>
      </c>
      <c r="H349" s="13" t="s">
        <v>111</v>
      </c>
      <c r="I349" s="13" t="s">
        <v>42</v>
      </c>
      <c r="J349" s="13" t="s">
        <v>27</v>
      </c>
      <c r="K349" s="15" t="s">
        <v>38</v>
      </c>
      <c r="L349" s="15" t="s">
        <v>38</v>
      </c>
      <c r="M349" s="15" t="s">
        <v>38</v>
      </c>
      <c r="N349" s="19" t="s">
        <v>1991</v>
      </c>
      <c r="O349" s="15" t="s">
        <v>38</v>
      </c>
      <c r="P349" s="15" t="s">
        <v>38</v>
      </c>
      <c r="Q349" s="15" t="s">
        <v>243</v>
      </c>
      <c r="R349" s="15" t="s">
        <v>38</v>
      </c>
      <c r="S349" s="15" t="s">
        <v>144</v>
      </c>
      <c r="T349" s="15" t="s">
        <v>27</v>
      </c>
      <c r="U349" s="14" t="s">
        <v>1992</v>
      </c>
      <c r="V349" s="14" t="s">
        <v>1983</v>
      </c>
      <c r="W349" s="15" t="s">
        <v>1995</v>
      </c>
      <c r="X349" s="15" t="s">
        <v>38</v>
      </c>
      <c r="Y349" s="7"/>
    </row>
    <row r="350">
      <c r="A350" s="8" t="s">
        <v>1996</v>
      </c>
      <c r="B350" s="9" t="s">
        <v>1851</v>
      </c>
      <c r="C350" s="9" t="s">
        <v>26</v>
      </c>
      <c r="D350" s="10" t="s">
        <v>27</v>
      </c>
      <c r="E350" s="11" t="s">
        <v>38</v>
      </c>
      <c r="F350" s="11" t="s">
        <v>1436</v>
      </c>
      <c r="G350" s="12">
        <v>43144.0</v>
      </c>
      <c r="H350" s="13" t="s">
        <v>165</v>
      </c>
      <c r="I350" s="13" t="s">
        <v>42</v>
      </c>
      <c r="J350" s="13" t="s">
        <v>27</v>
      </c>
      <c r="K350" s="15" t="s">
        <v>38</v>
      </c>
      <c r="L350" s="15" t="s">
        <v>38</v>
      </c>
      <c r="M350" s="15" t="s">
        <v>38</v>
      </c>
      <c r="N350" s="19" t="s">
        <v>1392</v>
      </c>
      <c r="O350" s="15" t="s">
        <v>38</v>
      </c>
      <c r="P350" s="15" t="s">
        <v>87</v>
      </c>
      <c r="Q350" s="15" t="s">
        <v>47</v>
      </c>
      <c r="R350" s="15" t="s">
        <v>48</v>
      </c>
      <c r="S350" s="15" t="s">
        <v>27</v>
      </c>
      <c r="T350" s="15" t="s">
        <v>49</v>
      </c>
      <c r="U350" s="14" t="s">
        <v>1997</v>
      </c>
      <c r="V350" s="14" t="s">
        <v>1983</v>
      </c>
      <c r="W350" s="15" t="s">
        <v>1998</v>
      </c>
      <c r="X350" s="15" t="s">
        <v>38</v>
      </c>
      <c r="Y350" s="7"/>
    </row>
    <row r="351">
      <c r="A351" s="8" t="s">
        <v>1999</v>
      </c>
      <c r="B351" s="9" t="s">
        <v>1851</v>
      </c>
      <c r="C351" s="9" t="s">
        <v>26</v>
      </c>
      <c r="D351" s="10" t="s">
        <v>27</v>
      </c>
      <c r="E351" s="11" t="s">
        <v>38</v>
      </c>
      <c r="F351" s="9" t="s">
        <v>1436</v>
      </c>
      <c r="G351" s="12">
        <v>43144.0</v>
      </c>
      <c r="H351" s="13" t="s">
        <v>165</v>
      </c>
      <c r="I351" s="13" t="s">
        <v>42</v>
      </c>
      <c r="J351" s="13" t="s">
        <v>27</v>
      </c>
      <c r="K351" s="15" t="s">
        <v>38</v>
      </c>
      <c r="L351" s="15" t="s">
        <v>38</v>
      </c>
      <c r="M351" s="15" t="s">
        <v>38</v>
      </c>
      <c r="N351" s="19" t="s">
        <v>2000</v>
      </c>
      <c r="O351" s="15" t="s">
        <v>38</v>
      </c>
      <c r="P351" s="15" t="s">
        <v>368</v>
      </c>
      <c r="Q351" s="15" t="s">
        <v>47</v>
      </c>
      <c r="R351" s="15" t="s">
        <v>48</v>
      </c>
      <c r="S351" s="15" t="s">
        <v>27</v>
      </c>
      <c r="T351" s="15" t="s">
        <v>49</v>
      </c>
      <c r="U351" s="14" t="s">
        <v>1997</v>
      </c>
      <c r="V351" s="15" t="s">
        <v>38</v>
      </c>
      <c r="W351" s="15" t="s">
        <v>2001</v>
      </c>
      <c r="X351" s="15" t="s">
        <v>38</v>
      </c>
      <c r="Y351" s="7"/>
    </row>
    <row r="352">
      <c r="A352" s="8" t="s">
        <v>2002</v>
      </c>
      <c r="B352" s="9" t="s">
        <v>1851</v>
      </c>
      <c r="C352" s="9" t="s">
        <v>26</v>
      </c>
      <c r="D352" s="10" t="s">
        <v>27</v>
      </c>
      <c r="E352" s="11" t="s">
        <v>38</v>
      </c>
      <c r="F352" s="11" t="s">
        <v>1436</v>
      </c>
      <c r="G352" s="12">
        <v>43145.0</v>
      </c>
      <c r="H352" s="13" t="s">
        <v>165</v>
      </c>
      <c r="I352" s="13" t="s">
        <v>38</v>
      </c>
      <c r="J352" s="13" t="s">
        <v>27</v>
      </c>
      <c r="K352" s="14" t="s">
        <v>2003</v>
      </c>
      <c r="L352" s="15" t="s">
        <v>26</v>
      </c>
      <c r="M352" s="15" t="s">
        <v>2004</v>
      </c>
      <c r="N352" s="19" t="s">
        <v>151</v>
      </c>
      <c r="O352" s="15" t="s">
        <v>151</v>
      </c>
      <c r="P352" s="15" t="s">
        <v>188</v>
      </c>
      <c r="Q352" s="15" t="s">
        <v>135</v>
      </c>
      <c r="R352" s="15" t="s">
        <v>189</v>
      </c>
      <c r="S352" s="15" t="s">
        <v>27</v>
      </c>
      <c r="T352" s="15" t="s">
        <v>27</v>
      </c>
      <c r="U352" s="14" t="s">
        <v>2005</v>
      </c>
      <c r="V352" s="14" t="s">
        <v>1983</v>
      </c>
      <c r="W352" s="15" t="s">
        <v>2006</v>
      </c>
      <c r="X352" s="15" t="s">
        <v>38</v>
      </c>
      <c r="Y352" s="7"/>
    </row>
    <row r="353">
      <c r="A353" s="8" t="s">
        <v>2007</v>
      </c>
      <c r="B353" s="9" t="s">
        <v>1851</v>
      </c>
      <c r="C353" s="9" t="s">
        <v>26</v>
      </c>
      <c r="D353" s="10" t="s">
        <v>27</v>
      </c>
      <c r="E353" s="11" t="s">
        <v>38</v>
      </c>
      <c r="F353" s="11" t="s">
        <v>2008</v>
      </c>
      <c r="G353" s="12">
        <v>42977.0</v>
      </c>
      <c r="H353" s="13" t="s">
        <v>2009</v>
      </c>
      <c r="I353" s="13" t="s">
        <v>42</v>
      </c>
      <c r="J353" s="13" t="s">
        <v>27</v>
      </c>
      <c r="K353" s="14" t="s">
        <v>2010</v>
      </c>
      <c r="L353" s="15" t="s">
        <v>26</v>
      </c>
      <c r="M353" s="15" t="s">
        <v>1891</v>
      </c>
      <c r="N353" s="19" t="s">
        <v>33</v>
      </c>
      <c r="O353" s="15" t="s">
        <v>33</v>
      </c>
      <c r="P353" s="15" t="s">
        <v>992</v>
      </c>
      <c r="Q353" s="15" t="s">
        <v>64</v>
      </c>
      <c r="R353" s="15" t="s">
        <v>123</v>
      </c>
      <c r="S353" s="15" t="s">
        <v>27</v>
      </c>
      <c r="T353" s="15" t="s">
        <v>27</v>
      </c>
      <c r="U353" s="14" t="s">
        <v>2011</v>
      </c>
      <c r="V353" s="14" t="s">
        <v>1983</v>
      </c>
      <c r="W353" s="15" t="s">
        <v>2012</v>
      </c>
      <c r="X353" s="15" t="s">
        <v>38</v>
      </c>
      <c r="Y353" s="7"/>
    </row>
    <row r="354">
      <c r="A354" s="8" t="s">
        <v>2013</v>
      </c>
      <c r="B354" s="9" t="s">
        <v>1851</v>
      </c>
      <c r="C354" s="9" t="s">
        <v>26</v>
      </c>
      <c r="D354" s="10" t="s">
        <v>27</v>
      </c>
      <c r="E354" s="11" t="s">
        <v>38</v>
      </c>
      <c r="F354" s="11" t="s">
        <v>2014</v>
      </c>
      <c r="G354" s="12">
        <v>42845.0</v>
      </c>
      <c r="H354" s="13" t="s">
        <v>2015</v>
      </c>
      <c r="I354" s="13" t="s">
        <v>42</v>
      </c>
      <c r="J354" s="13" t="s">
        <v>27</v>
      </c>
      <c r="K354" s="14" t="s">
        <v>2016</v>
      </c>
      <c r="L354" s="15" t="s">
        <v>26</v>
      </c>
      <c r="M354" s="15" t="s">
        <v>2017</v>
      </c>
      <c r="N354" s="19" t="s">
        <v>2018</v>
      </c>
      <c r="O354" s="15" t="s">
        <v>160</v>
      </c>
      <c r="P354" s="15" t="s">
        <v>122</v>
      </c>
      <c r="Q354" s="15" t="s">
        <v>47</v>
      </c>
      <c r="R354" s="15" t="s">
        <v>715</v>
      </c>
      <c r="S354" s="15" t="s">
        <v>49</v>
      </c>
      <c r="T354" s="15" t="s">
        <v>49</v>
      </c>
      <c r="U354" s="14" t="s">
        <v>2019</v>
      </c>
      <c r="V354" s="22" t="s">
        <v>2020</v>
      </c>
      <c r="W354" s="15" t="s">
        <v>2021</v>
      </c>
      <c r="X354" s="15" t="s">
        <v>38</v>
      </c>
      <c r="Y354" s="7"/>
    </row>
    <row r="355">
      <c r="A355" s="8" t="s">
        <v>2022</v>
      </c>
      <c r="B355" s="9" t="s">
        <v>1851</v>
      </c>
      <c r="C355" s="9" t="s">
        <v>26</v>
      </c>
      <c r="D355" s="10" t="s">
        <v>27</v>
      </c>
      <c r="E355" s="11" t="s">
        <v>38</v>
      </c>
      <c r="F355" s="11" t="s">
        <v>2023</v>
      </c>
      <c r="G355" s="12">
        <v>42310.0</v>
      </c>
      <c r="H355" s="13">
        <v>6.8</v>
      </c>
      <c r="I355" s="13" t="s">
        <v>42</v>
      </c>
      <c r="J355" s="13" t="s">
        <v>27</v>
      </c>
      <c r="K355" s="15" t="s">
        <v>38</v>
      </c>
      <c r="L355" s="15" t="s">
        <v>38</v>
      </c>
      <c r="M355" s="15" t="s">
        <v>38</v>
      </c>
      <c r="N355" s="19" t="s">
        <v>151</v>
      </c>
      <c r="O355" s="15" t="s">
        <v>38</v>
      </c>
      <c r="P355" s="15" t="s">
        <v>368</v>
      </c>
      <c r="Q355" s="15" t="s">
        <v>47</v>
      </c>
      <c r="R355" s="15" t="s">
        <v>48</v>
      </c>
      <c r="S355" s="15" t="s">
        <v>27</v>
      </c>
      <c r="T355" s="15" t="s">
        <v>49</v>
      </c>
      <c r="U355" s="14" t="s">
        <v>2024</v>
      </c>
      <c r="V355" s="14" t="s">
        <v>1983</v>
      </c>
      <c r="W355" s="15" t="s">
        <v>2025</v>
      </c>
      <c r="X355" s="15" t="s">
        <v>38</v>
      </c>
      <c r="Y355" s="7"/>
    </row>
    <row r="356">
      <c r="A356" s="8" t="s">
        <v>2026</v>
      </c>
      <c r="B356" s="9" t="s">
        <v>1851</v>
      </c>
      <c r="C356" s="9" t="s">
        <v>26</v>
      </c>
      <c r="D356" s="10" t="s">
        <v>27</v>
      </c>
      <c r="E356" s="11" t="s">
        <v>38</v>
      </c>
      <c r="F356" s="11" t="s">
        <v>2023</v>
      </c>
      <c r="G356" s="12">
        <v>42310.0</v>
      </c>
      <c r="H356" s="13">
        <v>6.8</v>
      </c>
      <c r="I356" s="13" t="s">
        <v>42</v>
      </c>
      <c r="J356" s="13" t="s">
        <v>27</v>
      </c>
      <c r="K356" s="15" t="s">
        <v>38</v>
      </c>
      <c r="L356" s="15" t="s">
        <v>38</v>
      </c>
      <c r="M356" s="15" t="s">
        <v>38</v>
      </c>
      <c r="N356" s="19" t="s">
        <v>151</v>
      </c>
      <c r="O356" s="15" t="s">
        <v>38</v>
      </c>
      <c r="P356" s="15" t="s">
        <v>368</v>
      </c>
      <c r="Q356" s="15" t="s">
        <v>47</v>
      </c>
      <c r="R356" s="15" t="s">
        <v>48</v>
      </c>
      <c r="S356" s="15" t="s">
        <v>27</v>
      </c>
      <c r="T356" s="15" t="s">
        <v>49</v>
      </c>
      <c r="U356" s="14" t="s">
        <v>2024</v>
      </c>
      <c r="V356" s="22" t="s">
        <v>2027</v>
      </c>
      <c r="W356" s="15" t="s">
        <v>2028</v>
      </c>
      <c r="X356" s="15" t="s">
        <v>38</v>
      </c>
      <c r="Y356" s="7"/>
    </row>
    <row r="357">
      <c r="A357" s="8" t="s">
        <v>2029</v>
      </c>
      <c r="B357" s="9" t="s">
        <v>1851</v>
      </c>
      <c r="C357" s="9" t="s">
        <v>26</v>
      </c>
      <c r="D357" s="10" t="s">
        <v>27</v>
      </c>
      <c r="E357" s="11" t="s">
        <v>38</v>
      </c>
      <c r="F357" s="11" t="s">
        <v>2030</v>
      </c>
      <c r="G357" s="12">
        <v>42031.0</v>
      </c>
      <c r="H357" s="13">
        <v>7.5</v>
      </c>
      <c r="I357" s="13" t="s">
        <v>42</v>
      </c>
      <c r="J357" s="13" t="s">
        <v>27</v>
      </c>
      <c r="K357" s="15" t="s">
        <v>38</v>
      </c>
      <c r="L357" s="15" t="s">
        <v>26</v>
      </c>
      <c r="M357" s="15" t="s">
        <v>2031</v>
      </c>
      <c r="N357" s="19" t="s">
        <v>326</v>
      </c>
      <c r="O357" s="15" t="s">
        <v>326</v>
      </c>
      <c r="P357" s="15" t="s">
        <v>38</v>
      </c>
      <c r="Q357" s="15" t="s">
        <v>47</v>
      </c>
      <c r="R357" s="15" t="s">
        <v>77</v>
      </c>
      <c r="S357" s="15" t="s">
        <v>144</v>
      </c>
      <c r="T357" s="15" t="s">
        <v>49</v>
      </c>
      <c r="U357" s="14" t="s">
        <v>2032</v>
      </c>
      <c r="V357" s="14" t="s">
        <v>1983</v>
      </c>
      <c r="W357" s="15" t="s">
        <v>2033</v>
      </c>
      <c r="X357" s="15" t="s">
        <v>38</v>
      </c>
      <c r="Y357" s="7"/>
    </row>
    <row r="358">
      <c r="A358" s="8" t="s">
        <v>2034</v>
      </c>
      <c r="B358" s="9" t="s">
        <v>1851</v>
      </c>
      <c r="C358" s="9" t="s">
        <v>26</v>
      </c>
      <c r="D358" s="10" t="s">
        <v>27</v>
      </c>
      <c r="E358" s="11" t="s">
        <v>38</v>
      </c>
      <c r="F358" s="11" t="s">
        <v>2030</v>
      </c>
      <c r="G358" s="12">
        <v>42240.0</v>
      </c>
      <c r="H358" s="13">
        <v>7.8</v>
      </c>
      <c r="I358" s="13" t="s">
        <v>38</v>
      </c>
      <c r="J358" s="13" t="s">
        <v>27</v>
      </c>
      <c r="K358" s="15" t="s">
        <v>38</v>
      </c>
      <c r="L358" s="15" t="s">
        <v>38</v>
      </c>
      <c r="M358" s="15" t="s">
        <v>38</v>
      </c>
      <c r="N358" s="19" t="s">
        <v>151</v>
      </c>
      <c r="O358" s="15" t="s">
        <v>38</v>
      </c>
      <c r="P358" s="15" t="s">
        <v>428</v>
      </c>
      <c r="Q358" s="15" t="s">
        <v>47</v>
      </c>
      <c r="R358" s="15" t="s">
        <v>715</v>
      </c>
      <c r="S358" s="15" t="s">
        <v>27</v>
      </c>
      <c r="T358" s="15" t="s">
        <v>49</v>
      </c>
      <c r="U358" s="14" t="s">
        <v>2035</v>
      </c>
      <c r="V358" s="14" t="s">
        <v>1983</v>
      </c>
      <c r="W358" s="15" t="s">
        <v>2036</v>
      </c>
      <c r="X358" s="15" t="s">
        <v>38</v>
      </c>
      <c r="Y358" s="7"/>
    </row>
    <row r="359">
      <c r="A359" s="8" t="s">
        <v>2037</v>
      </c>
      <c r="B359" s="9" t="s">
        <v>1851</v>
      </c>
      <c r="C359" s="9" t="s">
        <v>26</v>
      </c>
      <c r="D359" s="10" t="s">
        <v>27</v>
      </c>
      <c r="E359" s="11" t="s">
        <v>38</v>
      </c>
      <c r="F359" s="11" t="s">
        <v>2030</v>
      </c>
      <c r="G359" s="12">
        <v>42240.0</v>
      </c>
      <c r="H359" s="13">
        <v>7.8</v>
      </c>
      <c r="I359" s="13" t="s">
        <v>38</v>
      </c>
      <c r="J359" s="13" t="s">
        <v>27</v>
      </c>
      <c r="K359" s="15" t="s">
        <v>38</v>
      </c>
      <c r="L359" s="15" t="s">
        <v>38</v>
      </c>
      <c r="M359" s="15" t="s">
        <v>38</v>
      </c>
      <c r="N359" s="19" t="s">
        <v>151</v>
      </c>
      <c r="O359" s="15" t="s">
        <v>38</v>
      </c>
      <c r="P359" s="15" t="s">
        <v>428</v>
      </c>
      <c r="Q359" s="15" t="s">
        <v>47</v>
      </c>
      <c r="R359" s="15" t="s">
        <v>715</v>
      </c>
      <c r="S359" s="15" t="s">
        <v>27</v>
      </c>
      <c r="T359" s="15" t="s">
        <v>49</v>
      </c>
      <c r="U359" s="14" t="s">
        <v>2038</v>
      </c>
      <c r="V359" s="14" t="s">
        <v>1983</v>
      </c>
      <c r="W359" s="15" t="s">
        <v>2039</v>
      </c>
      <c r="X359" s="15" t="s">
        <v>38</v>
      </c>
      <c r="Y359" s="7"/>
    </row>
    <row r="360">
      <c r="A360" s="8" t="s">
        <v>2040</v>
      </c>
      <c r="B360" s="9" t="s">
        <v>1851</v>
      </c>
      <c r="C360" s="9" t="s">
        <v>26</v>
      </c>
      <c r="D360" s="10" t="s">
        <v>27</v>
      </c>
      <c r="E360" s="11" t="s">
        <v>38</v>
      </c>
      <c r="F360" s="11" t="s">
        <v>2041</v>
      </c>
      <c r="G360" s="12">
        <v>41967.0</v>
      </c>
      <c r="H360" s="13" t="str">
        <f>IFERROR(__xludf.DUMMYFUNCTION("TO_TEXT(""5.0"")"),"5.0")</f>
        <v>5.0</v>
      </c>
      <c r="I360" s="13" t="s">
        <v>38</v>
      </c>
      <c r="J360" s="13" t="s">
        <v>27</v>
      </c>
      <c r="K360" s="15" t="s">
        <v>38</v>
      </c>
      <c r="L360" s="15" t="s">
        <v>38</v>
      </c>
      <c r="M360" s="15" t="s">
        <v>38</v>
      </c>
      <c r="N360" s="19" t="s">
        <v>151</v>
      </c>
      <c r="O360" s="15" t="s">
        <v>38</v>
      </c>
      <c r="P360" s="15" t="s">
        <v>528</v>
      </c>
      <c r="Q360" s="15" t="s">
        <v>64</v>
      </c>
      <c r="R360" s="15" t="s">
        <v>197</v>
      </c>
      <c r="S360" s="15" t="s">
        <v>27</v>
      </c>
      <c r="T360" s="15" t="s">
        <v>27</v>
      </c>
      <c r="U360" s="14" t="s">
        <v>2042</v>
      </c>
      <c r="V360" s="14" t="s">
        <v>1983</v>
      </c>
      <c r="W360" s="15" t="s">
        <v>2043</v>
      </c>
      <c r="X360" s="15" t="s">
        <v>38</v>
      </c>
      <c r="Y360" s="7"/>
    </row>
    <row r="361">
      <c r="A361" s="8" t="s">
        <v>2044</v>
      </c>
      <c r="B361" s="9" t="s">
        <v>1851</v>
      </c>
      <c r="C361" s="9" t="s">
        <v>26</v>
      </c>
      <c r="D361" s="10" t="s">
        <v>27</v>
      </c>
      <c r="E361" s="11" t="s">
        <v>38</v>
      </c>
      <c r="F361" s="11" t="s">
        <v>2045</v>
      </c>
      <c r="G361" s="12">
        <v>41842.0</v>
      </c>
      <c r="H361" s="13" t="str">
        <f>IFERROR(__xludf.DUMMYFUNCTION("TO_TEXT(""5.0"")"),"5.0")</f>
        <v>5.0</v>
      </c>
      <c r="I361" s="13" t="s">
        <v>38</v>
      </c>
      <c r="J361" s="13" t="s">
        <v>27</v>
      </c>
      <c r="K361" s="15" t="s">
        <v>38</v>
      </c>
      <c r="L361" s="15" t="s">
        <v>26</v>
      </c>
      <c r="M361" s="15" t="s">
        <v>2046</v>
      </c>
      <c r="N361" s="19" t="s">
        <v>151</v>
      </c>
      <c r="O361" s="15" t="s">
        <v>151</v>
      </c>
      <c r="P361" s="15" t="s">
        <v>528</v>
      </c>
      <c r="Q361" s="15" t="s">
        <v>47</v>
      </c>
      <c r="R361" s="15" t="s">
        <v>48</v>
      </c>
      <c r="S361" s="15" t="s">
        <v>49</v>
      </c>
      <c r="T361" s="15" t="s">
        <v>49</v>
      </c>
      <c r="U361" s="14" t="s">
        <v>2047</v>
      </c>
      <c r="V361" s="14" t="s">
        <v>1983</v>
      </c>
      <c r="W361" s="15" t="s">
        <v>2048</v>
      </c>
      <c r="X361" s="15" t="s">
        <v>38</v>
      </c>
      <c r="Y361" s="7"/>
    </row>
    <row r="362">
      <c r="A362" s="8" t="s">
        <v>2049</v>
      </c>
      <c r="B362" s="9" t="s">
        <v>1851</v>
      </c>
      <c r="C362" s="9" t="s">
        <v>26</v>
      </c>
      <c r="D362" s="10" t="s">
        <v>27</v>
      </c>
      <c r="E362" s="11" t="s">
        <v>38</v>
      </c>
      <c r="F362" s="11" t="s">
        <v>2050</v>
      </c>
      <c r="G362" s="12">
        <v>41551.0</v>
      </c>
      <c r="H362" s="13">
        <v>4.3</v>
      </c>
      <c r="I362" s="13" t="s">
        <v>38</v>
      </c>
      <c r="J362" s="13" t="s">
        <v>27</v>
      </c>
      <c r="K362" s="15" t="s">
        <v>38</v>
      </c>
      <c r="L362" s="15" t="s">
        <v>38</v>
      </c>
      <c r="M362" s="15" t="s">
        <v>38</v>
      </c>
      <c r="N362" s="19" t="s">
        <v>2051</v>
      </c>
      <c r="O362" s="15" t="s">
        <v>38</v>
      </c>
      <c r="P362" s="15" t="s">
        <v>528</v>
      </c>
      <c r="Q362" s="15" t="s">
        <v>243</v>
      </c>
      <c r="R362" s="15" t="s">
        <v>38</v>
      </c>
      <c r="S362" s="15" t="s">
        <v>251</v>
      </c>
      <c r="T362" s="15" t="s">
        <v>27</v>
      </c>
      <c r="U362" s="14" t="s">
        <v>2052</v>
      </c>
      <c r="V362" s="15" t="s">
        <v>38</v>
      </c>
      <c r="W362" s="15" t="s">
        <v>2053</v>
      </c>
      <c r="X362" s="15" t="s">
        <v>38</v>
      </c>
      <c r="Y362" s="7"/>
    </row>
    <row r="363">
      <c r="A363" s="8" t="s">
        <v>2054</v>
      </c>
      <c r="B363" s="9" t="s">
        <v>1851</v>
      </c>
      <c r="C363" s="9" t="s">
        <v>26</v>
      </c>
      <c r="D363" s="10" t="s">
        <v>27</v>
      </c>
      <c r="E363" s="11" t="s">
        <v>38</v>
      </c>
      <c r="F363" s="11" t="s">
        <v>2055</v>
      </c>
      <c r="G363" s="12">
        <v>41573.0</v>
      </c>
      <c r="H363" s="13">
        <v>6.8</v>
      </c>
      <c r="I363" s="13" t="s">
        <v>38</v>
      </c>
      <c r="J363" s="13" t="s">
        <v>27</v>
      </c>
      <c r="K363" s="15" t="s">
        <v>38</v>
      </c>
      <c r="L363" s="15" t="s">
        <v>26</v>
      </c>
      <c r="M363" s="15" t="s">
        <v>2056</v>
      </c>
      <c r="N363" s="19" t="s">
        <v>151</v>
      </c>
      <c r="O363" s="15" t="s">
        <v>151</v>
      </c>
      <c r="P363" s="15" t="s">
        <v>368</v>
      </c>
      <c r="Q363" s="15" t="s">
        <v>47</v>
      </c>
      <c r="R363" s="15" t="s">
        <v>48</v>
      </c>
      <c r="S363" s="15" t="s">
        <v>27</v>
      </c>
      <c r="T363" s="15" t="s">
        <v>49</v>
      </c>
      <c r="U363" s="14" t="s">
        <v>2057</v>
      </c>
      <c r="V363" s="15" t="s">
        <v>38</v>
      </c>
      <c r="W363" s="15" t="s">
        <v>2058</v>
      </c>
      <c r="X363" s="15" t="s">
        <v>38</v>
      </c>
      <c r="Y363" s="7"/>
    </row>
    <row r="364">
      <c r="A364" s="8" t="s">
        <v>2059</v>
      </c>
      <c r="B364" s="9" t="s">
        <v>1851</v>
      </c>
      <c r="C364" s="9" t="s">
        <v>26</v>
      </c>
      <c r="D364" s="10" t="s">
        <v>27</v>
      </c>
      <c r="E364" s="11" t="s">
        <v>38</v>
      </c>
      <c r="F364" s="11" t="s">
        <v>2060</v>
      </c>
      <c r="G364" s="12">
        <v>41547.0</v>
      </c>
      <c r="H364" s="13">
        <v>4.3</v>
      </c>
      <c r="I364" s="13" t="s">
        <v>38</v>
      </c>
      <c r="J364" s="13" t="s">
        <v>27</v>
      </c>
      <c r="K364" s="14" t="s">
        <v>2061</v>
      </c>
      <c r="L364" s="15" t="s">
        <v>26</v>
      </c>
      <c r="M364" s="15" t="s">
        <v>2056</v>
      </c>
      <c r="N364" s="19" t="s">
        <v>33</v>
      </c>
      <c r="O364" s="15" t="s">
        <v>151</v>
      </c>
      <c r="P364" s="15" t="s">
        <v>405</v>
      </c>
      <c r="Q364" s="15" t="s">
        <v>64</v>
      </c>
      <c r="R364" s="15" t="s">
        <v>123</v>
      </c>
      <c r="S364" s="15" t="s">
        <v>49</v>
      </c>
      <c r="T364" s="15" t="s">
        <v>27</v>
      </c>
      <c r="U364" s="14" t="s">
        <v>2062</v>
      </c>
      <c r="V364" s="15" t="s">
        <v>38</v>
      </c>
      <c r="W364" s="15" t="s">
        <v>2063</v>
      </c>
      <c r="X364" s="15" t="s">
        <v>38</v>
      </c>
      <c r="Y364" s="7"/>
    </row>
    <row r="365">
      <c r="A365" s="8" t="s">
        <v>2064</v>
      </c>
      <c r="B365" s="9" t="s">
        <v>1851</v>
      </c>
      <c r="C365" s="9" t="s">
        <v>26</v>
      </c>
      <c r="D365" s="10" t="s">
        <v>27</v>
      </c>
      <c r="E365" s="11" t="s">
        <v>38</v>
      </c>
      <c r="F365" s="11" t="s">
        <v>2065</v>
      </c>
      <c r="G365" s="12">
        <v>41313.0</v>
      </c>
      <c r="H365" s="13">
        <v>4.3</v>
      </c>
      <c r="I365" s="13" t="s">
        <v>38</v>
      </c>
      <c r="J365" s="13" t="s">
        <v>27</v>
      </c>
      <c r="K365" s="15" t="s">
        <v>38</v>
      </c>
      <c r="L365" s="15" t="s">
        <v>38</v>
      </c>
      <c r="M365" s="15" t="s">
        <v>38</v>
      </c>
      <c r="N365" s="19" t="s">
        <v>151</v>
      </c>
      <c r="O365" s="15" t="s">
        <v>151</v>
      </c>
      <c r="P365" s="15" t="s">
        <v>405</v>
      </c>
      <c r="Q365" s="15" t="s">
        <v>47</v>
      </c>
      <c r="R365" s="15" t="s">
        <v>48</v>
      </c>
      <c r="S365" s="15" t="s">
        <v>49</v>
      </c>
      <c r="T365" s="15" t="s">
        <v>49</v>
      </c>
      <c r="U365" s="14" t="s">
        <v>2066</v>
      </c>
      <c r="V365" s="22" t="s">
        <v>2067</v>
      </c>
      <c r="W365" s="15" t="s">
        <v>2068</v>
      </c>
      <c r="X365" s="15" t="s">
        <v>38</v>
      </c>
      <c r="Y365" s="7"/>
    </row>
    <row r="366">
      <c r="A366" s="8" t="s">
        <v>878</v>
      </c>
      <c r="B366" s="9" t="s">
        <v>1851</v>
      </c>
      <c r="C366" s="9" t="s">
        <v>26</v>
      </c>
      <c r="D366" s="10" t="s">
        <v>879</v>
      </c>
      <c r="E366" s="11" t="s">
        <v>38</v>
      </c>
      <c r="F366" s="47"/>
      <c r="G366" s="12">
        <v>41313.0</v>
      </c>
      <c r="H366" s="13">
        <v>2.6</v>
      </c>
      <c r="I366" s="13" t="s">
        <v>38</v>
      </c>
      <c r="J366" s="13" t="s">
        <v>27</v>
      </c>
      <c r="K366" s="15" t="s">
        <v>38</v>
      </c>
      <c r="L366" s="15" t="s">
        <v>38</v>
      </c>
      <c r="M366" s="15" t="s">
        <v>38</v>
      </c>
      <c r="N366" s="19" t="s">
        <v>661</v>
      </c>
      <c r="O366" s="15" t="s">
        <v>151</v>
      </c>
      <c r="P366" s="15" t="s">
        <v>528</v>
      </c>
      <c r="Q366" s="15" t="s">
        <v>243</v>
      </c>
      <c r="R366" s="15" t="s">
        <v>38</v>
      </c>
      <c r="S366" s="15" t="s">
        <v>251</v>
      </c>
      <c r="T366" s="15" t="s">
        <v>27</v>
      </c>
      <c r="U366" s="14" t="s">
        <v>2069</v>
      </c>
      <c r="V366" s="14" t="s">
        <v>880</v>
      </c>
      <c r="W366" s="15" t="s">
        <v>1393</v>
      </c>
      <c r="X366" s="15" t="s">
        <v>38</v>
      </c>
      <c r="Y366" s="7"/>
    </row>
    <row r="367">
      <c r="A367" s="8" t="s">
        <v>2070</v>
      </c>
      <c r="B367" s="9" t="s">
        <v>1851</v>
      </c>
      <c r="C367" s="9" t="s">
        <v>26</v>
      </c>
      <c r="D367" s="10" t="s">
        <v>27</v>
      </c>
      <c r="E367" s="11" t="s">
        <v>38</v>
      </c>
      <c r="F367" s="11" t="s">
        <v>2071</v>
      </c>
      <c r="G367" s="12">
        <v>43805.0</v>
      </c>
      <c r="H367" s="13" t="s">
        <v>156</v>
      </c>
      <c r="I367" s="13" t="s">
        <v>38</v>
      </c>
      <c r="J367" s="13" t="s">
        <v>27</v>
      </c>
      <c r="K367" s="15" t="s">
        <v>38</v>
      </c>
      <c r="L367" s="15" t="s">
        <v>38</v>
      </c>
      <c r="M367" s="15" t="s">
        <v>38</v>
      </c>
      <c r="N367" s="48"/>
      <c r="O367" s="15" t="s">
        <v>38</v>
      </c>
      <c r="P367" s="15" t="s">
        <v>76</v>
      </c>
      <c r="Q367" s="15" t="s">
        <v>64</v>
      </c>
      <c r="R367" s="15" t="s">
        <v>267</v>
      </c>
      <c r="S367" s="15" t="s">
        <v>27</v>
      </c>
      <c r="T367" s="15" t="s">
        <v>27</v>
      </c>
      <c r="U367" s="14" t="s">
        <v>2072</v>
      </c>
      <c r="V367" s="15" t="s">
        <v>38</v>
      </c>
      <c r="W367" s="15" t="s">
        <v>2073</v>
      </c>
      <c r="X367" s="15" t="s">
        <v>38</v>
      </c>
      <c r="Y367" s="7"/>
    </row>
    <row r="368">
      <c r="A368" s="8" t="s">
        <v>2074</v>
      </c>
      <c r="B368" s="9" t="s">
        <v>1851</v>
      </c>
      <c r="C368" s="9" t="s">
        <v>26</v>
      </c>
      <c r="D368" s="10" t="s">
        <v>27</v>
      </c>
      <c r="E368" s="11" t="s">
        <v>38</v>
      </c>
      <c r="F368" s="11" t="s">
        <v>261</v>
      </c>
      <c r="G368" s="12">
        <v>44496.0</v>
      </c>
      <c r="H368" s="13" t="s">
        <v>165</v>
      </c>
      <c r="I368" s="13" t="s">
        <v>38</v>
      </c>
      <c r="J368" s="13" t="s">
        <v>27</v>
      </c>
      <c r="K368" s="15" t="s">
        <v>38</v>
      </c>
      <c r="L368" s="15" t="s">
        <v>38</v>
      </c>
      <c r="M368" s="15" t="s">
        <v>38</v>
      </c>
      <c r="N368" s="19" t="s">
        <v>234</v>
      </c>
      <c r="O368" s="15" t="s">
        <v>38</v>
      </c>
      <c r="P368" s="15" t="s">
        <v>2075</v>
      </c>
      <c r="Q368" s="15" t="s">
        <v>64</v>
      </c>
      <c r="R368" s="15" t="s">
        <v>267</v>
      </c>
      <c r="S368" s="15" t="s">
        <v>27</v>
      </c>
      <c r="T368" s="15" t="s">
        <v>27</v>
      </c>
      <c r="U368" s="14" t="s">
        <v>2076</v>
      </c>
      <c r="V368" s="15" t="s">
        <v>38</v>
      </c>
      <c r="W368" s="15" t="s">
        <v>2077</v>
      </c>
      <c r="X368" s="15" t="s">
        <v>38</v>
      </c>
      <c r="Y368" s="7"/>
    </row>
    <row r="369">
      <c r="A369" s="8" t="s">
        <v>2078</v>
      </c>
      <c r="B369" s="9" t="s">
        <v>1851</v>
      </c>
      <c r="C369" s="9" t="s">
        <v>26</v>
      </c>
      <c r="D369" s="10" t="s">
        <v>27</v>
      </c>
      <c r="E369" s="11" t="s">
        <v>38</v>
      </c>
      <c r="F369" s="11" t="s">
        <v>2079</v>
      </c>
      <c r="G369" s="12">
        <v>41080.0</v>
      </c>
      <c r="H369" s="13" t="str">
        <f>IFERROR(__xludf.DUMMYFUNCTION("TO_TEXT(""4.0"")"),"4.0")</f>
        <v>4.0</v>
      </c>
      <c r="I369" s="13" t="s">
        <v>38</v>
      </c>
      <c r="J369" s="13" t="s">
        <v>27</v>
      </c>
      <c r="K369" s="15" t="s">
        <v>38</v>
      </c>
      <c r="L369" s="15" t="s">
        <v>26</v>
      </c>
      <c r="M369" s="15" t="s">
        <v>2080</v>
      </c>
      <c r="N369" s="19" t="s">
        <v>308</v>
      </c>
      <c r="O369" s="15" t="s">
        <v>309</v>
      </c>
      <c r="P369" s="15" t="s">
        <v>528</v>
      </c>
      <c r="Q369" s="15" t="s">
        <v>64</v>
      </c>
      <c r="R369" s="15" t="s">
        <v>311</v>
      </c>
      <c r="S369" s="15" t="s">
        <v>27</v>
      </c>
      <c r="T369" s="15" t="s">
        <v>27</v>
      </c>
      <c r="U369" s="14" t="s">
        <v>2081</v>
      </c>
      <c r="V369" s="14" t="s">
        <v>2082</v>
      </c>
      <c r="W369" s="15" t="s">
        <v>2083</v>
      </c>
      <c r="X369" s="15" t="s">
        <v>38</v>
      </c>
      <c r="Y369" s="7"/>
    </row>
    <row r="370">
      <c r="A370" s="8" t="s">
        <v>2084</v>
      </c>
      <c r="B370" s="9" t="s">
        <v>2085</v>
      </c>
      <c r="C370" s="9" t="s">
        <v>26</v>
      </c>
      <c r="D370" s="10" t="s">
        <v>27</v>
      </c>
      <c r="E370" s="11" t="s">
        <v>38</v>
      </c>
      <c r="F370" s="11" t="s">
        <v>2086</v>
      </c>
      <c r="G370" s="12">
        <v>44849.0</v>
      </c>
      <c r="H370" s="13">
        <v>5.3</v>
      </c>
      <c r="I370" s="13" t="s">
        <v>30</v>
      </c>
      <c r="J370" s="13" t="s">
        <v>27</v>
      </c>
      <c r="K370" s="15" t="s">
        <v>38</v>
      </c>
      <c r="L370" s="15" t="s">
        <v>38</v>
      </c>
      <c r="M370" s="15" t="s">
        <v>38</v>
      </c>
      <c r="N370" s="19" t="s">
        <v>38</v>
      </c>
      <c r="O370" s="15" t="s">
        <v>38</v>
      </c>
      <c r="P370" s="15" t="s">
        <v>38</v>
      </c>
      <c r="Q370" s="15" t="s">
        <v>243</v>
      </c>
      <c r="R370" s="15" t="s">
        <v>38</v>
      </c>
      <c r="S370" s="15" t="s">
        <v>144</v>
      </c>
      <c r="T370" s="15" t="s">
        <v>27</v>
      </c>
      <c r="U370" s="14" t="s">
        <v>2087</v>
      </c>
      <c r="V370" s="7"/>
      <c r="W370" s="15" t="s">
        <v>2088</v>
      </c>
      <c r="X370" s="15" t="s">
        <v>38</v>
      </c>
      <c r="Y370" s="7"/>
    </row>
    <row r="371">
      <c r="A371" s="8" t="s">
        <v>2089</v>
      </c>
      <c r="B371" s="9" t="s">
        <v>2085</v>
      </c>
      <c r="C371" s="9" t="s">
        <v>26</v>
      </c>
      <c r="D371" s="10" t="s">
        <v>27</v>
      </c>
      <c r="E371" s="11" t="s">
        <v>2090</v>
      </c>
      <c r="F371" s="11" t="s">
        <v>2091</v>
      </c>
      <c r="G371" s="12">
        <v>44872.0</v>
      </c>
      <c r="H371" s="13">
        <v>9.1</v>
      </c>
      <c r="I371" s="13" t="s">
        <v>1144</v>
      </c>
      <c r="J371" s="13" t="s">
        <v>27</v>
      </c>
      <c r="K371" s="15" t="s">
        <v>38</v>
      </c>
      <c r="L371" s="15" t="s">
        <v>38</v>
      </c>
      <c r="M371" s="15" t="s">
        <v>38</v>
      </c>
      <c r="N371" s="19" t="s">
        <v>1392</v>
      </c>
      <c r="O371" s="15" t="s">
        <v>38</v>
      </c>
      <c r="P371" s="15" t="s">
        <v>161</v>
      </c>
      <c r="Q371" s="15" t="s">
        <v>47</v>
      </c>
      <c r="R371" s="15" t="s">
        <v>48</v>
      </c>
      <c r="S371" s="15" t="s">
        <v>27</v>
      </c>
      <c r="T371" s="15" t="s">
        <v>49</v>
      </c>
      <c r="U371" s="14" t="s">
        <v>2087</v>
      </c>
      <c r="V371" s="14" t="s">
        <v>2092</v>
      </c>
      <c r="W371" s="15" t="s">
        <v>2093</v>
      </c>
      <c r="X371" s="15" t="s">
        <v>2094</v>
      </c>
      <c r="Y371" s="7"/>
    </row>
    <row r="372">
      <c r="A372" s="8" t="s">
        <v>2095</v>
      </c>
      <c r="B372" s="9" t="s">
        <v>2085</v>
      </c>
      <c r="C372" s="9" t="s">
        <v>26</v>
      </c>
      <c r="D372" s="10" t="s">
        <v>27</v>
      </c>
      <c r="E372" s="11" t="s">
        <v>38</v>
      </c>
      <c r="F372" s="11" t="s">
        <v>2096</v>
      </c>
      <c r="G372" s="12">
        <v>44833.0</v>
      </c>
      <c r="H372" s="13">
        <v>7.5</v>
      </c>
      <c r="I372" s="13" t="s">
        <v>1144</v>
      </c>
      <c r="J372" s="13" t="s">
        <v>27</v>
      </c>
      <c r="K372" s="15" t="s">
        <v>38</v>
      </c>
      <c r="L372" s="15" t="s">
        <v>38</v>
      </c>
      <c r="M372" s="15" t="s">
        <v>38</v>
      </c>
      <c r="N372" s="19" t="s">
        <v>1392</v>
      </c>
      <c r="O372" s="15" t="s">
        <v>38</v>
      </c>
      <c r="P372" s="15" t="s">
        <v>46</v>
      </c>
      <c r="Q372" s="15" t="s">
        <v>47</v>
      </c>
      <c r="R372" s="15" t="s">
        <v>48</v>
      </c>
      <c r="S372" s="15" t="s">
        <v>27</v>
      </c>
      <c r="T372" s="15" t="s">
        <v>49</v>
      </c>
      <c r="U372" s="14" t="s">
        <v>2097</v>
      </c>
      <c r="V372" s="14" t="s">
        <v>2092</v>
      </c>
      <c r="W372" s="15" t="s">
        <v>2098</v>
      </c>
      <c r="X372" s="15" t="s">
        <v>38</v>
      </c>
      <c r="Y372" s="7"/>
    </row>
    <row r="373">
      <c r="A373" s="8" t="s">
        <v>2099</v>
      </c>
      <c r="B373" s="9" t="s">
        <v>2085</v>
      </c>
      <c r="C373" s="9" t="s">
        <v>26</v>
      </c>
      <c r="D373" s="10" t="s">
        <v>27</v>
      </c>
      <c r="E373" s="11" t="s">
        <v>2100</v>
      </c>
      <c r="F373" s="11" t="s">
        <v>2086</v>
      </c>
      <c r="G373" s="12">
        <v>44804.0</v>
      </c>
      <c r="H373" s="13">
        <v>5.9</v>
      </c>
      <c r="I373" s="13" t="s">
        <v>30</v>
      </c>
      <c r="J373" s="13" t="s">
        <v>27</v>
      </c>
      <c r="K373" s="14" t="s">
        <v>2101</v>
      </c>
      <c r="L373" s="15" t="s">
        <v>26</v>
      </c>
      <c r="M373" s="15" t="s">
        <v>2102</v>
      </c>
      <c r="N373" s="19" t="s">
        <v>151</v>
      </c>
      <c r="O373" s="15" t="s">
        <v>151</v>
      </c>
      <c r="P373" s="15" t="s">
        <v>1570</v>
      </c>
      <c r="Q373" s="15" t="s">
        <v>47</v>
      </c>
      <c r="R373" s="15" t="s">
        <v>715</v>
      </c>
      <c r="S373" s="15" t="s">
        <v>27</v>
      </c>
      <c r="T373" s="15" t="s">
        <v>49</v>
      </c>
      <c r="U373" s="14" t="s">
        <v>2103</v>
      </c>
      <c r="V373" s="14" t="s">
        <v>2092</v>
      </c>
      <c r="W373" s="15" t="s">
        <v>2104</v>
      </c>
      <c r="X373" s="15" t="s">
        <v>38</v>
      </c>
      <c r="Y373" s="7"/>
    </row>
    <row r="374">
      <c r="A374" s="8" t="s">
        <v>2105</v>
      </c>
      <c r="B374" s="9" t="s">
        <v>2085</v>
      </c>
      <c r="C374" s="9" t="s">
        <v>26</v>
      </c>
      <c r="D374" s="10" t="s">
        <v>27</v>
      </c>
      <c r="E374" s="11" t="s">
        <v>38</v>
      </c>
      <c r="F374" s="11" t="s">
        <v>2086</v>
      </c>
      <c r="G374" s="12">
        <v>44804.0</v>
      </c>
      <c r="H374" s="13">
        <v>7.5</v>
      </c>
      <c r="I374" s="13" t="s">
        <v>30</v>
      </c>
      <c r="J374" s="13" t="s">
        <v>27</v>
      </c>
      <c r="K374" s="14" t="s">
        <v>2106</v>
      </c>
      <c r="L374" s="15" t="s">
        <v>38</v>
      </c>
      <c r="M374" s="15" t="s">
        <v>38</v>
      </c>
      <c r="N374" s="19" t="s">
        <v>1392</v>
      </c>
      <c r="O374" s="15" t="s">
        <v>38</v>
      </c>
      <c r="P374" s="15" t="s">
        <v>2107</v>
      </c>
      <c r="Q374" s="15" t="s">
        <v>47</v>
      </c>
      <c r="R374" s="15" t="s">
        <v>715</v>
      </c>
      <c r="S374" s="15" t="s">
        <v>49</v>
      </c>
      <c r="T374" s="15" t="s">
        <v>49</v>
      </c>
      <c r="U374" s="14" t="s">
        <v>2108</v>
      </c>
      <c r="V374" s="14" t="s">
        <v>2092</v>
      </c>
      <c r="W374" s="15" t="s">
        <v>2109</v>
      </c>
      <c r="X374" s="15" t="s">
        <v>38</v>
      </c>
      <c r="Y374" s="7"/>
    </row>
    <row r="375">
      <c r="A375" s="8" t="s">
        <v>2110</v>
      </c>
      <c r="B375" s="9" t="s">
        <v>2085</v>
      </c>
      <c r="C375" s="9" t="s">
        <v>26</v>
      </c>
      <c r="D375" s="10" t="s">
        <v>27</v>
      </c>
      <c r="E375" s="11" t="s">
        <v>38</v>
      </c>
      <c r="F375" s="11" t="s">
        <v>2111</v>
      </c>
      <c r="G375" s="12">
        <v>44781.0</v>
      </c>
      <c r="H375" s="13">
        <v>7.5</v>
      </c>
      <c r="I375" s="13" t="s">
        <v>42</v>
      </c>
      <c r="J375" s="13" t="s">
        <v>27</v>
      </c>
      <c r="K375" s="15" t="s">
        <v>38</v>
      </c>
      <c r="L375" s="15" t="s">
        <v>38</v>
      </c>
      <c r="M375" s="15" t="s">
        <v>38</v>
      </c>
      <c r="N375" s="19" t="s">
        <v>714</v>
      </c>
      <c r="O375" s="15" t="s">
        <v>38</v>
      </c>
      <c r="P375" s="15" t="s">
        <v>38</v>
      </c>
      <c r="Q375" s="15" t="s">
        <v>64</v>
      </c>
      <c r="R375" s="15" t="s">
        <v>197</v>
      </c>
      <c r="S375" s="15" t="s">
        <v>144</v>
      </c>
      <c r="T375" s="15" t="s">
        <v>27</v>
      </c>
      <c r="U375" s="14" t="s">
        <v>2112</v>
      </c>
      <c r="V375" s="15" t="s">
        <v>38</v>
      </c>
      <c r="W375" s="15" t="s">
        <v>2113</v>
      </c>
      <c r="X375" s="15" t="s">
        <v>38</v>
      </c>
      <c r="Y375" s="7"/>
    </row>
    <row r="376">
      <c r="A376" s="8" t="s">
        <v>2114</v>
      </c>
      <c r="B376" s="9" t="s">
        <v>2085</v>
      </c>
      <c r="C376" s="9" t="s">
        <v>26</v>
      </c>
      <c r="D376" s="10" t="s">
        <v>27</v>
      </c>
      <c r="E376" s="11" t="s">
        <v>38</v>
      </c>
      <c r="F376" s="11" t="s">
        <v>2115</v>
      </c>
      <c r="G376" s="12">
        <v>44616.0</v>
      </c>
      <c r="H376" s="13" t="s">
        <v>101</v>
      </c>
      <c r="I376" s="13" t="s">
        <v>42</v>
      </c>
      <c r="J376" s="13" t="s">
        <v>27</v>
      </c>
      <c r="K376" s="14" t="s">
        <v>2116</v>
      </c>
      <c r="L376" s="15" t="s">
        <v>26</v>
      </c>
      <c r="M376" s="15" t="s">
        <v>2117</v>
      </c>
      <c r="N376" s="19" t="s">
        <v>1392</v>
      </c>
      <c r="O376" s="15" t="s">
        <v>151</v>
      </c>
      <c r="P376" s="15" t="s">
        <v>992</v>
      </c>
      <c r="Q376" s="15" t="s">
        <v>64</v>
      </c>
      <c r="R376" s="15" t="s">
        <v>123</v>
      </c>
      <c r="S376" s="15" t="s">
        <v>27</v>
      </c>
      <c r="T376" s="15" t="s">
        <v>27</v>
      </c>
      <c r="U376" s="14" t="s">
        <v>2087</v>
      </c>
      <c r="V376" s="14" t="s">
        <v>2118</v>
      </c>
      <c r="W376" s="15" t="s">
        <v>2119</v>
      </c>
      <c r="X376" s="15" t="s">
        <v>38</v>
      </c>
      <c r="Y376" s="7"/>
    </row>
    <row r="377">
      <c r="A377" s="8" t="s">
        <v>2120</v>
      </c>
      <c r="B377" s="9" t="s">
        <v>2085</v>
      </c>
      <c r="C377" s="9" t="s">
        <v>26</v>
      </c>
      <c r="D377" s="10" t="s">
        <v>27</v>
      </c>
      <c r="E377" s="11" t="s">
        <v>38</v>
      </c>
      <c r="F377" s="11" t="s">
        <v>2115</v>
      </c>
      <c r="G377" s="12">
        <v>44616.0</v>
      </c>
      <c r="H377" s="13" t="s">
        <v>323</v>
      </c>
      <c r="I377" s="13" t="s">
        <v>42</v>
      </c>
      <c r="J377" s="13" t="s">
        <v>27</v>
      </c>
      <c r="K377" s="14" t="s">
        <v>2121</v>
      </c>
      <c r="L377" s="15" t="s">
        <v>26</v>
      </c>
      <c r="M377" s="15" t="s">
        <v>2117</v>
      </c>
      <c r="N377" s="19" t="s">
        <v>1392</v>
      </c>
      <c r="O377" s="15" t="s">
        <v>151</v>
      </c>
      <c r="P377" s="15" t="s">
        <v>122</v>
      </c>
      <c r="Q377" s="15" t="s">
        <v>64</v>
      </c>
      <c r="R377" s="15" t="s">
        <v>123</v>
      </c>
      <c r="S377" s="15" t="s">
        <v>27</v>
      </c>
      <c r="T377" s="15" t="s">
        <v>27</v>
      </c>
      <c r="U377" s="14" t="s">
        <v>2087</v>
      </c>
      <c r="V377" s="14" t="s">
        <v>2122</v>
      </c>
      <c r="W377" s="15" t="s">
        <v>2123</v>
      </c>
      <c r="X377" s="15" t="s">
        <v>38</v>
      </c>
      <c r="Y377" s="7"/>
    </row>
    <row r="378">
      <c r="A378" s="8" t="s">
        <v>2124</v>
      </c>
      <c r="B378" s="9" t="s">
        <v>2085</v>
      </c>
      <c r="C378" s="9" t="s">
        <v>26</v>
      </c>
      <c r="D378" s="10" t="s">
        <v>27</v>
      </c>
      <c r="E378" s="11" t="s">
        <v>38</v>
      </c>
      <c r="F378" s="11" t="s">
        <v>2125</v>
      </c>
      <c r="G378" s="12">
        <v>44579.0</v>
      </c>
      <c r="H378" s="13" t="s">
        <v>1525</v>
      </c>
      <c r="I378" s="13" t="s">
        <v>42</v>
      </c>
      <c r="J378" s="13" t="s">
        <v>27</v>
      </c>
      <c r="K378" s="14" t="s">
        <v>2126</v>
      </c>
      <c r="L378" s="15" t="s">
        <v>26</v>
      </c>
      <c r="M378" s="15" t="s">
        <v>2127</v>
      </c>
      <c r="N378" s="19" t="s">
        <v>1392</v>
      </c>
      <c r="O378" s="15" t="s">
        <v>38</v>
      </c>
      <c r="P378" s="15" t="s">
        <v>235</v>
      </c>
      <c r="Q378" s="15" t="s">
        <v>64</v>
      </c>
      <c r="R378" s="15" t="s">
        <v>267</v>
      </c>
      <c r="S378" s="15" t="s">
        <v>27</v>
      </c>
      <c r="T378" s="15" t="s">
        <v>27</v>
      </c>
      <c r="U378" s="14" t="s">
        <v>2087</v>
      </c>
      <c r="V378" s="15" t="s">
        <v>38</v>
      </c>
      <c r="W378" s="15" t="s">
        <v>2128</v>
      </c>
      <c r="X378" s="15" t="s">
        <v>38</v>
      </c>
      <c r="Y378" s="7"/>
    </row>
    <row r="379">
      <c r="A379" s="8" t="s">
        <v>2129</v>
      </c>
      <c r="B379" s="9" t="s">
        <v>2085</v>
      </c>
      <c r="C379" s="9" t="s">
        <v>26</v>
      </c>
      <c r="D379" s="10" t="s">
        <v>27</v>
      </c>
      <c r="E379" s="11" t="s">
        <v>38</v>
      </c>
      <c r="F379" s="11" t="s">
        <v>2130</v>
      </c>
      <c r="G379" s="12">
        <v>44806.0</v>
      </c>
      <c r="H379" s="13">
        <v>5.9</v>
      </c>
      <c r="I379" s="13" t="s">
        <v>30</v>
      </c>
      <c r="J379" s="13" t="s">
        <v>27</v>
      </c>
      <c r="K379" s="15" t="s">
        <v>38</v>
      </c>
      <c r="L379" s="15" t="s">
        <v>38</v>
      </c>
      <c r="M379" s="15" t="s">
        <v>38</v>
      </c>
      <c r="N379" s="19" t="s">
        <v>1392</v>
      </c>
      <c r="O379" s="15" t="s">
        <v>38</v>
      </c>
      <c r="P379" s="15" t="s">
        <v>134</v>
      </c>
      <c r="Q379" s="15" t="s">
        <v>64</v>
      </c>
      <c r="R379" s="15" t="s">
        <v>197</v>
      </c>
      <c r="S379" s="15" t="s">
        <v>49</v>
      </c>
      <c r="T379" s="15" t="s">
        <v>27</v>
      </c>
      <c r="U379" s="14" t="s">
        <v>2087</v>
      </c>
      <c r="V379" s="15" t="s">
        <v>38</v>
      </c>
      <c r="W379" s="15" t="s">
        <v>2131</v>
      </c>
      <c r="X379" s="15" t="s">
        <v>38</v>
      </c>
      <c r="Y379" s="7"/>
    </row>
    <row r="380">
      <c r="A380" s="8" t="s">
        <v>2132</v>
      </c>
      <c r="B380" s="9" t="s">
        <v>2085</v>
      </c>
      <c r="C380" s="9" t="s">
        <v>26</v>
      </c>
      <c r="D380" s="10" t="s">
        <v>27</v>
      </c>
      <c r="E380" s="11" t="s">
        <v>38</v>
      </c>
      <c r="F380" s="11" t="s">
        <v>2133</v>
      </c>
      <c r="G380" s="12">
        <v>44420.0</v>
      </c>
      <c r="H380" s="13" t="s">
        <v>111</v>
      </c>
      <c r="I380" s="13" t="s">
        <v>42</v>
      </c>
      <c r="J380" s="13" t="s">
        <v>27</v>
      </c>
      <c r="K380" s="14" t="s">
        <v>2134</v>
      </c>
      <c r="L380" s="15" t="s">
        <v>26</v>
      </c>
      <c r="M380" s="15" t="s">
        <v>2135</v>
      </c>
      <c r="N380" s="19" t="s">
        <v>2136</v>
      </c>
      <c r="O380" s="15" t="s">
        <v>326</v>
      </c>
      <c r="P380" s="15" t="s">
        <v>2137</v>
      </c>
      <c r="Q380" s="15" t="s">
        <v>64</v>
      </c>
      <c r="R380" s="15" t="s">
        <v>123</v>
      </c>
      <c r="S380" s="15" t="s">
        <v>27</v>
      </c>
      <c r="T380" s="15" t="s">
        <v>27</v>
      </c>
      <c r="U380" s="14" t="s">
        <v>2087</v>
      </c>
      <c r="V380" s="15" t="s">
        <v>38</v>
      </c>
      <c r="W380" s="15" t="s">
        <v>2138</v>
      </c>
      <c r="X380" s="15" t="s">
        <v>38</v>
      </c>
      <c r="Y380" s="7"/>
    </row>
    <row r="381">
      <c r="A381" s="8" t="s">
        <v>2139</v>
      </c>
      <c r="B381" s="9" t="s">
        <v>2085</v>
      </c>
      <c r="C381" s="9" t="s">
        <v>26</v>
      </c>
      <c r="D381" s="10" t="s">
        <v>27</v>
      </c>
      <c r="E381" s="11" t="s">
        <v>2140</v>
      </c>
      <c r="F381" s="11" t="s">
        <v>2141</v>
      </c>
      <c r="G381" s="12">
        <v>44398.0</v>
      </c>
      <c r="H381" s="13" t="s">
        <v>165</v>
      </c>
      <c r="I381" s="13" t="s">
        <v>38</v>
      </c>
      <c r="J381" s="13" t="s">
        <v>27</v>
      </c>
      <c r="K381" s="14" t="s">
        <v>2142</v>
      </c>
      <c r="L381" s="15" t="s">
        <v>26</v>
      </c>
      <c r="M381" s="15" t="s">
        <v>2135</v>
      </c>
      <c r="N381" s="19" t="s">
        <v>2136</v>
      </c>
      <c r="O381" s="15" t="s">
        <v>326</v>
      </c>
      <c r="P381" s="15" t="s">
        <v>38</v>
      </c>
      <c r="Q381" s="15" t="s">
        <v>64</v>
      </c>
      <c r="R381" s="15" t="s">
        <v>123</v>
      </c>
      <c r="S381" s="15" t="s">
        <v>144</v>
      </c>
      <c r="T381" s="15" t="s">
        <v>27</v>
      </c>
      <c r="U381" s="14" t="s">
        <v>2143</v>
      </c>
      <c r="V381" s="15" t="s">
        <v>38</v>
      </c>
      <c r="W381" s="15" t="s">
        <v>2144</v>
      </c>
      <c r="X381" s="15" t="s">
        <v>38</v>
      </c>
      <c r="Y381" s="7"/>
    </row>
    <row r="382">
      <c r="A382" s="8" t="s">
        <v>2145</v>
      </c>
      <c r="B382" s="9" t="s">
        <v>2085</v>
      </c>
      <c r="C382" s="9" t="s">
        <v>26</v>
      </c>
      <c r="D382" s="10" t="s">
        <v>27</v>
      </c>
      <c r="E382" s="11" t="s">
        <v>38</v>
      </c>
      <c r="F382" s="11" t="s">
        <v>2141</v>
      </c>
      <c r="G382" s="12">
        <v>44391.0</v>
      </c>
      <c r="H382" s="13" t="s">
        <v>1884</v>
      </c>
      <c r="I382" s="13" t="s">
        <v>30</v>
      </c>
      <c r="J382" s="13" t="s">
        <v>27</v>
      </c>
      <c r="K382" s="15" t="s">
        <v>38</v>
      </c>
      <c r="L382" s="15" t="s">
        <v>38</v>
      </c>
      <c r="M382" s="15" t="s">
        <v>38</v>
      </c>
      <c r="N382" s="19" t="s">
        <v>2146</v>
      </c>
      <c r="O382" s="15" t="s">
        <v>38</v>
      </c>
      <c r="P382" s="15" t="s">
        <v>213</v>
      </c>
      <c r="Q382" s="15" t="s">
        <v>243</v>
      </c>
      <c r="R382" s="15" t="s">
        <v>38</v>
      </c>
      <c r="S382" s="15" t="s">
        <v>251</v>
      </c>
      <c r="T382" s="15" t="s">
        <v>27</v>
      </c>
      <c r="U382" s="14" t="s">
        <v>2147</v>
      </c>
      <c r="V382" s="14" t="s">
        <v>2143</v>
      </c>
      <c r="W382" s="15" t="s">
        <v>2148</v>
      </c>
      <c r="X382" s="15" t="s">
        <v>38</v>
      </c>
      <c r="Y382" s="7"/>
    </row>
    <row r="383">
      <c r="A383" s="8" t="s">
        <v>2149</v>
      </c>
      <c r="B383" s="9" t="s">
        <v>2085</v>
      </c>
      <c r="C383" s="9" t="s">
        <v>26</v>
      </c>
      <c r="D383" s="10" t="s">
        <v>27</v>
      </c>
      <c r="E383" s="11" t="s">
        <v>38</v>
      </c>
      <c r="F383" s="11" t="s">
        <v>2150</v>
      </c>
      <c r="G383" s="12">
        <v>44225.0</v>
      </c>
      <c r="H383" s="13" t="s">
        <v>2009</v>
      </c>
      <c r="I383" s="13" t="s">
        <v>42</v>
      </c>
      <c r="J383" s="13" t="s">
        <v>27</v>
      </c>
      <c r="K383" s="14" t="s">
        <v>2151</v>
      </c>
      <c r="L383" s="15" t="s">
        <v>26</v>
      </c>
      <c r="M383" s="15" t="s">
        <v>2117</v>
      </c>
      <c r="N383" s="19" t="s">
        <v>2152</v>
      </c>
      <c r="O383" s="15" t="s">
        <v>1392</v>
      </c>
      <c r="P383" s="15" t="s">
        <v>122</v>
      </c>
      <c r="Q383" s="15" t="s">
        <v>64</v>
      </c>
      <c r="R383" s="15" t="s">
        <v>123</v>
      </c>
      <c r="S383" s="15" t="s">
        <v>27</v>
      </c>
      <c r="T383" s="15" t="s">
        <v>27</v>
      </c>
      <c r="U383" s="14" t="s">
        <v>2153</v>
      </c>
      <c r="V383" s="14" t="s">
        <v>2154</v>
      </c>
      <c r="W383" s="15" t="s">
        <v>2155</v>
      </c>
      <c r="X383" s="15"/>
      <c r="Y383" s="7"/>
    </row>
    <row r="384">
      <c r="A384" s="8" t="s">
        <v>2156</v>
      </c>
      <c r="B384" s="9" t="s">
        <v>2085</v>
      </c>
      <c r="C384" s="9" t="s">
        <v>26</v>
      </c>
      <c r="D384" s="10" t="s">
        <v>27</v>
      </c>
      <c r="E384" s="11" t="s">
        <v>38</v>
      </c>
      <c r="F384" s="11" t="s">
        <v>2140</v>
      </c>
      <c r="G384" s="12">
        <v>44202.0</v>
      </c>
      <c r="H384" s="13" t="s">
        <v>83</v>
      </c>
      <c r="I384" s="13" t="s">
        <v>42</v>
      </c>
      <c r="J384" s="13" t="s">
        <v>27</v>
      </c>
      <c r="K384" s="14" t="s">
        <v>2157</v>
      </c>
      <c r="L384" s="15" t="s">
        <v>26</v>
      </c>
      <c r="M384" s="15" t="s">
        <v>2158</v>
      </c>
      <c r="N384" s="19" t="s">
        <v>317</v>
      </c>
      <c r="O384" s="15" t="s">
        <v>317</v>
      </c>
      <c r="P384" s="15" t="s">
        <v>87</v>
      </c>
      <c r="Q384" s="15" t="s">
        <v>64</v>
      </c>
      <c r="R384" s="15" t="s">
        <v>311</v>
      </c>
      <c r="S384" s="15" t="s">
        <v>49</v>
      </c>
      <c r="T384" s="15" t="s">
        <v>49</v>
      </c>
      <c r="U384" s="14" t="s">
        <v>2159</v>
      </c>
      <c r="V384" s="15" t="s">
        <v>38</v>
      </c>
      <c r="W384" s="15" t="s">
        <v>2160</v>
      </c>
      <c r="X384" s="15" t="s">
        <v>38</v>
      </c>
      <c r="Y384" s="7"/>
    </row>
    <row r="385">
      <c r="A385" s="8" t="s">
        <v>2161</v>
      </c>
      <c r="B385" s="9" t="s">
        <v>2085</v>
      </c>
      <c r="C385" s="9" t="s">
        <v>26</v>
      </c>
      <c r="D385" s="10" t="s">
        <v>27</v>
      </c>
      <c r="E385" s="11" t="s">
        <v>38</v>
      </c>
      <c r="F385" s="11" t="s">
        <v>2162</v>
      </c>
      <c r="G385" s="12">
        <v>44067.0</v>
      </c>
      <c r="H385" s="13" t="s">
        <v>2163</v>
      </c>
      <c r="I385" s="13" t="s">
        <v>42</v>
      </c>
      <c r="J385" s="13" t="s">
        <v>27</v>
      </c>
      <c r="K385" s="14" t="s">
        <v>2164</v>
      </c>
      <c r="L385" s="15" t="s">
        <v>26</v>
      </c>
      <c r="M385" s="15" t="s">
        <v>2117</v>
      </c>
      <c r="N385" s="19" t="s">
        <v>2152</v>
      </c>
      <c r="O385" s="15" t="s">
        <v>151</v>
      </c>
      <c r="P385" s="15" t="s">
        <v>122</v>
      </c>
      <c r="Q385" s="15" t="s">
        <v>64</v>
      </c>
      <c r="R385" s="15" t="s">
        <v>197</v>
      </c>
      <c r="S385" s="15" t="s">
        <v>27</v>
      </c>
      <c r="T385" s="15" t="s">
        <v>27</v>
      </c>
      <c r="U385" s="14" t="s">
        <v>2087</v>
      </c>
      <c r="V385" s="14" t="s">
        <v>2165</v>
      </c>
      <c r="W385" s="15" t="s">
        <v>2166</v>
      </c>
      <c r="X385" s="15" t="s">
        <v>38</v>
      </c>
      <c r="Y385" s="7"/>
    </row>
    <row r="386">
      <c r="A386" s="8" t="s">
        <v>2167</v>
      </c>
      <c r="B386" s="9" t="s">
        <v>2085</v>
      </c>
      <c r="C386" s="9" t="s">
        <v>26</v>
      </c>
      <c r="D386" s="10" t="s">
        <v>27</v>
      </c>
      <c r="E386" s="11" t="s">
        <v>38</v>
      </c>
      <c r="F386" s="11" t="s">
        <v>2162</v>
      </c>
      <c r="G386" s="12">
        <v>44064.0</v>
      </c>
      <c r="H386" s="13" t="s">
        <v>71</v>
      </c>
      <c r="I386" s="13" t="s">
        <v>38</v>
      </c>
      <c r="J386" s="13" t="s">
        <v>27</v>
      </c>
      <c r="K386" s="14" t="s">
        <v>2168</v>
      </c>
      <c r="L386" s="15" t="s">
        <v>26</v>
      </c>
      <c r="M386" s="15" t="s">
        <v>2127</v>
      </c>
      <c r="N386" s="19" t="s">
        <v>2169</v>
      </c>
      <c r="O386" s="15" t="s">
        <v>38</v>
      </c>
      <c r="P386" s="15" t="s">
        <v>38</v>
      </c>
      <c r="Q386" s="15" t="s">
        <v>64</v>
      </c>
      <c r="R386" s="15" t="s">
        <v>197</v>
      </c>
      <c r="S386" s="15" t="s">
        <v>144</v>
      </c>
      <c r="T386" s="15" t="s">
        <v>27</v>
      </c>
      <c r="U386" s="14" t="s">
        <v>2170</v>
      </c>
      <c r="V386" s="15" t="s">
        <v>38</v>
      </c>
      <c r="W386" s="15" t="s">
        <v>2171</v>
      </c>
      <c r="X386" s="15" t="s">
        <v>2172</v>
      </c>
      <c r="Y386" s="7"/>
    </row>
    <row r="387">
      <c r="A387" s="8" t="s">
        <v>2173</v>
      </c>
      <c r="B387" s="9" t="s">
        <v>2085</v>
      </c>
      <c r="C387" s="9" t="s">
        <v>26</v>
      </c>
      <c r="D387" s="10" t="s">
        <v>27</v>
      </c>
      <c r="E387" s="11" t="s">
        <v>38</v>
      </c>
      <c r="F387" s="11" t="s">
        <v>2162</v>
      </c>
      <c r="G387" s="12">
        <v>44064.0</v>
      </c>
      <c r="H387" s="13" t="s">
        <v>2174</v>
      </c>
      <c r="I387" s="13" t="s">
        <v>30</v>
      </c>
      <c r="J387" s="13" t="s">
        <v>27</v>
      </c>
      <c r="K387" s="15" t="s">
        <v>38</v>
      </c>
      <c r="L387" s="15" t="s">
        <v>38</v>
      </c>
      <c r="M387" s="15" t="s">
        <v>38</v>
      </c>
      <c r="N387" s="19" t="s">
        <v>317</v>
      </c>
      <c r="O387" s="15" t="s">
        <v>38</v>
      </c>
      <c r="P387" s="15" t="s">
        <v>599</v>
      </c>
      <c r="Q387" s="15" t="s">
        <v>243</v>
      </c>
      <c r="R387" s="15" t="s">
        <v>38</v>
      </c>
      <c r="S387" s="15" t="s">
        <v>251</v>
      </c>
      <c r="T387" s="15" t="s">
        <v>27</v>
      </c>
      <c r="U387" s="14" t="s">
        <v>2175</v>
      </c>
      <c r="V387" s="14" t="s">
        <v>2176</v>
      </c>
      <c r="W387" s="15" t="s">
        <v>2177</v>
      </c>
      <c r="X387" s="15" t="s">
        <v>2178</v>
      </c>
      <c r="Y387" s="7"/>
    </row>
    <row r="388">
      <c r="A388" s="8" t="s">
        <v>2179</v>
      </c>
      <c r="B388" s="9" t="s">
        <v>2085</v>
      </c>
      <c r="C388" s="9" t="s">
        <v>26</v>
      </c>
      <c r="D388" s="10" t="s">
        <v>27</v>
      </c>
      <c r="E388" s="11" t="s">
        <v>38</v>
      </c>
      <c r="F388" s="11" t="s">
        <v>2162</v>
      </c>
      <c r="G388" s="12">
        <v>44064.0</v>
      </c>
      <c r="H388" s="13" t="s">
        <v>101</v>
      </c>
      <c r="I388" s="13" t="s">
        <v>30</v>
      </c>
      <c r="J388" s="13" t="s">
        <v>27</v>
      </c>
      <c r="K388" s="14" t="s">
        <v>2180</v>
      </c>
      <c r="L388" s="15" t="s">
        <v>26</v>
      </c>
      <c r="M388" s="15" t="s">
        <v>2127</v>
      </c>
      <c r="N388" s="19" t="s">
        <v>1392</v>
      </c>
      <c r="O388" s="15" t="s">
        <v>38</v>
      </c>
      <c r="P388" s="15" t="s">
        <v>134</v>
      </c>
      <c r="Q388" s="15" t="s">
        <v>64</v>
      </c>
      <c r="R388" s="15" t="s">
        <v>197</v>
      </c>
      <c r="S388" s="15" t="s">
        <v>49</v>
      </c>
      <c r="T388" s="15" t="s">
        <v>27</v>
      </c>
      <c r="U388" s="14" t="s">
        <v>2181</v>
      </c>
      <c r="V388" s="14" t="s">
        <v>2182</v>
      </c>
      <c r="W388" s="20" t="s">
        <v>2183</v>
      </c>
      <c r="X388" s="15" t="s">
        <v>38</v>
      </c>
      <c r="Y388" s="7"/>
    </row>
    <row r="389">
      <c r="A389" s="8" t="s">
        <v>2184</v>
      </c>
      <c r="B389" s="9" t="s">
        <v>2085</v>
      </c>
      <c r="C389" s="9" t="s">
        <v>26</v>
      </c>
      <c r="D389" s="10" t="s">
        <v>27</v>
      </c>
      <c r="E389" s="11" t="s">
        <v>38</v>
      </c>
      <c r="F389" s="11" t="s">
        <v>2185</v>
      </c>
      <c r="G389" s="12">
        <v>44007.0</v>
      </c>
      <c r="H389" s="13" t="s">
        <v>71</v>
      </c>
      <c r="I389" s="13" t="s">
        <v>30</v>
      </c>
      <c r="J389" s="13" t="s">
        <v>27</v>
      </c>
      <c r="K389" s="14" t="s">
        <v>2186</v>
      </c>
      <c r="L389" s="15" t="s">
        <v>26</v>
      </c>
      <c r="M389" s="15" t="s">
        <v>2187</v>
      </c>
      <c r="N389" s="19" t="s">
        <v>160</v>
      </c>
      <c r="O389" s="15" t="s">
        <v>160</v>
      </c>
      <c r="P389" s="15" t="s">
        <v>213</v>
      </c>
      <c r="Q389" s="15" t="s">
        <v>243</v>
      </c>
      <c r="R389" s="15" t="s">
        <v>38</v>
      </c>
      <c r="S389" s="15" t="s">
        <v>251</v>
      </c>
      <c r="T389" s="15" t="s">
        <v>27</v>
      </c>
      <c r="U389" s="14" t="s">
        <v>2087</v>
      </c>
      <c r="V389" s="7"/>
      <c r="W389" s="15" t="s">
        <v>2188</v>
      </c>
      <c r="X389" s="15" t="s">
        <v>38</v>
      </c>
      <c r="Y389" s="7"/>
    </row>
    <row r="390">
      <c r="A390" s="8" t="s">
        <v>2189</v>
      </c>
      <c r="B390" s="9" t="s">
        <v>2085</v>
      </c>
      <c r="C390" s="9" t="s">
        <v>26</v>
      </c>
      <c r="D390" s="10" t="s">
        <v>27</v>
      </c>
      <c r="E390" s="11" t="s">
        <v>38</v>
      </c>
      <c r="F390" s="11" t="s">
        <v>2185</v>
      </c>
      <c r="G390" s="12">
        <v>43933.0</v>
      </c>
      <c r="H390" s="13" t="s">
        <v>101</v>
      </c>
      <c r="I390" s="13" t="s">
        <v>30</v>
      </c>
      <c r="J390" s="13" t="s">
        <v>27</v>
      </c>
      <c r="K390" s="14" t="s">
        <v>2190</v>
      </c>
      <c r="L390" s="15" t="s">
        <v>26</v>
      </c>
      <c r="M390" s="15" t="s">
        <v>2187</v>
      </c>
      <c r="N390" s="19" t="s">
        <v>160</v>
      </c>
      <c r="O390" s="15" t="s">
        <v>160</v>
      </c>
      <c r="P390" s="15" t="s">
        <v>213</v>
      </c>
      <c r="Q390" s="15" t="s">
        <v>243</v>
      </c>
      <c r="R390" s="15" t="s">
        <v>38</v>
      </c>
      <c r="S390" s="15" t="s">
        <v>251</v>
      </c>
      <c r="T390" s="15" t="s">
        <v>27</v>
      </c>
      <c r="U390" s="14" t="s">
        <v>2191</v>
      </c>
      <c r="V390" s="14" t="s">
        <v>2192</v>
      </c>
      <c r="W390" s="15" t="s">
        <v>2193</v>
      </c>
      <c r="X390" s="15" t="s">
        <v>38</v>
      </c>
      <c r="Y390" s="7"/>
    </row>
    <row r="391">
      <c r="A391" s="8" t="s">
        <v>2194</v>
      </c>
      <c r="B391" s="9" t="s">
        <v>2085</v>
      </c>
      <c r="C391" s="9" t="s">
        <v>26</v>
      </c>
      <c r="D391" s="10" t="s">
        <v>27</v>
      </c>
      <c r="E391" s="11" t="s">
        <v>38</v>
      </c>
      <c r="F391" s="11" t="s">
        <v>2195</v>
      </c>
      <c r="G391" s="12">
        <v>43824.0</v>
      </c>
      <c r="H391" s="13" t="s">
        <v>118</v>
      </c>
      <c r="I391" s="13" t="s">
        <v>38</v>
      </c>
      <c r="J391" s="13" t="s">
        <v>27</v>
      </c>
      <c r="K391" s="14" t="s">
        <v>2196</v>
      </c>
      <c r="L391" s="15" t="s">
        <v>26</v>
      </c>
      <c r="M391" s="15" t="s">
        <v>2197</v>
      </c>
      <c r="N391" s="19" t="s">
        <v>289</v>
      </c>
      <c r="O391" s="15" t="s">
        <v>289</v>
      </c>
      <c r="P391" s="15" t="s">
        <v>38</v>
      </c>
      <c r="Q391" s="15" t="s">
        <v>243</v>
      </c>
      <c r="R391" s="15" t="s">
        <v>38</v>
      </c>
      <c r="S391" s="15" t="s">
        <v>144</v>
      </c>
      <c r="T391" s="15" t="s">
        <v>27</v>
      </c>
      <c r="U391" s="14" t="s">
        <v>2198</v>
      </c>
      <c r="V391" s="14" t="s">
        <v>2199</v>
      </c>
      <c r="W391" s="15" t="s">
        <v>2200</v>
      </c>
      <c r="X391" s="15" t="s">
        <v>2201</v>
      </c>
      <c r="Y391" s="7"/>
    </row>
    <row r="392">
      <c r="A392" s="8" t="s">
        <v>2202</v>
      </c>
      <c r="B392" s="9" t="s">
        <v>2085</v>
      </c>
      <c r="C392" s="9" t="s">
        <v>26</v>
      </c>
      <c r="D392" s="10" t="s">
        <v>27</v>
      </c>
      <c r="E392" s="11" t="s">
        <v>38</v>
      </c>
      <c r="F392" s="11" t="s">
        <v>2195</v>
      </c>
      <c r="G392" s="12">
        <v>43824.0</v>
      </c>
      <c r="H392" s="13" t="s">
        <v>101</v>
      </c>
      <c r="I392" s="13" t="s">
        <v>38</v>
      </c>
      <c r="J392" s="13" t="s">
        <v>27</v>
      </c>
      <c r="K392" s="14" t="s">
        <v>2203</v>
      </c>
      <c r="L392" s="15" t="s">
        <v>26</v>
      </c>
      <c r="M392" s="15" t="s">
        <v>2204</v>
      </c>
      <c r="N392" s="19" t="s">
        <v>317</v>
      </c>
      <c r="O392" s="15" t="s">
        <v>317</v>
      </c>
      <c r="P392" s="15" t="s">
        <v>2205</v>
      </c>
      <c r="Q392" s="15" t="s">
        <v>64</v>
      </c>
      <c r="R392" s="15" t="s">
        <v>65</v>
      </c>
      <c r="S392" s="15" t="s">
        <v>27</v>
      </c>
      <c r="T392" s="15" t="s">
        <v>27</v>
      </c>
      <c r="U392" s="14" t="s">
        <v>2198</v>
      </c>
      <c r="V392" s="15" t="s">
        <v>38</v>
      </c>
      <c r="W392" s="15" t="s">
        <v>2206</v>
      </c>
      <c r="X392" s="15" t="s">
        <v>2201</v>
      </c>
      <c r="Y392" s="7"/>
    </row>
    <row r="393">
      <c r="A393" s="8" t="s">
        <v>2207</v>
      </c>
      <c r="B393" s="9" t="s">
        <v>2085</v>
      </c>
      <c r="C393" s="9" t="s">
        <v>26</v>
      </c>
      <c r="D393" s="10" t="s">
        <v>27</v>
      </c>
      <c r="E393" s="11" t="s">
        <v>38</v>
      </c>
      <c r="F393" s="11" t="s">
        <v>2195</v>
      </c>
      <c r="G393" s="12">
        <v>43824.0</v>
      </c>
      <c r="H393" s="13" t="s">
        <v>118</v>
      </c>
      <c r="I393" s="33"/>
      <c r="J393" s="33"/>
      <c r="K393" s="14" t="s">
        <v>2208</v>
      </c>
      <c r="L393" s="15" t="s">
        <v>26</v>
      </c>
      <c r="M393" s="15" t="s">
        <v>2187</v>
      </c>
      <c r="N393" s="19" t="s">
        <v>160</v>
      </c>
      <c r="O393" s="15" t="s">
        <v>160</v>
      </c>
      <c r="P393" s="15" t="s">
        <v>38</v>
      </c>
      <c r="Q393" s="15" t="s">
        <v>243</v>
      </c>
      <c r="R393" s="15" t="s">
        <v>38</v>
      </c>
      <c r="S393" s="15" t="s">
        <v>144</v>
      </c>
      <c r="T393" s="15" t="s">
        <v>27</v>
      </c>
      <c r="U393" s="14" t="s">
        <v>2198</v>
      </c>
      <c r="V393" s="15" t="s">
        <v>38</v>
      </c>
      <c r="W393" s="15" t="s">
        <v>2209</v>
      </c>
      <c r="X393" s="15" t="s">
        <v>2201</v>
      </c>
      <c r="Y393" s="7"/>
    </row>
    <row r="394">
      <c r="A394" s="8" t="s">
        <v>2210</v>
      </c>
      <c r="B394" s="9" t="s">
        <v>2085</v>
      </c>
      <c r="C394" s="9" t="s">
        <v>26</v>
      </c>
      <c r="D394" s="10" t="s">
        <v>27</v>
      </c>
      <c r="E394" s="11" t="s">
        <v>2211</v>
      </c>
      <c r="F394" s="11" t="s">
        <v>2195</v>
      </c>
      <c r="G394" s="12">
        <v>43778.0</v>
      </c>
      <c r="H394" s="13" t="s">
        <v>2212</v>
      </c>
      <c r="I394" s="13" t="s">
        <v>42</v>
      </c>
      <c r="J394" s="13" t="s">
        <v>27</v>
      </c>
      <c r="K394" s="14" t="s">
        <v>2213</v>
      </c>
      <c r="L394" s="15" t="s">
        <v>26</v>
      </c>
      <c r="M394" s="15" t="s">
        <v>2135</v>
      </c>
      <c r="N394" s="19" t="s">
        <v>2214</v>
      </c>
      <c r="O394" s="15" t="s">
        <v>326</v>
      </c>
      <c r="P394" s="15" t="s">
        <v>87</v>
      </c>
      <c r="Q394" s="15" t="s">
        <v>47</v>
      </c>
      <c r="R394" s="15" t="s">
        <v>48</v>
      </c>
      <c r="S394" s="15" t="s">
        <v>27</v>
      </c>
      <c r="T394" s="15" t="s">
        <v>49</v>
      </c>
      <c r="U394" s="14" t="s">
        <v>2215</v>
      </c>
      <c r="V394" s="22" t="s">
        <v>2216</v>
      </c>
      <c r="W394" s="15" t="s">
        <v>2217</v>
      </c>
      <c r="X394" s="15" t="s">
        <v>38</v>
      </c>
      <c r="Y394" s="7"/>
    </row>
    <row r="395">
      <c r="A395" s="8" t="s">
        <v>2218</v>
      </c>
      <c r="B395" s="9" t="s">
        <v>2085</v>
      </c>
      <c r="C395" s="9" t="s">
        <v>26</v>
      </c>
      <c r="D395" s="10" t="s">
        <v>27</v>
      </c>
      <c r="E395" s="11" t="s">
        <v>38</v>
      </c>
      <c r="F395" s="11" t="s">
        <v>2219</v>
      </c>
      <c r="G395" s="12">
        <v>43732.0</v>
      </c>
      <c r="H395" s="13" t="s">
        <v>165</v>
      </c>
      <c r="I395" s="13" t="s">
        <v>42</v>
      </c>
      <c r="J395" s="13" t="s">
        <v>27</v>
      </c>
      <c r="K395" s="14" t="s">
        <v>2220</v>
      </c>
      <c r="L395" s="15" t="s">
        <v>26</v>
      </c>
      <c r="M395" s="15" t="s">
        <v>2135</v>
      </c>
      <c r="N395" s="19" t="s">
        <v>326</v>
      </c>
      <c r="O395" s="15" t="s">
        <v>326</v>
      </c>
      <c r="P395" s="15" t="s">
        <v>161</v>
      </c>
      <c r="Q395" s="15" t="s">
        <v>47</v>
      </c>
      <c r="R395" s="15" t="s">
        <v>48</v>
      </c>
      <c r="S395" s="15" t="s">
        <v>27</v>
      </c>
      <c r="T395" s="15" t="s">
        <v>49</v>
      </c>
      <c r="U395" s="14" t="s">
        <v>2221</v>
      </c>
      <c r="V395" s="14" t="s">
        <v>2222</v>
      </c>
      <c r="W395" s="15" t="s">
        <v>2223</v>
      </c>
      <c r="X395" s="15" t="s">
        <v>38</v>
      </c>
      <c r="Y395" s="7"/>
    </row>
    <row r="396">
      <c r="A396" s="8" t="s">
        <v>2224</v>
      </c>
      <c r="B396" s="9" t="s">
        <v>2085</v>
      </c>
      <c r="C396" s="9" t="s">
        <v>26</v>
      </c>
      <c r="D396" s="10" t="s">
        <v>27</v>
      </c>
      <c r="E396" s="11" t="s">
        <v>2211</v>
      </c>
      <c r="F396" s="11" t="s">
        <v>2219</v>
      </c>
      <c r="G396" s="12">
        <v>43703.0</v>
      </c>
      <c r="H396" s="13" t="s">
        <v>165</v>
      </c>
      <c r="I396" s="13" t="s">
        <v>42</v>
      </c>
      <c r="J396" s="13" t="s">
        <v>27</v>
      </c>
      <c r="K396" s="14" t="s">
        <v>2225</v>
      </c>
      <c r="L396" s="15" t="s">
        <v>26</v>
      </c>
      <c r="M396" s="15" t="s">
        <v>2135</v>
      </c>
      <c r="N396" s="19" t="s">
        <v>326</v>
      </c>
      <c r="O396" s="15" t="s">
        <v>326</v>
      </c>
      <c r="P396" s="15" t="s">
        <v>2226</v>
      </c>
      <c r="Q396" s="15" t="s">
        <v>47</v>
      </c>
      <c r="R396" s="15" t="s">
        <v>48</v>
      </c>
      <c r="S396" s="15" t="s">
        <v>27</v>
      </c>
      <c r="T396" s="15" t="s">
        <v>49</v>
      </c>
      <c r="U396" s="14" t="s">
        <v>2227</v>
      </c>
      <c r="V396" s="14" t="s">
        <v>2228</v>
      </c>
      <c r="W396" s="15" t="s">
        <v>2229</v>
      </c>
      <c r="X396" s="15" t="s">
        <v>38</v>
      </c>
      <c r="Y396" s="7"/>
    </row>
    <row r="397">
      <c r="A397" s="8" t="s">
        <v>2230</v>
      </c>
      <c r="B397" s="9" t="s">
        <v>2085</v>
      </c>
      <c r="C397" s="9" t="s">
        <v>26</v>
      </c>
      <c r="D397" s="10" t="s">
        <v>27</v>
      </c>
      <c r="E397" s="11" t="s">
        <v>38</v>
      </c>
      <c r="F397" s="11" t="s">
        <v>2219</v>
      </c>
      <c r="G397" s="12">
        <v>43810.0</v>
      </c>
      <c r="H397" s="13" t="s">
        <v>118</v>
      </c>
      <c r="I397" s="13" t="s">
        <v>30</v>
      </c>
      <c r="J397" s="13" t="s">
        <v>27</v>
      </c>
      <c r="K397" s="15" t="s">
        <v>38</v>
      </c>
      <c r="L397" s="15" t="s">
        <v>38</v>
      </c>
      <c r="M397" s="15" t="s">
        <v>38</v>
      </c>
      <c r="N397" s="19" t="s">
        <v>2231</v>
      </c>
      <c r="O397" s="15" t="s">
        <v>38</v>
      </c>
      <c r="P397" s="15" t="s">
        <v>2232</v>
      </c>
      <c r="Q397" s="15" t="s">
        <v>64</v>
      </c>
      <c r="R397" s="15" t="s">
        <v>267</v>
      </c>
      <c r="S397" s="15" t="s">
        <v>27</v>
      </c>
      <c r="T397" s="15" t="s">
        <v>27</v>
      </c>
      <c r="U397" s="14" t="s">
        <v>2087</v>
      </c>
      <c r="V397" s="15" t="s">
        <v>38</v>
      </c>
      <c r="W397" s="15" t="s">
        <v>2233</v>
      </c>
      <c r="X397" s="15" t="s">
        <v>38</v>
      </c>
      <c r="Y397" s="7"/>
    </row>
    <row r="398">
      <c r="A398" s="8" t="s">
        <v>2234</v>
      </c>
      <c r="B398" s="9" t="s">
        <v>2085</v>
      </c>
      <c r="C398" s="9" t="s">
        <v>26</v>
      </c>
      <c r="D398" s="10" t="s">
        <v>49</v>
      </c>
      <c r="E398" s="11" t="s">
        <v>38</v>
      </c>
      <c r="F398" s="11" t="s">
        <v>2211</v>
      </c>
      <c r="G398" s="12">
        <v>43741.0</v>
      </c>
      <c r="H398" s="13" t="s">
        <v>2235</v>
      </c>
      <c r="I398" s="13" t="s">
        <v>1144</v>
      </c>
      <c r="J398" s="13" t="s">
        <v>27</v>
      </c>
      <c r="K398" s="15" t="s">
        <v>38</v>
      </c>
      <c r="L398" s="15" t="s">
        <v>38</v>
      </c>
      <c r="M398" s="15" t="s">
        <v>38</v>
      </c>
      <c r="N398" s="19" t="s">
        <v>2236</v>
      </c>
      <c r="O398" s="15" t="s">
        <v>38</v>
      </c>
      <c r="P398" s="15" t="s">
        <v>213</v>
      </c>
      <c r="Q398" s="15" t="s">
        <v>243</v>
      </c>
      <c r="R398" s="15" t="s">
        <v>38</v>
      </c>
      <c r="S398" s="15" t="s">
        <v>251</v>
      </c>
      <c r="T398" s="15" t="s">
        <v>27</v>
      </c>
      <c r="U398" s="14" t="s">
        <v>2087</v>
      </c>
      <c r="V398" s="14" t="s">
        <v>2237</v>
      </c>
      <c r="W398" s="15" t="s">
        <v>2238</v>
      </c>
      <c r="X398" s="15" t="s">
        <v>38</v>
      </c>
      <c r="Y398" s="7"/>
    </row>
    <row r="399">
      <c r="A399" s="8" t="s">
        <v>2239</v>
      </c>
      <c r="B399" s="9" t="s">
        <v>2085</v>
      </c>
      <c r="C399" s="9" t="s">
        <v>26</v>
      </c>
      <c r="D399" s="10" t="s">
        <v>27</v>
      </c>
      <c r="E399" s="11" t="s">
        <v>2240</v>
      </c>
      <c r="F399" s="11" t="s">
        <v>2211</v>
      </c>
      <c r="G399" s="12">
        <v>43608.0</v>
      </c>
      <c r="H399" s="13" t="s">
        <v>165</v>
      </c>
      <c r="I399" s="13" t="s">
        <v>42</v>
      </c>
      <c r="J399" s="13" t="s">
        <v>27</v>
      </c>
      <c r="K399" s="15" t="s">
        <v>38</v>
      </c>
      <c r="L399" s="15" t="s">
        <v>26</v>
      </c>
      <c r="M399" s="15" t="s">
        <v>2117</v>
      </c>
      <c r="N399" s="19" t="s">
        <v>1392</v>
      </c>
      <c r="O399" s="15" t="s">
        <v>151</v>
      </c>
      <c r="P399" s="15" t="s">
        <v>87</v>
      </c>
      <c r="Q399" s="15" t="s">
        <v>47</v>
      </c>
      <c r="R399" s="15" t="s">
        <v>48</v>
      </c>
      <c r="S399" s="15" t="s">
        <v>27</v>
      </c>
      <c r="T399" s="15" t="s">
        <v>49</v>
      </c>
      <c r="U399" s="14" t="s">
        <v>2241</v>
      </c>
      <c r="V399" s="14" t="s">
        <v>2242</v>
      </c>
      <c r="W399" s="15" t="s">
        <v>2243</v>
      </c>
      <c r="X399" s="15" t="s">
        <v>38</v>
      </c>
      <c r="Y399" s="7"/>
    </row>
    <row r="400">
      <c r="A400" s="8" t="s">
        <v>2244</v>
      </c>
      <c r="B400" s="9" t="s">
        <v>2085</v>
      </c>
      <c r="C400" s="9" t="s">
        <v>26</v>
      </c>
      <c r="D400" s="10" t="s">
        <v>27</v>
      </c>
      <c r="E400" s="11" t="s">
        <v>38</v>
      </c>
      <c r="F400" s="11" t="s">
        <v>2240</v>
      </c>
      <c r="G400" s="12">
        <v>43481.0</v>
      </c>
      <c r="H400" s="13" t="s">
        <v>165</v>
      </c>
      <c r="I400" s="13" t="s">
        <v>38</v>
      </c>
      <c r="J400" s="13" t="s">
        <v>27</v>
      </c>
      <c r="K400" s="15" t="s">
        <v>38</v>
      </c>
      <c r="L400" s="15" t="s">
        <v>26</v>
      </c>
      <c r="M400" s="15" t="s">
        <v>2245</v>
      </c>
      <c r="N400" s="19" t="s">
        <v>2246</v>
      </c>
      <c r="O400" s="15" t="s">
        <v>38</v>
      </c>
      <c r="P400" s="15" t="s">
        <v>87</v>
      </c>
      <c r="Q400" s="15" t="s">
        <v>47</v>
      </c>
      <c r="R400" s="15" t="s">
        <v>48</v>
      </c>
      <c r="S400" s="15" t="s">
        <v>27</v>
      </c>
      <c r="T400" s="15" t="s">
        <v>49</v>
      </c>
      <c r="U400" s="14" t="s">
        <v>2247</v>
      </c>
      <c r="V400" s="14" t="s">
        <v>2248</v>
      </c>
      <c r="W400" s="15" t="s">
        <v>2249</v>
      </c>
      <c r="X400" s="15" t="s">
        <v>2250</v>
      </c>
      <c r="Y400" s="7"/>
    </row>
    <row r="401">
      <c r="A401" s="8" t="s">
        <v>2251</v>
      </c>
      <c r="B401" s="9" t="s">
        <v>2085</v>
      </c>
      <c r="C401" s="9" t="s">
        <v>26</v>
      </c>
      <c r="D401" s="10" t="s">
        <v>49</v>
      </c>
      <c r="E401" s="11" t="s">
        <v>38</v>
      </c>
      <c r="F401" s="11" t="s">
        <v>2252</v>
      </c>
      <c r="G401" s="12">
        <v>43468.0</v>
      </c>
      <c r="H401" s="13" t="s">
        <v>111</v>
      </c>
      <c r="I401" s="13" t="s">
        <v>1144</v>
      </c>
      <c r="J401" s="13" t="s">
        <v>27</v>
      </c>
      <c r="K401" s="14" t="s">
        <v>2253</v>
      </c>
      <c r="L401" s="15" t="s">
        <v>26</v>
      </c>
      <c r="M401" s="15" t="s">
        <v>2158</v>
      </c>
      <c r="N401" s="19" t="s">
        <v>317</v>
      </c>
      <c r="O401" s="15" t="s">
        <v>317</v>
      </c>
      <c r="P401" s="15" t="s">
        <v>513</v>
      </c>
      <c r="Q401" s="15" t="s">
        <v>243</v>
      </c>
      <c r="R401" s="15" t="s">
        <v>38</v>
      </c>
      <c r="S401" s="15" t="s">
        <v>251</v>
      </c>
      <c r="T401" s="15" t="s">
        <v>27</v>
      </c>
      <c r="U401" s="14" t="s">
        <v>2087</v>
      </c>
      <c r="V401" s="22" t="s">
        <v>2254</v>
      </c>
      <c r="W401" s="15" t="s">
        <v>2255</v>
      </c>
      <c r="X401" s="15" t="s">
        <v>2256</v>
      </c>
      <c r="Y401" s="7"/>
    </row>
    <row r="402">
      <c r="A402" s="8" t="s">
        <v>2257</v>
      </c>
      <c r="B402" s="9" t="s">
        <v>2085</v>
      </c>
      <c r="C402" s="9" t="s">
        <v>26</v>
      </c>
      <c r="D402" s="10" t="s">
        <v>27</v>
      </c>
      <c r="E402" s="11" t="s">
        <v>38</v>
      </c>
      <c r="F402" s="11" t="s">
        <v>1774</v>
      </c>
      <c r="G402" s="12">
        <v>43266.0</v>
      </c>
      <c r="H402" s="13" t="s">
        <v>239</v>
      </c>
      <c r="I402" s="13" t="s">
        <v>1144</v>
      </c>
      <c r="J402" s="13" t="s">
        <v>27</v>
      </c>
      <c r="K402" s="14" t="s">
        <v>2258</v>
      </c>
      <c r="L402" s="15" t="s">
        <v>26</v>
      </c>
      <c r="M402" s="15" t="s">
        <v>2187</v>
      </c>
      <c r="N402" s="19" t="s">
        <v>160</v>
      </c>
      <c r="O402" s="15" t="s">
        <v>160</v>
      </c>
      <c r="P402" s="15" t="s">
        <v>338</v>
      </c>
      <c r="Q402" s="15" t="s">
        <v>243</v>
      </c>
      <c r="R402" s="15" t="s">
        <v>38</v>
      </c>
      <c r="S402" s="15" t="s">
        <v>251</v>
      </c>
      <c r="T402" s="15" t="s">
        <v>27</v>
      </c>
      <c r="U402" s="14" t="s">
        <v>2087</v>
      </c>
      <c r="V402" s="14" t="s">
        <v>2259</v>
      </c>
      <c r="W402" s="15" t="s">
        <v>2260</v>
      </c>
      <c r="X402" s="15" t="s">
        <v>38</v>
      </c>
      <c r="Y402" s="7"/>
    </row>
    <row r="403">
      <c r="A403" s="8" t="s">
        <v>2261</v>
      </c>
      <c r="B403" s="9" t="s">
        <v>2085</v>
      </c>
      <c r="C403" s="9" t="s">
        <v>26</v>
      </c>
      <c r="D403" s="10" t="s">
        <v>2262</v>
      </c>
      <c r="E403" s="11" t="s">
        <v>38</v>
      </c>
      <c r="F403" s="11" t="s">
        <v>2263</v>
      </c>
      <c r="G403" s="12">
        <v>43082.0</v>
      </c>
      <c r="H403" s="13" t="s">
        <v>2264</v>
      </c>
      <c r="I403" s="13" t="s">
        <v>1144</v>
      </c>
      <c r="J403" s="13" t="s">
        <v>49</v>
      </c>
      <c r="K403" s="14" t="s">
        <v>2265</v>
      </c>
      <c r="L403" s="15" t="s">
        <v>26</v>
      </c>
      <c r="M403" s="15" t="s">
        <v>2127</v>
      </c>
      <c r="N403" s="19" t="s">
        <v>151</v>
      </c>
      <c r="O403" s="15" t="s">
        <v>38</v>
      </c>
      <c r="P403" s="15" t="s">
        <v>213</v>
      </c>
      <c r="Q403" s="15" t="s">
        <v>243</v>
      </c>
      <c r="R403" s="15" t="s">
        <v>38</v>
      </c>
      <c r="S403" s="15" t="s">
        <v>251</v>
      </c>
      <c r="T403" s="15" t="s">
        <v>27</v>
      </c>
      <c r="U403" s="14" t="s">
        <v>2087</v>
      </c>
      <c r="V403" s="22" t="s">
        <v>2266</v>
      </c>
      <c r="W403" s="15" t="s">
        <v>2267</v>
      </c>
      <c r="X403" s="15" t="s">
        <v>38</v>
      </c>
      <c r="Y403" s="7"/>
    </row>
    <row r="404">
      <c r="A404" s="8" t="s">
        <v>2268</v>
      </c>
      <c r="B404" s="9" t="s">
        <v>2085</v>
      </c>
      <c r="C404" s="9" t="s">
        <v>26</v>
      </c>
      <c r="D404" s="10" t="s">
        <v>27</v>
      </c>
      <c r="E404" s="11" t="s">
        <v>38</v>
      </c>
      <c r="F404" s="11" t="s">
        <v>2269</v>
      </c>
      <c r="G404" s="12">
        <v>42864.0</v>
      </c>
      <c r="H404" s="13" t="s">
        <v>101</v>
      </c>
      <c r="I404" s="13" t="s">
        <v>42</v>
      </c>
      <c r="J404" s="13" t="s">
        <v>27</v>
      </c>
      <c r="K404" s="15" t="s">
        <v>38</v>
      </c>
      <c r="L404" s="15" t="s">
        <v>38</v>
      </c>
      <c r="M404" s="15" t="s">
        <v>38</v>
      </c>
      <c r="N404" s="19" t="s">
        <v>308</v>
      </c>
      <c r="O404" s="15" t="s">
        <v>38</v>
      </c>
      <c r="P404" s="15" t="s">
        <v>38</v>
      </c>
      <c r="Q404" s="15" t="s">
        <v>64</v>
      </c>
      <c r="R404" s="15" t="s">
        <v>65</v>
      </c>
      <c r="S404" s="15" t="s">
        <v>144</v>
      </c>
      <c r="T404" s="15" t="s">
        <v>27</v>
      </c>
      <c r="U404" s="14" t="s">
        <v>2087</v>
      </c>
      <c r="V404" s="14" t="s">
        <v>2270</v>
      </c>
      <c r="W404" s="15" t="s">
        <v>2271</v>
      </c>
      <c r="X404" s="15" t="s">
        <v>38</v>
      </c>
      <c r="Y404" s="7"/>
    </row>
    <row r="405">
      <c r="A405" s="8" t="s">
        <v>2272</v>
      </c>
      <c r="B405" s="9" t="s">
        <v>2085</v>
      </c>
      <c r="C405" s="9" t="s">
        <v>26</v>
      </c>
      <c r="D405" s="10" t="s">
        <v>27</v>
      </c>
      <c r="E405" s="11" t="s">
        <v>38</v>
      </c>
      <c r="F405" s="11" t="s">
        <v>2273</v>
      </c>
      <c r="G405" s="12">
        <v>42864.0</v>
      </c>
      <c r="H405" s="13" t="s">
        <v>2274</v>
      </c>
      <c r="I405" s="13" t="s">
        <v>42</v>
      </c>
      <c r="J405" s="13" t="s">
        <v>27</v>
      </c>
      <c r="K405" s="15" t="s">
        <v>38</v>
      </c>
      <c r="L405" s="15" t="s">
        <v>38</v>
      </c>
      <c r="M405" s="15" t="s">
        <v>38</v>
      </c>
      <c r="N405" s="19" t="s">
        <v>308</v>
      </c>
      <c r="O405" s="15" t="s">
        <v>38</v>
      </c>
      <c r="P405" s="15" t="s">
        <v>368</v>
      </c>
      <c r="Q405" s="15" t="s">
        <v>47</v>
      </c>
      <c r="R405" s="15" t="s">
        <v>48</v>
      </c>
      <c r="S405" s="15" t="s">
        <v>27</v>
      </c>
      <c r="T405" s="15" t="s">
        <v>49</v>
      </c>
      <c r="U405" s="14" t="s">
        <v>2087</v>
      </c>
      <c r="V405" s="14" t="s">
        <v>2275</v>
      </c>
      <c r="W405" s="15" t="s">
        <v>2276</v>
      </c>
      <c r="X405" s="15" t="s">
        <v>38</v>
      </c>
      <c r="Y405" s="7"/>
    </row>
    <row r="406">
      <c r="A406" s="8" t="s">
        <v>2277</v>
      </c>
      <c r="B406" s="9" t="s">
        <v>2085</v>
      </c>
      <c r="C406" s="9" t="s">
        <v>26</v>
      </c>
      <c r="D406" s="10" t="s">
        <v>27</v>
      </c>
      <c r="E406" s="11" t="s">
        <v>38</v>
      </c>
      <c r="F406" s="11" t="s">
        <v>2273</v>
      </c>
      <c r="G406" s="12">
        <v>42790.0</v>
      </c>
      <c r="H406" s="13" t="s">
        <v>298</v>
      </c>
      <c r="I406" s="13" t="s">
        <v>1144</v>
      </c>
      <c r="J406" s="13" t="s">
        <v>27</v>
      </c>
      <c r="K406" s="15" t="s">
        <v>38</v>
      </c>
      <c r="L406" s="15" t="s">
        <v>38</v>
      </c>
      <c r="M406" s="15" t="s">
        <v>38</v>
      </c>
      <c r="N406" s="19" t="s">
        <v>317</v>
      </c>
      <c r="O406" s="15" t="s">
        <v>38</v>
      </c>
      <c r="P406" s="15" t="s">
        <v>338</v>
      </c>
      <c r="Q406" s="15" t="s">
        <v>243</v>
      </c>
      <c r="R406" s="15" t="s">
        <v>38</v>
      </c>
      <c r="S406" s="15" t="s">
        <v>251</v>
      </c>
      <c r="T406" s="15" t="s">
        <v>27</v>
      </c>
      <c r="U406" s="14" t="s">
        <v>2087</v>
      </c>
      <c r="V406" s="15" t="s">
        <v>38</v>
      </c>
      <c r="W406" s="15" t="s">
        <v>2278</v>
      </c>
      <c r="X406" s="15" t="s">
        <v>38</v>
      </c>
      <c r="Y406" s="7"/>
    </row>
    <row r="407">
      <c r="A407" s="8" t="s">
        <v>2279</v>
      </c>
      <c r="B407" s="9" t="s">
        <v>2085</v>
      </c>
      <c r="C407" s="9" t="s">
        <v>26</v>
      </c>
      <c r="D407" s="10" t="s">
        <v>27</v>
      </c>
      <c r="E407" s="11" t="s">
        <v>38</v>
      </c>
      <c r="F407" s="11" t="s">
        <v>2269</v>
      </c>
      <c r="G407" s="12">
        <v>42879.0</v>
      </c>
      <c r="H407" s="13" t="s">
        <v>2280</v>
      </c>
      <c r="I407" s="13" t="s">
        <v>417</v>
      </c>
      <c r="J407" s="13" t="s">
        <v>27</v>
      </c>
      <c r="K407" s="15" t="s">
        <v>38</v>
      </c>
      <c r="L407" s="15" t="s">
        <v>38</v>
      </c>
      <c r="M407" s="15" t="s">
        <v>38</v>
      </c>
      <c r="N407" s="19" t="s">
        <v>33</v>
      </c>
      <c r="O407" s="15" t="s">
        <v>38</v>
      </c>
      <c r="P407" s="15" t="s">
        <v>122</v>
      </c>
      <c r="Q407" s="15" t="s">
        <v>47</v>
      </c>
      <c r="R407" s="15" t="s">
        <v>48</v>
      </c>
      <c r="S407" s="15" t="s">
        <v>49</v>
      </c>
      <c r="T407" s="15" t="s">
        <v>49</v>
      </c>
      <c r="U407" s="14" t="s">
        <v>2087</v>
      </c>
      <c r="V407" s="22" t="s">
        <v>2281</v>
      </c>
      <c r="W407" s="15" t="s">
        <v>2282</v>
      </c>
      <c r="X407" s="15" t="s">
        <v>38</v>
      </c>
      <c r="Y407" s="7"/>
    </row>
    <row r="408">
      <c r="A408" s="8" t="s">
        <v>2283</v>
      </c>
      <c r="B408" s="9" t="s">
        <v>2085</v>
      </c>
      <c r="C408" s="9" t="s">
        <v>26</v>
      </c>
      <c r="D408" s="10" t="s">
        <v>27</v>
      </c>
      <c r="E408" s="11" t="s">
        <v>38</v>
      </c>
      <c r="F408" s="11" t="s">
        <v>2284</v>
      </c>
      <c r="G408" s="12">
        <v>42717.0</v>
      </c>
      <c r="H408" s="13" t="s">
        <v>298</v>
      </c>
      <c r="I408" s="13" t="s">
        <v>1144</v>
      </c>
      <c r="J408" s="13" t="s">
        <v>49</v>
      </c>
      <c r="K408" s="15" t="s">
        <v>38</v>
      </c>
      <c r="L408" s="15" t="s">
        <v>38</v>
      </c>
      <c r="M408" s="15" t="s">
        <v>38</v>
      </c>
      <c r="N408" s="19" t="s">
        <v>2285</v>
      </c>
      <c r="O408" s="15" t="s">
        <v>38</v>
      </c>
      <c r="P408" s="15" t="s">
        <v>38</v>
      </c>
      <c r="Q408" s="15" t="s">
        <v>243</v>
      </c>
      <c r="R408" s="15" t="s">
        <v>38</v>
      </c>
      <c r="S408" s="15" t="s">
        <v>144</v>
      </c>
      <c r="T408" s="15" t="s">
        <v>27</v>
      </c>
      <c r="U408" s="14" t="s">
        <v>2286</v>
      </c>
      <c r="V408" s="14" t="s">
        <v>2287</v>
      </c>
      <c r="W408" s="15" t="s">
        <v>2288</v>
      </c>
      <c r="X408" s="15" t="s">
        <v>38</v>
      </c>
      <c r="Y408" s="7"/>
    </row>
    <row r="409">
      <c r="A409" s="8" t="s">
        <v>2289</v>
      </c>
      <c r="B409" s="9" t="s">
        <v>2085</v>
      </c>
      <c r="C409" s="9" t="s">
        <v>26</v>
      </c>
      <c r="D409" s="10" t="s">
        <v>27</v>
      </c>
      <c r="E409" s="11" t="s">
        <v>38</v>
      </c>
      <c r="F409" s="11" t="s">
        <v>2284</v>
      </c>
      <c r="G409" s="12">
        <v>42717.0</v>
      </c>
      <c r="H409" s="13" t="s">
        <v>298</v>
      </c>
      <c r="I409" s="13" t="s">
        <v>1144</v>
      </c>
      <c r="J409" s="13" t="s">
        <v>27</v>
      </c>
      <c r="K409" s="15" t="s">
        <v>38</v>
      </c>
      <c r="L409" s="15" t="s">
        <v>38</v>
      </c>
      <c r="M409" s="15" t="s">
        <v>38</v>
      </c>
      <c r="N409" s="19" t="s">
        <v>317</v>
      </c>
      <c r="O409" s="15" t="s">
        <v>38</v>
      </c>
      <c r="P409" s="15" t="s">
        <v>528</v>
      </c>
      <c r="Q409" s="15" t="s">
        <v>243</v>
      </c>
      <c r="R409" s="15" t="s">
        <v>38</v>
      </c>
      <c r="S409" s="15" t="s">
        <v>251</v>
      </c>
      <c r="T409" s="15" t="s">
        <v>27</v>
      </c>
      <c r="U409" s="14" t="s">
        <v>2286</v>
      </c>
      <c r="V409" s="15" t="s">
        <v>38</v>
      </c>
      <c r="W409" s="15" t="s">
        <v>2290</v>
      </c>
      <c r="X409" s="15" t="s">
        <v>38</v>
      </c>
      <c r="Y409" s="7"/>
    </row>
    <row r="410">
      <c r="A410" s="8" t="s">
        <v>2291</v>
      </c>
      <c r="B410" s="9" t="s">
        <v>2085</v>
      </c>
      <c r="C410" s="9" t="s">
        <v>26</v>
      </c>
      <c r="D410" s="10" t="s">
        <v>27</v>
      </c>
      <c r="E410" s="11" t="s">
        <v>38</v>
      </c>
      <c r="F410" s="11" t="s">
        <v>2284</v>
      </c>
      <c r="G410" s="12">
        <v>42717.0</v>
      </c>
      <c r="H410" s="13" t="s">
        <v>298</v>
      </c>
      <c r="I410" s="13" t="s">
        <v>1144</v>
      </c>
      <c r="J410" s="13" t="s">
        <v>27</v>
      </c>
      <c r="K410" s="15" t="s">
        <v>38</v>
      </c>
      <c r="L410" s="15" t="s">
        <v>38</v>
      </c>
      <c r="M410" s="15" t="s">
        <v>38</v>
      </c>
      <c r="N410" s="19" t="s">
        <v>160</v>
      </c>
      <c r="O410" s="15" t="s">
        <v>38</v>
      </c>
      <c r="P410" s="15" t="s">
        <v>528</v>
      </c>
      <c r="Q410" s="15" t="s">
        <v>243</v>
      </c>
      <c r="R410" s="15" t="s">
        <v>38</v>
      </c>
      <c r="S410" s="15" t="s">
        <v>251</v>
      </c>
      <c r="T410" s="15" t="s">
        <v>27</v>
      </c>
      <c r="U410" s="14" t="s">
        <v>2286</v>
      </c>
      <c r="V410" s="15" t="s">
        <v>38</v>
      </c>
      <c r="W410" s="15" t="s">
        <v>2292</v>
      </c>
      <c r="X410" s="15" t="s">
        <v>38</v>
      </c>
      <c r="Y410" s="7"/>
    </row>
    <row r="411">
      <c r="A411" s="8" t="s">
        <v>2293</v>
      </c>
      <c r="B411" s="9" t="s">
        <v>2085</v>
      </c>
      <c r="C411" s="9" t="s">
        <v>26</v>
      </c>
      <c r="D411" s="10" t="s">
        <v>49</v>
      </c>
      <c r="E411" s="11" t="s">
        <v>38</v>
      </c>
      <c r="F411" s="11" t="s">
        <v>2294</v>
      </c>
      <c r="G411" s="12">
        <v>42391.0</v>
      </c>
      <c r="H411" s="13" t="s">
        <v>374</v>
      </c>
      <c r="I411" s="13" t="s">
        <v>1144</v>
      </c>
      <c r="J411" s="13" t="s">
        <v>49</v>
      </c>
      <c r="K411" s="15" t="s">
        <v>38</v>
      </c>
      <c r="L411" s="15" t="s">
        <v>38</v>
      </c>
      <c r="M411" s="15" t="s">
        <v>38</v>
      </c>
      <c r="N411" s="19" t="s">
        <v>317</v>
      </c>
      <c r="O411" s="15" t="s">
        <v>38</v>
      </c>
      <c r="P411" s="15" t="s">
        <v>38</v>
      </c>
      <c r="Q411" s="15" t="s">
        <v>243</v>
      </c>
      <c r="R411" s="15" t="s">
        <v>38</v>
      </c>
      <c r="S411" s="15" t="s">
        <v>144</v>
      </c>
      <c r="T411" s="15" t="s">
        <v>27</v>
      </c>
      <c r="U411" s="14" t="s">
        <v>2295</v>
      </c>
      <c r="V411" s="14" t="s">
        <v>2296</v>
      </c>
      <c r="W411" s="15" t="s">
        <v>2297</v>
      </c>
      <c r="X411" s="15" t="s">
        <v>2298</v>
      </c>
      <c r="Y411" s="7"/>
    </row>
    <row r="412">
      <c r="A412" s="8" t="s">
        <v>2299</v>
      </c>
      <c r="B412" s="9" t="s">
        <v>2085</v>
      </c>
      <c r="C412" s="9" t="s">
        <v>26</v>
      </c>
      <c r="D412" s="10" t="s">
        <v>27</v>
      </c>
      <c r="E412" s="11" t="s">
        <v>38</v>
      </c>
      <c r="F412" s="11" t="s">
        <v>2294</v>
      </c>
      <c r="G412" s="12">
        <v>42391.0</v>
      </c>
      <c r="H412" s="13" t="s">
        <v>101</v>
      </c>
      <c r="I412" s="13" t="s">
        <v>42</v>
      </c>
      <c r="J412" s="13" t="s">
        <v>27</v>
      </c>
      <c r="K412" s="15" t="s">
        <v>38</v>
      </c>
      <c r="L412" s="15" t="s">
        <v>38</v>
      </c>
      <c r="M412" s="15" t="s">
        <v>38</v>
      </c>
      <c r="N412" s="19" t="s">
        <v>714</v>
      </c>
      <c r="O412" s="15" t="s">
        <v>38</v>
      </c>
      <c r="P412" s="15" t="s">
        <v>428</v>
      </c>
      <c r="Q412" s="15" t="s">
        <v>64</v>
      </c>
      <c r="R412" s="9" t="s">
        <v>197</v>
      </c>
      <c r="S412" s="15" t="s">
        <v>49</v>
      </c>
      <c r="T412" s="15" t="s">
        <v>27</v>
      </c>
      <c r="U412" s="14" t="s">
        <v>2295</v>
      </c>
      <c r="V412" s="14" t="s">
        <v>2300</v>
      </c>
      <c r="W412" s="15" t="s">
        <v>2301</v>
      </c>
      <c r="X412" s="15" t="s">
        <v>38</v>
      </c>
      <c r="Y412" s="7"/>
    </row>
    <row r="413">
      <c r="A413" s="8" t="s">
        <v>2302</v>
      </c>
      <c r="B413" s="9" t="s">
        <v>2085</v>
      </c>
      <c r="C413" s="9" t="s">
        <v>26</v>
      </c>
      <c r="D413" s="10" t="s">
        <v>27</v>
      </c>
      <c r="E413" s="11" t="s">
        <v>38</v>
      </c>
      <c r="F413" s="11" t="s">
        <v>1859</v>
      </c>
      <c r="G413" s="12">
        <v>43790.0</v>
      </c>
      <c r="H413" s="13" t="s">
        <v>101</v>
      </c>
      <c r="I413" s="13" t="s">
        <v>38</v>
      </c>
      <c r="J413" s="13" t="s">
        <v>27</v>
      </c>
      <c r="K413" s="15" t="s">
        <v>38</v>
      </c>
      <c r="L413" s="15" t="s">
        <v>38</v>
      </c>
      <c r="M413" s="15" t="s">
        <v>38</v>
      </c>
      <c r="N413" s="19" t="s">
        <v>38</v>
      </c>
      <c r="O413" s="15" t="s">
        <v>38</v>
      </c>
      <c r="P413" s="15" t="s">
        <v>992</v>
      </c>
      <c r="Q413" s="15" t="s">
        <v>64</v>
      </c>
      <c r="R413" s="15" t="s">
        <v>123</v>
      </c>
      <c r="S413" s="15" t="s">
        <v>27</v>
      </c>
      <c r="T413" s="15" t="s">
        <v>27</v>
      </c>
      <c r="U413" s="15" t="s">
        <v>38</v>
      </c>
      <c r="V413" s="14" t="s">
        <v>2303</v>
      </c>
      <c r="W413" s="15" t="s">
        <v>2304</v>
      </c>
      <c r="X413" s="15" t="s">
        <v>2305</v>
      </c>
      <c r="Y413" s="15"/>
    </row>
    <row r="414">
      <c r="A414" s="8" t="s">
        <v>2306</v>
      </c>
      <c r="B414" s="9" t="s">
        <v>2085</v>
      </c>
      <c r="C414" s="9" t="s">
        <v>26</v>
      </c>
      <c r="D414" s="10" t="s">
        <v>27</v>
      </c>
      <c r="E414" s="11" t="s">
        <v>38</v>
      </c>
      <c r="F414" s="11" t="s">
        <v>2307</v>
      </c>
      <c r="G414" s="12">
        <v>43014.0</v>
      </c>
      <c r="H414" s="13" t="s">
        <v>111</v>
      </c>
      <c r="I414" s="13" t="s">
        <v>1144</v>
      </c>
      <c r="J414" s="13" t="s">
        <v>27</v>
      </c>
      <c r="K414" s="15" t="s">
        <v>38</v>
      </c>
      <c r="L414" s="15" t="s">
        <v>38</v>
      </c>
      <c r="M414" s="15" t="s">
        <v>38</v>
      </c>
      <c r="N414" s="19" t="s">
        <v>38</v>
      </c>
      <c r="O414" s="15" t="s">
        <v>38</v>
      </c>
      <c r="P414" s="15" t="s">
        <v>528</v>
      </c>
      <c r="Q414" s="15" t="s">
        <v>64</v>
      </c>
      <c r="R414" s="15" t="s">
        <v>123</v>
      </c>
      <c r="S414" s="15" t="s">
        <v>27</v>
      </c>
      <c r="T414" s="15" t="s">
        <v>27</v>
      </c>
      <c r="U414" s="14" t="s">
        <v>2087</v>
      </c>
      <c r="V414" s="14" t="s">
        <v>2303</v>
      </c>
      <c r="W414" s="15" t="s">
        <v>2308</v>
      </c>
      <c r="X414" s="15" t="s">
        <v>38</v>
      </c>
      <c r="Y414" s="7"/>
    </row>
    <row r="415">
      <c r="A415" s="8" t="s">
        <v>2309</v>
      </c>
      <c r="B415" s="9" t="s">
        <v>2085</v>
      </c>
      <c r="C415" s="9" t="s">
        <v>26</v>
      </c>
      <c r="D415" s="10" t="s">
        <v>27</v>
      </c>
      <c r="E415" s="11" t="s">
        <v>38</v>
      </c>
      <c r="F415" s="11" t="s">
        <v>1859</v>
      </c>
      <c r="G415" s="12">
        <v>43790.0</v>
      </c>
      <c r="H415" s="13" t="s">
        <v>101</v>
      </c>
      <c r="I415" s="13" t="s">
        <v>38</v>
      </c>
      <c r="J415" s="13" t="s">
        <v>27</v>
      </c>
      <c r="K415" s="15" t="s">
        <v>38</v>
      </c>
      <c r="L415" s="15" t="s">
        <v>38</v>
      </c>
      <c r="M415" s="15" t="s">
        <v>38</v>
      </c>
      <c r="N415" s="19" t="s">
        <v>38</v>
      </c>
      <c r="O415" s="15" t="s">
        <v>38</v>
      </c>
      <c r="P415" s="15" t="s">
        <v>122</v>
      </c>
      <c r="Q415" s="15" t="s">
        <v>64</v>
      </c>
      <c r="R415" s="15" t="s">
        <v>123</v>
      </c>
      <c r="S415" s="15" t="s">
        <v>27</v>
      </c>
      <c r="T415" s="15" t="s">
        <v>27</v>
      </c>
      <c r="U415" s="15" t="s">
        <v>38</v>
      </c>
      <c r="V415" s="22" t="s">
        <v>2310</v>
      </c>
      <c r="W415" s="15" t="s">
        <v>2311</v>
      </c>
      <c r="X415" s="15" t="s">
        <v>2305</v>
      </c>
      <c r="Y415" s="7"/>
    </row>
    <row r="416">
      <c r="A416" s="8" t="s">
        <v>2312</v>
      </c>
      <c r="B416" s="9" t="s">
        <v>2085</v>
      </c>
      <c r="C416" s="9" t="s">
        <v>26</v>
      </c>
      <c r="D416" s="10" t="s">
        <v>27</v>
      </c>
      <c r="E416" s="11" t="s">
        <v>38</v>
      </c>
      <c r="F416" s="11" t="s">
        <v>1859</v>
      </c>
      <c r="G416" s="12">
        <v>43790.0</v>
      </c>
      <c r="H416" s="13" t="s">
        <v>101</v>
      </c>
      <c r="I416" s="13" t="s">
        <v>38</v>
      </c>
      <c r="J416" s="13" t="s">
        <v>27</v>
      </c>
      <c r="K416" s="15" t="s">
        <v>38</v>
      </c>
      <c r="L416" s="15" t="s">
        <v>38</v>
      </c>
      <c r="M416" s="15" t="s">
        <v>38</v>
      </c>
      <c r="N416" s="19" t="s">
        <v>38</v>
      </c>
      <c r="O416" s="15" t="s">
        <v>38</v>
      </c>
      <c r="P416" s="15" t="s">
        <v>122</v>
      </c>
      <c r="Q416" s="15" t="s">
        <v>64</v>
      </c>
      <c r="R416" s="15" t="s">
        <v>123</v>
      </c>
      <c r="S416" s="15" t="s">
        <v>27</v>
      </c>
      <c r="T416" s="15" t="s">
        <v>27</v>
      </c>
      <c r="U416" s="15" t="s">
        <v>38</v>
      </c>
      <c r="V416" s="14" t="s">
        <v>2313</v>
      </c>
      <c r="W416" s="15" t="s">
        <v>2314</v>
      </c>
      <c r="X416" s="15" t="s">
        <v>2305</v>
      </c>
      <c r="Y416" s="7"/>
    </row>
    <row r="417">
      <c r="A417" s="8" t="s">
        <v>2315</v>
      </c>
      <c r="B417" s="9" t="s">
        <v>2085</v>
      </c>
      <c r="C417" s="9" t="s">
        <v>26</v>
      </c>
      <c r="D417" s="10" t="s">
        <v>27</v>
      </c>
      <c r="E417" s="11" t="s">
        <v>38</v>
      </c>
      <c r="F417" s="11" t="s">
        <v>2316</v>
      </c>
      <c r="G417" s="12">
        <v>43858.0</v>
      </c>
      <c r="H417" s="13" t="s">
        <v>165</v>
      </c>
      <c r="I417" s="13" t="s">
        <v>30</v>
      </c>
      <c r="J417" s="13" t="s">
        <v>27</v>
      </c>
      <c r="K417" s="15" t="s">
        <v>38</v>
      </c>
      <c r="L417" s="15" t="s">
        <v>38</v>
      </c>
      <c r="M417" s="15" t="s">
        <v>38</v>
      </c>
      <c r="N417" s="19" t="s">
        <v>38</v>
      </c>
      <c r="O417" s="15" t="s">
        <v>38</v>
      </c>
      <c r="P417" s="15" t="s">
        <v>161</v>
      </c>
      <c r="Q417" s="15" t="s">
        <v>47</v>
      </c>
      <c r="R417" s="15" t="s">
        <v>48</v>
      </c>
      <c r="S417" s="15" t="s">
        <v>27</v>
      </c>
      <c r="T417" s="15" t="s">
        <v>49</v>
      </c>
      <c r="U417" s="14" t="s">
        <v>2317</v>
      </c>
      <c r="V417" s="15" t="s">
        <v>38</v>
      </c>
      <c r="W417" s="15" t="s">
        <v>2318</v>
      </c>
      <c r="X417" s="15" t="s">
        <v>38</v>
      </c>
      <c r="Y417" s="7"/>
    </row>
    <row r="418">
      <c r="A418" s="8" t="s">
        <v>2319</v>
      </c>
      <c r="B418" s="9" t="s">
        <v>2085</v>
      </c>
      <c r="C418" s="9" t="s">
        <v>26</v>
      </c>
      <c r="D418" s="10" t="s">
        <v>27</v>
      </c>
      <c r="E418" s="11" t="s">
        <v>38</v>
      </c>
      <c r="F418" s="11" t="s">
        <v>2320</v>
      </c>
      <c r="G418" s="12">
        <v>43858.0</v>
      </c>
      <c r="H418" s="13" t="s">
        <v>165</v>
      </c>
      <c r="I418" s="13" t="s">
        <v>42</v>
      </c>
      <c r="J418" s="13" t="s">
        <v>27</v>
      </c>
      <c r="K418" s="15" t="s">
        <v>38</v>
      </c>
      <c r="L418" s="15" t="s">
        <v>38</v>
      </c>
      <c r="M418" s="15" t="s">
        <v>38</v>
      </c>
      <c r="N418" s="19" t="s">
        <v>2321</v>
      </c>
      <c r="O418" s="15" t="s">
        <v>38</v>
      </c>
      <c r="P418" s="15" t="s">
        <v>161</v>
      </c>
      <c r="Q418" s="15" t="s">
        <v>47</v>
      </c>
      <c r="R418" s="15" t="s">
        <v>48</v>
      </c>
      <c r="S418" s="15" t="s">
        <v>27</v>
      </c>
      <c r="T418" s="15" t="s">
        <v>49</v>
      </c>
      <c r="U418" s="14" t="s">
        <v>2317</v>
      </c>
      <c r="V418" s="15" t="s">
        <v>38</v>
      </c>
      <c r="W418" s="15" t="s">
        <v>2322</v>
      </c>
      <c r="X418" s="15"/>
      <c r="Y418" s="7"/>
    </row>
    <row r="419">
      <c r="A419" s="8" t="s">
        <v>2323</v>
      </c>
      <c r="B419" s="9" t="s">
        <v>2085</v>
      </c>
      <c r="C419" s="9" t="s">
        <v>26</v>
      </c>
      <c r="D419" s="10" t="s">
        <v>27</v>
      </c>
      <c r="E419" s="11" t="s">
        <v>38</v>
      </c>
      <c r="F419" s="11" t="s">
        <v>2307</v>
      </c>
      <c r="G419" s="12">
        <v>43858.0</v>
      </c>
      <c r="H419" s="13" t="s">
        <v>165</v>
      </c>
      <c r="I419" s="13" t="s">
        <v>38</v>
      </c>
      <c r="J419" s="13" t="s">
        <v>27</v>
      </c>
      <c r="K419" s="15" t="s">
        <v>38</v>
      </c>
      <c r="L419" s="15" t="s">
        <v>38</v>
      </c>
      <c r="M419" s="15" t="s">
        <v>38</v>
      </c>
      <c r="N419" s="19" t="s">
        <v>2169</v>
      </c>
      <c r="O419" s="15" t="s">
        <v>38</v>
      </c>
      <c r="P419" s="15" t="s">
        <v>161</v>
      </c>
      <c r="Q419" s="15" t="s">
        <v>47</v>
      </c>
      <c r="R419" s="15" t="s">
        <v>48</v>
      </c>
      <c r="S419" s="15" t="s">
        <v>27</v>
      </c>
      <c r="T419" s="15" t="s">
        <v>49</v>
      </c>
      <c r="U419" s="14" t="s">
        <v>2317</v>
      </c>
      <c r="V419" s="15" t="s">
        <v>38</v>
      </c>
      <c r="W419" s="15" t="s">
        <v>2324</v>
      </c>
      <c r="X419" s="15" t="s">
        <v>38</v>
      </c>
      <c r="Y419" s="7"/>
    </row>
    <row r="420">
      <c r="A420" s="8" t="s">
        <v>2325</v>
      </c>
      <c r="B420" s="9" t="s">
        <v>2085</v>
      </c>
      <c r="C420" s="9" t="s">
        <v>26</v>
      </c>
      <c r="D420" s="10" t="s">
        <v>27</v>
      </c>
      <c r="E420" s="11" t="s">
        <v>38</v>
      </c>
      <c r="F420" s="11" t="s">
        <v>2307</v>
      </c>
      <c r="G420" s="12">
        <v>41751.0</v>
      </c>
      <c r="H420" s="13">
        <v>5.8</v>
      </c>
      <c r="I420" s="13" t="s">
        <v>1144</v>
      </c>
      <c r="J420" s="13" t="s">
        <v>27</v>
      </c>
      <c r="K420" s="15" t="s">
        <v>38</v>
      </c>
      <c r="L420" s="15" t="s">
        <v>38</v>
      </c>
      <c r="M420" s="15" t="s">
        <v>38</v>
      </c>
      <c r="N420" s="19" t="s">
        <v>33</v>
      </c>
      <c r="O420" s="15" t="s">
        <v>38</v>
      </c>
      <c r="P420" s="15" t="s">
        <v>528</v>
      </c>
      <c r="Q420" s="15" t="s">
        <v>64</v>
      </c>
      <c r="R420" s="15" t="s">
        <v>123</v>
      </c>
      <c r="S420" s="15" t="s">
        <v>27</v>
      </c>
      <c r="T420" s="15" t="s">
        <v>27</v>
      </c>
      <c r="U420" s="14" t="s">
        <v>2317</v>
      </c>
      <c r="V420" s="15" t="s">
        <v>38</v>
      </c>
      <c r="W420" s="15" t="s">
        <v>2326</v>
      </c>
      <c r="X420" s="15" t="s">
        <v>38</v>
      </c>
      <c r="Y420" s="7"/>
    </row>
    <row r="421">
      <c r="A421" s="40" t="s">
        <v>2327</v>
      </c>
      <c r="B421" s="9" t="s">
        <v>2085</v>
      </c>
      <c r="C421" s="9" t="s">
        <v>26</v>
      </c>
      <c r="D421" s="10" t="s">
        <v>27</v>
      </c>
      <c r="E421" s="11" t="s">
        <v>38</v>
      </c>
      <c r="F421" s="11" t="s">
        <v>2307</v>
      </c>
      <c r="G421" s="12">
        <v>41751.0</v>
      </c>
      <c r="H421" s="13" t="str">
        <f>IFERROR(__xludf.DUMMYFUNCTION("TO_TEXT(""5.0"")"),"5.0")</f>
        <v>5.0</v>
      </c>
      <c r="I421" s="13" t="s">
        <v>1144</v>
      </c>
      <c r="J421" s="13" t="s">
        <v>27</v>
      </c>
      <c r="K421" s="15" t="s">
        <v>38</v>
      </c>
      <c r="L421" s="15" t="s">
        <v>38</v>
      </c>
      <c r="M421" s="15" t="s">
        <v>38</v>
      </c>
      <c r="N421" s="19" t="s">
        <v>33</v>
      </c>
      <c r="O421" s="15" t="s">
        <v>38</v>
      </c>
      <c r="P421" s="15" t="s">
        <v>405</v>
      </c>
      <c r="Q421" s="15" t="s">
        <v>64</v>
      </c>
      <c r="R421" s="15" t="s">
        <v>65</v>
      </c>
      <c r="S421" s="15" t="s">
        <v>27</v>
      </c>
      <c r="T421" s="15" t="s">
        <v>49</v>
      </c>
      <c r="U421" s="14" t="s">
        <v>2317</v>
      </c>
      <c r="V421" s="15" t="s">
        <v>38</v>
      </c>
      <c r="W421" s="15" t="s">
        <v>2328</v>
      </c>
      <c r="X421" s="15" t="s">
        <v>2329</v>
      </c>
      <c r="Y421" s="15"/>
    </row>
    <row r="422">
      <c r="A422" s="8" t="s">
        <v>2330</v>
      </c>
      <c r="B422" s="9" t="s">
        <v>2085</v>
      </c>
      <c r="C422" s="9" t="s">
        <v>26</v>
      </c>
      <c r="D422" s="10" t="s">
        <v>2331</v>
      </c>
      <c r="E422" s="11" t="s">
        <v>38</v>
      </c>
      <c r="F422" s="11" t="s">
        <v>1458</v>
      </c>
      <c r="G422" s="12">
        <v>41313.0</v>
      </c>
      <c r="H422" s="13">
        <v>4.3</v>
      </c>
      <c r="I422" s="13" t="s">
        <v>38</v>
      </c>
      <c r="J422" s="13" t="s">
        <v>27</v>
      </c>
      <c r="K422" s="15" t="s">
        <v>38</v>
      </c>
      <c r="L422" s="15" t="s">
        <v>38</v>
      </c>
      <c r="M422" s="15" t="s">
        <v>38</v>
      </c>
      <c r="N422" s="19" t="s">
        <v>2169</v>
      </c>
      <c r="O422" s="15" t="s">
        <v>38</v>
      </c>
      <c r="P422" s="15" t="s">
        <v>528</v>
      </c>
      <c r="Q422" s="15" t="s">
        <v>243</v>
      </c>
      <c r="R422" s="15" t="s">
        <v>38</v>
      </c>
      <c r="S422" s="15" t="s">
        <v>251</v>
      </c>
      <c r="T422" s="15" t="s">
        <v>27</v>
      </c>
      <c r="U422" s="14" t="s">
        <v>2332</v>
      </c>
      <c r="V422" s="14" t="s">
        <v>880</v>
      </c>
      <c r="W422" s="15" t="s">
        <v>2333</v>
      </c>
      <c r="X422" s="15" t="s">
        <v>38</v>
      </c>
      <c r="Y422" s="7"/>
    </row>
    <row r="423">
      <c r="A423" s="8" t="s">
        <v>2334</v>
      </c>
      <c r="B423" s="9" t="s">
        <v>2085</v>
      </c>
      <c r="C423" s="9" t="s">
        <v>26</v>
      </c>
      <c r="D423" s="10" t="s">
        <v>27</v>
      </c>
      <c r="E423" s="11" t="s">
        <v>38</v>
      </c>
      <c r="F423" s="11" t="s">
        <v>2335</v>
      </c>
      <c r="G423" s="12">
        <v>40980.0</v>
      </c>
      <c r="H423" s="13" t="str">
        <f>IFERROR(__xludf.DUMMYFUNCTION("TO_TEXT(""5.0"")"),"5.0")</f>
        <v>5.0</v>
      </c>
      <c r="I423" s="13" t="s">
        <v>38</v>
      </c>
      <c r="J423" s="13" t="s">
        <v>27</v>
      </c>
      <c r="K423" s="15" t="s">
        <v>38</v>
      </c>
      <c r="L423" s="15" t="s">
        <v>38</v>
      </c>
      <c r="M423" s="15" t="s">
        <v>38</v>
      </c>
      <c r="N423" s="48"/>
      <c r="O423" s="15" t="s">
        <v>38</v>
      </c>
      <c r="P423" s="15" t="s">
        <v>428</v>
      </c>
      <c r="Q423" s="15" t="s">
        <v>47</v>
      </c>
      <c r="R423" s="15" t="s">
        <v>181</v>
      </c>
      <c r="S423" s="15" t="s">
        <v>27</v>
      </c>
      <c r="T423" s="15" t="s">
        <v>49</v>
      </c>
      <c r="U423" s="14" t="s">
        <v>2336</v>
      </c>
      <c r="V423" s="14" t="s">
        <v>2337</v>
      </c>
      <c r="W423" s="15" t="s">
        <v>2338</v>
      </c>
      <c r="X423" s="15" t="s">
        <v>38</v>
      </c>
      <c r="Y423" s="7"/>
    </row>
    <row r="424">
      <c r="A424" s="8" t="s">
        <v>2339</v>
      </c>
      <c r="B424" s="9" t="s">
        <v>2340</v>
      </c>
      <c r="C424" s="9" t="s">
        <v>2341</v>
      </c>
      <c r="D424" s="10" t="s">
        <v>27</v>
      </c>
      <c r="E424" s="11" t="s">
        <v>2342</v>
      </c>
      <c r="F424" s="11" t="s">
        <v>2343</v>
      </c>
      <c r="G424" s="12">
        <v>44892.0</v>
      </c>
      <c r="H424" s="13">
        <v>9.1</v>
      </c>
      <c r="I424" s="13" t="s">
        <v>38</v>
      </c>
      <c r="J424" s="13" t="s">
        <v>27</v>
      </c>
      <c r="K424" s="15" t="s">
        <v>38</v>
      </c>
      <c r="L424" s="15" t="s">
        <v>38</v>
      </c>
      <c r="M424" s="15" t="s">
        <v>38</v>
      </c>
      <c r="N424" s="19" t="s">
        <v>121</v>
      </c>
      <c r="O424" s="15" t="s">
        <v>38</v>
      </c>
      <c r="P424" s="15" t="s">
        <v>122</v>
      </c>
      <c r="Q424" s="15" t="s">
        <v>64</v>
      </c>
      <c r="R424" s="15" t="s">
        <v>123</v>
      </c>
      <c r="S424" s="15" t="s">
        <v>27</v>
      </c>
      <c r="T424" s="15" t="s">
        <v>27</v>
      </c>
      <c r="U424" s="14" t="s">
        <v>2344</v>
      </c>
      <c r="V424" s="15" t="s">
        <v>38</v>
      </c>
      <c r="W424" s="15" t="s">
        <v>2345</v>
      </c>
      <c r="X424" s="15" t="s">
        <v>38</v>
      </c>
      <c r="Y424" s="7"/>
    </row>
    <row r="425">
      <c r="A425" s="8" t="s">
        <v>2346</v>
      </c>
      <c r="B425" s="9" t="s">
        <v>2340</v>
      </c>
      <c r="C425" s="9" t="s">
        <v>2341</v>
      </c>
      <c r="D425" s="10" t="s">
        <v>27</v>
      </c>
      <c r="E425" s="11" t="s">
        <v>2347</v>
      </c>
      <c r="F425" s="11" t="s">
        <v>2348</v>
      </c>
      <c r="G425" s="12">
        <v>44445.0</v>
      </c>
      <c r="H425" s="13" t="s">
        <v>374</v>
      </c>
      <c r="I425" s="13" t="s">
        <v>38</v>
      </c>
      <c r="J425" s="13" t="s">
        <v>27</v>
      </c>
      <c r="K425" s="14" t="s">
        <v>2349</v>
      </c>
      <c r="L425" s="15" t="s">
        <v>2341</v>
      </c>
      <c r="M425" s="15" t="s">
        <v>2350</v>
      </c>
      <c r="N425" s="19" t="s">
        <v>2351</v>
      </c>
      <c r="O425" s="15" t="s">
        <v>2351</v>
      </c>
      <c r="P425" s="15" t="s">
        <v>115</v>
      </c>
      <c r="Q425" s="15" t="s">
        <v>64</v>
      </c>
      <c r="R425" s="15" t="s">
        <v>88</v>
      </c>
      <c r="S425" s="15" t="s">
        <v>27</v>
      </c>
      <c r="T425" s="15" t="s">
        <v>27</v>
      </c>
      <c r="U425" s="14" t="s">
        <v>2352</v>
      </c>
      <c r="V425" s="22" t="s">
        <v>2353</v>
      </c>
      <c r="W425" s="15" t="s">
        <v>2354</v>
      </c>
      <c r="X425" s="15" t="s">
        <v>2355</v>
      </c>
      <c r="Y425" s="15"/>
    </row>
    <row r="426">
      <c r="A426" s="8" t="s">
        <v>2356</v>
      </c>
      <c r="B426" s="9" t="s">
        <v>2340</v>
      </c>
      <c r="C426" s="9" t="s">
        <v>2341</v>
      </c>
      <c r="D426" s="10" t="s">
        <v>27</v>
      </c>
      <c r="E426" s="11" t="s">
        <v>38</v>
      </c>
      <c r="F426" s="11" t="s">
        <v>2357</v>
      </c>
      <c r="G426" s="12">
        <v>44249.0</v>
      </c>
      <c r="H426" s="13" t="s">
        <v>165</v>
      </c>
      <c r="I426" s="13" t="s">
        <v>38</v>
      </c>
      <c r="J426" s="13" t="s">
        <v>27</v>
      </c>
      <c r="K426" s="14" t="s">
        <v>2358</v>
      </c>
      <c r="L426" s="15" t="s">
        <v>2341</v>
      </c>
      <c r="M426" s="15" t="s">
        <v>2359</v>
      </c>
      <c r="N426" s="19" t="s">
        <v>2360</v>
      </c>
      <c r="O426" s="15" t="s">
        <v>38</v>
      </c>
      <c r="P426" s="15" t="s">
        <v>38</v>
      </c>
      <c r="Q426" s="15" t="s">
        <v>243</v>
      </c>
      <c r="R426" s="15" t="s">
        <v>38</v>
      </c>
      <c r="S426" s="15" t="s">
        <v>144</v>
      </c>
      <c r="T426" s="15" t="s">
        <v>27</v>
      </c>
      <c r="U426" s="14" t="s">
        <v>2361</v>
      </c>
      <c r="V426" s="15" t="s">
        <v>38</v>
      </c>
      <c r="W426" s="15" t="s">
        <v>2362</v>
      </c>
      <c r="X426" s="15" t="s">
        <v>38</v>
      </c>
      <c r="Y426" s="7"/>
    </row>
    <row r="427">
      <c r="A427" s="8" t="s">
        <v>2363</v>
      </c>
      <c r="B427" s="9" t="s">
        <v>2340</v>
      </c>
      <c r="C427" s="9" t="s">
        <v>2341</v>
      </c>
      <c r="D427" s="10" t="s">
        <v>27</v>
      </c>
      <c r="E427" s="11" t="s">
        <v>2364</v>
      </c>
      <c r="F427" s="11" t="s">
        <v>2365</v>
      </c>
      <c r="G427" s="12">
        <v>43532.0</v>
      </c>
      <c r="H427" s="13" t="s">
        <v>111</v>
      </c>
      <c r="I427" s="13" t="s">
        <v>38</v>
      </c>
      <c r="J427" s="13" t="s">
        <v>27</v>
      </c>
      <c r="K427" s="15" t="s">
        <v>38</v>
      </c>
      <c r="L427" s="15" t="s">
        <v>38</v>
      </c>
      <c r="M427" s="15" t="s">
        <v>38</v>
      </c>
      <c r="N427" s="19" t="s">
        <v>160</v>
      </c>
      <c r="O427" s="15" t="s">
        <v>38</v>
      </c>
      <c r="P427" s="15" t="s">
        <v>310</v>
      </c>
      <c r="Q427" s="15" t="s">
        <v>243</v>
      </c>
      <c r="R427" s="15" t="s">
        <v>38</v>
      </c>
      <c r="S427" s="15" t="s">
        <v>251</v>
      </c>
      <c r="T427" s="15" t="s">
        <v>27</v>
      </c>
      <c r="U427" s="14" t="s">
        <v>2361</v>
      </c>
      <c r="V427" s="7"/>
      <c r="W427" s="15" t="s">
        <v>2366</v>
      </c>
      <c r="X427" s="15" t="s">
        <v>38</v>
      </c>
      <c r="Y427" s="7"/>
    </row>
    <row r="428">
      <c r="A428" s="8" t="s">
        <v>2367</v>
      </c>
      <c r="B428" s="9" t="s">
        <v>2340</v>
      </c>
      <c r="C428" s="9" t="s">
        <v>2341</v>
      </c>
      <c r="D428" s="10" t="s">
        <v>27</v>
      </c>
      <c r="E428" s="11" t="s">
        <v>1458</v>
      </c>
      <c r="F428" s="11" t="s">
        <v>1436</v>
      </c>
      <c r="G428" s="12">
        <v>43266.0</v>
      </c>
      <c r="H428" s="13" t="s">
        <v>2368</v>
      </c>
      <c r="I428" s="13" t="s">
        <v>38</v>
      </c>
      <c r="J428" s="13" t="s">
        <v>27</v>
      </c>
      <c r="K428" s="14" t="s">
        <v>2369</v>
      </c>
      <c r="L428" s="15" t="s">
        <v>2341</v>
      </c>
      <c r="M428" s="15" t="s">
        <v>2370</v>
      </c>
      <c r="N428" s="19" t="s">
        <v>1954</v>
      </c>
      <c r="O428" s="15" t="s">
        <v>1954</v>
      </c>
      <c r="P428" s="15" t="s">
        <v>338</v>
      </c>
      <c r="Q428" s="15" t="s">
        <v>243</v>
      </c>
      <c r="R428" s="15" t="s">
        <v>38</v>
      </c>
      <c r="S428" s="15" t="s">
        <v>251</v>
      </c>
      <c r="T428" s="15" t="s">
        <v>27</v>
      </c>
      <c r="U428" s="14" t="s">
        <v>2361</v>
      </c>
      <c r="V428" s="15" t="s">
        <v>38</v>
      </c>
      <c r="W428" s="15" t="s">
        <v>2371</v>
      </c>
      <c r="X428" s="15" t="s">
        <v>38</v>
      </c>
      <c r="Y428" s="7"/>
    </row>
    <row r="429">
      <c r="A429" s="8" t="s">
        <v>2372</v>
      </c>
      <c r="B429" s="9" t="s">
        <v>2340</v>
      </c>
      <c r="C429" s="9" t="s">
        <v>2341</v>
      </c>
      <c r="D429" s="10" t="s">
        <v>27</v>
      </c>
      <c r="E429" s="11" t="s">
        <v>2373</v>
      </c>
      <c r="F429" s="11" t="s">
        <v>2008</v>
      </c>
      <c r="G429" s="12">
        <v>43202.0</v>
      </c>
      <c r="H429" s="13" t="s">
        <v>101</v>
      </c>
      <c r="I429" s="13" t="s">
        <v>38</v>
      </c>
      <c r="J429" s="13" t="s">
        <v>27</v>
      </c>
      <c r="K429" s="15" t="s">
        <v>38</v>
      </c>
      <c r="L429" s="15" t="s">
        <v>38</v>
      </c>
      <c r="M429" s="15" t="s">
        <v>38</v>
      </c>
      <c r="N429" s="19" t="s">
        <v>1226</v>
      </c>
      <c r="O429" s="15" t="s">
        <v>38</v>
      </c>
      <c r="P429" s="15" t="s">
        <v>2374</v>
      </c>
      <c r="Q429" s="15" t="s">
        <v>47</v>
      </c>
      <c r="R429" s="15" t="s">
        <v>48</v>
      </c>
      <c r="S429" s="15" t="s">
        <v>49</v>
      </c>
      <c r="T429" s="15" t="s">
        <v>49</v>
      </c>
      <c r="U429" s="14" t="s">
        <v>2361</v>
      </c>
      <c r="V429" s="15" t="s">
        <v>38</v>
      </c>
      <c r="W429" s="20" t="s">
        <v>2375</v>
      </c>
      <c r="X429" s="15" t="s">
        <v>38</v>
      </c>
      <c r="Y429" s="7"/>
    </row>
    <row r="430">
      <c r="A430" s="8" t="s">
        <v>2376</v>
      </c>
      <c r="B430" s="9" t="s">
        <v>2340</v>
      </c>
      <c r="C430" s="9" t="s">
        <v>2341</v>
      </c>
      <c r="D430" s="10" t="s">
        <v>27</v>
      </c>
      <c r="E430" s="11" t="s">
        <v>2377</v>
      </c>
      <c r="F430" s="11" t="s">
        <v>1458</v>
      </c>
      <c r="G430" s="12">
        <v>43192.0</v>
      </c>
      <c r="H430" s="13" t="s">
        <v>165</v>
      </c>
      <c r="I430" s="13" t="s">
        <v>38</v>
      </c>
      <c r="J430" s="13" t="s">
        <v>27</v>
      </c>
      <c r="K430" s="15" t="s">
        <v>38</v>
      </c>
      <c r="L430" s="15" t="s">
        <v>38</v>
      </c>
      <c r="M430" s="15" t="s">
        <v>38</v>
      </c>
      <c r="N430" s="20" t="s">
        <v>2378</v>
      </c>
      <c r="O430" s="15" t="s">
        <v>33</v>
      </c>
      <c r="P430" s="15" t="s">
        <v>122</v>
      </c>
      <c r="Q430" s="15" t="s">
        <v>65</v>
      </c>
      <c r="R430" s="15" t="s">
        <v>1447</v>
      </c>
      <c r="S430" s="15" t="s">
        <v>49</v>
      </c>
      <c r="T430" s="15" t="s">
        <v>27</v>
      </c>
      <c r="U430" s="14" t="s">
        <v>2361</v>
      </c>
      <c r="V430" s="15" t="s">
        <v>38</v>
      </c>
      <c r="W430" s="15" t="s">
        <v>2379</v>
      </c>
      <c r="X430" s="15" t="s">
        <v>38</v>
      </c>
      <c r="Y430" s="7"/>
    </row>
    <row r="431">
      <c r="A431" s="8" t="s">
        <v>2380</v>
      </c>
      <c r="B431" s="9" t="s">
        <v>2340</v>
      </c>
      <c r="C431" s="9" t="s">
        <v>2341</v>
      </c>
      <c r="D431" s="10" t="s">
        <v>49</v>
      </c>
      <c r="E431" s="11" t="s">
        <v>2342</v>
      </c>
      <c r="F431" s="11" t="s">
        <v>2381</v>
      </c>
      <c r="G431" s="12">
        <v>43004.0</v>
      </c>
      <c r="H431" s="13" t="s">
        <v>298</v>
      </c>
      <c r="I431" s="13" t="s">
        <v>38</v>
      </c>
      <c r="J431" s="13" t="s">
        <v>27</v>
      </c>
      <c r="K431" s="15" t="s">
        <v>38</v>
      </c>
      <c r="L431" s="15" t="s">
        <v>38</v>
      </c>
      <c r="M431" s="15" t="s">
        <v>38</v>
      </c>
      <c r="N431" s="19" t="s">
        <v>317</v>
      </c>
      <c r="O431" s="15" t="s">
        <v>38</v>
      </c>
      <c r="P431" s="15" t="s">
        <v>38</v>
      </c>
      <c r="Q431" s="15" t="s">
        <v>243</v>
      </c>
      <c r="R431" s="15" t="s">
        <v>38</v>
      </c>
      <c r="S431" s="15" t="s">
        <v>144</v>
      </c>
      <c r="T431" s="34" t="s">
        <v>27</v>
      </c>
      <c r="U431" s="22" t="s">
        <v>2361</v>
      </c>
      <c r="V431" s="22" t="s">
        <v>2382</v>
      </c>
      <c r="W431" s="15" t="s">
        <v>2383</v>
      </c>
      <c r="X431" s="15" t="s">
        <v>38</v>
      </c>
      <c r="Y431" s="7"/>
    </row>
    <row r="432">
      <c r="A432" s="42" t="s">
        <v>2384</v>
      </c>
      <c r="B432" s="9" t="s">
        <v>2340</v>
      </c>
      <c r="C432" s="9" t="s">
        <v>2341</v>
      </c>
      <c r="D432" s="10" t="s">
        <v>27</v>
      </c>
      <c r="E432" s="11" t="s">
        <v>2385</v>
      </c>
      <c r="F432" s="11" t="s">
        <v>1407</v>
      </c>
      <c r="G432" s="9" t="s">
        <v>38</v>
      </c>
      <c r="H432" s="13" t="s">
        <v>38</v>
      </c>
      <c r="I432" s="13" t="s">
        <v>38</v>
      </c>
      <c r="J432" s="13" t="s">
        <v>27</v>
      </c>
      <c r="K432" s="15" t="s">
        <v>38</v>
      </c>
      <c r="L432" s="15" t="s">
        <v>38</v>
      </c>
      <c r="M432" s="15" t="s">
        <v>38</v>
      </c>
      <c r="N432" s="19" t="s">
        <v>38</v>
      </c>
      <c r="O432" s="15" t="s">
        <v>38</v>
      </c>
      <c r="P432" s="15" t="s">
        <v>38</v>
      </c>
      <c r="Q432" s="15" t="s">
        <v>64</v>
      </c>
      <c r="R432" s="15" t="s">
        <v>65</v>
      </c>
      <c r="S432" s="15" t="s">
        <v>144</v>
      </c>
      <c r="T432" s="15" t="s">
        <v>27</v>
      </c>
      <c r="U432" s="14" t="s">
        <v>2386</v>
      </c>
      <c r="V432" s="14" t="s">
        <v>2387</v>
      </c>
      <c r="W432" s="15" t="s">
        <v>2388</v>
      </c>
      <c r="X432" s="15" t="s">
        <v>2389</v>
      </c>
      <c r="Y432" s="15"/>
    </row>
    <row r="433">
      <c r="A433" s="8" t="s">
        <v>2390</v>
      </c>
      <c r="B433" s="9" t="s">
        <v>2340</v>
      </c>
      <c r="C433" s="9" t="s">
        <v>2341</v>
      </c>
      <c r="D433" s="10" t="s">
        <v>27</v>
      </c>
      <c r="E433" s="11" t="s">
        <v>2391</v>
      </c>
      <c r="F433" s="11" t="s">
        <v>1407</v>
      </c>
      <c r="G433" s="12">
        <v>42879.0</v>
      </c>
      <c r="H433" s="13" t="s">
        <v>2392</v>
      </c>
      <c r="I433" s="13" t="s">
        <v>38</v>
      </c>
      <c r="J433" s="13" t="s">
        <v>27</v>
      </c>
      <c r="K433" s="22" t="s">
        <v>2393</v>
      </c>
      <c r="L433" s="15" t="s">
        <v>2341</v>
      </c>
      <c r="M433" s="15" t="s">
        <v>2394</v>
      </c>
      <c r="N433" s="19" t="s">
        <v>2395</v>
      </c>
      <c r="O433" s="15" t="s">
        <v>62</v>
      </c>
      <c r="P433" s="15" t="s">
        <v>161</v>
      </c>
      <c r="Q433" s="15" t="s">
        <v>47</v>
      </c>
      <c r="R433" s="15" t="s">
        <v>48</v>
      </c>
      <c r="S433" s="15" t="s">
        <v>27</v>
      </c>
      <c r="T433" s="15" t="s">
        <v>49</v>
      </c>
      <c r="U433" s="14" t="s">
        <v>2361</v>
      </c>
      <c r="V433" s="15" t="s">
        <v>38</v>
      </c>
      <c r="W433" s="15" t="s">
        <v>2396</v>
      </c>
      <c r="X433" s="15" t="s">
        <v>38</v>
      </c>
      <c r="Y433" s="7"/>
    </row>
    <row r="434">
      <c r="A434" s="8" t="s">
        <v>2397</v>
      </c>
      <c r="B434" s="9" t="s">
        <v>2340</v>
      </c>
      <c r="C434" s="9" t="s">
        <v>2341</v>
      </c>
      <c r="D434" s="10" t="s">
        <v>27</v>
      </c>
      <c r="E434" s="11" t="s">
        <v>2398</v>
      </c>
      <c r="F434" s="11" t="s">
        <v>2399</v>
      </c>
      <c r="G434" s="12">
        <v>42765.0</v>
      </c>
      <c r="H434" s="13" t="s">
        <v>165</v>
      </c>
      <c r="I434" s="13" t="s">
        <v>38</v>
      </c>
      <c r="J434" s="13" t="s">
        <v>27</v>
      </c>
      <c r="K434" s="14" t="s">
        <v>2400</v>
      </c>
      <c r="L434" s="15" t="s">
        <v>2341</v>
      </c>
      <c r="M434" s="15" t="s">
        <v>2401</v>
      </c>
      <c r="N434" s="19" t="s">
        <v>326</v>
      </c>
      <c r="O434" s="15" t="s">
        <v>326</v>
      </c>
      <c r="P434" s="15" t="s">
        <v>188</v>
      </c>
      <c r="Q434" s="15" t="s">
        <v>135</v>
      </c>
      <c r="R434" s="15" t="s">
        <v>189</v>
      </c>
      <c r="S434" s="15" t="s">
        <v>27</v>
      </c>
      <c r="T434" s="15" t="s">
        <v>49</v>
      </c>
      <c r="U434" s="14" t="s">
        <v>2361</v>
      </c>
      <c r="V434" s="15" t="s">
        <v>38</v>
      </c>
      <c r="W434" s="15" t="s">
        <v>2402</v>
      </c>
      <c r="X434" s="15" t="s">
        <v>38</v>
      </c>
      <c r="Y434" s="7"/>
    </row>
    <row r="435">
      <c r="A435" s="8" t="s">
        <v>2403</v>
      </c>
      <c r="B435" s="9" t="s">
        <v>2340</v>
      </c>
      <c r="C435" s="9" t="s">
        <v>2341</v>
      </c>
      <c r="D435" s="10" t="s">
        <v>27</v>
      </c>
      <c r="E435" s="11" t="s">
        <v>2404</v>
      </c>
      <c r="F435" s="11" t="s">
        <v>2405</v>
      </c>
      <c r="G435" s="12">
        <v>42671.0</v>
      </c>
      <c r="H435" s="13" t="s">
        <v>2406</v>
      </c>
      <c r="I435" s="13" t="s">
        <v>38</v>
      </c>
      <c r="J435" s="13" t="s">
        <v>27</v>
      </c>
      <c r="K435" s="14" t="s">
        <v>2407</v>
      </c>
      <c r="L435" s="15" t="s">
        <v>2341</v>
      </c>
      <c r="M435" s="15" t="s">
        <v>2408</v>
      </c>
      <c r="N435" s="19" t="s">
        <v>2409</v>
      </c>
      <c r="O435" s="15" t="s">
        <v>62</v>
      </c>
      <c r="P435" s="15" t="s">
        <v>338</v>
      </c>
      <c r="Q435" s="15" t="s">
        <v>243</v>
      </c>
      <c r="R435" s="15" t="s">
        <v>38</v>
      </c>
      <c r="S435" s="15" t="s">
        <v>251</v>
      </c>
      <c r="T435" s="15" t="s">
        <v>27</v>
      </c>
      <c r="U435" s="14" t="s">
        <v>2361</v>
      </c>
      <c r="V435" s="15" t="s">
        <v>38</v>
      </c>
      <c r="W435" s="15" t="s">
        <v>2410</v>
      </c>
      <c r="X435" s="15" t="s">
        <v>38</v>
      </c>
      <c r="Y435" s="7"/>
    </row>
    <row r="436">
      <c r="A436" s="8" t="s">
        <v>2411</v>
      </c>
      <c r="B436" s="9" t="s">
        <v>2340</v>
      </c>
      <c r="C436" s="9" t="s">
        <v>2341</v>
      </c>
      <c r="D436" s="10" t="s">
        <v>27</v>
      </c>
      <c r="E436" s="11" t="s">
        <v>2385</v>
      </c>
      <c r="F436" s="11" t="s">
        <v>2412</v>
      </c>
      <c r="G436" s="12">
        <v>42835.0</v>
      </c>
      <c r="H436" s="13" t="s">
        <v>101</v>
      </c>
      <c r="I436" s="13" t="s">
        <v>38</v>
      </c>
      <c r="J436" s="13" t="s">
        <v>27</v>
      </c>
      <c r="K436" s="15" t="s">
        <v>38</v>
      </c>
      <c r="L436" s="15" t="s">
        <v>38</v>
      </c>
      <c r="M436" s="15" t="s">
        <v>38</v>
      </c>
      <c r="N436" s="19" t="s">
        <v>33</v>
      </c>
      <c r="O436" s="15" t="s">
        <v>38</v>
      </c>
      <c r="P436" s="15" t="s">
        <v>310</v>
      </c>
      <c r="Q436" s="15" t="s">
        <v>64</v>
      </c>
      <c r="R436" s="15" t="s">
        <v>123</v>
      </c>
      <c r="S436" s="15" t="s">
        <v>27</v>
      </c>
      <c r="T436" s="15" t="s">
        <v>27</v>
      </c>
      <c r="U436" s="14" t="s">
        <v>2361</v>
      </c>
      <c r="V436" s="15" t="s">
        <v>38</v>
      </c>
      <c r="W436" s="15" t="s">
        <v>2413</v>
      </c>
      <c r="X436" s="15" t="s">
        <v>38</v>
      </c>
      <c r="Y436" s="7"/>
    </row>
    <row r="437">
      <c r="A437" s="8" t="s">
        <v>2414</v>
      </c>
      <c r="B437" s="9" t="s">
        <v>2340</v>
      </c>
      <c r="C437" s="9" t="s">
        <v>2341</v>
      </c>
      <c r="D437" s="10" t="s">
        <v>27</v>
      </c>
      <c r="E437" s="11" t="s">
        <v>2415</v>
      </c>
      <c r="F437" s="11" t="s">
        <v>2412</v>
      </c>
      <c r="G437" s="12">
        <v>42835.0</v>
      </c>
      <c r="H437" s="13" t="s">
        <v>165</v>
      </c>
      <c r="I437" s="13" t="s">
        <v>38</v>
      </c>
      <c r="J437" s="13" t="s">
        <v>27</v>
      </c>
      <c r="K437" s="15" t="s">
        <v>38</v>
      </c>
      <c r="L437" s="15" t="s">
        <v>38</v>
      </c>
      <c r="M437" s="15" t="s">
        <v>38</v>
      </c>
      <c r="N437" s="19" t="s">
        <v>2416</v>
      </c>
      <c r="O437" s="15" t="s">
        <v>38</v>
      </c>
      <c r="P437" s="15" t="s">
        <v>405</v>
      </c>
      <c r="Q437" s="15" t="s">
        <v>135</v>
      </c>
      <c r="R437" s="15" t="s">
        <v>38</v>
      </c>
      <c r="S437" s="15" t="s">
        <v>49</v>
      </c>
      <c r="T437" s="15" t="s">
        <v>49</v>
      </c>
      <c r="U437" s="14" t="s">
        <v>2361</v>
      </c>
      <c r="V437" s="15" t="s">
        <v>38</v>
      </c>
      <c r="W437" s="15" t="s">
        <v>2417</v>
      </c>
      <c r="X437" s="15" t="s">
        <v>38</v>
      </c>
      <c r="Y437" s="7"/>
    </row>
    <row r="438">
      <c r="A438" s="8" t="s">
        <v>2418</v>
      </c>
      <c r="B438" s="9" t="s">
        <v>2340</v>
      </c>
      <c r="C438" s="9" t="s">
        <v>2341</v>
      </c>
      <c r="D438" s="10" t="s">
        <v>27</v>
      </c>
      <c r="E438" s="11" t="s">
        <v>2385</v>
      </c>
      <c r="F438" s="11" t="s">
        <v>2404</v>
      </c>
      <c r="G438" s="12">
        <v>42503.0</v>
      </c>
      <c r="H438" s="13" t="s">
        <v>101</v>
      </c>
      <c r="I438" s="13" t="s">
        <v>38</v>
      </c>
      <c r="J438" s="13" t="s">
        <v>27</v>
      </c>
      <c r="K438" s="15" t="s">
        <v>38</v>
      </c>
      <c r="L438" s="15" t="s">
        <v>38</v>
      </c>
      <c r="M438" s="15" t="s">
        <v>38</v>
      </c>
      <c r="N438" s="19" t="s">
        <v>1392</v>
      </c>
      <c r="O438" s="15" t="s">
        <v>38</v>
      </c>
      <c r="P438" s="15" t="s">
        <v>405</v>
      </c>
      <c r="Q438" s="15" t="s">
        <v>64</v>
      </c>
      <c r="R438" s="15" t="s">
        <v>197</v>
      </c>
      <c r="S438" s="15" t="s">
        <v>27</v>
      </c>
      <c r="T438" s="15" t="s">
        <v>27</v>
      </c>
      <c r="U438" s="14" t="s">
        <v>2361</v>
      </c>
      <c r="V438" s="14" t="s">
        <v>2419</v>
      </c>
      <c r="W438" s="15" t="s">
        <v>2420</v>
      </c>
      <c r="X438" s="15" t="s">
        <v>38</v>
      </c>
      <c r="Y438" s="7"/>
    </row>
    <row r="439">
      <c r="A439" s="8" t="s">
        <v>2421</v>
      </c>
      <c r="B439" s="9" t="s">
        <v>2340</v>
      </c>
      <c r="C439" s="9" t="s">
        <v>2341</v>
      </c>
      <c r="D439" s="10" t="s">
        <v>27</v>
      </c>
      <c r="E439" s="11" t="s">
        <v>2422</v>
      </c>
      <c r="F439" s="11" t="s">
        <v>2404</v>
      </c>
      <c r="G439" s="12">
        <v>42503.0</v>
      </c>
      <c r="H439" s="13" t="s">
        <v>101</v>
      </c>
      <c r="I439" s="13" t="s">
        <v>38</v>
      </c>
      <c r="J439" s="13" t="s">
        <v>27</v>
      </c>
      <c r="K439" s="15" t="s">
        <v>38</v>
      </c>
      <c r="L439" s="15" t="s">
        <v>38</v>
      </c>
      <c r="M439" s="15" t="s">
        <v>38</v>
      </c>
      <c r="N439" s="19" t="s">
        <v>2423</v>
      </c>
      <c r="O439" s="15" t="s">
        <v>38</v>
      </c>
      <c r="P439" s="15" t="s">
        <v>338</v>
      </c>
      <c r="Q439" s="15" t="s">
        <v>243</v>
      </c>
      <c r="R439" s="15" t="s">
        <v>38</v>
      </c>
      <c r="S439" s="15" t="s">
        <v>251</v>
      </c>
      <c r="T439" s="15" t="s">
        <v>27</v>
      </c>
      <c r="U439" s="14" t="s">
        <v>2361</v>
      </c>
      <c r="V439" s="15" t="s">
        <v>38</v>
      </c>
      <c r="W439" s="15" t="s">
        <v>2424</v>
      </c>
      <c r="X439" s="15" t="s">
        <v>38</v>
      </c>
      <c r="Y439" s="7"/>
    </row>
    <row r="440">
      <c r="A440" s="8" t="s">
        <v>2425</v>
      </c>
      <c r="B440" s="9" t="s">
        <v>2340</v>
      </c>
      <c r="C440" s="9" t="s">
        <v>2341</v>
      </c>
      <c r="D440" s="10" t="s">
        <v>27</v>
      </c>
      <c r="E440" s="47" t="s">
        <v>2426</v>
      </c>
      <c r="F440" s="11" t="s">
        <v>2427</v>
      </c>
      <c r="G440" s="12">
        <v>42503.0</v>
      </c>
      <c r="H440" s="13" t="s">
        <v>83</v>
      </c>
      <c r="I440" s="13" t="s">
        <v>38</v>
      </c>
      <c r="J440" s="13" t="s">
        <v>27</v>
      </c>
      <c r="K440" s="15" t="s">
        <v>38</v>
      </c>
      <c r="L440" s="15" t="s">
        <v>38</v>
      </c>
      <c r="M440" s="15" t="s">
        <v>38</v>
      </c>
      <c r="N440" s="19" t="s">
        <v>2428</v>
      </c>
      <c r="O440" s="15" t="s">
        <v>38</v>
      </c>
      <c r="P440" s="15" t="s">
        <v>368</v>
      </c>
      <c r="Q440" s="15" t="s">
        <v>47</v>
      </c>
      <c r="R440" s="15" t="s">
        <v>48</v>
      </c>
      <c r="S440" s="15" t="s">
        <v>27</v>
      </c>
      <c r="T440" s="15" t="s">
        <v>49</v>
      </c>
      <c r="U440" s="14" t="s">
        <v>2361</v>
      </c>
      <c r="V440" s="14" t="s">
        <v>2429</v>
      </c>
      <c r="W440" s="15" t="s">
        <v>2430</v>
      </c>
      <c r="X440" s="15" t="s">
        <v>38</v>
      </c>
      <c r="Y440" s="7"/>
    </row>
    <row r="441">
      <c r="A441" s="8" t="s">
        <v>2431</v>
      </c>
      <c r="B441" s="9" t="s">
        <v>2340</v>
      </c>
      <c r="C441" s="9" t="s">
        <v>2341</v>
      </c>
      <c r="D441" s="10" t="s">
        <v>27</v>
      </c>
      <c r="E441" s="47" t="s">
        <v>2432</v>
      </c>
      <c r="F441" s="11" t="s">
        <v>2427</v>
      </c>
      <c r="G441" s="12">
        <v>42503.0</v>
      </c>
      <c r="H441" s="13" t="s">
        <v>83</v>
      </c>
      <c r="I441" s="13" t="s">
        <v>38</v>
      </c>
      <c r="J441" s="13" t="s">
        <v>27</v>
      </c>
      <c r="K441" s="15" t="s">
        <v>38</v>
      </c>
      <c r="L441" s="15" t="s">
        <v>38</v>
      </c>
      <c r="M441" s="15" t="s">
        <v>38</v>
      </c>
      <c r="N441" s="19" t="s">
        <v>160</v>
      </c>
      <c r="O441" s="15" t="s">
        <v>38</v>
      </c>
      <c r="P441" s="15" t="s">
        <v>368</v>
      </c>
      <c r="Q441" s="15" t="s">
        <v>64</v>
      </c>
      <c r="R441" s="15" t="s">
        <v>311</v>
      </c>
      <c r="S441" s="15" t="s">
        <v>49</v>
      </c>
      <c r="T441" s="15" t="s">
        <v>49</v>
      </c>
      <c r="U441" s="14" t="s">
        <v>2361</v>
      </c>
      <c r="V441" s="14" t="s">
        <v>2429</v>
      </c>
      <c r="W441" s="15" t="s">
        <v>2433</v>
      </c>
      <c r="X441" s="15" t="s">
        <v>38</v>
      </c>
      <c r="Y441" s="7"/>
    </row>
    <row r="442">
      <c r="A442" s="8" t="s">
        <v>2434</v>
      </c>
      <c r="B442" s="9" t="s">
        <v>2340</v>
      </c>
      <c r="C442" s="9" t="s">
        <v>2341</v>
      </c>
      <c r="D442" s="10" t="s">
        <v>27</v>
      </c>
      <c r="E442" s="47" t="s">
        <v>2422</v>
      </c>
      <c r="F442" s="11" t="s">
        <v>2427</v>
      </c>
      <c r="G442" s="12">
        <v>42503.0</v>
      </c>
      <c r="H442" s="13" t="s">
        <v>101</v>
      </c>
      <c r="I442" s="13" t="s">
        <v>38</v>
      </c>
      <c r="J442" s="13" t="s">
        <v>27</v>
      </c>
      <c r="K442" s="15" t="s">
        <v>38</v>
      </c>
      <c r="L442" s="15" t="s">
        <v>38</v>
      </c>
      <c r="M442" s="15" t="s">
        <v>38</v>
      </c>
      <c r="N442" s="19" t="s">
        <v>38</v>
      </c>
      <c r="O442" s="15" t="s">
        <v>38</v>
      </c>
      <c r="P442" s="15" t="s">
        <v>405</v>
      </c>
      <c r="Q442" s="15" t="s">
        <v>65</v>
      </c>
      <c r="R442" s="15" t="s">
        <v>38</v>
      </c>
      <c r="S442" s="15" t="s">
        <v>27</v>
      </c>
      <c r="T442" s="15" t="s">
        <v>27</v>
      </c>
      <c r="U442" s="14" t="s">
        <v>2361</v>
      </c>
      <c r="V442" s="15" t="s">
        <v>38</v>
      </c>
      <c r="W442" s="15" t="s">
        <v>2435</v>
      </c>
      <c r="X442" s="15" t="s">
        <v>38</v>
      </c>
      <c r="Y442" s="7"/>
    </row>
    <row r="443">
      <c r="A443" s="8" t="s">
        <v>2436</v>
      </c>
      <c r="B443" s="9" t="s">
        <v>2340</v>
      </c>
      <c r="C443" s="9" t="s">
        <v>2341</v>
      </c>
      <c r="D443" s="10" t="s">
        <v>27</v>
      </c>
      <c r="E443" s="47" t="s">
        <v>2342</v>
      </c>
      <c r="F443" s="11" t="s">
        <v>2437</v>
      </c>
      <c r="G443" s="12">
        <v>42503.0</v>
      </c>
      <c r="H443" s="13" t="s">
        <v>101</v>
      </c>
      <c r="I443" s="13" t="s">
        <v>38</v>
      </c>
      <c r="J443" s="13" t="s">
        <v>27</v>
      </c>
      <c r="K443" s="15" t="s">
        <v>38</v>
      </c>
      <c r="L443" s="15" t="s">
        <v>38</v>
      </c>
      <c r="M443" s="15" t="s">
        <v>38</v>
      </c>
      <c r="N443" s="19" t="s">
        <v>2438</v>
      </c>
      <c r="O443" s="15" t="s">
        <v>38</v>
      </c>
      <c r="P443" s="15" t="s">
        <v>338</v>
      </c>
      <c r="Q443" s="15" t="s">
        <v>243</v>
      </c>
      <c r="R443" s="15" t="s">
        <v>38</v>
      </c>
      <c r="S443" s="15" t="s">
        <v>251</v>
      </c>
      <c r="T443" s="15" t="s">
        <v>27</v>
      </c>
      <c r="U443" s="14" t="s">
        <v>2361</v>
      </c>
      <c r="V443" s="14" t="s">
        <v>2439</v>
      </c>
      <c r="W443" s="15" t="s">
        <v>2440</v>
      </c>
      <c r="X443" s="15" t="s">
        <v>38</v>
      </c>
      <c r="Y443" s="7"/>
    </row>
    <row r="444">
      <c r="A444" s="43" t="s">
        <v>2441</v>
      </c>
      <c r="B444" s="9" t="s">
        <v>2340</v>
      </c>
      <c r="C444" s="9" t="s">
        <v>2341</v>
      </c>
      <c r="D444" s="10" t="s">
        <v>27</v>
      </c>
      <c r="E444" s="47" t="s">
        <v>2385</v>
      </c>
      <c r="F444" s="11" t="s">
        <v>2437</v>
      </c>
      <c r="G444" s="12">
        <v>42835.0</v>
      </c>
      <c r="H444" s="13" t="s">
        <v>165</v>
      </c>
      <c r="I444" s="13" t="s">
        <v>38</v>
      </c>
      <c r="J444" s="13" t="s">
        <v>27</v>
      </c>
      <c r="K444" s="15" t="s">
        <v>38</v>
      </c>
      <c r="L444" s="15" t="s">
        <v>38</v>
      </c>
      <c r="M444" s="15" t="s">
        <v>38</v>
      </c>
      <c r="N444" s="19" t="s">
        <v>33</v>
      </c>
      <c r="O444" s="15" t="s">
        <v>33</v>
      </c>
      <c r="P444" s="15" t="s">
        <v>122</v>
      </c>
      <c r="Q444" s="15" t="s">
        <v>65</v>
      </c>
      <c r="R444" s="15" t="s">
        <v>1447</v>
      </c>
      <c r="S444" s="15" t="s">
        <v>49</v>
      </c>
      <c r="T444" s="15" t="s">
        <v>27</v>
      </c>
      <c r="U444" s="14" t="s">
        <v>2361</v>
      </c>
      <c r="V444" s="15" t="s">
        <v>38</v>
      </c>
      <c r="W444" s="15" t="s">
        <v>2442</v>
      </c>
      <c r="X444" s="15" t="s">
        <v>38</v>
      </c>
      <c r="Y444" s="7"/>
    </row>
    <row r="445">
      <c r="A445" s="8" t="s">
        <v>2443</v>
      </c>
      <c r="B445" s="9" t="s">
        <v>2340</v>
      </c>
      <c r="C445" s="9" t="s">
        <v>2341</v>
      </c>
      <c r="D445" s="10" t="s">
        <v>27</v>
      </c>
      <c r="E445" s="47" t="s">
        <v>2444</v>
      </c>
      <c r="F445" s="11" t="s">
        <v>2437</v>
      </c>
      <c r="G445" s="12">
        <v>42835.0</v>
      </c>
      <c r="H445" s="13" t="s">
        <v>446</v>
      </c>
      <c r="I445" s="13" t="s">
        <v>38</v>
      </c>
      <c r="J445" s="13" t="s">
        <v>27</v>
      </c>
      <c r="K445" s="15" t="s">
        <v>38</v>
      </c>
      <c r="L445" s="15" t="s">
        <v>38</v>
      </c>
      <c r="M445" s="15" t="s">
        <v>38</v>
      </c>
      <c r="N445" s="19" t="s">
        <v>33</v>
      </c>
      <c r="O445" s="15" t="s">
        <v>38</v>
      </c>
      <c r="P445" s="15" t="s">
        <v>38</v>
      </c>
      <c r="Q445" s="15" t="s">
        <v>64</v>
      </c>
      <c r="R445" s="15" t="s">
        <v>123</v>
      </c>
      <c r="S445" s="15" t="s">
        <v>144</v>
      </c>
      <c r="T445" s="15" t="s">
        <v>27</v>
      </c>
      <c r="U445" s="14" t="s">
        <v>2361</v>
      </c>
      <c r="V445" s="15" t="s">
        <v>38</v>
      </c>
      <c r="W445" s="15" t="s">
        <v>2445</v>
      </c>
      <c r="X445" s="15" t="s">
        <v>38</v>
      </c>
      <c r="Y445" s="7"/>
    </row>
    <row r="446">
      <c r="A446" s="8" t="s">
        <v>2446</v>
      </c>
      <c r="B446" s="9" t="s">
        <v>2340</v>
      </c>
      <c r="C446" s="9" t="s">
        <v>2341</v>
      </c>
      <c r="D446" s="10" t="s">
        <v>27</v>
      </c>
      <c r="E446" s="47" t="s">
        <v>2385</v>
      </c>
      <c r="F446" s="11" t="s">
        <v>2437</v>
      </c>
      <c r="G446" s="12">
        <v>42835.0</v>
      </c>
      <c r="H446" s="13" t="s">
        <v>101</v>
      </c>
      <c r="I446" s="13" t="s">
        <v>38</v>
      </c>
      <c r="J446" s="13" t="s">
        <v>27</v>
      </c>
      <c r="K446" s="15" t="s">
        <v>38</v>
      </c>
      <c r="L446" s="15" t="s">
        <v>38</v>
      </c>
      <c r="M446" s="15" t="s">
        <v>38</v>
      </c>
      <c r="N446" s="19" t="s">
        <v>1226</v>
      </c>
      <c r="O446" s="15" t="s">
        <v>38</v>
      </c>
      <c r="P446" s="15" t="s">
        <v>338</v>
      </c>
      <c r="Q446" s="15" t="s">
        <v>243</v>
      </c>
      <c r="R446" s="15" t="s">
        <v>38</v>
      </c>
      <c r="S446" s="15" t="s">
        <v>251</v>
      </c>
      <c r="T446" s="15" t="s">
        <v>27</v>
      </c>
      <c r="U446" s="14" t="s">
        <v>2361</v>
      </c>
      <c r="V446" s="15" t="s">
        <v>38</v>
      </c>
      <c r="W446" s="15" t="s">
        <v>2447</v>
      </c>
      <c r="X446" s="15" t="s">
        <v>38</v>
      </c>
      <c r="Y446" s="7"/>
    </row>
    <row r="447">
      <c r="A447" s="8" t="s">
        <v>2448</v>
      </c>
      <c r="B447" s="9" t="s">
        <v>2340</v>
      </c>
      <c r="C447" s="9" t="s">
        <v>2341</v>
      </c>
      <c r="D447" s="49" t="s">
        <v>27</v>
      </c>
      <c r="E447" s="50">
        <v>1.1</v>
      </c>
      <c r="F447" s="50" t="s">
        <v>2449</v>
      </c>
      <c r="G447" s="12">
        <v>42503.0</v>
      </c>
      <c r="H447" s="13" t="s">
        <v>446</v>
      </c>
      <c r="I447" s="13" t="s">
        <v>38</v>
      </c>
      <c r="J447" s="13" t="s">
        <v>27</v>
      </c>
      <c r="K447" s="15" t="s">
        <v>38</v>
      </c>
      <c r="L447" s="15" t="s">
        <v>38</v>
      </c>
      <c r="M447" s="15" t="s">
        <v>38</v>
      </c>
      <c r="N447" s="27" t="s">
        <v>38</v>
      </c>
      <c r="O447" s="15" t="s">
        <v>38</v>
      </c>
      <c r="P447" s="15" t="s">
        <v>428</v>
      </c>
      <c r="Q447" s="15" t="s">
        <v>47</v>
      </c>
      <c r="R447" s="15" t="s">
        <v>107</v>
      </c>
      <c r="S447" s="15" t="s">
        <v>27</v>
      </c>
      <c r="T447" s="15" t="s">
        <v>49</v>
      </c>
      <c r="U447" s="14" t="s">
        <v>2361</v>
      </c>
      <c r="V447" s="15" t="s">
        <v>38</v>
      </c>
      <c r="W447" s="15" t="s">
        <v>2450</v>
      </c>
      <c r="X447" s="15" t="s">
        <v>38</v>
      </c>
      <c r="Y447" s="7"/>
    </row>
    <row r="448">
      <c r="A448" s="8" t="s">
        <v>2451</v>
      </c>
      <c r="B448" s="9" t="s">
        <v>2340</v>
      </c>
      <c r="C448" s="9" t="s">
        <v>2341</v>
      </c>
      <c r="D448" s="49" t="s">
        <v>27</v>
      </c>
      <c r="E448" s="50">
        <v>1.1</v>
      </c>
      <c r="F448" s="50" t="s">
        <v>2449</v>
      </c>
      <c r="G448" s="12">
        <v>42503.0</v>
      </c>
      <c r="H448" s="13" t="s">
        <v>101</v>
      </c>
      <c r="I448" s="13" t="s">
        <v>38</v>
      </c>
      <c r="J448" s="13" t="s">
        <v>27</v>
      </c>
      <c r="K448" s="15" t="s">
        <v>38</v>
      </c>
      <c r="L448" s="15" t="s">
        <v>38</v>
      </c>
      <c r="M448" s="15" t="s">
        <v>38</v>
      </c>
      <c r="N448" s="19" t="s">
        <v>2452</v>
      </c>
      <c r="O448" s="15" t="s">
        <v>38</v>
      </c>
      <c r="P448" s="15" t="s">
        <v>405</v>
      </c>
      <c r="Q448" s="15" t="s">
        <v>65</v>
      </c>
      <c r="R448" s="15" t="s">
        <v>38</v>
      </c>
      <c r="S448" s="15" t="s">
        <v>27</v>
      </c>
      <c r="T448" s="15" t="s">
        <v>49</v>
      </c>
      <c r="U448" s="14" t="s">
        <v>2361</v>
      </c>
      <c r="V448" s="15" t="s">
        <v>38</v>
      </c>
      <c r="W448" s="15" t="s">
        <v>2453</v>
      </c>
      <c r="X448" s="15" t="s">
        <v>38</v>
      </c>
      <c r="Y448" s="7"/>
    </row>
    <row r="449">
      <c r="A449" s="8" t="s">
        <v>2454</v>
      </c>
      <c r="B449" s="9" t="s">
        <v>2340</v>
      </c>
      <c r="C449" s="9" t="s">
        <v>2341</v>
      </c>
      <c r="D449" s="49" t="s">
        <v>27</v>
      </c>
      <c r="E449" s="50" t="s">
        <v>2455</v>
      </c>
      <c r="F449" s="50" t="s">
        <v>2456</v>
      </c>
      <c r="G449" s="12">
        <v>42503.0</v>
      </c>
      <c r="H449" s="13" t="s">
        <v>101</v>
      </c>
      <c r="I449" s="13" t="s">
        <v>38</v>
      </c>
      <c r="J449" s="13" t="s">
        <v>27</v>
      </c>
      <c r="K449" s="15" t="s">
        <v>38</v>
      </c>
      <c r="L449" s="15" t="s">
        <v>38</v>
      </c>
      <c r="M449" s="15" t="s">
        <v>38</v>
      </c>
      <c r="N449" s="19" t="s">
        <v>2457</v>
      </c>
      <c r="O449" s="15" t="s">
        <v>38</v>
      </c>
      <c r="P449" s="15" t="s">
        <v>528</v>
      </c>
      <c r="Q449" s="15" t="s">
        <v>64</v>
      </c>
      <c r="R449" s="15" t="s">
        <v>267</v>
      </c>
      <c r="S449" s="15" t="s">
        <v>27</v>
      </c>
      <c r="T449" s="15" t="s">
        <v>27</v>
      </c>
      <c r="U449" s="14" t="s">
        <v>2361</v>
      </c>
      <c r="V449" s="15" t="s">
        <v>38</v>
      </c>
      <c r="W449" s="15" t="s">
        <v>2458</v>
      </c>
      <c r="X449" s="15" t="s">
        <v>38</v>
      </c>
      <c r="Y449" s="7"/>
    </row>
    <row r="450">
      <c r="A450" s="8" t="s">
        <v>2459</v>
      </c>
      <c r="B450" s="9" t="s">
        <v>2460</v>
      </c>
      <c r="C450" s="9" t="s">
        <v>2461</v>
      </c>
      <c r="D450" s="10" t="s">
        <v>27</v>
      </c>
      <c r="E450" s="11" t="s">
        <v>38</v>
      </c>
      <c r="F450" s="11" t="s">
        <v>38</v>
      </c>
      <c r="G450" s="12">
        <v>44886.0</v>
      </c>
      <c r="H450" s="13">
        <v>5.5</v>
      </c>
      <c r="I450" s="13" t="s">
        <v>38</v>
      </c>
      <c r="J450" s="13" t="s">
        <v>27</v>
      </c>
      <c r="K450" s="15" t="s">
        <v>38</v>
      </c>
      <c r="L450" s="15" t="s">
        <v>38</v>
      </c>
      <c r="M450" s="15" t="s">
        <v>38</v>
      </c>
      <c r="N450" s="19" t="s">
        <v>38</v>
      </c>
      <c r="O450" s="15" t="s">
        <v>38</v>
      </c>
      <c r="P450" s="15" t="s">
        <v>420</v>
      </c>
      <c r="Q450" s="15" t="s">
        <v>47</v>
      </c>
      <c r="R450" s="15" t="s">
        <v>715</v>
      </c>
      <c r="S450" s="15" t="s">
        <v>27</v>
      </c>
      <c r="T450" s="15" t="s">
        <v>38</v>
      </c>
      <c r="U450" s="14" t="s">
        <v>2462</v>
      </c>
      <c r="V450" s="15" t="s">
        <v>38</v>
      </c>
      <c r="W450" s="15" t="s">
        <v>2463</v>
      </c>
      <c r="X450" s="15" t="s">
        <v>38</v>
      </c>
      <c r="Y450" s="7"/>
    </row>
    <row r="451">
      <c r="A451" s="8" t="s">
        <v>2464</v>
      </c>
      <c r="B451" s="9" t="s">
        <v>2460</v>
      </c>
      <c r="C451" s="9" t="s">
        <v>2461</v>
      </c>
      <c r="D451" s="10" t="s">
        <v>27</v>
      </c>
      <c r="E451" s="11">
        <v>1.65</v>
      </c>
      <c r="F451" s="11">
        <v>1.67</v>
      </c>
      <c r="G451" s="12">
        <v>44183.0</v>
      </c>
      <c r="H451" s="13" t="s">
        <v>2009</v>
      </c>
      <c r="I451" s="13" t="s">
        <v>38</v>
      </c>
      <c r="J451" s="13" t="s">
        <v>27</v>
      </c>
      <c r="K451" s="14" t="s">
        <v>2465</v>
      </c>
      <c r="L451" s="15" t="s">
        <v>2461</v>
      </c>
      <c r="M451" s="15" t="s">
        <v>2466</v>
      </c>
      <c r="N451" s="19" t="s">
        <v>38</v>
      </c>
      <c r="O451" s="15" t="s">
        <v>62</v>
      </c>
      <c r="P451" s="15" t="s">
        <v>38</v>
      </c>
      <c r="Q451" s="15" t="s">
        <v>65</v>
      </c>
      <c r="R451" s="15" t="s">
        <v>1447</v>
      </c>
      <c r="S451" s="15" t="s">
        <v>144</v>
      </c>
      <c r="T451" s="15" t="s">
        <v>38</v>
      </c>
      <c r="U451" s="14" t="s">
        <v>2467</v>
      </c>
      <c r="V451" s="22" t="s">
        <v>2468</v>
      </c>
      <c r="W451" s="15" t="s">
        <v>2469</v>
      </c>
      <c r="X451" s="15" t="s">
        <v>38</v>
      </c>
      <c r="Y451" s="7"/>
    </row>
    <row r="452">
      <c r="A452" s="8" t="s">
        <v>2470</v>
      </c>
      <c r="B452" s="9" t="s">
        <v>2460</v>
      </c>
      <c r="C452" s="9" t="s">
        <v>2461</v>
      </c>
      <c r="D452" s="10" t="s">
        <v>27</v>
      </c>
      <c r="E452" s="11" t="s">
        <v>38</v>
      </c>
      <c r="F452" s="11">
        <v>1.61</v>
      </c>
      <c r="G452" s="12">
        <v>44137.0</v>
      </c>
      <c r="H452" s="13" t="s">
        <v>71</v>
      </c>
      <c r="I452" s="13" t="s">
        <v>38</v>
      </c>
      <c r="J452" s="13" t="s">
        <v>27</v>
      </c>
      <c r="K452" s="14" t="s">
        <v>2471</v>
      </c>
      <c r="L452" s="15" t="s">
        <v>2461</v>
      </c>
      <c r="M452" s="15" t="s">
        <v>2472</v>
      </c>
      <c r="N452" s="19" t="s">
        <v>317</v>
      </c>
      <c r="O452" s="15" t="s">
        <v>317</v>
      </c>
      <c r="P452" s="15" t="s">
        <v>213</v>
      </c>
      <c r="Q452" s="15" t="s">
        <v>243</v>
      </c>
      <c r="R452" s="15" t="s">
        <v>38</v>
      </c>
      <c r="S452" s="15" t="s">
        <v>251</v>
      </c>
      <c r="T452" s="15" t="s">
        <v>38</v>
      </c>
      <c r="U452" s="14" t="s">
        <v>2473</v>
      </c>
      <c r="V452" s="14" t="s">
        <v>2474</v>
      </c>
      <c r="W452" s="15" t="s">
        <v>2475</v>
      </c>
      <c r="X452" s="15" t="s">
        <v>38</v>
      </c>
      <c r="Y452" s="7"/>
    </row>
    <row r="453">
      <c r="A453" s="8" t="s">
        <v>2476</v>
      </c>
      <c r="B453" s="9" t="s">
        <v>2460</v>
      </c>
      <c r="C453" s="9" t="s">
        <v>2461</v>
      </c>
      <c r="D453" s="10" t="s">
        <v>27</v>
      </c>
      <c r="E453" s="11" t="s">
        <v>38</v>
      </c>
      <c r="F453" s="11" t="s">
        <v>38</v>
      </c>
      <c r="G453" s="12">
        <v>44336.0</v>
      </c>
      <c r="H453" s="13" t="s">
        <v>111</v>
      </c>
      <c r="I453" s="13" t="s">
        <v>38</v>
      </c>
      <c r="J453" s="13" t="s">
        <v>27</v>
      </c>
      <c r="K453" s="15" t="s">
        <v>38</v>
      </c>
      <c r="L453" s="15" t="s">
        <v>38</v>
      </c>
      <c r="M453" s="15" t="s">
        <v>38</v>
      </c>
      <c r="N453" s="19" t="s">
        <v>38</v>
      </c>
      <c r="O453" s="15" t="s">
        <v>38</v>
      </c>
      <c r="P453" s="15" t="s">
        <v>599</v>
      </c>
      <c r="Q453" s="15" t="s">
        <v>243</v>
      </c>
      <c r="R453" s="15" t="s">
        <v>38</v>
      </c>
      <c r="S453" s="15" t="s">
        <v>251</v>
      </c>
      <c r="T453" s="15" t="s">
        <v>38</v>
      </c>
      <c r="U453" s="14" t="s">
        <v>2477</v>
      </c>
      <c r="V453" s="14" t="s">
        <v>2478</v>
      </c>
      <c r="W453" s="15" t="s">
        <v>2479</v>
      </c>
      <c r="X453" s="15" t="s">
        <v>38</v>
      </c>
      <c r="Y453" s="7"/>
    </row>
    <row r="454">
      <c r="A454" s="8" t="s">
        <v>2480</v>
      </c>
      <c r="B454" s="9" t="s">
        <v>2460</v>
      </c>
      <c r="C454" s="9" t="s">
        <v>2461</v>
      </c>
      <c r="D454" s="10" t="s">
        <v>27</v>
      </c>
      <c r="E454" s="11" t="s">
        <v>38</v>
      </c>
      <c r="F454" s="11">
        <v>1.64</v>
      </c>
      <c r="G454" s="12">
        <v>43746.0</v>
      </c>
      <c r="H454" s="13" t="s">
        <v>101</v>
      </c>
      <c r="I454" s="13" t="s">
        <v>38</v>
      </c>
      <c r="J454" s="13" t="s">
        <v>27</v>
      </c>
      <c r="K454" s="15" t="s">
        <v>38</v>
      </c>
      <c r="L454" s="15" t="s">
        <v>38</v>
      </c>
      <c r="M454" s="15" t="s">
        <v>38</v>
      </c>
      <c r="N454" s="19" t="s">
        <v>326</v>
      </c>
      <c r="O454" s="15" t="s">
        <v>38</v>
      </c>
      <c r="P454" s="15" t="s">
        <v>1570</v>
      </c>
      <c r="Q454" s="15" t="s">
        <v>47</v>
      </c>
      <c r="R454" s="15" t="s">
        <v>107</v>
      </c>
      <c r="S454" s="15" t="s">
        <v>27</v>
      </c>
      <c r="T454" s="15" t="s">
        <v>38</v>
      </c>
      <c r="U454" s="14" t="s">
        <v>2481</v>
      </c>
      <c r="V454" s="15" t="s">
        <v>38</v>
      </c>
      <c r="W454" s="15" t="s">
        <v>2482</v>
      </c>
      <c r="X454" s="15" t="s">
        <v>38</v>
      </c>
      <c r="Y454" s="7"/>
    </row>
    <row r="455">
      <c r="A455" s="8" t="s">
        <v>2483</v>
      </c>
      <c r="B455" s="9" t="s">
        <v>2460</v>
      </c>
      <c r="C455" s="9" t="s">
        <v>2461</v>
      </c>
      <c r="D455" s="10" t="s">
        <v>27</v>
      </c>
      <c r="E455" s="11" t="s">
        <v>38</v>
      </c>
      <c r="F455" s="11">
        <v>1.6</v>
      </c>
      <c r="G455" s="12">
        <v>43290.0</v>
      </c>
      <c r="H455" s="13" t="s">
        <v>165</v>
      </c>
      <c r="I455" s="13" t="s">
        <v>38</v>
      </c>
      <c r="J455" s="13" t="s">
        <v>27</v>
      </c>
      <c r="K455" s="14" t="s">
        <v>2484</v>
      </c>
      <c r="L455" s="15" t="s">
        <v>2461</v>
      </c>
      <c r="M455" s="15" t="s">
        <v>2485</v>
      </c>
      <c r="N455" s="19" t="s">
        <v>2486</v>
      </c>
      <c r="O455" s="15" t="s">
        <v>2486</v>
      </c>
      <c r="P455" s="15" t="s">
        <v>2487</v>
      </c>
      <c r="Q455" s="15" t="s">
        <v>65</v>
      </c>
      <c r="R455" s="15" t="s">
        <v>38</v>
      </c>
      <c r="S455" s="15" t="s">
        <v>27</v>
      </c>
      <c r="T455" s="15" t="s">
        <v>38</v>
      </c>
      <c r="U455" s="14" t="s">
        <v>2488</v>
      </c>
      <c r="V455" s="14" t="s">
        <v>2489</v>
      </c>
      <c r="W455" s="15" t="s">
        <v>2490</v>
      </c>
      <c r="X455" s="15" t="s">
        <v>38</v>
      </c>
      <c r="Y455" s="7"/>
    </row>
    <row r="456">
      <c r="A456" s="8" t="s">
        <v>2491</v>
      </c>
      <c r="B456" s="9" t="s">
        <v>2460</v>
      </c>
      <c r="C456" s="9" t="s">
        <v>2461</v>
      </c>
      <c r="D456" s="10" t="s">
        <v>27</v>
      </c>
      <c r="E456" s="11" t="s">
        <v>38</v>
      </c>
      <c r="F456" s="11" t="s">
        <v>38</v>
      </c>
      <c r="G456" s="12">
        <v>43256.0</v>
      </c>
      <c r="H456" s="13" t="s">
        <v>101</v>
      </c>
      <c r="I456" s="13" t="s">
        <v>38</v>
      </c>
      <c r="J456" s="13" t="s">
        <v>27</v>
      </c>
      <c r="K456" s="15" t="s">
        <v>38</v>
      </c>
      <c r="L456" s="15" t="s">
        <v>38</v>
      </c>
      <c r="M456" s="15" t="s">
        <v>38</v>
      </c>
      <c r="N456" s="19" t="s">
        <v>317</v>
      </c>
      <c r="O456" s="15" t="s">
        <v>38</v>
      </c>
      <c r="P456" s="15" t="s">
        <v>115</v>
      </c>
      <c r="Q456" s="15" t="s">
        <v>64</v>
      </c>
      <c r="R456" s="15" t="s">
        <v>88</v>
      </c>
      <c r="S456" s="15" t="s">
        <v>27</v>
      </c>
      <c r="T456" s="15" t="s">
        <v>38</v>
      </c>
      <c r="U456" s="14" t="s">
        <v>2492</v>
      </c>
      <c r="V456" s="14" t="s">
        <v>2493</v>
      </c>
      <c r="W456" s="15" t="s">
        <v>2494</v>
      </c>
      <c r="X456" s="15" t="s">
        <v>38</v>
      </c>
      <c r="Y456" s="7"/>
    </row>
    <row r="457">
      <c r="A457" s="8" t="s">
        <v>2495</v>
      </c>
      <c r="B457" s="9" t="s">
        <v>2460</v>
      </c>
      <c r="C457" s="9" t="s">
        <v>2461</v>
      </c>
      <c r="D457" s="10" t="s">
        <v>27</v>
      </c>
      <c r="E457" s="11" t="s">
        <v>38</v>
      </c>
      <c r="F457" s="11" t="s">
        <v>38</v>
      </c>
      <c r="G457" s="12">
        <v>43206.0</v>
      </c>
      <c r="H457" s="13" t="s">
        <v>2496</v>
      </c>
      <c r="I457" s="13" t="s">
        <v>38</v>
      </c>
      <c r="J457" s="13" t="s">
        <v>27</v>
      </c>
      <c r="K457" s="15" t="s">
        <v>38</v>
      </c>
      <c r="L457" s="15" t="s">
        <v>38</v>
      </c>
      <c r="M457" s="15" t="s">
        <v>38</v>
      </c>
      <c r="N457" s="19" t="s">
        <v>38</v>
      </c>
      <c r="O457" s="15" t="s">
        <v>38</v>
      </c>
      <c r="P457" s="15" t="s">
        <v>115</v>
      </c>
      <c r="Q457" s="15" t="s">
        <v>64</v>
      </c>
      <c r="R457" s="15" t="s">
        <v>1046</v>
      </c>
      <c r="S457" s="15" t="s">
        <v>27</v>
      </c>
      <c r="T457" s="15" t="s">
        <v>38</v>
      </c>
      <c r="U457" s="14" t="s">
        <v>2497</v>
      </c>
      <c r="V457" s="14" t="s">
        <v>2498</v>
      </c>
      <c r="W457" s="15" t="s">
        <v>2499</v>
      </c>
      <c r="X457" s="15" t="s">
        <v>38</v>
      </c>
      <c r="Y457" s="7"/>
    </row>
    <row r="458">
      <c r="A458" s="8" t="s">
        <v>2500</v>
      </c>
      <c r="B458" s="9" t="s">
        <v>2460</v>
      </c>
      <c r="C458" s="9" t="s">
        <v>2461</v>
      </c>
      <c r="D458" s="10" t="s">
        <v>2501</v>
      </c>
      <c r="E458" s="11" t="s">
        <v>38</v>
      </c>
      <c r="F458" s="11" t="s">
        <v>2502</v>
      </c>
      <c r="G458" s="12">
        <v>43082.0</v>
      </c>
      <c r="H458" s="13" t="s">
        <v>2264</v>
      </c>
      <c r="I458" s="13" t="s">
        <v>38</v>
      </c>
      <c r="J458" s="13" t="s">
        <v>49</v>
      </c>
      <c r="K458" s="14" t="s">
        <v>2503</v>
      </c>
      <c r="L458" s="15" t="s">
        <v>2461</v>
      </c>
      <c r="M458" s="15" t="s">
        <v>2504</v>
      </c>
      <c r="N458" s="19" t="s">
        <v>1392</v>
      </c>
      <c r="O458" s="15" t="s">
        <v>151</v>
      </c>
      <c r="P458" s="15" t="s">
        <v>213</v>
      </c>
      <c r="Q458" s="15" t="s">
        <v>243</v>
      </c>
      <c r="R458" s="15" t="s">
        <v>38</v>
      </c>
      <c r="S458" s="15" t="s">
        <v>251</v>
      </c>
      <c r="T458" s="15" t="s">
        <v>38</v>
      </c>
      <c r="U458" s="14" t="s">
        <v>2505</v>
      </c>
      <c r="V458" s="22" t="s">
        <v>2506</v>
      </c>
      <c r="W458" s="15" t="s">
        <v>2507</v>
      </c>
      <c r="X458" s="15" t="s">
        <v>38</v>
      </c>
      <c r="Y458" s="7"/>
    </row>
    <row r="459">
      <c r="A459" s="8" t="s">
        <v>2508</v>
      </c>
      <c r="B459" s="9" t="s">
        <v>2460</v>
      </c>
      <c r="C459" s="9" t="s">
        <v>2461</v>
      </c>
      <c r="D459" s="10" t="s">
        <v>27</v>
      </c>
      <c r="E459" s="11" t="s">
        <v>38</v>
      </c>
      <c r="F459" s="11">
        <v>1.56</v>
      </c>
      <c r="G459" s="12">
        <v>43255.0</v>
      </c>
      <c r="H459" s="13" t="s">
        <v>156</v>
      </c>
      <c r="I459" s="13" t="s">
        <v>38</v>
      </c>
      <c r="J459" s="13" t="s">
        <v>27</v>
      </c>
      <c r="K459" s="14" t="s">
        <v>2509</v>
      </c>
      <c r="L459" s="15" t="s">
        <v>2461</v>
      </c>
      <c r="M459" s="15" t="s">
        <v>350</v>
      </c>
      <c r="N459" s="19" t="s">
        <v>38</v>
      </c>
      <c r="O459" s="15" t="s">
        <v>38</v>
      </c>
      <c r="P459" s="15" t="s">
        <v>528</v>
      </c>
      <c r="Q459" s="15" t="s">
        <v>64</v>
      </c>
      <c r="R459" s="15" t="s">
        <v>1046</v>
      </c>
      <c r="S459" s="15" t="s">
        <v>27</v>
      </c>
      <c r="T459" s="15" t="s">
        <v>38</v>
      </c>
      <c r="U459" s="14" t="s">
        <v>2510</v>
      </c>
      <c r="V459" s="14" t="s">
        <v>2511</v>
      </c>
      <c r="W459" s="15" t="s">
        <v>2512</v>
      </c>
      <c r="X459" s="15" t="s">
        <v>38</v>
      </c>
      <c r="Y459" s="7"/>
    </row>
    <row r="460">
      <c r="A460" s="8" t="s">
        <v>2513</v>
      </c>
      <c r="B460" s="9" t="s">
        <v>2460</v>
      </c>
      <c r="C460" s="9" t="s">
        <v>2461</v>
      </c>
      <c r="D460" s="10" t="s">
        <v>27</v>
      </c>
      <c r="E460" s="11" t="s">
        <v>38</v>
      </c>
      <c r="F460" s="11">
        <v>1.56</v>
      </c>
      <c r="G460" s="12">
        <v>43255.0</v>
      </c>
      <c r="H460" s="13" t="s">
        <v>195</v>
      </c>
      <c r="I460" s="13" t="s">
        <v>38</v>
      </c>
      <c r="J460" s="13" t="s">
        <v>27</v>
      </c>
      <c r="K460" s="14" t="s">
        <v>2514</v>
      </c>
      <c r="L460" s="15" t="s">
        <v>2461</v>
      </c>
      <c r="M460" s="15" t="s">
        <v>2515</v>
      </c>
      <c r="N460" s="19" t="s">
        <v>38</v>
      </c>
      <c r="O460" s="15" t="s">
        <v>309</v>
      </c>
      <c r="P460" s="15" t="s">
        <v>310</v>
      </c>
      <c r="Q460" s="15" t="s">
        <v>64</v>
      </c>
      <c r="R460" s="15" t="s">
        <v>311</v>
      </c>
      <c r="S460" s="15" t="s">
        <v>27</v>
      </c>
      <c r="T460" s="15" t="s">
        <v>38</v>
      </c>
      <c r="U460" s="14" t="s">
        <v>2516</v>
      </c>
      <c r="V460" s="14" t="s">
        <v>2517</v>
      </c>
      <c r="W460" s="15" t="s">
        <v>2518</v>
      </c>
      <c r="X460" s="15" t="s">
        <v>38</v>
      </c>
      <c r="Y460" s="7"/>
    </row>
    <row r="461">
      <c r="A461" s="8" t="s">
        <v>2519</v>
      </c>
      <c r="B461" s="9" t="s">
        <v>2460</v>
      </c>
      <c r="C461" s="9" t="s">
        <v>2461</v>
      </c>
      <c r="D461" s="10" t="s">
        <v>27</v>
      </c>
      <c r="E461" s="11" t="s">
        <v>38</v>
      </c>
      <c r="F461" s="11">
        <v>1.56</v>
      </c>
      <c r="G461" s="12">
        <v>43255.0</v>
      </c>
      <c r="H461" s="13" t="s">
        <v>111</v>
      </c>
      <c r="I461" s="13" t="s">
        <v>38</v>
      </c>
      <c r="J461" s="13" t="s">
        <v>27</v>
      </c>
      <c r="K461" s="14" t="s">
        <v>2520</v>
      </c>
      <c r="L461" s="15" t="s">
        <v>2461</v>
      </c>
      <c r="M461" s="15" t="s">
        <v>2521</v>
      </c>
      <c r="N461" s="19" t="s">
        <v>38</v>
      </c>
      <c r="O461" s="15" t="s">
        <v>38</v>
      </c>
      <c r="P461" s="15" t="s">
        <v>2522</v>
      </c>
      <c r="Q461" s="15" t="s">
        <v>243</v>
      </c>
      <c r="R461" s="15" t="s">
        <v>38</v>
      </c>
      <c r="S461" s="15" t="s">
        <v>251</v>
      </c>
      <c r="T461" s="15" t="s">
        <v>38</v>
      </c>
      <c r="U461" s="14" t="s">
        <v>2516</v>
      </c>
      <c r="V461" s="14" t="s">
        <v>2523</v>
      </c>
      <c r="W461" s="15" t="s">
        <v>2524</v>
      </c>
      <c r="X461" s="15" t="s">
        <v>38</v>
      </c>
      <c r="Y461" s="7"/>
    </row>
    <row r="462">
      <c r="A462" s="8" t="s">
        <v>2525</v>
      </c>
      <c r="B462" s="9" t="s">
        <v>2460</v>
      </c>
      <c r="C462" s="9" t="s">
        <v>2461</v>
      </c>
      <c r="D462" s="10" t="s">
        <v>27</v>
      </c>
      <c r="E462" s="11" t="s">
        <v>38</v>
      </c>
      <c r="F462" s="11">
        <v>1.56</v>
      </c>
      <c r="G462" s="12">
        <v>43255.0</v>
      </c>
      <c r="H462" s="13" t="s">
        <v>156</v>
      </c>
      <c r="I462" s="13" t="s">
        <v>38</v>
      </c>
      <c r="J462" s="13" t="s">
        <v>27</v>
      </c>
      <c r="K462" s="14" t="s">
        <v>2520</v>
      </c>
      <c r="L462" s="15" t="s">
        <v>2461</v>
      </c>
      <c r="M462" s="15" t="s">
        <v>2521</v>
      </c>
      <c r="N462" s="19" t="s">
        <v>38</v>
      </c>
      <c r="O462" s="15" t="s">
        <v>38</v>
      </c>
      <c r="P462" s="15" t="s">
        <v>528</v>
      </c>
      <c r="Q462" s="15" t="s">
        <v>64</v>
      </c>
      <c r="R462" s="15" t="s">
        <v>1046</v>
      </c>
      <c r="S462" s="15" t="s">
        <v>27</v>
      </c>
      <c r="T462" s="15" t="s">
        <v>38</v>
      </c>
      <c r="U462" s="14" t="s">
        <v>2526</v>
      </c>
      <c r="V462" s="14" t="s">
        <v>2527</v>
      </c>
      <c r="W462" s="15" t="s">
        <v>2528</v>
      </c>
      <c r="X462" s="15" t="s">
        <v>38</v>
      </c>
      <c r="Y462" s="7"/>
    </row>
    <row r="463">
      <c r="A463" s="8" t="s">
        <v>2529</v>
      </c>
      <c r="B463" s="9" t="s">
        <v>2460</v>
      </c>
      <c r="C463" s="9" t="s">
        <v>2461</v>
      </c>
      <c r="D463" s="10" t="s">
        <v>27</v>
      </c>
      <c r="E463" s="11" t="s">
        <v>38</v>
      </c>
      <c r="F463" s="11">
        <v>1.56</v>
      </c>
      <c r="G463" s="12">
        <v>43255.0</v>
      </c>
      <c r="H463" s="13" t="s">
        <v>101</v>
      </c>
      <c r="I463" s="13" t="s">
        <v>38</v>
      </c>
      <c r="J463" s="13" t="s">
        <v>27</v>
      </c>
      <c r="K463" s="14" t="s">
        <v>2530</v>
      </c>
      <c r="L463" s="15" t="s">
        <v>2461</v>
      </c>
      <c r="M463" s="15" t="s">
        <v>2531</v>
      </c>
      <c r="N463" s="19" t="s">
        <v>289</v>
      </c>
      <c r="O463" s="15" t="s">
        <v>289</v>
      </c>
      <c r="P463" s="15" t="s">
        <v>528</v>
      </c>
      <c r="Q463" s="15" t="s">
        <v>64</v>
      </c>
      <c r="R463" s="15" t="s">
        <v>1046</v>
      </c>
      <c r="S463" s="15" t="s">
        <v>27</v>
      </c>
      <c r="T463" s="15" t="s">
        <v>38</v>
      </c>
      <c r="U463" s="14" t="s">
        <v>2532</v>
      </c>
      <c r="V463" s="22" t="s">
        <v>2533</v>
      </c>
      <c r="W463" s="15" t="s">
        <v>2534</v>
      </c>
      <c r="X463" s="15" t="s">
        <v>38</v>
      </c>
      <c r="Y463" s="7"/>
    </row>
    <row r="464">
      <c r="A464" s="8" t="s">
        <v>2535</v>
      </c>
      <c r="B464" s="9" t="s">
        <v>2460</v>
      </c>
      <c r="C464" s="9" t="s">
        <v>2461</v>
      </c>
      <c r="D464" s="10" t="s">
        <v>27</v>
      </c>
      <c r="E464" s="11" t="s">
        <v>38</v>
      </c>
      <c r="F464" s="11">
        <v>1.56</v>
      </c>
      <c r="G464" s="12">
        <v>43255.0</v>
      </c>
      <c r="H464" s="13" t="s">
        <v>101</v>
      </c>
      <c r="I464" s="13" t="s">
        <v>38</v>
      </c>
      <c r="J464" s="13" t="s">
        <v>27</v>
      </c>
      <c r="K464" s="14" t="s">
        <v>2536</v>
      </c>
      <c r="L464" s="15" t="s">
        <v>2461</v>
      </c>
      <c r="M464" s="15" t="s">
        <v>2537</v>
      </c>
      <c r="N464" s="19" t="s">
        <v>326</v>
      </c>
      <c r="O464" s="15" t="s">
        <v>326</v>
      </c>
      <c r="P464" s="15" t="s">
        <v>2205</v>
      </c>
      <c r="Q464" s="15" t="s">
        <v>64</v>
      </c>
      <c r="R464" s="15" t="s">
        <v>123</v>
      </c>
      <c r="S464" s="15" t="s">
        <v>27</v>
      </c>
      <c r="T464" s="15" t="s">
        <v>38</v>
      </c>
      <c r="U464" s="14" t="s">
        <v>2538</v>
      </c>
      <c r="V464" s="14" t="s">
        <v>2539</v>
      </c>
      <c r="W464" s="15" t="s">
        <v>2540</v>
      </c>
      <c r="X464" s="15" t="s">
        <v>38</v>
      </c>
      <c r="Y464" s="7"/>
    </row>
    <row r="465">
      <c r="A465" s="8" t="s">
        <v>2541</v>
      </c>
      <c r="B465" s="9" t="s">
        <v>2460</v>
      </c>
      <c r="C465" s="9" t="s">
        <v>2461</v>
      </c>
      <c r="D465" s="10" t="s">
        <v>27</v>
      </c>
      <c r="E465" s="11" t="s">
        <v>38</v>
      </c>
      <c r="F465" s="11">
        <v>1.56</v>
      </c>
      <c r="G465" s="12">
        <v>43255.0</v>
      </c>
      <c r="H465" s="13" t="s">
        <v>111</v>
      </c>
      <c r="I465" s="13" t="s">
        <v>38</v>
      </c>
      <c r="J465" s="13" t="s">
        <v>27</v>
      </c>
      <c r="K465" s="14" t="s">
        <v>2542</v>
      </c>
      <c r="L465" s="15" t="s">
        <v>2461</v>
      </c>
      <c r="M465" s="15" t="s">
        <v>2543</v>
      </c>
      <c r="N465" s="19" t="s">
        <v>289</v>
      </c>
      <c r="O465" s="15" t="s">
        <v>289</v>
      </c>
      <c r="P465" s="15" t="s">
        <v>2522</v>
      </c>
      <c r="Q465" s="15" t="s">
        <v>243</v>
      </c>
      <c r="R465" s="15" t="s">
        <v>38</v>
      </c>
      <c r="S465" s="15" t="s">
        <v>251</v>
      </c>
      <c r="T465" s="15" t="s">
        <v>38</v>
      </c>
      <c r="U465" s="14" t="s">
        <v>2544</v>
      </c>
      <c r="V465" s="14" t="s">
        <v>2545</v>
      </c>
      <c r="W465" s="15" t="s">
        <v>2546</v>
      </c>
      <c r="X465" s="15" t="s">
        <v>38</v>
      </c>
      <c r="Y465" s="15"/>
    </row>
    <row r="466">
      <c r="A466" s="8" t="s">
        <v>2547</v>
      </c>
      <c r="B466" s="9" t="s">
        <v>2460</v>
      </c>
      <c r="C466" s="9" t="s">
        <v>2461</v>
      </c>
      <c r="D466" s="10" t="s">
        <v>27</v>
      </c>
      <c r="E466" s="11">
        <v>1.51</v>
      </c>
      <c r="F466" s="11">
        <v>1.56</v>
      </c>
      <c r="G466" s="12">
        <v>43255.0</v>
      </c>
      <c r="H466" s="13" t="s">
        <v>101</v>
      </c>
      <c r="I466" s="13" t="s">
        <v>38</v>
      </c>
      <c r="J466" s="13" t="s">
        <v>27</v>
      </c>
      <c r="K466" s="14" t="s">
        <v>2548</v>
      </c>
      <c r="L466" s="15" t="s">
        <v>2461</v>
      </c>
      <c r="M466" s="15" t="s">
        <v>2549</v>
      </c>
      <c r="N466" s="19" t="s">
        <v>2550</v>
      </c>
      <c r="O466" s="15" t="s">
        <v>1544</v>
      </c>
      <c r="P466" s="15" t="s">
        <v>1698</v>
      </c>
      <c r="Q466" s="15" t="s">
        <v>135</v>
      </c>
      <c r="R466" s="15" t="s">
        <v>143</v>
      </c>
      <c r="S466" s="15" t="s">
        <v>27</v>
      </c>
      <c r="T466" s="15" t="s">
        <v>38</v>
      </c>
      <c r="U466" s="14" t="s">
        <v>2551</v>
      </c>
      <c r="V466" s="14" t="s">
        <v>2552</v>
      </c>
      <c r="W466" s="15" t="s">
        <v>2553</v>
      </c>
      <c r="X466" s="15" t="s">
        <v>38</v>
      </c>
      <c r="Y466" s="7"/>
    </row>
    <row r="467">
      <c r="A467" s="8" t="s">
        <v>2554</v>
      </c>
      <c r="B467" s="9" t="s">
        <v>2460</v>
      </c>
      <c r="C467" s="9" t="s">
        <v>2461</v>
      </c>
      <c r="D467" s="10" t="s">
        <v>27</v>
      </c>
      <c r="E467" s="11" t="s">
        <v>38</v>
      </c>
      <c r="F467" s="11">
        <v>1.56</v>
      </c>
      <c r="G467" s="12">
        <v>43255.0</v>
      </c>
      <c r="H467" s="13" t="s">
        <v>71</v>
      </c>
      <c r="I467" s="13" t="s">
        <v>38</v>
      </c>
      <c r="J467" s="13" t="s">
        <v>27</v>
      </c>
      <c r="K467" s="14" t="s">
        <v>2555</v>
      </c>
      <c r="L467" s="15" t="s">
        <v>2461</v>
      </c>
      <c r="M467" s="15" t="s">
        <v>2556</v>
      </c>
      <c r="N467" s="19" t="s">
        <v>38</v>
      </c>
      <c r="O467" s="15" t="s">
        <v>62</v>
      </c>
      <c r="P467" s="15" t="s">
        <v>528</v>
      </c>
      <c r="Q467" s="15" t="s">
        <v>243</v>
      </c>
      <c r="R467" s="15" t="s">
        <v>38</v>
      </c>
      <c r="S467" s="15" t="s">
        <v>251</v>
      </c>
      <c r="T467" s="15" t="s">
        <v>38</v>
      </c>
      <c r="U467" s="14" t="s">
        <v>2557</v>
      </c>
      <c r="V467" s="14" t="s">
        <v>2558</v>
      </c>
      <c r="W467" s="15" t="s">
        <v>2559</v>
      </c>
      <c r="X467" s="15" t="s">
        <v>38</v>
      </c>
      <c r="Y467" s="7"/>
    </row>
    <row r="468">
      <c r="A468" s="8" t="s">
        <v>2560</v>
      </c>
      <c r="B468" s="9" t="s">
        <v>2460</v>
      </c>
      <c r="C468" s="9" t="s">
        <v>2461</v>
      </c>
      <c r="D468" s="10" t="s">
        <v>27</v>
      </c>
      <c r="E468" s="11" t="s">
        <v>38</v>
      </c>
      <c r="F468" s="11">
        <v>1.56</v>
      </c>
      <c r="G468" s="12">
        <v>43252.0</v>
      </c>
      <c r="H468" s="13" t="s">
        <v>101</v>
      </c>
      <c r="I468" s="13" t="s">
        <v>38</v>
      </c>
      <c r="J468" s="13" t="s">
        <v>27</v>
      </c>
      <c r="K468" s="14" t="s">
        <v>2561</v>
      </c>
      <c r="L468" s="15" t="s">
        <v>2461</v>
      </c>
      <c r="M468" s="15" t="s">
        <v>2562</v>
      </c>
      <c r="N468" s="19" t="s">
        <v>38</v>
      </c>
      <c r="O468" s="15" t="s">
        <v>289</v>
      </c>
      <c r="P468" s="15" t="s">
        <v>2205</v>
      </c>
      <c r="Q468" s="15" t="s">
        <v>64</v>
      </c>
      <c r="R468" s="15" t="s">
        <v>311</v>
      </c>
      <c r="S468" s="15" t="s">
        <v>27</v>
      </c>
      <c r="T468" s="15" t="s">
        <v>38</v>
      </c>
      <c r="U468" s="14" t="s">
        <v>2563</v>
      </c>
      <c r="V468" s="14" t="s">
        <v>2564</v>
      </c>
      <c r="W468" s="15" t="s">
        <v>2565</v>
      </c>
      <c r="X468" s="15" t="s">
        <v>38</v>
      </c>
      <c r="Y468" s="15"/>
    </row>
    <row r="469">
      <c r="A469" s="8" t="s">
        <v>2566</v>
      </c>
      <c r="B469" s="9" t="s">
        <v>2460</v>
      </c>
      <c r="C469" s="9" t="s">
        <v>2461</v>
      </c>
      <c r="D469" s="10" t="s">
        <v>27</v>
      </c>
      <c r="E469" s="11" t="s">
        <v>38</v>
      </c>
      <c r="F469" s="11" t="s">
        <v>38</v>
      </c>
      <c r="G469" s="12">
        <v>42317.0</v>
      </c>
      <c r="H469" s="33" t="str">
        <f>IFERROR(__xludf.DUMMYFUNCTION("TO_TEXT(""5.0"")"),"5.0")</f>
        <v>5.0</v>
      </c>
      <c r="I469" s="13" t="s">
        <v>38</v>
      </c>
      <c r="J469" s="13" t="s">
        <v>27</v>
      </c>
      <c r="K469" s="14" t="s">
        <v>2567</v>
      </c>
      <c r="L469" s="15" t="s">
        <v>2461</v>
      </c>
      <c r="M469" s="15" t="s">
        <v>350</v>
      </c>
      <c r="N469" s="19" t="s">
        <v>160</v>
      </c>
      <c r="O469" s="15" t="s">
        <v>160</v>
      </c>
      <c r="P469" s="15" t="s">
        <v>513</v>
      </c>
      <c r="Q469" s="15" t="s">
        <v>64</v>
      </c>
      <c r="R469" s="15" t="s">
        <v>311</v>
      </c>
      <c r="S469" s="15" t="s">
        <v>27</v>
      </c>
      <c r="T469" s="15" t="s">
        <v>38</v>
      </c>
      <c r="U469" s="14" t="s">
        <v>2568</v>
      </c>
      <c r="V469" s="22" t="s">
        <v>2569</v>
      </c>
      <c r="W469" s="15" t="s">
        <v>2570</v>
      </c>
      <c r="X469" s="15" t="s">
        <v>38</v>
      </c>
      <c r="Y469" s="7"/>
    </row>
    <row r="470">
      <c r="A470" s="8" t="s">
        <v>2571</v>
      </c>
      <c r="B470" s="9" t="s">
        <v>2460</v>
      </c>
      <c r="C470" s="9" t="s">
        <v>2461</v>
      </c>
      <c r="D470" s="10" t="s">
        <v>2572</v>
      </c>
      <c r="E470" s="11" t="s">
        <v>38</v>
      </c>
      <c r="F470" s="11" t="s">
        <v>38</v>
      </c>
      <c r="G470" s="12">
        <v>41313.0</v>
      </c>
      <c r="H470" s="33" t="str">
        <f>IFERROR(__xludf.DUMMYFUNCTION("TO_TEXT(""4.0"")"),"4.0")</f>
        <v>4.0</v>
      </c>
      <c r="I470" s="13" t="s">
        <v>38</v>
      </c>
      <c r="J470" s="13" t="s">
        <v>27</v>
      </c>
      <c r="K470" s="15" t="s">
        <v>38</v>
      </c>
      <c r="L470" s="15" t="s">
        <v>38</v>
      </c>
      <c r="M470" s="15" t="s">
        <v>38</v>
      </c>
      <c r="N470" s="19" t="s">
        <v>151</v>
      </c>
      <c r="O470" s="15" t="s">
        <v>38</v>
      </c>
      <c r="P470" s="15" t="s">
        <v>528</v>
      </c>
      <c r="Q470" s="15" t="s">
        <v>243</v>
      </c>
      <c r="R470" s="15" t="s">
        <v>38</v>
      </c>
      <c r="S470" s="15" t="s">
        <v>251</v>
      </c>
      <c r="T470" s="15" t="s">
        <v>38</v>
      </c>
      <c r="U470" s="14" t="s">
        <v>2573</v>
      </c>
      <c r="V470" s="14" t="s">
        <v>880</v>
      </c>
      <c r="W470" s="15" t="s">
        <v>1393</v>
      </c>
      <c r="X470" s="15" t="s">
        <v>38</v>
      </c>
      <c r="Y470" s="7"/>
    </row>
    <row r="471">
      <c r="A471" s="8" t="s">
        <v>2574</v>
      </c>
      <c r="B471" s="9" t="s">
        <v>2460</v>
      </c>
      <c r="C471" s="9" t="s">
        <v>2461</v>
      </c>
      <c r="D471" s="10" t="s">
        <v>27</v>
      </c>
      <c r="E471" s="11" t="s">
        <v>38</v>
      </c>
      <c r="F471" s="11" t="s">
        <v>38</v>
      </c>
      <c r="G471" s="12">
        <v>39902.0</v>
      </c>
      <c r="H471" s="13" t="str">
        <f>IFERROR(__xludf.DUMMYFUNCTION("TO_TEXT(""10.0"")"),"10.0")</f>
        <v>10.0</v>
      </c>
      <c r="I471" s="13" t="s">
        <v>38</v>
      </c>
      <c r="J471" s="13" t="s">
        <v>27</v>
      </c>
      <c r="K471" s="15" t="s">
        <v>38</v>
      </c>
      <c r="L471" s="15" t="s">
        <v>38</v>
      </c>
      <c r="M471" s="15" t="s">
        <v>38</v>
      </c>
      <c r="N471" s="19" t="s">
        <v>38</v>
      </c>
      <c r="O471" s="15" t="s">
        <v>38</v>
      </c>
      <c r="P471" s="15" t="s">
        <v>38</v>
      </c>
      <c r="Q471" s="15" t="s">
        <v>243</v>
      </c>
      <c r="R471" s="15" t="s">
        <v>38</v>
      </c>
      <c r="S471" s="15" t="s">
        <v>144</v>
      </c>
      <c r="T471" s="15" t="s">
        <v>38</v>
      </c>
      <c r="U471" s="14" t="s">
        <v>2575</v>
      </c>
      <c r="V471" s="15" t="s">
        <v>38</v>
      </c>
      <c r="W471" s="15" t="s">
        <v>2576</v>
      </c>
      <c r="X471" s="15" t="s">
        <v>38</v>
      </c>
      <c r="Y471" s="7"/>
    </row>
    <row r="472">
      <c r="A472" s="8" t="s">
        <v>2577</v>
      </c>
      <c r="B472" s="9" t="s">
        <v>2578</v>
      </c>
      <c r="C472" s="9" t="s">
        <v>26</v>
      </c>
      <c r="D472" s="10" t="s">
        <v>27</v>
      </c>
      <c r="E472" s="11" t="s">
        <v>38</v>
      </c>
      <c r="F472" s="11" t="s">
        <v>2579</v>
      </c>
      <c r="G472" s="12">
        <v>44195.0</v>
      </c>
      <c r="H472" s="13" t="s">
        <v>101</v>
      </c>
      <c r="I472" s="13" t="s">
        <v>38</v>
      </c>
      <c r="J472" s="13" t="s">
        <v>27</v>
      </c>
      <c r="K472" s="15" t="s">
        <v>38</v>
      </c>
      <c r="L472" s="15" t="s">
        <v>38</v>
      </c>
      <c r="M472" s="15" t="s">
        <v>38</v>
      </c>
      <c r="N472" s="19" t="s">
        <v>714</v>
      </c>
      <c r="O472" s="15" t="s">
        <v>38</v>
      </c>
      <c r="P472" s="15" t="s">
        <v>87</v>
      </c>
      <c r="Q472" s="15" t="s">
        <v>47</v>
      </c>
      <c r="R472" s="15" t="s">
        <v>715</v>
      </c>
      <c r="S472" s="15" t="s">
        <v>27</v>
      </c>
      <c r="T472" s="15" t="s">
        <v>49</v>
      </c>
      <c r="U472" s="15" t="s">
        <v>38</v>
      </c>
      <c r="V472" s="14" t="s">
        <v>2580</v>
      </c>
      <c r="W472" s="15" t="s">
        <v>2581</v>
      </c>
      <c r="X472" s="15" t="s">
        <v>38</v>
      </c>
      <c r="Y472" s="7"/>
    </row>
    <row r="473">
      <c r="A473" s="8" t="s">
        <v>2582</v>
      </c>
      <c r="B473" s="9" t="s">
        <v>2578</v>
      </c>
      <c r="C473" s="9" t="s">
        <v>26</v>
      </c>
      <c r="D473" s="10" t="s">
        <v>27</v>
      </c>
      <c r="E473" s="11" t="s">
        <v>38</v>
      </c>
      <c r="F473" s="11" t="s">
        <v>2579</v>
      </c>
      <c r="G473" s="12">
        <v>43675.0</v>
      </c>
      <c r="H473" s="13" t="s">
        <v>2583</v>
      </c>
      <c r="I473" s="13" t="s">
        <v>38</v>
      </c>
      <c r="J473" s="13" t="s">
        <v>49</v>
      </c>
      <c r="K473" s="15" t="s">
        <v>38</v>
      </c>
      <c r="L473" s="15" t="s">
        <v>38</v>
      </c>
      <c r="M473" s="15" t="s">
        <v>38</v>
      </c>
      <c r="N473" s="19" t="s">
        <v>714</v>
      </c>
      <c r="O473" s="15" t="s">
        <v>38</v>
      </c>
      <c r="P473" s="15" t="s">
        <v>2584</v>
      </c>
      <c r="Q473" s="15" t="s">
        <v>47</v>
      </c>
      <c r="R473" s="15" t="s">
        <v>48</v>
      </c>
      <c r="S473" s="15" t="s">
        <v>27</v>
      </c>
      <c r="T473" s="15" t="s">
        <v>49</v>
      </c>
      <c r="U473" s="15" t="s">
        <v>38</v>
      </c>
      <c r="V473" s="14" t="s">
        <v>2585</v>
      </c>
      <c r="W473" s="15" t="s">
        <v>2586</v>
      </c>
      <c r="X473" s="15" t="s">
        <v>38</v>
      </c>
      <c r="Y473" s="7"/>
    </row>
    <row r="474">
      <c r="A474" s="8" t="s">
        <v>2587</v>
      </c>
      <c r="B474" s="9" t="s">
        <v>2578</v>
      </c>
      <c r="C474" s="9" t="s">
        <v>26</v>
      </c>
      <c r="D474" s="10" t="s">
        <v>27</v>
      </c>
      <c r="E474" s="11" t="s">
        <v>38</v>
      </c>
      <c r="F474" s="11" t="s">
        <v>2579</v>
      </c>
      <c r="G474" s="12">
        <v>43741.0</v>
      </c>
      <c r="H474" s="13" t="s">
        <v>111</v>
      </c>
      <c r="I474" s="13" t="s">
        <v>38</v>
      </c>
      <c r="J474" s="13" t="s">
        <v>27</v>
      </c>
      <c r="K474" s="15" t="s">
        <v>38</v>
      </c>
      <c r="L474" s="15" t="s">
        <v>26</v>
      </c>
      <c r="M474" s="15" t="s">
        <v>2588</v>
      </c>
      <c r="N474" s="19" t="s">
        <v>1954</v>
      </c>
      <c r="O474" s="15" t="s">
        <v>160</v>
      </c>
      <c r="P474" s="15" t="s">
        <v>250</v>
      </c>
      <c r="Q474" s="15" t="s">
        <v>243</v>
      </c>
      <c r="R474" s="15" t="s">
        <v>38</v>
      </c>
      <c r="S474" s="15" t="s">
        <v>251</v>
      </c>
      <c r="T474" s="15" t="s">
        <v>38</v>
      </c>
      <c r="U474" s="15" t="s">
        <v>38</v>
      </c>
      <c r="V474" s="22" t="s">
        <v>2589</v>
      </c>
      <c r="W474" s="15" t="s">
        <v>2590</v>
      </c>
      <c r="X474" s="15" t="s">
        <v>38</v>
      </c>
      <c r="Y474" s="7"/>
    </row>
    <row r="475">
      <c r="A475" s="8" t="s">
        <v>2591</v>
      </c>
      <c r="B475" s="9" t="s">
        <v>2578</v>
      </c>
      <c r="C475" s="9" t="s">
        <v>26</v>
      </c>
      <c r="D475" s="10" t="s">
        <v>27</v>
      </c>
      <c r="E475" s="11" t="s">
        <v>38</v>
      </c>
      <c r="F475" s="11" t="s">
        <v>2592</v>
      </c>
      <c r="G475" s="12">
        <v>43655.0</v>
      </c>
      <c r="H475" s="13" t="s">
        <v>165</v>
      </c>
      <c r="I475" s="13" t="s">
        <v>38</v>
      </c>
      <c r="J475" s="13" t="s">
        <v>27</v>
      </c>
      <c r="K475" s="15" t="s">
        <v>38</v>
      </c>
      <c r="L475" s="15" t="s">
        <v>38</v>
      </c>
      <c r="M475" s="15" t="s">
        <v>38</v>
      </c>
      <c r="N475" s="19" t="s">
        <v>326</v>
      </c>
      <c r="O475" s="15" t="s">
        <v>38</v>
      </c>
      <c r="P475" s="15" t="s">
        <v>161</v>
      </c>
      <c r="Q475" s="15" t="s">
        <v>47</v>
      </c>
      <c r="R475" s="15" t="s">
        <v>48</v>
      </c>
      <c r="S475" s="15" t="s">
        <v>27</v>
      </c>
      <c r="T475" s="15" t="s">
        <v>49</v>
      </c>
      <c r="U475" s="15" t="s">
        <v>38</v>
      </c>
      <c r="V475" s="14" t="s">
        <v>2593</v>
      </c>
      <c r="W475" s="15" t="s">
        <v>2594</v>
      </c>
      <c r="X475" s="15" t="s">
        <v>38</v>
      </c>
      <c r="Y475" s="7"/>
    </row>
    <row r="476">
      <c r="A476" s="8" t="s">
        <v>2595</v>
      </c>
      <c r="B476" s="9" t="s">
        <v>2578</v>
      </c>
      <c r="C476" s="9" t="s">
        <v>26</v>
      </c>
      <c r="D476" s="10" t="s">
        <v>27</v>
      </c>
      <c r="E476" s="11" t="s">
        <v>38</v>
      </c>
      <c r="F476" s="11" t="s">
        <v>38</v>
      </c>
      <c r="G476" s="12">
        <v>43563.0</v>
      </c>
      <c r="H476" s="13" t="s">
        <v>165</v>
      </c>
      <c r="I476" s="13" t="s">
        <v>38</v>
      </c>
      <c r="J476" s="13" t="s">
        <v>27</v>
      </c>
      <c r="K476" s="15" t="s">
        <v>38</v>
      </c>
      <c r="L476" s="15" t="s">
        <v>26</v>
      </c>
      <c r="M476" s="15" t="s">
        <v>2596</v>
      </c>
      <c r="N476" s="19" t="s">
        <v>317</v>
      </c>
      <c r="O476" s="15" t="s">
        <v>317</v>
      </c>
      <c r="P476" s="15" t="s">
        <v>2597</v>
      </c>
      <c r="Q476" s="15" t="s">
        <v>47</v>
      </c>
      <c r="R476" s="15" t="s">
        <v>48</v>
      </c>
      <c r="S476" s="15" t="s">
        <v>27</v>
      </c>
      <c r="T476" s="15" t="s">
        <v>49</v>
      </c>
      <c r="U476" s="15" t="s">
        <v>38</v>
      </c>
      <c r="V476" s="22" t="s">
        <v>2598</v>
      </c>
      <c r="W476" s="15" t="s">
        <v>2599</v>
      </c>
      <c r="X476" s="15" t="s">
        <v>38</v>
      </c>
      <c r="Y476" s="7"/>
    </row>
    <row r="477">
      <c r="A477" s="8" t="s">
        <v>2600</v>
      </c>
      <c r="B477" s="9" t="s">
        <v>2578</v>
      </c>
      <c r="C477" s="9" t="s">
        <v>26</v>
      </c>
      <c r="D477" s="10" t="s">
        <v>49</v>
      </c>
      <c r="E477" s="11" t="s">
        <v>38</v>
      </c>
      <c r="F477" s="11" t="s">
        <v>38</v>
      </c>
      <c r="G477" s="12">
        <v>43266.0</v>
      </c>
      <c r="H477" s="13" t="s">
        <v>239</v>
      </c>
      <c r="I477" s="13" t="s">
        <v>38</v>
      </c>
      <c r="J477" s="13" t="s">
        <v>49</v>
      </c>
      <c r="K477" s="15" t="s">
        <v>38</v>
      </c>
      <c r="L477" s="15" t="s">
        <v>38</v>
      </c>
      <c r="M477" s="15" t="s">
        <v>38</v>
      </c>
      <c r="N477" s="19" t="s">
        <v>1954</v>
      </c>
      <c r="O477" s="15" t="s">
        <v>38</v>
      </c>
      <c r="P477" s="15" t="s">
        <v>338</v>
      </c>
      <c r="Q477" s="15" t="s">
        <v>243</v>
      </c>
      <c r="R477" s="15" t="s">
        <v>38</v>
      </c>
      <c r="S477" s="15" t="s">
        <v>251</v>
      </c>
      <c r="T477" s="15" t="s">
        <v>38</v>
      </c>
      <c r="U477" s="15" t="s">
        <v>38</v>
      </c>
      <c r="V477" s="22" t="s">
        <v>2601</v>
      </c>
      <c r="W477" s="15" t="s">
        <v>2602</v>
      </c>
      <c r="X477" s="15" t="s">
        <v>38</v>
      </c>
      <c r="Y477" s="7"/>
    </row>
    <row r="478">
      <c r="A478" s="8" t="s">
        <v>2603</v>
      </c>
      <c r="B478" s="9" t="s">
        <v>2578</v>
      </c>
      <c r="C478" s="9" t="s">
        <v>26</v>
      </c>
      <c r="D478" s="10" t="s">
        <v>27</v>
      </c>
      <c r="E478" s="11" t="s">
        <v>38</v>
      </c>
      <c r="F478" s="11" t="s">
        <v>38</v>
      </c>
      <c r="G478" s="12">
        <v>43122.0</v>
      </c>
      <c r="H478" s="13" t="s">
        <v>71</v>
      </c>
      <c r="I478" s="13" t="s">
        <v>38</v>
      </c>
      <c r="J478" s="13" t="s">
        <v>27</v>
      </c>
      <c r="K478" s="15" t="s">
        <v>38</v>
      </c>
      <c r="L478" s="15" t="s">
        <v>38</v>
      </c>
      <c r="M478" s="15" t="s">
        <v>38</v>
      </c>
      <c r="N478" s="19" t="s">
        <v>33</v>
      </c>
      <c r="O478" s="15" t="s">
        <v>33</v>
      </c>
      <c r="P478" s="15" t="s">
        <v>122</v>
      </c>
      <c r="Q478" s="15" t="s">
        <v>64</v>
      </c>
      <c r="R478" s="15" t="s">
        <v>123</v>
      </c>
      <c r="S478" s="15" t="s">
        <v>27</v>
      </c>
      <c r="T478" s="15" t="s">
        <v>27</v>
      </c>
      <c r="U478" s="15" t="s">
        <v>38</v>
      </c>
      <c r="V478" s="22" t="s">
        <v>2604</v>
      </c>
      <c r="W478" s="15" t="s">
        <v>2605</v>
      </c>
      <c r="X478" s="15" t="s">
        <v>38</v>
      </c>
      <c r="Y478" s="7"/>
    </row>
    <row r="479">
      <c r="A479" s="8" t="s">
        <v>2606</v>
      </c>
      <c r="B479" s="9" t="s">
        <v>2578</v>
      </c>
      <c r="C479" s="9" t="s">
        <v>26</v>
      </c>
      <c r="D479" s="10" t="s">
        <v>27</v>
      </c>
      <c r="E479" s="11" t="s">
        <v>38</v>
      </c>
      <c r="F479" s="11" t="s">
        <v>38</v>
      </c>
      <c r="G479" s="12">
        <v>43109.0</v>
      </c>
      <c r="H479" s="13" t="s">
        <v>111</v>
      </c>
      <c r="I479" s="13" t="s">
        <v>38</v>
      </c>
      <c r="J479" s="13" t="s">
        <v>27</v>
      </c>
      <c r="K479" s="15" t="s">
        <v>38</v>
      </c>
      <c r="L479" s="15" t="s">
        <v>38</v>
      </c>
      <c r="M479" s="15" t="s">
        <v>38</v>
      </c>
      <c r="N479" s="19" t="s">
        <v>33</v>
      </c>
      <c r="O479" s="15" t="s">
        <v>33</v>
      </c>
      <c r="P479" s="15" t="s">
        <v>122</v>
      </c>
      <c r="Q479" s="15" t="s">
        <v>65</v>
      </c>
      <c r="R479" s="15" t="s">
        <v>38</v>
      </c>
      <c r="S479" s="15" t="s">
        <v>49</v>
      </c>
      <c r="T479" s="15" t="s">
        <v>27</v>
      </c>
      <c r="U479" s="15" t="s">
        <v>38</v>
      </c>
      <c r="V479" s="22" t="s">
        <v>2607</v>
      </c>
      <c r="W479" s="15" t="s">
        <v>2608</v>
      </c>
      <c r="X479" s="15" t="s">
        <v>38</v>
      </c>
      <c r="Y479" s="7"/>
    </row>
    <row r="480">
      <c r="A480" s="8" t="s">
        <v>2609</v>
      </c>
      <c r="B480" s="9" t="s">
        <v>2578</v>
      </c>
      <c r="C480" s="9" t="s">
        <v>26</v>
      </c>
      <c r="D480" s="10" t="s">
        <v>27</v>
      </c>
      <c r="E480" s="11" t="s">
        <v>38</v>
      </c>
      <c r="F480" s="11" t="s">
        <v>38</v>
      </c>
      <c r="G480" s="12">
        <v>42908.0</v>
      </c>
      <c r="H480" s="13" t="s">
        <v>2610</v>
      </c>
      <c r="I480" s="13" t="s">
        <v>38</v>
      </c>
      <c r="J480" s="13" t="s">
        <v>27</v>
      </c>
      <c r="K480" s="15" t="s">
        <v>38</v>
      </c>
      <c r="L480" s="15" t="s">
        <v>38</v>
      </c>
      <c r="M480" s="15" t="s">
        <v>38</v>
      </c>
      <c r="N480" s="19" t="s">
        <v>33</v>
      </c>
      <c r="O480" s="15" t="s">
        <v>33</v>
      </c>
      <c r="P480" s="15" t="s">
        <v>188</v>
      </c>
      <c r="Q480" s="15" t="s">
        <v>135</v>
      </c>
      <c r="R480" s="15" t="s">
        <v>189</v>
      </c>
      <c r="S480" s="15" t="s">
        <v>27</v>
      </c>
      <c r="T480" s="15" t="s">
        <v>27</v>
      </c>
      <c r="U480" s="15" t="s">
        <v>38</v>
      </c>
      <c r="V480" s="22" t="s">
        <v>2611</v>
      </c>
      <c r="W480" s="15" t="s">
        <v>2612</v>
      </c>
      <c r="X480" s="15" t="s">
        <v>38</v>
      </c>
      <c r="Y480" s="7"/>
    </row>
    <row r="481">
      <c r="A481" s="8" t="s">
        <v>2613</v>
      </c>
      <c r="B481" s="9" t="s">
        <v>2578</v>
      </c>
      <c r="C481" s="9" t="s">
        <v>26</v>
      </c>
      <c r="D481" s="10" t="s">
        <v>27</v>
      </c>
      <c r="E481" s="11" t="s">
        <v>38</v>
      </c>
      <c r="F481" s="11" t="s">
        <v>38</v>
      </c>
      <c r="G481" s="12">
        <v>42908.0</v>
      </c>
      <c r="H481" s="13" t="s">
        <v>2280</v>
      </c>
      <c r="I481" s="13" t="s">
        <v>38</v>
      </c>
      <c r="J481" s="13" t="s">
        <v>27</v>
      </c>
      <c r="K481" s="15" t="s">
        <v>38</v>
      </c>
      <c r="L481" s="15" t="s">
        <v>38</v>
      </c>
      <c r="M481" s="15" t="s">
        <v>38</v>
      </c>
      <c r="N481" s="19" t="s">
        <v>33</v>
      </c>
      <c r="O481" s="15" t="s">
        <v>33</v>
      </c>
      <c r="P481" s="15" t="s">
        <v>87</v>
      </c>
      <c r="Q481" s="15" t="s">
        <v>47</v>
      </c>
      <c r="R481" s="15" t="s">
        <v>48</v>
      </c>
      <c r="S481" s="15" t="s">
        <v>27</v>
      </c>
      <c r="T481" s="15" t="s">
        <v>49</v>
      </c>
      <c r="U481" s="15" t="s">
        <v>38</v>
      </c>
      <c r="V481" s="22" t="s">
        <v>2614</v>
      </c>
      <c r="W481" s="15" t="s">
        <v>2615</v>
      </c>
      <c r="X481" s="15" t="s">
        <v>38</v>
      </c>
      <c r="Y481" s="7"/>
    </row>
    <row r="482">
      <c r="A482" s="8" t="s">
        <v>2616</v>
      </c>
      <c r="B482" s="9" t="s">
        <v>2578</v>
      </c>
      <c r="C482" s="9" t="s">
        <v>26</v>
      </c>
      <c r="D482" s="10" t="s">
        <v>27</v>
      </c>
      <c r="E482" s="11" t="s">
        <v>38</v>
      </c>
      <c r="F482" s="11" t="s">
        <v>38</v>
      </c>
      <c r="G482" s="12">
        <v>42908.0</v>
      </c>
      <c r="H482" s="13" t="s">
        <v>2280</v>
      </c>
      <c r="I482" s="13" t="s">
        <v>38</v>
      </c>
      <c r="J482" s="13" t="s">
        <v>27</v>
      </c>
      <c r="K482" s="15" t="s">
        <v>38</v>
      </c>
      <c r="L482" s="15" t="s">
        <v>38</v>
      </c>
      <c r="M482" s="15" t="s">
        <v>38</v>
      </c>
      <c r="N482" s="19" t="s">
        <v>33</v>
      </c>
      <c r="O482" s="15" t="s">
        <v>33</v>
      </c>
      <c r="P482" s="15" t="s">
        <v>87</v>
      </c>
      <c r="Q482" s="15" t="s">
        <v>47</v>
      </c>
      <c r="R482" s="15" t="s">
        <v>48</v>
      </c>
      <c r="S482" s="15" t="s">
        <v>27</v>
      </c>
      <c r="T482" s="15" t="s">
        <v>49</v>
      </c>
      <c r="U482" s="15" t="s">
        <v>38</v>
      </c>
      <c r="V482" s="22" t="s">
        <v>2617</v>
      </c>
      <c r="W482" s="15" t="s">
        <v>2618</v>
      </c>
      <c r="X482" s="15" t="s">
        <v>38</v>
      </c>
      <c r="Y482" s="7"/>
    </row>
    <row r="483">
      <c r="A483" s="8" t="s">
        <v>2619</v>
      </c>
      <c r="B483" s="9" t="s">
        <v>2578</v>
      </c>
      <c r="C483" s="9" t="s">
        <v>26</v>
      </c>
      <c r="D483" s="10" t="s">
        <v>27</v>
      </c>
      <c r="E483" s="11" t="s">
        <v>38</v>
      </c>
      <c r="F483" s="11" t="s">
        <v>38</v>
      </c>
      <c r="G483" s="12">
        <v>42748.0</v>
      </c>
      <c r="H483" s="13" t="s">
        <v>111</v>
      </c>
      <c r="I483" s="13" t="s">
        <v>38</v>
      </c>
      <c r="J483" s="13" t="s">
        <v>27</v>
      </c>
      <c r="K483" s="15" t="s">
        <v>38</v>
      </c>
      <c r="L483" s="15" t="s">
        <v>38</v>
      </c>
      <c r="M483" s="15" t="s">
        <v>38</v>
      </c>
      <c r="N483" s="19" t="s">
        <v>38</v>
      </c>
      <c r="O483" s="15" t="s">
        <v>38</v>
      </c>
      <c r="P483" s="15" t="s">
        <v>338</v>
      </c>
      <c r="Q483" s="15" t="s">
        <v>135</v>
      </c>
      <c r="R483" s="15" t="s">
        <v>38</v>
      </c>
      <c r="S483" s="15" t="s">
        <v>27</v>
      </c>
      <c r="T483" s="15" t="s">
        <v>27</v>
      </c>
      <c r="U483" s="15" t="s">
        <v>38</v>
      </c>
      <c r="V483" s="22" t="s">
        <v>2620</v>
      </c>
      <c r="W483" s="15" t="s">
        <v>2621</v>
      </c>
      <c r="X483" s="15" t="s">
        <v>38</v>
      </c>
      <c r="Y483" s="7"/>
    </row>
    <row r="484">
      <c r="A484" s="8" t="s">
        <v>2622</v>
      </c>
      <c r="B484" s="9" t="s">
        <v>2578</v>
      </c>
      <c r="C484" s="9" t="s">
        <v>26</v>
      </c>
      <c r="D484" s="10" t="s">
        <v>27</v>
      </c>
      <c r="E484" s="11" t="s">
        <v>38</v>
      </c>
      <c r="F484" s="11" t="s">
        <v>38</v>
      </c>
      <c r="G484" s="12">
        <v>42740.0</v>
      </c>
      <c r="H484" s="13" t="s">
        <v>101</v>
      </c>
      <c r="I484" s="13" t="s">
        <v>38</v>
      </c>
      <c r="J484" s="13" t="s">
        <v>27</v>
      </c>
      <c r="K484" s="15" t="s">
        <v>38</v>
      </c>
      <c r="L484" s="15" t="s">
        <v>38</v>
      </c>
      <c r="M484" s="15" t="s">
        <v>38</v>
      </c>
      <c r="N484" s="19" t="s">
        <v>33</v>
      </c>
      <c r="O484" s="15" t="s">
        <v>33</v>
      </c>
      <c r="P484" s="15" t="s">
        <v>420</v>
      </c>
      <c r="Q484" s="15" t="s">
        <v>47</v>
      </c>
      <c r="R484" s="15" t="s">
        <v>421</v>
      </c>
      <c r="S484" s="15" t="s">
        <v>27</v>
      </c>
      <c r="T484" s="15" t="s">
        <v>49</v>
      </c>
      <c r="U484" s="15" t="s">
        <v>38</v>
      </c>
      <c r="V484" s="22" t="s">
        <v>2623</v>
      </c>
      <c r="W484" s="15" t="s">
        <v>2624</v>
      </c>
      <c r="X484" s="15" t="s">
        <v>38</v>
      </c>
      <c r="Y484" s="7"/>
    </row>
    <row r="485">
      <c r="A485" s="8" t="s">
        <v>2625</v>
      </c>
      <c r="B485" s="9" t="s">
        <v>2578</v>
      </c>
      <c r="C485" s="9" t="s">
        <v>26</v>
      </c>
      <c r="D485" s="10" t="s">
        <v>27</v>
      </c>
      <c r="E485" s="11" t="s">
        <v>38</v>
      </c>
      <c r="F485" s="11" t="s">
        <v>38</v>
      </c>
      <c r="G485" s="12">
        <v>42740.0</v>
      </c>
      <c r="H485" s="13" t="s">
        <v>101</v>
      </c>
      <c r="I485" s="13" t="s">
        <v>38</v>
      </c>
      <c r="J485" s="13" t="s">
        <v>27</v>
      </c>
      <c r="K485" s="15" t="s">
        <v>38</v>
      </c>
      <c r="L485" s="15" t="s">
        <v>38</v>
      </c>
      <c r="M485" s="15" t="s">
        <v>38</v>
      </c>
      <c r="N485" s="19" t="s">
        <v>643</v>
      </c>
      <c r="O485" s="15" t="s">
        <v>33</v>
      </c>
      <c r="P485" s="15" t="s">
        <v>161</v>
      </c>
      <c r="Q485" s="15" t="s">
        <v>47</v>
      </c>
      <c r="R485" s="15" t="s">
        <v>48</v>
      </c>
      <c r="S485" s="15" t="s">
        <v>27</v>
      </c>
      <c r="T485" s="15" t="s">
        <v>49</v>
      </c>
      <c r="U485" s="15" t="s">
        <v>38</v>
      </c>
      <c r="V485" s="22" t="s">
        <v>2626</v>
      </c>
      <c r="W485" s="15" t="s">
        <v>2627</v>
      </c>
      <c r="X485" s="15" t="s">
        <v>38</v>
      </c>
      <c r="Y485" s="7"/>
    </row>
    <row r="486">
      <c r="A486" s="8" t="s">
        <v>2628</v>
      </c>
      <c r="B486" s="9" t="s">
        <v>2578</v>
      </c>
      <c r="C486" s="9" t="s">
        <v>26</v>
      </c>
      <c r="D486" s="10" t="s">
        <v>27</v>
      </c>
      <c r="E486" s="11" t="s">
        <v>38</v>
      </c>
      <c r="F486" s="11" t="s">
        <v>38</v>
      </c>
      <c r="G486" s="12">
        <v>42740.0</v>
      </c>
      <c r="H486" s="13" t="s">
        <v>83</v>
      </c>
      <c r="I486" s="13" t="s">
        <v>38</v>
      </c>
      <c r="J486" s="13" t="s">
        <v>27</v>
      </c>
      <c r="K486" s="15" t="s">
        <v>38</v>
      </c>
      <c r="L486" s="15" t="s">
        <v>38</v>
      </c>
      <c r="M486" s="15" t="s">
        <v>38</v>
      </c>
      <c r="N486" s="19" t="s">
        <v>33</v>
      </c>
      <c r="O486" s="15" t="s">
        <v>33</v>
      </c>
      <c r="P486" s="15" t="s">
        <v>368</v>
      </c>
      <c r="Q486" s="15" t="s">
        <v>47</v>
      </c>
      <c r="R486" s="15" t="s">
        <v>48</v>
      </c>
      <c r="S486" s="15" t="s">
        <v>27</v>
      </c>
      <c r="T486" s="15" t="s">
        <v>49</v>
      </c>
      <c r="U486" s="15" t="s">
        <v>38</v>
      </c>
      <c r="V486" s="22" t="s">
        <v>2629</v>
      </c>
      <c r="W486" s="15" t="s">
        <v>2630</v>
      </c>
      <c r="X486" s="15" t="s">
        <v>38</v>
      </c>
      <c r="Y486" s="7"/>
    </row>
    <row r="487">
      <c r="A487" s="8" t="s">
        <v>2631</v>
      </c>
      <c r="B487" s="9" t="s">
        <v>2578</v>
      </c>
      <c r="C487" s="9" t="s">
        <v>26</v>
      </c>
      <c r="D487" s="10" t="s">
        <v>27</v>
      </c>
      <c r="E487" s="11" t="s">
        <v>38</v>
      </c>
      <c r="F487" s="11" t="s">
        <v>38</v>
      </c>
      <c r="G487" s="12">
        <v>42748.0</v>
      </c>
      <c r="H487" s="13" t="s">
        <v>111</v>
      </c>
      <c r="I487" s="13" t="s">
        <v>38</v>
      </c>
      <c r="J487" s="13" t="s">
        <v>27</v>
      </c>
      <c r="K487" s="15" t="s">
        <v>38</v>
      </c>
      <c r="L487" s="15" t="s">
        <v>38</v>
      </c>
      <c r="M487" s="15" t="s">
        <v>38</v>
      </c>
      <c r="N487" s="19" t="s">
        <v>38</v>
      </c>
      <c r="O487" s="15" t="s">
        <v>38</v>
      </c>
      <c r="P487" s="15" t="s">
        <v>338</v>
      </c>
      <c r="Q487" s="15" t="s">
        <v>135</v>
      </c>
      <c r="R487" s="15" t="s">
        <v>38</v>
      </c>
      <c r="S487" s="15" t="s">
        <v>27</v>
      </c>
      <c r="T487" s="15" t="s">
        <v>27</v>
      </c>
      <c r="U487" s="15" t="s">
        <v>38</v>
      </c>
      <c r="V487" s="22" t="s">
        <v>2632</v>
      </c>
      <c r="W487" s="15" t="s">
        <v>2633</v>
      </c>
      <c r="X487" s="15" t="s">
        <v>38</v>
      </c>
      <c r="Y487" s="7"/>
    </row>
    <row r="488">
      <c r="A488" s="8" t="s">
        <v>2634</v>
      </c>
      <c r="B488" s="9" t="s">
        <v>2578</v>
      </c>
      <c r="C488" s="9" t="s">
        <v>26</v>
      </c>
      <c r="D488" s="10" t="s">
        <v>27</v>
      </c>
      <c r="E488" s="11" t="s">
        <v>38</v>
      </c>
      <c r="F488" s="11" t="s">
        <v>38</v>
      </c>
      <c r="G488" s="12">
        <v>42748.0</v>
      </c>
      <c r="H488" s="13" t="s">
        <v>101</v>
      </c>
      <c r="I488" s="13" t="s">
        <v>38</v>
      </c>
      <c r="J488" s="13" t="s">
        <v>27</v>
      </c>
      <c r="K488" s="15" t="s">
        <v>38</v>
      </c>
      <c r="L488" s="15" t="s">
        <v>38</v>
      </c>
      <c r="M488" s="15" t="s">
        <v>38</v>
      </c>
      <c r="N488" s="19" t="s">
        <v>1909</v>
      </c>
      <c r="O488" s="15" t="s">
        <v>38</v>
      </c>
      <c r="P488" s="15" t="s">
        <v>310</v>
      </c>
      <c r="Q488" s="15" t="s">
        <v>47</v>
      </c>
      <c r="R488" s="15" t="s">
        <v>48</v>
      </c>
      <c r="S488" s="15" t="s">
        <v>49</v>
      </c>
      <c r="T488" s="15" t="s">
        <v>49</v>
      </c>
      <c r="U488" s="15" t="s">
        <v>38</v>
      </c>
      <c r="V488" s="22" t="s">
        <v>2635</v>
      </c>
      <c r="W488" s="15" t="s">
        <v>2636</v>
      </c>
      <c r="X488" s="15" t="s">
        <v>38</v>
      </c>
      <c r="Y488" s="7"/>
    </row>
    <row r="489">
      <c r="A489" s="8" t="s">
        <v>2637</v>
      </c>
      <c r="B489" s="9" t="s">
        <v>2578</v>
      </c>
      <c r="C489" s="9" t="s">
        <v>26</v>
      </c>
      <c r="D489" s="10" t="s">
        <v>27</v>
      </c>
      <c r="E489" s="11" t="s">
        <v>38</v>
      </c>
      <c r="F489" s="11" t="s">
        <v>38</v>
      </c>
      <c r="G489" s="12">
        <v>42748.0</v>
      </c>
      <c r="H489" s="13" t="s">
        <v>101</v>
      </c>
      <c r="I489" s="13" t="s">
        <v>38</v>
      </c>
      <c r="J489" s="13" t="s">
        <v>27</v>
      </c>
      <c r="K489" s="15" t="s">
        <v>38</v>
      </c>
      <c r="L489" s="15" t="s">
        <v>38</v>
      </c>
      <c r="M489" s="15" t="s">
        <v>38</v>
      </c>
      <c r="N489" s="19" t="s">
        <v>1909</v>
      </c>
      <c r="O489" s="15" t="s">
        <v>38</v>
      </c>
      <c r="P489" s="15" t="s">
        <v>420</v>
      </c>
      <c r="Q489" s="15" t="s">
        <v>135</v>
      </c>
      <c r="R489" s="15" t="s">
        <v>38</v>
      </c>
      <c r="S489" s="15" t="s">
        <v>49</v>
      </c>
      <c r="T489" s="15" t="s">
        <v>49</v>
      </c>
      <c r="U489" s="15" t="s">
        <v>38</v>
      </c>
      <c r="V489" s="22" t="s">
        <v>2638</v>
      </c>
      <c r="W489" s="15" t="s">
        <v>2639</v>
      </c>
      <c r="X489" s="15" t="s">
        <v>38</v>
      </c>
      <c r="Y489" s="7"/>
    </row>
    <row r="490">
      <c r="A490" s="8" t="s">
        <v>2640</v>
      </c>
      <c r="B490" s="9" t="s">
        <v>2578</v>
      </c>
      <c r="C490" s="9" t="s">
        <v>26</v>
      </c>
      <c r="D490" s="10" t="s">
        <v>27</v>
      </c>
      <c r="E490" s="11" t="s">
        <v>38</v>
      </c>
      <c r="F490" s="11" t="s">
        <v>38</v>
      </c>
      <c r="G490" s="12">
        <v>42797.0</v>
      </c>
      <c r="H490" s="13" t="s">
        <v>111</v>
      </c>
      <c r="I490" s="13" t="s">
        <v>38</v>
      </c>
      <c r="J490" s="13" t="s">
        <v>27</v>
      </c>
      <c r="K490" s="15" t="s">
        <v>38</v>
      </c>
      <c r="L490" s="15" t="s">
        <v>38</v>
      </c>
      <c r="M490" s="15" t="s">
        <v>38</v>
      </c>
      <c r="N490" s="19" t="s">
        <v>1392</v>
      </c>
      <c r="O490" s="15" t="s">
        <v>38</v>
      </c>
      <c r="P490" s="15" t="s">
        <v>161</v>
      </c>
      <c r="Q490" s="15" t="s">
        <v>47</v>
      </c>
      <c r="R490" s="15" t="s">
        <v>48</v>
      </c>
      <c r="S490" s="15" t="s">
        <v>27</v>
      </c>
      <c r="T490" s="15" t="s">
        <v>49</v>
      </c>
      <c r="U490" s="15" t="s">
        <v>38</v>
      </c>
      <c r="V490" s="22" t="s">
        <v>2641</v>
      </c>
      <c r="W490" s="15" t="s">
        <v>2642</v>
      </c>
      <c r="X490" s="15" t="s">
        <v>38</v>
      </c>
      <c r="Y490" s="7"/>
    </row>
    <row r="491">
      <c r="A491" s="8" t="s">
        <v>2643</v>
      </c>
      <c r="B491" s="9" t="s">
        <v>2578</v>
      </c>
      <c r="C491" s="9" t="s">
        <v>26</v>
      </c>
      <c r="D491" s="10" t="s">
        <v>2644</v>
      </c>
      <c r="E491" s="11" t="s">
        <v>38</v>
      </c>
      <c r="F491" s="11" t="s">
        <v>2645</v>
      </c>
      <c r="G491" s="12">
        <v>42797.0</v>
      </c>
      <c r="H491" s="13" t="s">
        <v>111</v>
      </c>
      <c r="I491" s="13" t="s">
        <v>38</v>
      </c>
      <c r="J491" s="13" t="s">
        <v>49</v>
      </c>
      <c r="K491" s="15" t="s">
        <v>38</v>
      </c>
      <c r="L491" s="15" t="s">
        <v>38</v>
      </c>
      <c r="M491" s="15" t="s">
        <v>38</v>
      </c>
      <c r="N491" s="19" t="s">
        <v>1392</v>
      </c>
      <c r="O491" s="15" t="s">
        <v>38</v>
      </c>
      <c r="P491" s="15" t="s">
        <v>338</v>
      </c>
      <c r="Q491" s="15" t="s">
        <v>243</v>
      </c>
      <c r="R491" s="15" t="s">
        <v>38</v>
      </c>
      <c r="S491" s="15" t="s">
        <v>251</v>
      </c>
      <c r="T491" s="15" t="s">
        <v>38</v>
      </c>
      <c r="U491" s="15" t="s">
        <v>38</v>
      </c>
      <c r="V491" s="51" t="s">
        <v>2646</v>
      </c>
      <c r="W491" s="15" t="s">
        <v>2647</v>
      </c>
      <c r="X491" s="15" t="s">
        <v>38</v>
      </c>
      <c r="Y491" s="7"/>
    </row>
    <row r="492">
      <c r="A492" s="8" t="s">
        <v>2648</v>
      </c>
      <c r="B492" s="9" t="s">
        <v>2578</v>
      </c>
      <c r="C492" s="9" t="s">
        <v>26</v>
      </c>
      <c r="D492" s="10" t="s">
        <v>49</v>
      </c>
      <c r="E492" s="11" t="s">
        <v>38</v>
      </c>
      <c r="F492" s="11" t="s">
        <v>2649</v>
      </c>
      <c r="G492" s="12">
        <v>42797.0</v>
      </c>
      <c r="H492" s="13" t="s">
        <v>111</v>
      </c>
      <c r="I492" s="13" t="s">
        <v>38</v>
      </c>
      <c r="J492" s="13" t="s">
        <v>27</v>
      </c>
      <c r="K492" s="15" t="s">
        <v>38</v>
      </c>
      <c r="L492" s="15" t="s">
        <v>38</v>
      </c>
      <c r="M492" s="15" t="s">
        <v>38</v>
      </c>
      <c r="N492" s="19" t="s">
        <v>1392</v>
      </c>
      <c r="O492" s="15" t="s">
        <v>38</v>
      </c>
      <c r="P492" s="15" t="s">
        <v>2650</v>
      </c>
      <c r="Q492" s="15" t="s">
        <v>243</v>
      </c>
      <c r="R492" s="15" t="s">
        <v>38</v>
      </c>
      <c r="S492" s="15" t="s">
        <v>251</v>
      </c>
      <c r="T492" s="15" t="s">
        <v>38</v>
      </c>
      <c r="U492" s="15" t="s">
        <v>38</v>
      </c>
      <c r="V492" s="22" t="s">
        <v>2651</v>
      </c>
      <c r="W492" s="15" t="s">
        <v>2652</v>
      </c>
      <c r="X492" s="15" t="s">
        <v>38</v>
      </c>
      <c r="Y492" s="7"/>
    </row>
    <row r="493">
      <c r="A493" s="8" t="s">
        <v>2653</v>
      </c>
      <c r="B493" s="9" t="s">
        <v>2654</v>
      </c>
      <c r="C493" s="9" t="s">
        <v>26</v>
      </c>
      <c r="D493" s="10" t="s">
        <v>27</v>
      </c>
      <c r="E493" s="11" t="s">
        <v>38</v>
      </c>
      <c r="F493" s="11" t="s">
        <v>2655</v>
      </c>
      <c r="G493" s="12">
        <v>44445.0</v>
      </c>
      <c r="H493" s="13" t="s">
        <v>374</v>
      </c>
      <c r="I493" s="13" t="s">
        <v>38</v>
      </c>
      <c r="J493" s="13" t="s">
        <v>27</v>
      </c>
      <c r="K493" s="14" t="s">
        <v>2656</v>
      </c>
      <c r="L493" s="15" t="s">
        <v>26</v>
      </c>
      <c r="M493" s="15" t="s">
        <v>2657</v>
      </c>
      <c r="N493" s="19" t="s">
        <v>2351</v>
      </c>
      <c r="O493" s="15" t="s">
        <v>2351</v>
      </c>
      <c r="P493" s="15" t="s">
        <v>115</v>
      </c>
      <c r="Q493" s="15" t="s">
        <v>64</v>
      </c>
      <c r="R493" s="15" t="s">
        <v>311</v>
      </c>
      <c r="S493" s="15" t="s">
        <v>27</v>
      </c>
      <c r="T493" s="15" t="s">
        <v>27</v>
      </c>
      <c r="U493" s="15" t="s">
        <v>38</v>
      </c>
      <c r="V493" s="22" t="s">
        <v>2658</v>
      </c>
      <c r="W493" s="15" t="s">
        <v>2659</v>
      </c>
      <c r="X493" s="15" t="s">
        <v>38</v>
      </c>
      <c r="Y493" s="7"/>
    </row>
    <row r="494">
      <c r="A494" s="8" t="s">
        <v>2660</v>
      </c>
      <c r="B494" s="9" t="s">
        <v>2654</v>
      </c>
      <c r="C494" s="9" t="s">
        <v>26</v>
      </c>
      <c r="D494" s="10" t="s">
        <v>27</v>
      </c>
      <c r="E494" s="11" t="s">
        <v>38</v>
      </c>
      <c r="F494" s="11" t="s">
        <v>2661</v>
      </c>
      <c r="G494" s="12">
        <v>44355.0</v>
      </c>
      <c r="H494" s="13" t="s">
        <v>101</v>
      </c>
      <c r="I494" s="13" t="s">
        <v>38</v>
      </c>
      <c r="J494" s="13" t="s">
        <v>27</v>
      </c>
      <c r="K494" s="14" t="s">
        <v>2662</v>
      </c>
      <c r="L494" s="15" t="s">
        <v>26</v>
      </c>
      <c r="M494" s="15" t="s">
        <v>2657</v>
      </c>
      <c r="N494" s="19" t="s">
        <v>2351</v>
      </c>
      <c r="O494" s="15" t="s">
        <v>2351</v>
      </c>
      <c r="P494" s="15" t="s">
        <v>213</v>
      </c>
      <c r="Q494" s="15" t="s">
        <v>243</v>
      </c>
      <c r="R494" s="15" t="s">
        <v>38</v>
      </c>
      <c r="S494" s="15" t="s">
        <v>251</v>
      </c>
      <c r="T494" s="15" t="s">
        <v>38</v>
      </c>
      <c r="U494" s="15" t="s">
        <v>38</v>
      </c>
      <c r="V494" s="22" t="s">
        <v>2663</v>
      </c>
      <c r="W494" s="15" t="s">
        <v>2664</v>
      </c>
      <c r="X494" s="15" t="s">
        <v>38</v>
      </c>
      <c r="Y494" s="7"/>
    </row>
    <row r="495">
      <c r="A495" s="8" t="s">
        <v>2665</v>
      </c>
      <c r="B495" s="9" t="s">
        <v>2654</v>
      </c>
      <c r="C495" s="9" t="s">
        <v>26</v>
      </c>
      <c r="D495" s="10" t="s">
        <v>27</v>
      </c>
      <c r="E495" s="11" t="s">
        <v>38</v>
      </c>
      <c r="F495" s="11" t="s">
        <v>2666</v>
      </c>
      <c r="G495" s="12">
        <v>44225.0</v>
      </c>
      <c r="H495" s="13" t="s">
        <v>2667</v>
      </c>
      <c r="I495" s="13" t="s">
        <v>38</v>
      </c>
      <c r="J495" s="13" t="s">
        <v>27</v>
      </c>
      <c r="K495" s="14" t="s">
        <v>2668</v>
      </c>
      <c r="L495" s="15" t="s">
        <v>26</v>
      </c>
      <c r="M495" s="15" t="s">
        <v>2669</v>
      </c>
      <c r="N495" s="19" t="s">
        <v>2670</v>
      </c>
      <c r="O495" s="15" t="s">
        <v>105</v>
      </c>
      <c r="P495" s="15" t="s">
        <v>87</v>
      </c>
      <c r="Q495" s="15" t="s">
        <v>47</v>
      </c>
      <c r="R495" s="15" t="s">
        <v>48</v>
      </c>
      <c r="S495" s="15" t="s">
        <v>27</v>
      </c>
      <c r="T495" s="15" t="s">
        <v>49</v>
      </c>
      <c r="U495" s="14" t="s">
        <v>2671</v>
      </c>
      <c r="V495" s="14" t="s">
        <v>2672</v>
      </c>
      <c r="W495" s="15" t="s">
        <v>2673</v>
      </c>
      <c r="X495" s="15" t="s">
        <v>38</v>
      </c>
      <c r="Y495" s="7"/>
    </row>
    <row r="496">
      <c r="A496" s="8" t="s">
        <v>2674</v>
      </c>
      <c r="B496" s="9" t="s">
        <v>2654</v>
      </c>
      <c r="C496" s="9" t="s">
        <v>26</v>
      </c>
      <c r="D496" s="10" t="s">
        <v>49</v>
      </c>
      <c r="E496" s="11" t="s">
        <v>38</v>
      </c>
      <c r="F496" s="11" t="s">
        <v>2675</v>
      </c>
      <c r="G496" s="12">
        <v>43733.0</v>
      </c>
      <c r="H496" s="13" t="s">
        <v>2676</v>
      </c>
      <c r="I496" s="13" t="s">
        <v>38</v>
      </c>
      <c r="J496" s="13" t="s">
        <v>27</v>
      </c>
      <c r="K496" s="14" t="s">
        <v>2677</v>
      </c>
      <c r="L496" s="15" t="s">
        <v>26</v>
      </c>
      <c r="M496" s="15" t="s">
        <v>2678</v>
      </c>
      <c r="N496" s="19" t="s">
        <v>1954</v>
      </c>
      <c r="O496" s="15" t="s">
        <v>160</v>
      </c>
      <c r="P496" s="15" t="s">
        <v>213</v>
      </c>
      <c r="Q496" s="15" t="s">
        <v>243</v>
      </c>
      <c r="R496" s="15" t="s">
        <v>38</v>
      </c>
      <c r="S496" s="15" t="s">
        <v>251</v>
      </c>
      <c r="T496" s="15" t="s">
        <v>38</v>
      </c>
      <c r="U496" s="15" t="s">
        <v>38</v>
      </c>
      <c r="V496" s="22" t="s">
        <v>2679</v>
      </c>
      <c r="W496" s="15" t="s">
        <v>2680</v>
      </c>
      <c r="X496" s="15" t="s">
        <v>38</v>
      </c>
      <c r="Y496" s="7"/>
    </row>
    <row r="497">
      <c r="A497" s="8" t="s">
        <v>2681</v>
      </c>
      <c r="B497" s="9" t="s">
        <v>2654</v>
      </c>
      <c r="C497" s="9" t="s">
        <v>26</v>
      </c>
      <c r="D497" s="10" t="s">
        <v>27</v>
      </c>
      <c r="E497" s="11" t="s">
        <v>38</v>
      </c>
      <c r="F497" s="11" t="s">
        <v>38</v>
      </c>
      <c r="G497" s="12">
        <v>43636.0</v>
      </c>
      <c r="H497" s="13" t="s">
        <v>111</v>
      </c>
      <c r="I497" s="13" t="s">
        <v>38</v>
      </c>
      <c r="J497" s="13" t="s">
        <v>27</v>
      </c>
      <c r="K497" s="22" t="s">
        <v>2682</v>
      </c>
      <c r="L497" s="15" t="s">
        <v>26</v>
      </c>
      <c r="M497" s="15" t="s">
        <v>2683</v>
      </c>
      <c r="N497" s="19" t="s">
        <v>2285</v>
      </c>
      <c r="O497" s="15" t="s">
        <v>2285</v>
      </c>
      <c r="P497" s="15" t="s">
        <v>2684</v>
      </c>
      <c r="Q497" s="15" t="s">
        <v>243</v>
      </c>
      <c r="R497" s="15" t="s">
        <v>38</v>
      </c>
      <c r="S497" s="15" t="s">
        <v>251</v>
      </c>
      <c r="T497" s="31" t="s">
        <v>38</v>
      </c>
      <c r="U497" s="21" t="s">
        <v>2685</v>
      </c>
      <c r="V497" s="22" t="s">
        <v>2686</v>
      </c>
      <c r="W497" s="15" t="s">
        <v>2687</v>
      </c>
      <c r="X497" s="15" t="s">
        <v>2688</v>
      </c>
      <c r="Y497" s="7"/>
    </row>
    <row r="498">
      <c r="A498" s="8" t="s">
        <v>2689</v>
      </c>
      <c r="B498" s="9" t="s">
        <v>2654</v>
      </c>
      <c r="C498" s="9" t="s">
        <v>26</v>
      </c>
      <c r="D498" s="10" t="s">
        <v>27</v>
      </c>
      <c r="E498" s="11" t="s">
        <v>38</v>
      </c>
      <c r="F498" s="11" t="s">
        <v>38</v>
      </c>
      <c r="G498" s="12">
        <v>43138.0</v>
      </c>
      <c r="H498" s="13" t="s">
        <v>101</v>
      </c>
      <c r="I498" s="13" t="s">
        <v>38</v>
      </c>
      <c r="J498" s="13" t="s">
        <v>27</v>
      </c>
      <c r="K498" s="15" t="s">
        <v>38</v>
      </c>
      <c r="L498" s="15" t="s">
        <v>26</v>
      </c>
      <c r="M498" s="15" t="s">
        <v>2657</v>
      </c>
      <c r="N498" s="19" t="s">
        <v>2351</v>
      </c>
      <c r="O498" s="15" t="s">
        <v>2351</v>
      </c>
      <c r="P498" s="15" t="s">
        <v>115</v>
      </c>
      <c r="Q498" s="15" t="s">
        <v>64</v>
      </c>
      <c r="R498" s="15" t="s">
        <v>65</v>
      </c>
      <c r="S498" s="15" t="s">
        <v>27</v>
      </c>
      <c r="T498" s="52" t="s">
        <v>27</v>
      </c>
      <c r="U498" s="53" t="s">
        <v>2690</v>
      </c>
      <c r="V498" s="22" t="s">
        <v>2691</v>
      </c>
      <c r="W498" s="15" t="s">
        <v>2692</v>
      </c>
      <c r="X498" s="15" t="s">
        <v>38</v>
      </c>
      <c r="Y498" s="7"/>
    </row>
    <row r="499">
      <c r="A499" s="8" t="s">
        <v>2693</v>
      </c>
      <c r="B499" s="9" t="s">
        <v>2654</v>
      </c>
      <c r="C499" s="9" t="s">
        <v>26</v>
      </c>
      <c r="D499" s="10" t="s">
        <v>49</v>
      </c>
      <c r="E499" s="11" t="s">
        <v>38</v>
      </c>
      <c r="F499" s="11" t="s">
        <v>2455</v>
      </c>
      <c r="G499" s="12">
        <v>43264.0</v>
      </c>
      <c r="H499" s="13" t="s">
        <v>239</v>
      </c>
      <c r="I499" s="13" t="s">
        <v>38</v>
      </c>
      <c r="J499" s="13" t="s">
        <v>27</v>
      </c>
      <c r="K499" s="14" t="s">
        <v>2694</v>
      </c>
      <c r="L499" s="15" t="s">
        <v>26</v>
      </c>
      <c r="M499" s="15" t="s">
        <v>2678</v>
      </c>
      <c r="N499" s="19" t="s">
        <v>1954</v>
      </c>
      <c r="O499" s="15" t="s">
        <v>160</v>
      </c>
      <c r="P499" s="15" t="s">
        <v>213</v>
      </c>
      <c r="Q499" s="15" t="s">
        <v>243</v>
      </c>
      <c r="R499" s="15" t="s">
        <v>38</v>
      </c>
      <c r="S499" s="15" t="s">
        <v>251</v>
      </c>
      <c r="T499" s="15" t="s">
        <v>38</v>
      </c>
      <c r="U499" s="14" t="s">
        <v>2695</v>
      </c>
      <c r="V499" s="14" t="s">
        <v>2696</v>
      </c>
      <c r="W499" s="15" t="s">
        <v>2697</v>
      </c>
      <c r="X499" s="15" t="s">
        <v>38</v>
      </c>
      <c r="Y499" s="15"/>
    </row>
    <row r="500">
      <c r="A500" s="8" t="s">
        <v>2698</v>
      </c>
      <c r="B500" s="9" t="s">
        <v>2654</v>
      </c>
      <c r="C500" s="9" t="s">
        <v>26</v>
      </c>
      <c r="D500" s="10" t="s">
        <v>27</v>
      </c>
      <c r="E500" s="11" t="s">
        <v>38</v>
      </c>
      <c r="F500" s="11" t="s">
        <v>2699</v>
      </c>
      <c r="G500" s="12">
        <v>42897.0</v>
      </c>
      <c r="H500" s="13" t="s">
        <v>111</v>
      </c>
      <c r="I500" s="13" t="s">
        <v>38</v>
      </c>
      <c r="J500" s="13" t="s">
        <v>27</v>
      </c>
      <c r="K500" s="14" t="s">
        <v>2700</v>
      </c>
      <c r="L500" s="15" t="s">
        <v>26</v>
      </c>
      <c r="M500" s="15" t="s">
        <v>2701</v>
      </c>
      <c r="N500" s="19" t="s">
        <v>2702</v>
      </c>
      <c r="O500" s="15" t="s">
        <v>160</v>
      </c>
      <c r="P500" s="15" t="s">
        <v>338</v>
      </c>
      <c r="Q500" s="15" t="s">
        <v>243</v>
      </c>
      <c r="R500" s="15" t="s">
        <v>38</v>
      </c>
      <c r="S500" s="15" t="s">
        <v>251</v>
      </c>
      <c r="T500" s="15" t="s">
        <v>38</v>
      </c>
      <c r="U500" s="14" t="s">
        <v>2703</v>
      </c>
      <c r="V500" s="14" t="s">
        <v>2704</v>
      </c>
      <c r="W500" s="15" t="s">
        <v>2705</v>
      </c>
      <c r="X500" s="15" t="s">
        <v>38</v>
      </c>
      <c r="Y500" s="7"/>
    </row>
    <row r="501">
      <c r="A501" s="8" t="s">
        <v>2706</v>
      </c>
      <c r="B501" s="9" t="s">
        <v>2654</v>
      </c>
      <c r="C501" s="9" t="s">
        <v>26</v>
      </c>
      <c r="D501" s="10" t="s">
        <v>27</v>
      </c>
      <c r="E501" s="11" t="s">
        <v>38</v>
      </c>
      <c r="F501" s="11" t="s">
        <v>2707</v>
      </c>
      <c r="G501" s="12">
        <v>43307.0</v>
      </c>
      <c r="H501" s="13" t="s">
        <v>2708</v>
      </c>
      <c r="I501" s="13" t="s">
        <v>38</v>
      </c>
      <c r="J501" s="13" t="s">
        <v>27</v>
      </c>
      <c r="K501" s="14" t="s">
        <v>2709</v>
      </c>
      <c r="L501" s="15" t="s">
        <v>26</v>
      </c>
      <c r="M501" s="15" t="s">
        <v>2710</v>
      </c>
      <c r="N501" s="19" t="s">
        <v>317</v>
      </c>
      <c r="O501" s="15" t="s">
        <v>317</v>
      </c>
      <c r="P501" s="15" t="s">
        <v>513</v>
      </c>
      <c r="Q501" s="15" t="s">
        <v>243</v>
      </c>
      <c r="R501" s="15" t="s">
        <v>38</v>
      </c>
      <c r="S501" s="15" t="s">
        <v>251</v>
      </c>
      <c r="T501" s="15" t="s">
        <v>38</v>
      </c>
      <c r="U501" s="14" t="s">
        <v>2711</v>
      </c>
      <c r="V501" s="14" t="s">
        <v>2712</v>
      </c>
      <c r="W501" s="15" t="s">
        <v>2713</v>
      </c>
      <c r="X501" s="15" t="s">
        <v>38</v>
      </c>
      <c r="Y501" s="7"/>
    </row>
    <row r="502">
      <c r="A502" s="8" t="s">
        <v>2714</v>
      </c>
      <c r="B502" s="9" t="s">
        <v>2654</v>
      </c>
      <c r="C502" s="9" t="s">
        <v>26</v>
      </c>
      <c r="D502" s="10" t="s">
        <v>27</v>
      </c>
      <c r="E502" s="11" t="s">
        <v>38</v>
      </c>
      <c r="F502" s="11" t="s">
        <v>2715</v>
      </c>
      <c r="G502" s="12">
        <v>42976.0</v>
      </c>
      <c r="H502" s="13" t="s">
        <v>101</v>
      </c>
      <c r="I502" s="13" t="s">
        <v>38</v>
      </c>
      <c r="J502" s="13" t="s">
        <v>27</v>
      </c>
      <c r="K502" s="14" t="s">
        <v>2716</v>
      </c>
      <c r="L502" s="15" t="s">
        <v>26</v>
      </c>
      <c r="M502" s="15" t="s">
        <v>2717</v>
      </c>
      <c r="N502" s="19" t="s">
        <v>160</v>
      </c>
      <c r="O502" s="15" t="s">
        <v>160</v>
      </c>
      <c r="P502" s="15" t="s">
        <v>338</v>
      </c>
      <c r="Q502" s="15" t="s">
        <v>243</v>
      </c>
      <c r="R502" s="15" t="s">
        <v>38</v>
      </c>
      <c r="S502" s="15" t="s">
        <v>251</v>
      </c>
      <c r="T502" s="15" t="s">
        <v>38</v>
      </c>
      <c r="U502" s="14" t="s">
        <v>2718</v>
      </c>
      <c r="V502" s="14" t="s">
        <v>2719</v>
      </c>
      <c r="W502" s="15" t="s">
        <v>2720</v>
      </c>
      <c r="X502" s="15" t="s">
        <v>38</v>
      </c>
      <c r="Y502" s="7"/>
    </row>
    <row r="503">
      <c r="A503" s="8" t="s">
        <v>2721</v>
      </c>
      <c r="B503" s="9" t="s">
        <v>2654</v>
      </c>
      <c r="C503" s="9" t="s">
        <v>26</v>
      </c>
      <c r="D503" s="10" t="s">
        <v>27</v>
      </c>
      <c r="E503" s="11" t="s">
        <v>2722</v>
      </c>
      <c r="F503" s="11" t="s">
        <v>2723</v>
      </c>
      <c r="G503" s="12">
        <v>42717.0</v>
      </c>
      <c r="H503" s="13" t="s">
        <v>71</v>
      </c>
      <c r="I503" s="13" t="s">
        <v>38</v>
      </c>
      <c r="J503" s="13" t="s">
        <v>27</v>
      </c>
      <c r="K503" s="14" t="s">
        <v>2724</v>
      </c>
      <c r="L503" s="15" t="s">
        <v>26</v>
      </c>
      <c r="M503" s="15" t="s">
        <v>2725</v>
      </c>
      <c r="N503" s="19" t="s">
        <v>234</v>
      </c>
      <c r="O503" s="15" t="s">
        <v>234</v>
      </c>
      <c r="P503" s="15" t="s">
        <v>338</v>
      </c>
      <c r="Q503" s="15" t="s">
        <v>64</v>
      </c>
      <c r="R503" s="15" t="s">
        <v>267</v>
      </c>
      <c r="S503" s="15" t="s">
        <v>27</v>
      </c>
      <c r="T503" s="15" t="s">
        <v>27</v>
      </c>
      <c r="U503" s="14" t="s">
        <v>2726</v>
      </c>
      <c r="V503" s="15" t="s">
        <v>38</v>
      </c>
      <c r="W503" s="15" t="s">
        <v>2727</v>
      </c>
      <c r="X503" s="15" t="s">
        <v>2728</v>
      </c>
      <c r="Y503" s="7"/>
    </row>
    <row r="504">
      <c r="A504" s="8" t="s">
        <v>2729</v>
      </c>
      <c r="B504" s="9" t="s">
        <v>2654</v>
      </c>
      <c r="C504" s="9" t="s">
        <v>26</v>
      </c>
      <c r="D504" s="10" t="s">
        <v>27</v>
      </c>
      <c r="E504" s="11" t="s">
        <v>38</v>
      </c>
      <c r="F504" s="11" t="s">
        <v>2730</v>
      </c>
      <c r="G504" s="12">
        <v>42479.0</v>
      </c>
      <c r="H504" s="13" t="s">
        <v>2731</v>
      </c>
      <c r="I504" s="13" t="s">
        <v>38</v>
      </c>
      <c r="J504" s="13" t="s">
        <v>27</v>
      </c>
      <c r="K504" s="15" t="s">
        <v>38</v>
      </c>
      <c r="L504" s="15" t="s">
        <v>38</v>
      </c>
      <c r="M504" s="15" t="s">
        <v>38</v>
      </c>
      <c r="N504" s="19" t="s">
        <v>2732</v>
      </c>
      <c r="O504" s="15" t="s">
        <v>38</v>
      </c>
      <c r="P504" s="15" t="s">
        <v>338</v>
      </c>
      <c r="Q504" s="15" t="s">
        <v>243</v>
      </c>
      <c r="R504" s="15" t="s">
        <v>38</v>
      </c>
      <c r="S504" s="15" t="s">
        <v>251</v>
      </c>
      <c r="T504" s="15" t="s">
        <v>38</v>
      </c>
      <c r="U504" s="14" t="s">
        <v>2733</v>
      </c>
      <c r="V504" s="14" t="s">
        <v>2734</v>
      </c>
      <c r="W504" s="15" t="s">
        <v>2735</v>
      </c>
      <c r="X504" s="15" t="s">
        <v>38</v>
      </c>
      <c r="Y504" s="7"/>
    </row>
    <row r="505">
      <c r="A505" s="8" t="s">
        <v>2736</v>
      </c>
      <c r="B505" s="9" t="s">
        <v>2654</v>
      </c>
      <c r="C505" s="9" t="s">
        <v>26</v>
      </c>
      <c r="D505" s="10" t="s">
        <v>27</v>
      </c>
      <c r="E505" s="11" t="s">
        <v>38</v>
      </c>
      <c r="F505" s="11" t="s">
        <v>2737</v>
      </c>
      <c r="G505" s="12">
        <v>43798.0</v>
      </c>
      <c r="H505" s="13" t="s">
        <v>111</v>
      </c>
      <c r="I505" s="13" t="s">
        <v>38</v>
      </c>
      <c r="J505" s="13" t="s">
        <v>27</v>
      </c>
      <c r="K505" s="15" t="s">
        <v>38</v>
      </c>
      <c r="L505" s="15" t="s">
        <v>38</v>
      </c>
      <c r="M505" s="15" t="s">
        <v>38</v>
      </c>
      <c r="N505" s="19" t="s">
        <v>1909</v>
      </c>
      <c r="O505" s="15" t="s">
        <v>38</v>
      </c>
      <c r="P505" s="15" t="s">
        <v>213</v>
      </c>
      <c r="Q505" s="15" t="s">
        <v>243</v>
      </c>
      <c r="R505" s="15" t="s">
        <v>38</v>
      </c>
      <c r="S505" s="15" t="s">
        <v>251</v>
      </c>
      <c r="T505" s="15" t="s">
        <v>38</v>
      </c>
      <c r="U505" s="14" t="s">
        <v>2738</v>
      </c>
      <c r="V505" s="14" t="s">
        <v>2739</v>
      </c>
      <c r="W505" s="15" t="s">
        <v>2740</v>
      </c>
      <c r="X505" s="15" t="s">
        <v>38</v>
      </c>
      <c r="Y505" s="7"/>
    </row>
    <row r="506">
      <c r="A506" s="8" t="s">
        <v>2741</v>
      </c>
      <c r="B506" s="9" t="s">
        <v>2654</v>
      </c>
      <c r="C506" s="9" t="s">
        <v>26</v>
      </c>
      <c r="D506" s="10" t="s">
        <v>27</v>
      </c>
      <c r="E506" s="11" t="s">
        <v>38</v>
      </c>
      <c r="F506" s="11" t="s">
        <v>2742</v>
      </c>
      <c r="G506" s="12">
        <v>41922.0</v>
      </c>
      <c r="H506" s="13">
        <v>2.1</v>
      </c>
      <c r="I506" s="13" t="s">
        <v>38</v>
      </c>
      <c r="J506" s="13" t="s">
        <v>27</v>
      </c>
      <c r="K506" s="15" t="s">
        <v>38</v>
      </c>
      <c r="L506" s="15" t="s">
        <v>38</v>
      </c>
      <c r="M506" s="15" t="s">
        <v>38</v>
      </c>
      <c r="N506" s="19" t="s">
        <v>2351</v>
      </c>
      <c r="O506" s="15" t="s">
        <v>38</v>
      </c>
      <c r="P506" s="15" t="s">
        <v>338</v>
      </c>
      <c r="Q506" s="15" t="s">
        <v>243</v>
      </c>
      <c r="R506" s="15" t="s">
        <v>38</v>
      </c>
      <c r="S506" s="15" t="s">
        <v>251</v>
      </c>
      <c r="T506" s="15" t="s">
        <v>38</v>
      </c>
      <c r="U506" s="14" t="s">
        <v>2743</v>
      </c>
      <c r="V506" s="22" t="s">
        <v>2744</v>
      </c>
      <c r="W506" s="15" t="s">
        <v>2745</v>
      </c>
      <c r="X506" s="15" t="s">
        <v>38</v>
      </c>
      <c r="Y506" s="7"/>
    </row>
    <row r="507">
      <c r="A507" s="8" t="s">
        <v>2746</v>
      </c>
      <c r="B507" s="9" t="s">
        <v>2654</v>
      </c>
      <c r="C507" s="9" t="s">
        <v>26</v>
      </c>
      <c r="D507" s="10" t="s">
        <v>27</v>
      </c>
      <c r="E507" s="11" t="s">
        <v>38</v>
      </c>
      <c r="F507" s="11" t="s">
        <v>2737</v>
      </c>
      <c r="G507" s="12">
        <v>43798.0</v>
      </c>
      <c r="H507" s="13" t="s">
        <v>2747</v>
      </c>
      <c r="I507" s="13" t="s">
        <v>38</v>
      </c>
      <c r="J507" s="13" t="s">
        <v>27</v>
      </c>
      <c r="K507" s="14" t="s">
        <v>2748</v>
      </c>
      <c r="L507" s="15" t="s">
        <v>26</v>
      </c>
      <c r="M507" s="15" t="s">
        <v>2657</v>
      </c>
      <c r="N507" s="19" t="s">
        <v>2351</v>
      </c>
      <c r="O507" s="15" t="s">
        <v>2351</v>
      </c>
      <c r="P507" s="15" t="s">
        <v>338</v>
      </c>
      <c r="Q507" s="15" t="s">
        <v>243</v>
      </c>
      <c r="R507" s="15" t="s">
        <v>38</v>
      </c>
      <c r="S507" s="15" t="s">
        <v>251</v>
      </c>
      <c r="T507" s="15" t="s">
        <v>38</v>
      </c>
      <c r="U507" s="14" t="s">
        <v>2738</v>
      </c>
      <c r="V507" s="14" t="s">
        <v>2749</v>
      </c>
      <c r="W507" s="15" t="s">
        <v>2750</v>
      </c>
      <c r="X507" s="15" t="s">
        <v>38</v>
      </c>
      <c r="Y507" s="7"/>
    </row>
    <row r="508">
      <c r="A508" s="8" t="s">
        <v>2751</v>
      </c>
      <c r="B508" s="9" t="s">
        <v>2654</v>
      </c>
      <c r="C508" s="9" t="s">
        <v>26</v>
      </c>
      <c r="D508" s="10" t="s">
        <v>27</v>
      </c>
      <c r="E508" s="11" t="s">
        <v>38</v>
      </c>
      <c r="F508" s="11" t="s">
        <v>2752</v>
      </c>
      <c r="G508" s="12">
        <v>41496.0</v>
      </c>
      <c r="H508" s="13">
        <v>1.9</v>
      </c>
      <c r="I508" s="13" t="s">
        <v>38</v>
      </c>
      <c r="J508" s="13" t="s">
        <v>27</v>
      </c>
      <c r="K508" s="15" t="s">
        <v>38</v>
      </c>
      <c r="L508" s="15" t="s">
        <v>38</v>
      </c>
      <c r="M508" s="15" t="s">
        <v>38</v>
      </c>
      <c r="N508" s="19" t="s">
        <v>317</v>
      </c>
      <c r="O508" s="15" t="s">
        <v>38</v>
      </c>
      <c r="P508" s="15" t="s">
        <v>338</v>
      </c>
      <c r="Q508" s="15" t="s">
        <v>243</v>
      </c>
      <c r="R508" s="15" t="s">
        <v>38</v>
      </c>
      <c r="S508" s="15" t="s">
        <v>251</v>
      </c>
      <c r="T508" s="15" t="s">
        <v>38</v>
      </c>
      <c r="U508" s="14" t="s">
        <v>2753</v>
      </c>
      <c r="V508" s="22" t="s">
        <v>2754</v>
      </c>
      <c r="W508" s="15" t="s">
        <v>2755</v>
      </c>
      <c r="X508" s="15" t="s">
        <v>38</v>
      </c>
      <c r="Y508" s="7"/>
    </row>
    <row r="509">
      <c r="A509" s="42" t="s">
        <v>2756</v>
      </c>
      <c r="B509" s="9" t="s">
        <v>2654</v>
      </c>
      <c r="C509" s="9" t="s">
        <v>26</v>
      </c>
      <c r="D509" s="10" t="s">
        <v>27</v>
      </c>
      <c r="E509" s="11" t="s">
        <v>38</v>
      </c>
      <c r="F509" s="11" t="s">
        <v>2757</v>
      </c>
      <c r="G509" s="12">
        <v>41628.0</v>
      </c>
      <c r="H509" s="13">
        <v>2.1</v>
      </c>
      <c r="I509" s="13" t="s">
        <v>38</v>
      </c>
      <c r="J509" s="13" t="s">
        <v>27</v>
      </c>
      <c r="K509" s="14" t="s">
        <v>2758</v>
      </c>
      <c r="L509" s="15" t="s">
        <v>26</v>
      </c>
      <c r="M509" s="15" t="s">
        <v>2710</v>
      </c>
      <c r="N509" s="19" t="s">
        <v>317</v>
      </c>
      <c r="O509" s="15" t="s">
        <v>317</v>
      </c>
      <c r="P509" s="15" t="s">
        <v>1466</v>
      </c>
      <c r="Q509" s="15" t="s">
        <v>243</v>
      </c>
      <c r="R509" s="15" t="s">
        <v>38</v>
      </c>
      <c r="S509" s="15" t="s">
        <v>251</v>
      </c>
      <c r="T509" s="15" t="s">
        <v>38</v>
      </c>
      <c r="U509" s="14" t="s">
        <v>2759</v>
      </c>
      <c r="V509" s="22" t="s">
        <v>2760</v>
      </c>
      <c r="W509" s="15" t="s">
        <v>2761</v>
      </c>
      <c r="X509" s="15" t="s">
        <v>38</v>
      </c>
      <c r="Y509" s="7"/>
    </row>
    <row r="510">
      <c r="A510" s="8" t="s">
        <v>2762</v>
      </c>
      <c r="B510" s="9" t="s">
        <v>2763</v>
      </c>
      <c r="C510" s="9" t="s">
        <v>26</v>
      </c>
      <c r="D510" s="10" t="s">
        <v>27</v>
      </c>
      <c r="E510" s="11" t="s">
        <v>38</v>
      </c>
      <c r="F510" s="11" t="s">
        <v>2764</v>
      </c>
      <c r="G510" s="12">
        <v>44463.0</v>
      </c>
      <c r="H510" s="13" t="s">
        <v>2765</v>
      </c>
      <c r="I510" s="13" t="s">
        <v>38</v>
      </c>
      <c r="J510" s="13" t="s">
        <v>27</v>
      </c>
      <c r="K510" s="14" t="s">
        <v>2766</v>
      </c>
      <c r="L510" s="15" t="s">
        <v>26</v>
      </c>
      <c r="M510" s="15" t="s">
        <v>2767</v>
      </c>
      <c r="N510" s="19" t="s">
        <v>33</v>
      </c>
      <c r="O510" s="15" t="s">
        <v>33</v>
      </c>
      <c r="P510" s="15" t="s">
        <v>161</v>
      </c>
      <c r="Q510" s="15" t="s">
        <v>47</v>
      </c>
      <c r="R510" s="15" t="s">
        <v>48</v>
      </c>
      <c r="S510" s="15" t="s">
        <v>27</v>
      </c>
      <c r="T510" s="15" t="s">
        <v>49</v>
      </c>
      <c r="U510" s="14" t="s">
        <v>2768</v>
      </c>
      <c r="V510" s="14" t="s">
        <v>2769</v>
      </c>
      <c r="W510" s="15" t="s">
        <v>2770</v>
      </c>
      <c r="X510" s="15" t="s">
        <v>38</v>
      </c>
      <c r="Y510" s="7"/>
    </row>
    <row r="511">
      <c r="A511" s="8" t="s">
        <v>2771</v>
      </c>
      <c r="B511" s="9" t="s">
        <v>2763</v>
      </c>
      <c r="C511" s="9" t="s">
        <v>26</v>
      </c>
      <c r="D511" s="10" t="s">
        <v>27</v>
      </c>
      <c r="E511" s="11" t="s">
        <v>2772</v>
      </c>
      <c r="F511" s="11" t="s">
        <v>2773</v>
      </c>
      <c r="G511" s="12">
        <v>44378.0</v>
      </c>
      <c r="H511" s="13" t="s">
        <v>2774</v>
      </c>
      <c r="I511" s="13" t="s">
        <v>38</v>
      </c>
      <c r="J511" s="13" t="s">
        <v>27</v>
      </c>
      <c r="K511" s="15" t="s">
        <v>38</v>
      </c>
      <c r="L511" s="15" t="s">
        <v>38</v>
      </c>
      <c r="M511" s="15" t="s">
        <v>38</v>
      </c>
      <c r="N511" s="19" t="s">
        <v>326</v>
      </c>
      <c r="O511" s="15" t="s">
        <v>38</v>
      </c>
      <c r="P511" s="15" t="s">
        <v>161</v>
      </c>
      <c r="Q511" s="15" t="s">
        <v>47</v>
      </c>
      <c r="R511" s="15" t="s">
        <v>48</v>
      </c>
      <c r="S511" s="15" t="s">
        <v>27</v>
      </c>
      <c r="T511" s="15" t="s">
        <v>49</v>
      </c>
      <c r="U511" s="14" t="s">
        <v>2775</v>
      </c>
      <c r="V511" s="14" t="s">
        <v>2776</v>
      </c>
      <c r="W511" s="15" t="s">
        <v>2777</v>
      </c>
      <c r="X511" s="15" t="s">
        <v>2778</v>
      </c>
      <c r="Y511" s="7"/>
    </row>
    <row r="512">
      <c r="A512" s="8" t="s">
        <v>2779</v>
      </c>
      <c r="B512" s="9" t="s">
        <v>2763</v>
      </c>
      <c r="C512" s="9" t="s">
        <v>26</v>
      </c>
      <c r="D512" s="10" t="s">
        <v>27</v>
      </c>
      <c r="E512" s="11" t="s">
        <v>2772</v>
      </c>
      <c r="F512" s="11" t="s">
        <v>2773</v>
      </c>
      <c r="G512" s="12">
        <v>44378.0</v>
      </c>
      <c r="H512" s="13" t="s">
        <v>2774</v>
      </c>
      <c r="I512" s="13" t="s">
        <v>38</v>
      </c>
      <c r="J512" s="13" t="s">
        <v>27</v>
      </c>
      <c r="K512" s="15" t="s">
        <v>38</v>
      </c>
      <c r="L512" s="15" t="s">
        <v>38</v>
      </c>
      <c r="M512" s="15" t="s">
        <v>38</v>
      </c>
      <c r="N512" s="19" t="s">
        <v>326</v>
      </c>
      <c r="O512" s="15" t="s">
        <v>38</v>
      </c>
      <c r="P512" s="15" t="s">
        <v>161</v>
      </c>
      <c r="Q512" s="15" t="s">
        <v>47</v>
      </c>
      <c r="R512" s="15" t="s">
        <v>48</v>
      </c>
      <c r="S512" s="15" t="s">
        <v>27</v>
      </c>
      <c r="T512" s="15" t="s">
        <v>49</v>
      </c>
      <c r="U512" s="14" t="s">
        <v>2780</v>
      </c>
      <c r="V512" s="14" t="s">
        <v>2781</v>
      </c>
      <c r="W512" s="15" t="s">
        <v>2782</v>
      </c>
      <c r="X512" s="15" t="s">
        <v>2778</v>
      </c>
      <c r="Y512" s="7"/>
    </row>
    <row r="513">
      <c r="A513" s="8" t="s">
        <v>2783</v>
      </c>
      <c r="B513" s="9" t="s">
        <v>2763</v>
      </c>
      <c r="C513" s="9" t="s">
        <v>26</v>
      </c>
      <c r="D513" s="10" t="s">
        <v>49</v>
      </c>
      <c r="E513" s="11" t="s">
        <v>38</v>
      </c>
      <c r="F513" s="11" t="s">
        <v>2784</v>
      </c>
      <c r="G513" s="12">
        <v>43266.0</v>
      </c>
      <c r="H513" s="13" t="s">
        <v>2785</v>
      </c>
      <c r="I513" s="13" t="s">
        <v>38</v>
      </c>
      <c r="J513" s="13" t="s">
        <v>27</v>
      </c>
      <c r="K513" s="15" t="s">
        <v>38</v>
      </c>
      <c r="L513" s="15" t="s">
        <v>38</v>
      </c>
      <c r="M513" s="15" t="s">
        <v>38</v>
      </c>
      <c r="N513" s="19" t="s">
        <v>2423</v>
      </c>
      <c r="O513" s="15"/>
      <c r="P513" s="15" t="s">
        <v>338</v>
      </c>
      <c r="Q513" s="15" t="s">
        <v>243</v>
      </c>
      <c r="R513" s="15" t="s">
        <v>38</v>
      </c>
      <c r="S513" s="15" t="s">
        <v>27</v>
      </c>
      <c r="T513" s="15" t="s">
        <v>38</v>
      </c>
      <c r="U513" s="14" t="s">
        <v>2786</v>
      </c>
      <c r="V513" s="14" t="s">
        <v>2787</v>
      </c>
      <c r="W513" s="15" t="s">
        <v>2602</v>
      </c>
      <c r="X513" s="15" t="s">
        <v>38</v>
      </c>
      <c r="Y513" s="7"/>
    </row>
    <row r="514">
      <c r="A514" s="8" t="s">
        <v>2788</v>
      </c>
      <c r="B514" s="9" t="s">
        <v>2763</v>
      </c>
      <c r="C514" s="9" t="s">
        <v>26</v>
      </c>
      <c r="D514" s="10" t="s">
        <v>27</v>
      </c>
      <c r="E514" s="11" t="s">
        <v>38</v>
      </c>
      <c r="F514" s="11" t="s">
        <v>2789</v>
      </c>
      <c r="G514" s="12">
        <v>43183.0</v>
      </c>
      <c r="H514" s="13" t="s">
        <v>156</v>
      </c>
      <c r="I514" s="13" t="s">
        <v>38</v>
      </c>
      <c r="J514" s="13" t="s">
        <v>27</v>
      </c>
      <c r="K514" s="14" t="s">
        <v>2790</v>
      </c>
      <c r="L514" s="15"/>
      <c r="M514" s="15" t="s">
        <v>2791</v>
      </c>
      <c r="N514" s="19" t="s">
        <v>33</v>
      </c>
      <c r="O514" s="15" t="s">
        <v>33</v>
      </c>
      <c r="P514" s="15" t="s">
        <v>122</v>
      </c>
      <c r="Q514" s="15" t="s">
        <v>64</v>
      </c>
      <c r="R514" s="15" t="s">
        <v>123</v>
      </c>
      <c r="S514" s="15" t="s">
        <v>27</v>
      </c>
      <c r="T514" s="15" t="s">
        <v>27</v>
      </c>
      <c r="U514" s="14" t="s">
        <v>2792</v>
      </c>
      <c r="V514" s="14" t="s">
        <v>2793</v>
      </c>
      <c r="W514" s="15" t="s">
        <v>2794</v>
      </c>
      <c r="X514" s="22" t="s">
        <v>2795</v>
      </c>
      <c r="Y514" s="7"/>
    </row>
    <row r="515">
      <c r="A515" s="8" t="s">
        <v>2796</v>
      </c>
      <c r="B515" s="9" t="s">
        <v>2763</v>
      </c>
      <c r="C515" s="9" t="s">
        <v>26</v>
      </c>
      <c r="D515" s="10" t="s">
        <v>27</v>
      </c>
      <c r="E515" s="11" t="s">
        <v>2797</v>
      </c>
      <c r="F515" s="11" t="s">
        <v>2798</v>
      </c>
      <c r="G515" s="12">
        <v>42852.0</v>
      </c>
      <c r="H515" s="13" t="s">
        <v>1964</v>
      </c>
      <c r="I515" s="13" t="s">
        <v>38</v>
      </c>
      <c r="J515" s="13" t="s">
        <v>27</v>
      </c>
      <c r="K515" s="14" t="s">
        <v>2799</v>
      </c>
      <c r="L515" s="15" t="s">
        <v>26</v>
      </c>
      <c r="M515" s="15" t="s">
        <v>2800</v>
      </c>
      <c r="N515" s="19" t="s">
        <v>33</v>
      </c>
      <c r="O515" s="15" t="s">
        <v>33</v>
      </c>
      <c r="P515" s="15" t="s">
        <v>122</v>
      </c>
      <c r="Q515" s="15" t="s">
        <v>64</v>
      </c>
      <c r="R515" s="15" t="s">
        <v>123</v>
      </c>
      <c r="S515" s="15" t="s">
        <v>27</v>
      </c>
      <c r="T515" s="15" t="s">
        <v>27</v>
      </c>
      <c r="U515" s="14" t="s">
        <v>2801</v>
      </c>
      <c r="V515" s="14" t="s">
        <v>2802</v>
      </c>
      <c r="W515" s="15" t="s">
        <v>2803</v>
      </c>
      <c r="X515" s="22" t="s">
        <v>2804</v>
      </c>
      <c r="Y515" s="7"/>
    </row>
    <row r="516">
      <c r="A516" s="8" t="s">
        <v>2805</v>
      </c>
      <c r="B516" s="9" t="s">
        <v>2763</v>
      </c>
      <c r="C516" s="9" t="s">
        <v>26</v>
      </c>
      <c r="D516" s="10" t="s">
        <v>27</v>
      </c>
      <c r="E516" s="11" t="s">
        <v>38</v>
      </c>
      <c r="F516" s="11" t="s">
        <v>2806</v>
      </c>
      <c r="G516" s="12">
        <v>43853.0</v>
      </c>
      <c r="H516" s="13" t="s">
        <v>165</v>
      </c>
      <c r="I516" s="13" t="s">
        <v>38</v>
      </c>
      <c r="J516" s="13" t="s">
        <v>27</v>
      </c>
      <c r="K516" s="15" t="s">
        <v>38</v>
      </c>
      <c r="L516" s="15" t="s">
        <v>38</v>
      </c>
      <c r="M516" s="15" t="s">
        <v>2807</v>
      </c>
      <c r="N516" s="19" t="s">
        <v>326</v>
      </c>
      <c r="O516" s="15" t="s">
        <v>38</v>
      </c>
      <c r="P516" s="15" t="s">
        <v>87</v>
      </c>
      <c r="Q516" s="15" t="s">
        <v>47</v>
      </c>
      <c r="R516" s="15" t="s">
        <v>48</v>
      </c>
      <c r="S516" s="15" t="s">
        <v>27</v>
      </c>
      <c r="T516" s="15" t="s">
        <v>49</v>
      </c>
      <c r="U516" s="14" t="s">
        <v>2808</v>
      </c>
      <c r="V516" s="14" t="s">
        <v>2809</v>
      </c>
      <c r="W516" s="15" t="s">
        <v>2810</v>
      </c>
      <c r="X516" s="15" t="s">
        <v>2811</v>
      </c>
      <c r="Y516" s="15"/>
    </row>
    <row r="517">
      <c r="A517" s="8" t="s">
        <v>2812</v>
      </c>
      <c r="B517" s="9" t="s">
        <v>2763</v>
      </c>
      <c r="C517" s="9" t="s">
        <v>26</v>
      </c>
      <c r="D517" s="10" t="s">
        <v>27</v>
      </c>
      <c r="E517" s="11" t="s">
        <v>38</v>
      </c>
      <c r="F517" s="11" t="s">
        <v>2806</v>
      </c>
      <c r="G517" s="12">
        <v>43853.0</v>
      </c>
      <c r="H517" s="13" t="s">
        <v>101</v>
      </c>
      <c r="I517" s="13" t="s">
        <v>38</v>
      </c>
      <c r="J517" s="13" t="s">
        <v>27</v>
      </c>
      <c r="K517" s="15" t="s">
        <v>38</v>
      </c>
      <c r="L517" s="15" t="s">
        <v>38</v>
      </c>
      <c r="M517" s="15" t="s">
        <v>2807</v>
      </c>
      <c r="N517" s="19" t="s">
        <v>326</v>
      </c>
      <c r="O517" s="15" t="s">
        <v>38</v>
      </c>
      <c r="P517" s="15" t="s">
        <v>351</v>
      </c>
      <c r="Q517" s="15" t="s">
        <v>47</v>
      </c>
      <c r="R517" s="15" t="s">
        <v>421</v>
      </c>
      <c r="S517" s="15" t="s">
        <v>27</v>
      </c>
      <c r="T517" s="15" t="s">
        <v>49</v>
      </c>
      <c r="U517" s="14" t="s">
        <v>2808</v>
      </c>
      <c r="V517" s="14" t="s">
        <v>2809</v>
      </c>
      <c r="W517" s="15" t="s">
        <v>2813</v>
      </c>
      <c r="X517" s="15" t="s">
        <v>38</v>
      </c>
      <c r="Y517" s="7"/>
    </row>
    <row r="518">
      <c r="A518" s="8" t="s">
        <v>2814</v>
      </c>
      <c r="B518" s="9" t="s">
        <v>2763</v>
      </c>
      <c r="C518" s="9" t="s">
        <v>26</v>
      </c>
      <c r="D518" s="10" t="s">
        <v>27</v>
      </c>
      <c r="E518" s="11" t="s">
        <v>38</v>
      </c>
      <c r="F518" s="11" t="s">
        <v>2023</v>
      </c>
      <c r="G518" s="12">
        <v>42002.0</v>
      </c>
      <c r="H518" s="13">
        <v>7.5</v>
      </c>
      <c r="I518" s="13" t="s">
        <v>38</v>
      </c>
      <c r="J518" s="13" t="s">
        <v>27</v>
      </c>
      <c r="K518" s="15" t="s">
        <v>38</v>
      </c>
      <c r="L518" s="15" t="s">
        <v>38</v>
      </c>
      <c r="M518" s="15" t="s">
        <v>2815</v>
      </c>
      <c r="N518" s="19" t="s">
        <v>151</v>
      </c>
      <c r="O518" s="15" t="s">
        <v>38</v>
      </c>
      <c r="P518" s="15" t="s">
        <v>800</v>
      </c>
      <c r="Q518" s="15" t="s">
        <v>47</v>
      </c>
      <c r="R518" s="15" t="s">
        <v>560</v>
      </c>
      <c r="S518" s="15" t="s">
        <v>27</v>
      </c>
      <c r="T518" s="15" t="s">
        <v>49</v>
      </c>
      <c r="U518" s="14" t="s">
        <v>2816</v>
      </c>
      <c r="V518" s="15" t="s">
        <v>38</v>
      </c>
      <c r="W518" s="15" t="s">
        <v>2817</v>
      </c>
      <c r="X518" s="15" t="s">
        <v>38</v>
      </c>
      <c r="Y518" s="7"/>
    </row>
    <row r="519">
      <c r="A519" s="8" t="s">
        <v>2818</v>
      </c>
      <c r="B519" s="9" t="s">
        <v>2819</v>
      </c>
      <c r="C519" s="9" t="s">
        <v>2341</v>
      </c>
      <c r="D519" s="10" t="s">
        <v>27</v>
      </c>
      <c r="E519" s="11" t="s">
        <v>38</v>
      </c>
      <c r="F519" s="11" t="s">
        <v>27</v>
      </c>
      <c r="G519" s="12">
        <v>44504.0</v>
      </c>
      <c r="H519" s="13" t="s">
        <v>71</v>
      </c>
      <c r="I519" s="13" t="s">
        <v>38</v>
      </c>
      <c r="J519" s="13" t="s">
        <v>27</v>
      </c>
      <c r="K519" s="15" t="s">
        <v>144</v>
      </c>
      <c r="L519" s="15" t="s">
        <v>144</v>
      </c>
      <c r="M519" s="15" t="s">
        <v>38</v>
      </c>
      <c r="N519" s="19" t="s">
        <v>38</v>
      </c>
      <c r="O519" s="15" t="s">
        <v>38</v>
      </c>
      <c r="P519" s="15" t="s">
        <v>213</v>
      </c>
      <c r="Q519" s="15" t="s">
        <v>243</v>
      </c>
      <c r="R519" s="15" t="s">
        <v>38</v>
      </c>
      <c r="S519" s="15" t="s">
        <v>251</v>
      </c>
      <c r="T519" s="15" t="s">
        <v>38</v>
      </c>
      <c r="U519" s="14" t="s">
        <v>2820</v>
      </c>
      <c r="V519" s="14" t="s">
        <v>2821</v>
      </c>
      <c r="W519" s="15" t="s">
        <v>2822</v>
      </c>
      <c r="X519" s="15" t="s">
        <v>2823</v>
      </c>
      <c r="Y519" s="7"/>
    </row>
    <row r="520">
      <c r="A520" s="8" t="s">
        <v>2824</v>
      </c>
      <c r="B520" s="9" t="s">
        <v>2819</v>
      </c>
      <c r="C520" s="9" t="s">
        <v>2341</v>
      </c>
      <c r="D520" s="10" t="s">
        <v>27</v>
      </c>
      <c r="E520" s="11" t="s">
        <v>38</v>
      </c>
      <c r="F520" s="47" t="str">
        <f>IFERROR(__xludf.DUMMYFUNCTION("TO_TEXT(""8.6"")"),"8.6")</f>
        <v>8.6</v>
      </c>
      <c r="G520" s="12">
        <v>44445.0</v>
      </c>
      <c r="H520" s="13" t="s">
        <v>374</v>
      </c>
      <c r="I520" s="13" t="s">
        <v>38</v>
      </c>
      <c r="J520" s="13" t="s">
        <v>27</v>
      </c>
      <c r="K520" s="14" t="s">
        <v>2825</v>
      </c>
      <c r="L520" s="15" t="s">
        <v>2341</v>
      </c>
      <c r="M520" s="15" t="s">
        <v>2826</v>
      </c>
      <c r="N520" s="19" t="s">
        <v>2351</v>
      </c>
      <c r="O520" s="15" t="s">
        <v>2351</v>
      </c>
      <c r="P520" s="15" t="s">
        <v>115</v>
      </c>
      <c r="Q520" s="15" t="s">
        <v>64</v>
      </c>
      <c r="R520" s="15" t="s">
        <v>311</v>
      </c>
      <c r="S520" s="15" t="s">
        <v>27</v>
      </c>
      <c r="T520" s="15" t="s">
        <v>27</v>
      </c>
      <c r="U520" s="14" t="s">
        <v>2827</v>
      </c>
      <c r="V520" s="14" t="s">
        <v>2828</v>
      </c>
      <c r="W520" s="15" t="s">
        <v>2659</v>
      </c>
      <c r="X520" s="15" t="s">
        <v>38</v>
      </c>
      <c r="Y520" s="15"/>
    </row>
    <row r="521">
      <c r="A521" s="8" t="s">
        <v>2829</v>
      </c>
      <c r="B521" s="9" t="s">
        <v>2819</v>
      </c>
      <c r="C521" s="9" t="s">
        <v>2341</v>
      </c>
      <c r="D521" s="10" t="s">
        <v>49</v>
      </c>
      <c r="E521" s="11" t="s">
        <v>38</v>
      </c>
      <c r="F521" s="11" t="str">
        <f>IFERROR(__xludf.DUMMYFUNCTION("TO_TEXT(""8.4"")"),"8.4")</f>
        <v>8.4</v>
      </c>
      <c r="G521" s="12">
        <v>43676.0</v>
      </c>
      <c r="H521" s="13" t="s">
        <v>111</v>
      </c>
      <c r="I521" s="13" t="s">
        <v>38</v>
      </c>
      <c r="J521" s="13" t="s">
        <v>27</v>
      </c>
      <c r="K521" s="14" t="s">
        <v>2830</v>
      </c>
      <c r="L521" s="15" t="s">
        <v>2341</v>
      </c>
      <c r="M521" s="15" t="s">
        <v>350</v>
      </c>
      <c r="N521" s="19" t="s">
        <v>160</v>
      </c>
      <c r="O521" s="15" t="s">
        <v>160</v>
      </c>
      <c r="P521" s="15" t="s">
        <v>2831</v>
      </c>
      <c r="Q521" s="15" t="s">
        <v>243</v>
      </c>
      <c r="R521" s="15" t="s">
        <v>38</v>
      </c>
      <c r="S521" s="15" t="s">
        <v>27</v>
      </c>
      <c r="T521" s="15" t="s">
        <v>38</v>
      </c>
      <c r="U521" s="14" t="s">
        <v>2832</v>
      </c>
      <c r="V521" s="22" t="s">
        <v>2833</v>
      </c>
      <c r="W521" s="15" t="s">
        <v>2834</v>
      </c>
      <c r="X521" s="15" t="s">
        <v>2835</v>
      </c>
      <c r="Y521" s="7"/>
    </row>
    <row r="522">
      <c r="A522" s="8" t="s">
        <v>2836</v>
      </c>
      <c r="B522" s="9" t="s">
        <v>2819</v>
      </c>
      <c r="C522" s="9" t="s">
        <v>2341</v>
      </c>
      <c r="D522" s="10" t="s">
        <v>27</v>
      </c>
      <c r="E522" s="11" t="s">
        <v>38</v>
      </c>
      <c r="F522" s="11" t="str">
        <f>IFERROR(__xludf.DUMMYFUNCTION("TO_TEXT(""6.0"")"),"6.0")</f>
        <v>6.0</v>
      </c>
      <c r="G522" s="12">
        <v>42891.0</v>
      </c>
      <c r="H522" s="13" t="s">
        <v>71</v>
      </c>
      <c r="I522" s="13" t="s">
        <v>38</v>
      </c>
      <c r="J522" s="13" t="s">
        <v>27</v>
      </c>
      <c r="K522" s="14" t="s">
        <v>2837</v>
      </c>
      <c r="L522" s="15" t="s">
        <v>2341</v>
      </c>
      <c r="M522" s="15" t="s">
        <v>2838</v>
      </c>
      <c r="N522" s="19" t="s">
        <v>38</v>
      </c>
      <c r="O522" s="15" t="s">
        <v>38</v>
      </c>
      <c r="P522" s="15" t="s">
        <v>161</v>
      </c>
      <c r="Q522" s="15" t="s">
        <v>47</v>
      </c>
      <c r="R522" s="15" t="s">
        <v>48</v>
      </c>
      <c r="S522" s="15" t="s">
        <v>27</v>
      </c>
      <c r="T522" s="15" t="s">
        <v>27</v>
      </c>
      <c r="U522" s="14" t="s">
        <v>2839</v>
      </c>
      <c r="V522" s="22" t="s">
        <v>2840</v>
      </c>
      <c r="W522" s="15" t="s">
        <v>2841</v>
      </c>
      <c r="X522" s="15" t="s">
        <v>38</v>
      </c>
      <c r="Y522" s="7"/>
    </row>
    <row r="523">
      <c r="A523" s="8" t="s">
        <v>2842</v>
      </c>
      <c r="B523" s="9" t="s">
        <v>2819</v>
      </c>
      <c r="C523" s="9" t="s">
        <v>2341</v>
      </c>
      <c r="D523" s="10" t="s">
        <v>27</v>
      </c>
      <c r="E523" s="11" t="s">
        <v>38</v>
      </c>
      <c r="F523" s="11" t="s">
        <v>2843</v>
      </c>
      <c r="G523" s="12">
        <v>42765.0</v>
      </c>
      <c r="H523" s="13" t="s">
        <v>101</v>
      </c>
      <c r="I523" s="13" t="s">
        <v>38</v>
      </c>
      <c r="J523" s="13" t="s">
        <v>27</v>
      </c>
      <c r="K523" s="14" t="s">
        <v>2844</v>
      </c>
      <c r="L523" s="15" t="s">
        <v>2341</v>
      </c>
      <c r="M523" s="15" t="s">
        <v>2845</v>
      </c>
      <c r="N523" s="19" t="s">
        <v>326</v>
      </c>
      <c r="O523" s="15" t="s">
        <v>326</v>
      </c>
      <c r="P523" s="15" t="s">
        <v>405</v>
      </c>
      <c r="Q523" s="15" t="s">
        <v>47</v>
      </c>
      <c r="R523" s="15" t="s">
        <v>715</v>
      </c>
      <c r="S523" s="15" t="s">
        <v>49</v>
      </c>
      <c r="T523" s="15" t="s">
        <v>49</v>
      </c>
      <c r="U523" s="14" t="s">
        <v>2846</v>
      </c>
      <c r="V523" s="14" t="s">
        <v>2847</v>
      </c>
      <c r="W523" s="15" t="s">
        <v>2848</v>
      </c>
      <c r="X523" s="15" t="s">
        <v>38</v>
      </c>
      <c r="Y523" s="7"/>
    </row>
    <row r="524">
      <c r="A524" s="8" t="s">
        <v>2849</v>
      </c>
      <c r="B524" s="9" t="s">
        <v>2819</v>
      </c>
      <c r="C524" s="9" t="s">
        <v>2341</v>
      </c>
      <c r="D524" s="10" t="s">
        <v>27</v>
      </c>
      <c r="E524" s="11" t="s">
        <v>38</v>
      </c>
      <c r="F524" s="11" t="s">
        <v>2843</v>
      </c>
      <c r="G524" s="12">
        <v>42765.0</v>
      </c>
      <c r="H524" s="13" t="s">
        <v>101</v>
      </c>
      <c r="I524" s="13" t="s">
        <v>38</v>
      </c>
      <c r="J524" s="13" t="s">
        <v>27</v>
      </c>
      <c r="K524" s="14" t="s">
        <v>2850</v>
      </c>
      <c r="L524" s="15" t="s">
        <v>2341</v>
      </c>
      <c r="M524" s="15" t="s">
        <v>2851</v>
      </c>
      <c r="N524" s="19" t="s">
        <v>2285</v>
      </c>
      <c r="O524" s="15" t="s">
        <v>2285</v>
      </c>
      <c r="P524" s="15" t="s">
        <v>428</v>
      </c>
      <c r="Q524" s="15" t="s">
        <v>47</v>
      </c>
      <c r="R524" s="15" t="s">
        <v>715</v>
      </c>
      <c r="S524" s="15" t="s">
        <v>27</v>
      </c>
      <c r="T524" s="15" t="s">
        <v>49</v>
      </c>
      <c r="U524" s="14" t="s">
        <v>2852</v>
      </c>
      <c r="V524" s="22" t="s">
        <v>2853</v>
      </c>
      <c r="W524" s="15" t="s">
        <v>2854</v>
      </c>
      <c r="X524" s="15" t="s">
        <v>38</v>
      </c>
      <c r="Y524" s="7"/>
    </row>
    <row r="525">
      <c r="A525" s="8" t="s">
        <v>2855</v>
      </c>
      <c r="B525" s="9" t="s">
        <v>2819</v>
      </c>
      <c r="C525" s="9" t="s">
        <v>2341</v>
      </c>
      <c r="D525" s="10" t="s">
        <v>27</v>
      </c>
      <c r="E525" s="11" t="s">
        <v>38</v>
      </c>
      <c r="F525" s="11" t="s">
        <v>2843</v>
      </c>
      <c r="G525" s="12">
        <v>42629.0</v>
      </c>
      <c r="H525" s="13" t="s">
        <v>111</v>
      </c>
      <c r="I525" s="13" t="s">
        <v>38</v>
      </c>
      <c r="J525" s="13" t="s">
        <v>27</v>
      </c>
      <c r="K525" s="14" t="s">
        <v>2856</v>
      </c>
      <c r="L525" s="15" t="s">
        <v>38</v>
      </c>
      <c r="M525" s="15" t="s">
        <v>2857</v>
      </c>
      <c r="N525" s="19" t="s">
        <v>38</v>
      </c>
      <c r="O525" s="15" t="s">
        <v>38</v>
      </c>
      <c r="P525" s="15" t="s">
        <v>338</v>
      </c>
      <c r="Q525" s="15" t="s">
        <v>65</v>
      </c>
      <c r="R525" s="15" t="s">
        <v>38</v>
      </c>
      <c r="S525" s="15" t="s">
        <v>27</v>
      </c>
      <c r="T525" s="15" t="s">
        <v>38</v>
      </c>
      <c r="U525" s="14" t="s">
        <v>2858</v>
      </c>
      <c r="V525" s="22" t="s">
        <v>2859</v>
      </c>
      <c r="W525" s="15" t="s">
        <v>2860</v>
      </c>
      <c r="X525" s="15" t="s">
        <v>2861</v>
      </c>
      <c r="Y525" s="7"/>
    </row>
    <row r="526">
      <c r="A526" s="8" t="s">
        <v>2862</v>
      </c>
      <c r="B526" s="9" t="s">
        <v>2819</v>
      </c>
      <c r="C526" s="9" t="s">
        <v>2341</v>
      </c>
      <c r="D526" s="10" t="s">
        <v>27</v>
      </c>
      <c r="E526" s="11" t="s">
        <v>38</v>
      </c>
      <c r="F526" s="11" t="s">
        <v>2863</v>
      </c>
      <c r="G526" s="12">
        <v>42779.0</v>
      </c>
      <c r="H526" s="13" t="s">
        <v>2864</v>
      </c>
      <c r="I526" s="13" t="s">
        <v>38</v>
      </c>
      <c r="J526" s="13" t="s">
        <v>27</v>
      </c>
      <c r="K526" s="14" t="s">
        <v>2865</v>
      </c>
      <c r="L526" s="15" t="s">
        <v>2341</v>
      </c>
      <c r="M526" s="15" t="s">
        <v>2851</v>
      </c>
      <c r="N526" s="19" t="s">
        <v>2285</v>
      </c>
      <c r="O526" s="15" t="s">
        <v>2285</v>
      </c>
      <c r="P526" s="15" t="s">
        <v>338</v>
      </c>
      <c r="Q526" s="15" t="s">
        <v>35</v>
      </c>
      <c r="R526" s="15" t="s">
        <v>2866</v>
      </c>
      <c r="S526" s="15" t="s">
        <v>27</v>
      </c>
      <c r="T526" s="15" t="s">
        <v>27</v>
      </c>
      <c r="U526" s="14" t="s">
        <v>2867</v>
      </c>
      <c r="V526" s="22" t="s">
        <v>2868</v>
      </c>
      <c r="W526" s="15" t="s">
        <v>2869</v>
      </c>
      <c r="X526" s="15" t="s">
        <v>38</v>
      </c>
      <c r="Y526" s="7"/>
    </row>
    <row r="527">
      <c r="A527" s="8" t="s">
        <v>2870</v>
      </c>
      <c r="B527" s="9" t="s">
        <v>2819</v>
      </c>
      <c r="C527" s="9" t="s">
        <v>2341</v>
      </c>
      <c r="D527" s="10" t="s">
        <v>27</v>
      </c>
      <c r="E527" s="11" t="s">
        <v>38</v>
      </c>
      <c r="F527" s="11" t="s">
        <v>38</v>
      </c>
      <c r="G527" s="12">
        <v>42186.0</v>
      </c>
      <c r="H527" s="33" t="str">
        <f>IFERROR(__xludf.DUMMYFUNCTION("TO_TEXT(""5.0"")"),"5.0")</f>
        <v>5.0</v>
      </c>
      <c r="I527" s="13" t="s">
        <v>38</v>
      </c>
      <c r="J527" s="13" t="s">
        <v>27</v>
      </c>
      <c r="K527" s="14" t="s">
        <v>2871</v>
      </c>
      <c r="L527" s="15" t="s">
        <v>2341</v>
      </c>
      <c r="M527" s="15" t="s">
        <v>2872</v>
      </c>
      <c r="N527" s="19" t="s">
        <v>2873</v>
      </c>
      <c r="O527" s="15" t="s">
        <v>65</v>
      </c>
      <c r="P527" s="15" t="s">
        <v>338</v>
      </c>
      <c r="Q527" s="15" t="s">
        <v>243</v>
      </c>
      <c r="R527" s="15" t="s">
        <v>38</v>
      </c>
      <c r="S527" s="15" t="s">
        <v>251</v>
      </c>
      <c r="T527" s="15" t="s">
        <v>38</v>
      </c>
      <c r="U527" s="14" t="s">
        <v>2874</v>
      </c>
      <c r="V527" s="15" t="s">
        <v>38</v>
      </c>
      <c r="W527" s="15" t="s">
        <v>2875</v>
      </c>
      <c r="X527" s="15" t="s">
        <v>38</v>
      </c>
      <c r="Y527" s="7"/>
    </row>
    <row r="528">
      <c r="A528" s="8" t="s">
        <v>2876</v>
      </c>
      <c r="B528" s="9" t="s">
        <v>2877</v>
      </c>
      <c r="C528" s="9" t="s">
        <v>26</v>
      </c>
      <c r="D528" s="10" t="s">
        <v>27</v>
      </c>
      <c r="E528" s="11" t="s">
        <v>38</v>
      </c>
      <c r="F528" s="11" t="s">
        <v>2878</v>
      </c>
      <c r="G528" s="12">
        <v>44291.0</v>
      </c>
      <c r="H528" s="13" t="s">
        <v>2009</v>
      </c>
      <c r="I528" s="13" t="s">
        <v>38</v>
      </c>
      <c r="J528" s="13" t="s">
        <v>27</v>
      </c>
      <c r="K528" s="14" t="s">
        <v>2879</v>
      </c>
      <c r="L528" s="15" t="s">
        <v>26</v>
      </c>
      <c r="M528" s="15" t="s">
        <v>2880</v>
      </c>
      <c r="N528" s="19" t="s">
        <v>160</v>
      </c>
      <c r="O528" s="15" t="s">
        <v>160</v>
      </c>
      <c r="P528" s="15" t="s">
        <v>2881</v>
      </c>
      <c r="Q528" s="15" t="s">
        <v>64</v>
      </c>
      <c r="R528" s="15" t="s">
        <v>88</v>
      </c>
      <c r="S528" s="15" t="s">
        <v>27</v>
      </c>
      <c r="T528" s="15" t="s">
        <v>38</v>
      </c>
      <c r="U528" s="14" t="s">
        <v>2882</v>
      </c>
      <c r="V528" s="14" t="s">
        <v>2883</v>
      </c>
      <c r="W528" s="15" t="s">
        <v>2884</v>
      </c>
      <c r="X528" s="15" t="s">
        <v>2885</v>
      </c>
      <c r="Y528" s="7"/>
    </row>
    <row r="529">
      <c r="A529" s="8" t="s">
        <v>2886</v>
      </c>
      <c r="B529" s="9" t="s">
        <v>2877</v>
      </c>
      <c r="C529" s="9" t="s">
        <v>26</v>
      </c>
      <c r="D529" s="10" t="s">
        <v>27</v>
      </c>
      <c r="E529" s="11" t="s">
        <v>38</v>
      </c>
      <c r="F529" s="11" t="s">
        <v>1165</v>
      </c>
      <c r="G529" s="12">
        <v>44413.0</v>
      </c>
      <c r="H529" s="13" t="s">
        <v>101</v>
      </c>
      <c r="I529" s="13" t="s">
        <v>38</v>
      </c>
      <c r="J529" s="13" t="s">
        <v>27</v>
      </c>
      <c r="K529" s="22" t="s">
        <v>2887</v>
      </c>
      <c r="L529" s="15" t="s">
        <v>26</v>
      </c>
      <c r="M529" s="15" t="s">
        <v>2888</v>
      </c>
      <c r="N529" s="19" t="s">
        <v>317</v>
      </c>
      <c r="O529" s="15" t="s">
        <v>317</v>
      </c>
      <c r="P529" s="15" t="s">
        <v>405</v>
      </c>
      <c r="Q529" s="15" t="s">
        <v>64</v>
      </c>
      <c r="R529" s="15" t="s">
        <v>311</v>
      </c>
      <c r="S529" s="15" t="s">
        <v>27</v>
      </c>
      <c r="T529" s="15" t="s">
        <v>38</v>
      </c>
      <c r="U529" s="14" t="s">
        <v>2889</v>
      </c>
      <c r="V529" s="22" t="s">
        <v>2890</v>
      </c>
      <c r="W529" s="15" t="s">
        <v>2891</v>
      </c>
      <c r="X529" s="15" t="s">
        <v>38</v>
      </c>
      <c r="Y529" s="7"/>
    </row>
    <row r="530">
      <c r="A530" s="8" t="s">
        <v>2892</v>
      </c>
      <c r="B530" s="9" t="s">
        <v>2877</v>
      </c>
      <c r="C530" s="9" t="s">
        <v>26</v>
      </c>
      <c r="D530" s="10" t="s">
        <v>27</v>
      </c>
      <c r="E530" s="11" t="s">
        <v>38</v>
      </c>
      <c r="F530" s="11" t="s">
        <v>38</v>
      </c>
      <c r="G530" s="12">
        <v>43437.0</v>
      </c>
      <c r="H530" s="13" t="s">
        <v>2893</v>
      </c>
      <c r="I530" s="13" t="s">
        <v>38</v>
      </c>
      <c r="J530" s="13" t="s">
        <v>27</v>
      </c>
      <c r="K530" s="15" t="s">
        <v>38</v>
      </c>
      <c r="L530" s="15" t="s">
        <v>38</v>
      </c>
      <c r="M530" s="15" t="s">
        <v>38</v>
      </c>
      <c r="N530" s="19" t="s">
        <v>317</v>
      </c>
      <c r="O530" s="15" t="s">
        <v>38</v>
      </c>
      <c r="P530" s="15" t="s">
        <v>213</v>
      </c>
      <c r="Q530" s="15" t="s">
        <v>243</v>
      </c>
      <c r="R530" s="15" t="s">
        <v>38</v>
      </c>
      <c r="S530" s="15" t="s">
        <v>251</v>
      </c>
      <c r="T530" s="15" t="s">
        <v>38</v>
      </c>
      <c r="U530" s="14" t="s">
        <v>2894</v>
      </c>
      <c r="V530" s="15" t="s">
        <v>38</v>
      </c>
      <c r="W530" s="15" t="s">
        <v>2895</v>
      </c>
      <c r="X530" s="15" t="s">
        <v>2896</v>
      </c>
      <c r="Y530" s="7"/>
    </row>
    <row r="531">
      <c r="A531" s="8" t="s">
        <v>2897</v>
      </c>
      <c r="B531" s="9" t="s">
        <v>2877</v>
      </c>
      <c r="C531" s="9" t="s">
        <v>26</v>
      </c>
      <c r="D531" s="10" t="s">
        <v>27</v>
      </c>
      <c r="E531" s="11" t="s">
        <v>38</v>
      </c>
      <c r="F531" s="11" t="str">
        <f>IFERROR(__xludf.DUMMYFUNCTION("TO_TEXT(""3.3"")"),"3.3")</f>
        <v>3.3</v>
      </c>
      <c r="G531" s="12">
        <v>42839.0</v>
      </c>
      <c r="H531" s="13" t="s">
        <v>101</v>
      </c>
      <c r="I531" s="13" t="s">
        <v>38</v>
      </c>
      <c r="J531" s="13" t="s">
        <v>27</v>
      </c>
      <c r="K531" s="14" t="s">
        <v>2898</v>
      </c>
      <c r="L531" s="15" t="s">
        <v>26</v>
      </c>
      <c r="M531" s="15" t="s">
        <v>350</v>
      </c>
      <c r="N531" s="19" t="s">
        <v>2899</v>
      </c>
      <c r="O531" s="15" t="s">
        <v>317</v>
      </c>
      <c r="P531" s="15" t="s">
        <v>213</v>
      </c>
      <c r="Q531" s="15" t="s">
        <v>243</v>
      </c>
      <c r="R531" s="15" t="s">
        <v>38</v>
      </c>
      <c r="S531" s="15" t="s">
        <v>251</v>
      </c>
      <c r="T531" s="15" t="s">
        <v>38</v>
      </c>
      <c r="U531" s="14" t="s">
        <v>2900</v>
      </c>
      <c r="V531" s="22" t="s">
        <v>2901</v>
      </c>
      <c r="W531" s="15" t="s">
        <v>2902</v>
      </c>
      <c r="X531" s="15" t="s">
        <v>38</v>
      </c>
      <c r="Y531" s="7"/>
    </row>
    <row r="532">
      <c r="A532" s="8" t="s">
        <v>2903</v>
      </c>
      <c r="B532" s="9" t="s">
        <v>2877</v>
      </c>
      <c r="C532" s="9" t="s">
        <v>26</v>
      </c>
      <c r="D532" s="10" t="s">
        <v>27</v>
      </c>
      <c r="E532" s="11" t="s">
        <v>38</v>
      </c>
      <c r="F532" s="11" t="str">
        <f>IFERROR(__xludf.DUMMYFUNCTION("TO_TEXT(""3.2"")"),"3.2")</f>
        <v>3.2</v>
      </c>
      <c r="G532" s="12">
        <v>42423.0</v>
      </c>
      <c r="H532" s="13" t="s">
        <v>165</v>
      </c>
      <c r="I532" s="13" t="s">
        <v>38</v>
      </c>
      <c r="J532" s="13" t="s">
        <v>27</v>
      </c>
      <c r="K532" s="14" t="s">
        <v>2904</v>
      </c>
      <c r="L532" s="15" t="s">
        <v>26</v>
      </c>
      <c r="M532" s="15" t="s">
        <v>2905</v>
      </c>
      <c r="N532" s="19" t="s">
        <v>160</v>
      </c>
      <c r="O532" s="15" t="s">
        <v>160</v>
      </c>
      <c r="P532" s="15" t="s">
        <v>528</v>
      </c>
      <c r="Q532" s="15" t="s">
        <v>135</v>
      </c>
      <c r="R532" s="15" t="s">
        <v>143</v>
      </c>
      <c r="S532" s="15" t="s">
        <v>49</v>
      </c>
      <c r="T532" s="15" t="s">
        <v>27</v>
      </c>
      <c r="U532" s="14" t="s">
        <v>2906</v>
      </c>
      <c r="V532" s="22" t="s">
        <v>2907</v>
      </c>
      <c r="W532" s="15" t="s">
        <v>2908</v>
      </c>
      <c r="X532" s="15" t="s">
        <v>38</v>
      </c>
      <c r="Y532" s="7"/>
    </row>
    <row r="533">
      <c r="A533" s="8" t="s">
        <v>2909</v>
      </c>
      <c r="B533" s="9" t="s">
        <v>2877</v>
      </c>
      <c r="C533" s="9" t="s">
        <v>26</v>
      </c>
      <c r="D533" s="10" t="s">
        <v>27</v>
      </c>
      <c r="E533" s="11" t="s">
        <v>38</v>
      </c>
      <c r="F533" s="11" t="str">
        <f>IFERROR(__xludf.DUMMYFUNCTION("TO_TEXT(""3.2"")"),"3.2")</f>
        <v>3.2</v>
      </c>
      <c r="G533" s="12">
        <v>42423.0</v>
      </c>
      <c r="H533" s="13" t="s">
        <v>165</v>
      </c>
      <c r="I533" s="13" t="s">
        <v>38</v>
      </c>
      <c r="J533" s="13" t="s">
        <v>27</v>
      </c>
      <c r="K533" s="14" t="s">
        <v>2910</v>
      </c>
      <c r="L533" s="15" t="s">
        <v>2911</v>
      </c>
      <c r="M533" s="15" t="s">
        <v>2912</v>
      </c>
      <c r="N533" s="19" t="s">
        <v>160</v>
      </c>
      <c r="O533" s="15" t="s">
        <v>38</v>
      </c>
      <c r="P533" s="15" t="s">
        <v>2913</v>
      </c>
      <c r="Q533" s="15" t="s">
        <v>135</v>
      </c>
      <c r="R533" s="15" t="s">
        <v>143</v>
      </c>
      <c r="S533" s="15" t="s">
        <v>49</v>
      </c>
      <c r="T533" s="15" t="s">
        <v>27</v>
      </c>
      <c r="U533" s="14" t="s">
        <v>2914</v>
      </c>
      <c r="V533" s="22" t="s">
        <v>2915</v>
      </c>
      <c r="W533" s="15" t="s">
        <v>2916</v>
      </c>
      <c r="X533" s="15" t="s">
        <v>38</v>
      </c>
      <c r="Y533" s="7"/>
    </row>
    <row r="534">
      <c r="A534" s="8" t="s">
        <v>2917</v>
      </c>
      <c r="B534" s="9" t="s">
        <v>2877</v>
      </c>
      <c r="C534" s="9" t="s">
        <v>26</v>
      </c>
      <c r="D534" s="10" t="s">
        <v>27</v>
      </c>
      <c r="E534" s="11" t="s">
        <v>38</v>
      </c>
      <c r="F534" s="11" t="str">
        <f>IFERROR(__xludf.DUMMYFUNCTION("TO_TEXT(""3.2"")"),"3.2")</f>
        <v>3.2</v>
      </c>
      <c r="G534" s="12">
        <v>42423.0</v>
      </c>
      <c r="H534" s="13" t="s">
        <v>165</v>
      </c>
      <c r="I534" s="13" t="s">
        <v>38</v>
      </c>
      <c r="J534" s="13" t="s">
        <v>27</v>
      </c>
      <c r="K534" s="14" t="s">
        <v>2904</v>
      </c>
      <c r="L534" s="15" t="s">
        <v>26</v>
      </c>
      <c r="M534" s="15" t="s">
        <v>2905</v>
      </c>
      <c r="N534" s="19" t="s">
        <v>160</v>
      </c>
      <c r="O534" s="15" t="s">
        <v>160</v>
      </c>
      <c r="P534" s="15" t="s">
        <v>2913</v>
      </c>
      <c r="Q534" s="15" t="s">
        <v>135</v>
      </c>
      <c r="R534" s="15" t="s">
        <v>143</v>
      </c>
      <c r="S534" s="15" t="s">
        <v>49</v>
      </c>
      <c r="T534" s="15" t="s">
        <v>27</v>
      </c>
      <c r="U534" s="14" t="s">
        <v>2918</v>
      </c>
      <c r="V534" s="22" t="s">
        <v>2919</v>
      </c>
      <c r="W534" s="15" t="s">
        <v>2920</v>
      </c>
      <c r="X534" s="15" t="s">
        <v>38</v>
      </c>
      <c r="Y534" s="7"/>
    </row>
    <row r="535">
      <c r="A535" s="8" t="s">
        <v>2921</v>
      </c>
      <c r="B535" s="9" t="s">
        <v>2922</v>
      </c>
      <c r="C535" s="9" t="s">
        <v>2923</v>
      </c>
      <c r="D535" s="10" t="s">
        <v>49</v>
      </c>
      <c r="E535" s="11" t="s">
        <v>38</v>
      </c>
      <c r="F535" s="11" t="s">
        <v>2924</v>
      </c>
      <c r="G535" s="12">
        <v>43134.0</v>
      </c>
      <c r="H535" s="13" t="s">
        <v>101</v>
      </c>
      <c r="I535" s="13" t="s">
        <v>38</v>
      </c>
      <c r="J535" s="13" t="s">
        <v>27</v>
      </c>
      <c r="K535" s="14" t="s">
        <v>2925</v>
      </c>
      <c r="L535" s="15" t="s">
        <v>2923</v>
      </c>
      <c r="M535" s="15" t="s">
        <v>2926</v>
      </c>
      <c r="N535" s="19" t="s">
        <v>2351</v>
      </c>
      <c r="O535" s="15" t="s">
        <v>2351</v>
      </c>
      <c r="P535" s="15" t="s">
        <v>76</v>
      </c>
      <c r="Q535" s="15" t="s">
        <v>64</v>
      </c>
      <c r="R535" s="15" t="s">
        <v>88</v>
      </c>
      <c r="S535" s="15" t="s">
        <v>27</v>
      </c>
      <c r="T535" s="15" t="s">
        <v>38</v>
      </c>
      <c r="U535" s="14" t="s">
        <v>2927</v>
      </c>
      <c r="V535" s="22" t="s">
        <v>2928</v>
      </c>
      <c r="W535" s="15" t="s">
        <v>2929</v>
      </c>
      <c r="X535" s="15" t="s">
        <v>2930</v>
      </c>
      <c r="Y535" s="7"/>
    </row>
    <row r="536">
      <c r="A536" s="8" t="s">
        <v>2931</v>
      </c>
      <c r="B536" s="9" t="s">
        <v>2922</v>
      </c>
      <c r="C536" s="9" t="s">
        <v>2923</v>
      </c>
      <c r="D536" s="10" t="s">
        <v>27</v>
      </c>
      <c r="E536" s="11" t="s">
        <v>38</v>
      </c>
      <c r="F536" s="11" t="s">
        <v>38</v>
      </c>
      <c r="G536" s="12">
        <v>42781.0</v>
      </c>
      <c r="H536" s="13" t="s">
        <v>165</v>
      </c>
      <c r="I536" s="13" t="s">
        <v>38</v>
      </c>
      <c r="J536" s="13" t="s">
        <v>27</v>
      </c>
      <c r="K536" s="14" t="s">
        <v>2932</v>
      </c>
      <c r="L536" s="15" t="s">
        <v>26</v>
      </c>
      <c r="M536" s="15" t="s">
        <v>2933</v>
      </c>
      <c r="N536" s="19" t="s">
        <v>2285</v>
      </c>
      <c r="O536" s="15" t="s">
        <v>2285</v>
      </c>
      <c r="P536" s="15" t="s">
        <v>368</v>
      </c>
      <c r="Q536" s="15" t="s">
        <v>64</v>
      </c>
      <c r="R536" s="15" t="s">
        <v>267</v>
      </c>
      <c r="S536" s="15" t="s">
        <v>27</v>
      </c>
      <c r="T536" s="15" t="s">
        <v>49</v>
      </c>
      <c r="U536" s="14" t="s">
        <v>2934</v>
      </c>
      <c r="V536" s="14" t="s">
        <v>2935</v>
      </c>
      <c r="W536" s="15" t="s">
        <v>2936</v>
      </c>
      <c r="X536" s="15" t="s">
        <v>38</v>
      </c>
      <c r="Y536" s="7"/>
    </row>
    <row r="537">
      <c r="A537" s="8" t="s">
        <v>2937</v>
      </c>
      <c r="B537" s="9" t="s">
        <v>2922</v>
      </c>
      <c r="C537" s="9" t="s">
        <v>2923</v>
      </c>
      <c r="D537" s="10" t="s">
        <v>27</v>
      </c>
      <c r="E537" s="11" t="s">
        <v>38</v>
      </c>
      <c r="F537" s="11" t="s">
        <v>38</v>
      </c>
      <c r="G537" s="12">
        <v>41573.0</v>
      </c>
      <c r="H537" s="13">
        <v>4.3</v>
      </c>
      <c r="I537" s="13" t="s">
        <v>38</v>
      </c>
      <c r="J537" s="13" t="s">
        <v>27</v>
      </c>
      <c r="K537" s="14" t="s">
        <v>2938</v>
      </c>
      <c r="L537" s="15" t="s">
        <v>2923</v>
      </c>
      <c r="M537" s="15" t="s">
        <v>2939</v>
      </c>
      <c r="N537" s="19" t="s">
        <v>1092</v>
      </c>
      <c r="O537" s="15" t="s">
        <v>234</v>
      </c>
      <c r="P537" s="15" t="s">
        <v>528</v>
      </c>
      <c r="Q537" s="15" t="s">
        <v>35</v>
      </c>
      <c r="R537" s="15" t="s">
        <v>36</v>
      </c>
      <c r="S537" s="15" t="s">
        <v>49</v>
      </c>
      <c r="T537" s="15" t="s">
        <v>38</v>
      </c>
      <c r="U537" s="14" t="s">
        <v>2940</v>
      </c>
      <c r="V537" s="14" t="s">
        <v>2941</v>
      </c>
      <c r="W537" s="15" t="s">
        <v>2942</v>
      </c>
      <c r="X537" s="15" t="s">
        <v>38</v>
      </c>
      <c r="Y537" s="7"/>
    </row>
    <row r="538">
      <c r="A538" s="8" t="s">
        <v>2943</v>
      </c>
      <c r="B538" s="9" t="s">
        <v>2922</v>
      </c>
      <c r="C538" s="9" t="s">
        <v>2923</v>
      </c>
      <c r="D538" s="10" t="s">
        <v>27</v>
      </c>
      <c r="E538" s="11" t="s">
        <v>38</v>
      </c>
      <c r="F538" s="11" t="str">
        <f>IFERROR(__xludf.DUMMYFUNCTION("TO_TEXT(""2.6"")"),"2.6")</f>
        <v>2.6</v>
      </c>
      <c r="G538" s="12">
        <v>41077.0</v>
      </c>
      <c r="H538" s="13">
        <v>4.3</v>
      </c>
      <c r="I538" s="13" t="s">
        <v>38</v>
      </c>
      <c r="J538" s="13" t="s">
        <v>27</v>
      </c>
      <c r="K538" s="14" t="s">
        <v>2944</v>
      </c>
      <c r="L538" s="15" t="s">
        <v>2923</v>
      </c>
      <c r="M538" s="15" t="s">
        <v>2926</v>
      </c>
      <c r="N538" s="19" t="s">
        <v>2351</v>
      </c>
      <c r="O538" s="15" t="s">
        <v>2351</v>
      </c>
      <c r="P538" s="15" t="s">
        <v>528</v>
      </c>
      <c r="Q538" s="15" t="s">
        <v>64</v>
      </c>
      <c r="R538" s="15" t="s">
        <v>88</v>
      </c>
      <c r="S538" s="15" t="s">
        <v>27</v>
      </c>
      <c r="T538" s="15" t="s">
        <v>38</v>
      </c>
      <c r="U538" s="14" t="s">
        <v>2945</v>
      </c>
      <c r="V538" s="22" t="s">
        <v>2946</v>
      </c>
      <c r="W538" s="15" t="s">
        <v>2947</v>
      </c>
      <c r="X538" s="15" t="s">
        <v>38</v>
      </c>
      <c r="Y538" s="7"/>
    </row>
    <row r="539">
      <c r="A539" s="8" t="s">
        <v>2948</v>
      </c>
      <c r="B539" s="9" t="s">
        <v>2922</v>
      </c>
      <c r="C539" s="9" t="s">
        <v>2923</v>
      </c>
      <c r="D539" s="10" t="s">
        <v>27</v>
      </c>
      <c r="E539" s="11" t="s">
        <v>38</v>
      </c>
      <c r="F539" s="11" t="s">
        <v>38</v>
      </c>
      <c r="G539" s="12">
        <v>39856.0</v>
      </c>
      <c r="H539" s="13" t="str">
        <f>IFERROR(__xludf.DUMMYFUNCTION("TO_TEXT(""10.0"")"),"10.0")</f>
        <v>10.0</v>
      </c>
      <c r="I539" s="13" t="s">
        <v>38</v>
      </c>
      <c r="J539" s="13" t="s">
        <v>27</v>
      </c>
      <c r="K539" s="22" t="s">
        <v>2949</v>
      </c>
      <c r="L539" s="15" t="s">
        <v>2923</v>
      </c>
      <c r="M539" s="15" t="s">
        <v>2950</v>
      </c>
      <c r="N539" s="19" t="s">
        <v>2951</v>
      </c>
      <c r="O539" s="15" t="s">
        <v>65</v>
      </c>
      <c r="P539" s="15" t="s">
        <v>368</v>
      </c>
      <c r="Q539" s="15" t="s">
        <v>47</v>
      </c>
      <c r="R539" s="15" t="s">
        <v>48</v>
      </c>
      <c r="S539" s="15" t="s">
        <v>27</v>
      </c>
      <c r="T539" s="15" t="s">
        <v>49</v>
      </c>
      <c r="U539" s="14" t="s">
        <v>2952</v>
      </c>
      <c r="V539" s="14" t="s">
        <v>2953</v>
      </c>
      <c r="W539" s="15" t="s">
        <v>2954</v>
      </c>
      <c r="X539" s="15" t="s">
        <v>38</v>
      </c>
      <c r="Y539" s="7"/>
    </row>
    <row r="540">
      <c r="A540" s="8" t="s">
        <v>2955</v>
      </c>
      <c r="B540" s="9" t="s">
        <v>2956</v>
      </c>
      <c r="C540" s="9" t="s">
        <v>2923</v>
      </c>
      <c r="D540" s="10" t="s">
        <v>27</v>
      </c>
      <c r="E540" s="11" t="s">
        <v>38</v>
      </c>
      <c r="F540" s="11" t="s">
        <v>38</v>
      </c>
      <c r="G540" s="12">
        <v>44207.0</v>
      </c>
      <c r="H540" s="13" t="s">
        <v>111</v>
      </c>
      <c r="I540" s="13" t="s">
        <v>38</v>
      </c>
      <c r="J540" s="13" t="s">
        <v>27</v>
      </c>
      <c r="K540" s="14" t="s">
        <v>2957</v>
      </c>
      <c r="L540" s="15" t="s">
        <v>2923</v>
      </c>
      <c r="M540" s="15" t="s">
        <v>2958</v>
      </c>
      <c r="N540" s="19" t="s">
        <v>317</v>
      </c>
      <c r="O540" s="15" t="s">
        <v>317</v>
      </c>
      <c r="P540" s="15" t="s">
        <v>2959</v>
      </c>
      <c r="Q540" s="15" t="s">
        <v>243</v>
      </c>
      <c r="R540" s="15" t="s">
        <v>38</v>
      </c>
      <c r="S540" s="15" t="s">
        <v>251</v>
      </c>
      <c r="T540" s="15" t="s">
        <v>38</v>
      </c>
      <c r="U540" s="14" t="s">
        <v>2960</v>
      </c>
      <c r="V540" s="15" t="s">
        <v>38</v>
      </c>
      <c r="W540" s="15" t="s">
        <v>2961</v>
      </c>
      <c r="X540" s="15" t="s">
        <v>38</v>
      </c>
      <c r="Y540" s="7"/>
    </row>
    <row r="541">
      <c r="A541" s="8" t="s">
        <v>2962</v>
      </c>
      <c r="B541" s="9" t="s">
        <v>2956</v>
      </c>
      <c r="C541" s="9" t="s">
        <v>2923</v>
      </c>
      <c r="D541" s="10" t="s">
        <v>27</v>
      </c>
      <c r="E541" s="11" t="str">
        <f>IFERROR(__xludf.DUMMYFUNCTION("TO_TEXT(""1.9"")"),"1.9")</f>
        <v>1.9</v>
      </c>
      <c r="F541" s="11" t="str">
        <f>IFERROR(__xludf.DUMMYFUNCTION("TO_TEXT(""2.3"")"),"2.3")</f>
        <v>2.3</v>
      </c>
      <c r="G541" s="12">
        <v>43311.0</v>
      </c>
      <c r="H541" s="13" t="s">
        <v>2212</v>
      </c>
      <c r="I541" s="13" t="s">
        <v>38</v>
      </c>
      <c r="J541" s="13" t="s">
        <v>49</v>
      </c>
      <c r="K541" s="14" t="s">
        <v>2963</v>
      </c>
      <c r="L541" s="15" t="s">
        <v>2923</v>
      </c>
      <c r="M541" s="15" t="s">
        <v>2964</v>
      </c>
      <c r="N541" s="19" t="s">
        <v>38</v>
      </c>
      <c r="O541" s="15" t="s">
        <v>2965</v>
      </c>
      <c r="P541" s="15" t="s">
        <v>405</v>
      </c>
      <c r="Q541" s="15" t="s">
        <v>64</v>
      </c>
      <c r="R541" s="15" t="s">
        <v>311</v>
      </c>
      <c r="S541" s="15" t="s">
        <v>27</v>
      </c>
      <c r="T541" s="15" t="s">
        <v>38</v>
      </c>
      <c r="U541" s="14" t="s">
        <v>2966</v>
      </c>
      <c r="V541" s="15" t="s">
        <v>38</v>
      </c>
      <c r="W541" s="15" t="s">
        <v>2967</v>
      </c>
      <c r="X541" s="15" t="s">
        <v>38</v>
      </c>
      <c r="Y541" s="7"/>
    </row>
    <row r="542">
      <c r="A542" s="8" t="s">
        <v>2968</v>
      </c>
      <c r="B542" s="9" t="s">
        <v>2956</v>
      </c>
      <c r="C542" s="9" t="s">
        <v>2923</v>
      </c>
      <c r="D542" s="10" t="s">
        <v>27</v>
      </c>
      <c r="E542" s="11" t="s">
        <v>38</v>
      </c>
      <c r="F542" s="11" t="s">
        <v>2969</v>
      </c>
      <c r="G542" s="12">
        <v>42821.0</v>
      </c>
      <c r="H542" s="13" t="s">
        <v>101</v>
      </c>
      <c r="I542" s="13" t="s">
        <v>38</v>
      </c>
      <c r="J542" s="13" t="s">
        <v>27</v>
      </c>
      <c r="K542" s="14" t="s">
        <v>2970</v>
      </c>
      <c r="L542" s="15" t="s">
        <v>2923</v>
      </c>
      <c r="M542" s="15" t="s">
        <v>2971</v>
      </c>
      <c r="N542" s="19" t="s">
        <v>2972</v>
      </c>
      <c r="O542" s="15" t="s">
        <v>38</v>
      </c>
      <c r="P542" s="15" t="s">
        <v>405</v>
      </c>
      <c r="Q542" s="15" t="s">
        <v>64</v>
      </c>
      <c r="R542" s="15" t="s">
        <v>311</v>
      </c>
      <c r="S542" s="15" t="s">
        <v>27</v>
      </c>
      <c r="T542" s="34" t="s">
        <v>38</v>
      </c>
      <c r="U542" s="22" t="s">
        <v>2973</v>
      </c>
      <c r="V542" s="22" t="s">
        <v>2974</v>
      </c>
      <c r="W542" s="15" t="s">
        <v>2975</v>
      </c>
      <c r="X542" s="15" t="s">
        <v>38</v>
      </c>
      <c r="Y542" s="7"/>
    </row>
    <row r="543">
      <c r="A543" s="8" t="s">
        <v>2976</v>
      </c>
      <c r="B543" s="9" t="s">
        <v>2977</v>
      </c>
      <c r="C543" s="9" t="s">
        <v>26</v>
      </c>
      <c r="D543" s="10" t="s">
        <v>27</v>
      </c>
      <c r="E543" s="11" t="s">
        <v>38</v>
      </c>
      <c r="F543" s="11" t="s">
        <v>2978</v>
      </c>
      <c r="G543" s="12">
        <v>43747.0</v>
      </c>
      <c r="H543" s="13" t="s">
        <v>1525</v>
      </c>
      <c r="I543" s="13" t="s">
        <v>38</v>
      </c>
      <c r="J543" s="13" t="s">
        <v>27</v>
      </c>
      <c r="K543" s="14" t="s">
        <v>2979</v>
      </c>
      <c r="L543" s="15" t="s">
        <v>26</v>
      </c>
      <c r="M543" s="15" t="s">
        <v>2980</v>
      </c>
      <c r="N543" s="19" t="s">
        <v>2981</v>
      </c>
      <c r="O543" s="15" t="s">
        <v>1669</v>
      </c>
      <c r="P543" s="15" t="s">
        <v>161</v>
      </c>
      <c r="Q543" s="15" t="s">
        <v>47</v>
      </c>
      <c r="R543" s="15" t="s">
        <v>48</v>
      </c>
      <c r="S543" s="15" t="s">
        <v>27</v>
      </c>
      <c r="T543" s="15" t="s">
        <v>49</v>
      </c>
      <c r="U543" s="14" t="s">
        <v>2982</v>
      </c>
      <c r="V543" s="22" t="s">
        <v>2983</v>
      </c>
      <c r="W543" s="15" t="s">
        <v>2984</v>
      </c>
      <c r="X543" s="15" t="s">
        <v>38</v>
      </c>
      <c r="Y543" s="7"/>
    </row>
    <row r="544">
      <c r="A544" s="8" t="s">
        <v>2985</v>
      </c>
      <c r="B544" s="9" t="s">
        <v>2977</v>
      </c>
      <c r="C544" s="9" t="s">
        <v>26</v>
      </c>
      <c r="D544" s="10" t="s">
        <v>49</v>
      </c>
      <c r="E544" s="11" t="s">
        <v>38</v>
      </c>
      <c r="F544" s="11" t="s">
        <v>38</v>
      </c>
      <c r="G544" s="12">
        <v>43266.0</v>
      </c>
      <c r="H544" s="13" t="s">
        <v>2986</v>
      </c>
      <c r="I544" s="13" t="s">
        <v>38</v>
      </c>
      <c r="J544" s="13" t="s">
        <v>27</v>
      </c>
      <c r="K544" s="15" t="s">
        <v>38</v>
      </c>
      <c r="L544" s="15" t="s">
        <v>38</v>
      </c>
      <c r="M544" s="15" t="s">
        <v>38</v>
      </c>
      <c r="N544" s="19" t="s">
        <v>1954</v>
      </c>
      <c r="O544" s="15" t="s">
        <v>38</v>
      </c>
      <c r="P544" s="15" t="s">
        <v>338</v>
      </c>
      <c r="Q544" s="15" t="s">
        <v>243</v>
      </c>
      <c r="R544" s="15" t="s">
        <v>38</v>
      </c>
      <c r="S544" s="15" t="s">
        <v>251</v>
      </c>
      <c r="T544" s="15" t="s">
        <v>38</v>
      </c>
      <c r="U544" s="14" t="s">
        <v>2987</v>
      </c>
      <c r="V544" s="15" t="s">
        <v>38</v>
      </c>
      <c r="W544" s="15" t="s">
        <v>2602</v>
      </c>
      <c r="X544" s="15" t="s">
        <v>38</v>
      </c>
      <c r="Y544" s="7"/>
    </row>
    <row r="545">
      <c r="A545" s="8" t="s">
        <v>2988</v>
      </c>
      <c r="B545" s="9" t="s">
        <v>2977</v>
      </c>
      <c r="C545" s="9" t="s">
        <v>26</v>
      </c>
      <c r="D545" s="10" t="s">
        <v>27</v>
      </c>
      <c r="E545" s="11" t="s">
        <v>38</v>
      </c>
      <c r="F545" s="11" t="s">
        <v>38</v>
      </c>
      <c r="G545" s="12">
        <v>42779.0</v>
      </c>
      <c r="H545" s="13" t="s">
        <v>101</v>
      </c>
      <c r="I545" s="13" t="s">
        <v>38</v>
      </c>
      <c r="J545" s="13" t="s">
        <v>27</v>
      </c>
      <c r="K545" s="14" t="s">
        <v>2989</v>
      </c>
      <c r="L545" s="15" t="s">
        <v>26</v>
      </c>
      <c r="M545" s="15" t="s">
        <v>2990</v>
      </c>
      <c r="N545" s="19" t="s">
        <v>317</v>
      </c>
      <c r="O545" s="15" t="s">
        <v>317</v>
      </c>
      <c r="P545" s="15" t="s">
        <v>405</v>
      </c>
      <c r="Q545" s="15" t="s">
        <v>64</v>
      </c>
      <c r="R545" s="15" t="s">
        <v>65</v>
      </c>
      <c r="S545" s="15" t="s">
        <v>27</v>
      </c>
      <c r="T545" s="15" t="s">
        <v>27</v>
      </c>
      <c r="U545" s="14" t="s">
        <v>2991</v>
      </c>
      <c r="V545" s="14" t="s">
        <v>2992</v>
      </c>
      <c r="W545" s="15" t="s">
        <v>2993</v>
      </c>
      <c r="X545" s="15" t="s">
        <v>38</v>
      </c>
      <c r="Y545" s="7"/>
    </row>
    <row r="546">
      <c r="A546" s="8" t="s">
        <v>2994</v>
      </c>
      <c r="B546" s="9" t="s">
        <v>2977</v>
      </c>
      <c r="C546" s="9" t="s">
        <v>26</v>
      </c>
      <c r="D546" s="10" t="s">
        <v>27</v>
      </c>
      <c r="E546" s="11" t="str">
        <f>IFERROR(__xludf.DUMMYFUNCTION("TO_TEXT(""1.0"")"),"1.0")</f>
        <v>1.0</v>
      </c>
      <c r="F546" s="11" t="s">
        <v>2502</v>
      </c>
      <c r="G546" s="12">
        <v>38488.0</v>
      </c>
      <c r="H546" s="13">
        <v>7.5</v>
      </c>
      <c r="I546" s="13" t="s">
        <v>38</v>
      </c>
      <c r="J546" s="13" t="s">
        <v>27</v>
      </c>
      <c r="K546" s="15" t="s">
        <v>38</v>
      </c>
      <c r="L546" s="15" t="s">
        <v>38</v>
      </c>
      <c r="M546" s="15" t="s">
        <v>38</v>
      </c>
      <c r="N546" s="19" t="s">
        <v>2351</v>
      </c>
      <c r="O546" s="15" t="s">
        <v>38</v>
      </c>
      <c r="P546" s="15" t="s">
        <v>38</v>
      </c>
      <c r="Q546" s="15" t="s">
        <v>64</v>
      </c>
      <c r="R546" s="15" t="s">
        <v>88</v>
      </c>
      <c r="S546" s="15" t="s">
        <v>144</v>
      </c>
      <c r="T546" s="15" t="s">
        <v>38</v>
      </c>
      <c r="U546" s="14" t="s">
        <v>2995</v>
      </c>
      <c r="V546" s="15" t="s">
        <v>38</v>
      </c>
      <c r="W546" s="15" t="s">
        <v>2996</v>
      </c>
      <c r="X546" s="15" t="s">
        <v>38</v>
      </c>
      <c r="Y546" s="7"/>
    </row>
    <row r="547">
      <c r="A547" s="8" t="s">
        <v>2997</v>
      </c>
      <c r="B547" s="9" t="s">
        <v>2998</v>
      </c>
      <c r="C547" s="9" t="s">
        <v>26</v>
      </c>
      <c r="D547" s="10" t="s">
        <v>27</v>
      </c>
      <c r="E547" s="11" t="s">
        <v>38</v>
      </c>
      <c r="F547" s="11" t="s">
        <v>38</v>
      </c>
      <c r="G547" s="12">
        <v>44293.0</v>
      </c>
      <c r="H547" s="13" t="s">
        <v>2765</v>
      </c>
      <c r="I547" s="13" t="s">
        <v>38</v>
      </c>
      <c r="J547" s="13" t="s">
        <v>27</v>
      </c>
      <c r="K547" s="14" t="s">
        <v>2999</v>
      </c>
      <c r="L547" s="15" t="s">
        <v>26</v>
      </c>
      <c r="M547" s="15" t="s">
        <v>3000</v>
      </c>
      <c r="N547" s="19" t="s">
        <v>649</v>
      </c>
      <c r="O547" s="15" t="s">
        <v>649</v>
      </c>
      <c r="P547" s="15" t="s">
        <v>46</v>
      </c>
      <c r="Q547" s="15" t="s">
        <v>47</v>
      </c>
      <c r="R547" s="15" t="s">
        <v>48</v>
      </c>
      <c r="S547" s="15" t="s">
        <v>27</v>
      </c>
      <c r="T547" s="15" t="s">
        <v>49</v>
      </c>
      <c r="U547" s="14" t="s">
        <v>3001</v>
      </c>
      <c r="V547" s="14" t="s">
        <v>3002</v>
      </c>
      <c r="W547" s="15" t="s">
        <v>3003</v>
      </c>
      <c r="X547" s="15" t="s">
        <v>38</v>
      </c>
      <c r="Y547" s="7"/>
    </row>
    <row r="548">
      <c r="A548" s="8" t="s">
        <v>3004</v>
      </c>
      <c r="B548" s="9" t="s">
        <v>2998</v>
      </c>
      <c r="C548" s="9" t="s">
        <v>26</v>
      </c>
      <c r="D548" s="10" t="s">
        <v>27</v>
      </c>
      <c r="E548" s="11" t="s">
        <v>38</v>
      </c>
      <c r="F548" s="11" t="s">
        <v>38</v>
      </c>
      <c r="G548" s="12">
        <v>44293.0</v>
      </c>
      <c r="H548" s="13" t="s">
        <v>71</v>
      </c>
      <c r="I548" s="13" t="s">
        <v>38</v>
      </c>
      <c r="J548" s="13" t="s">
        <v>27</v>
      </c>
      <c r="K548" s="14" t="s">
        <v>2999</v>
      </c>
      <c r="L548" s="15" t="s">
        <v>26</v>
      </c>
      <c r="M548" s="15" t="s">
        <v>3000</v>
      </c>
      <c r="N548" s="19" t="s">
        <v>649</v>
      </c>
      <c r="O548" s="15" t="s">
        <v>649</v>
      </c>
      <c r="P548" s="15" t="s">
        <v>115</v>
      </c>
      <c r="Q548" s="15" t="s">
        <v>64</v>
      </c>
      <c r="R548" s="15" t="s">
        <v>65</v>
      </c>
      <c r="S548" s="15" t="s">
        <v>27</v>
      </c>
      <c r="T548" s="15" t="s">
        <v>27</v>
      </c>
      <c r="U548" s="14" t="s">
        <v>2999</v>
      </c>
      <c r="V548" s="14" t="s">
        <v>3005</v>
      </c>
      <c r="W548" s="15" t="s">
        <v>3006</v>
      </c>
      <c r="X548" s="15" t="s">
        <v>38</v>
      </c>
      <c r="Y548" s="7"/>
    </row>
    <row r="549">
      <c r="A549" s="8" t="s">
        <v>3007</v>
      </c>
      <c r="B549" s="9" t="s">
        <v>3008</v>
      </c>
      <c r="C549" s="9" t="s">
        <v>3009</v>
      </c>
      <c r="D549" s="10" t="s">
        <v>27</v>
      </c>
      <c r="E549" s="11" t="s">
        <v>38</v>
      </c>
      <c r="F549" s="11" t="s">
        <v>3010</v>
      </c>
      <c r="G549" s="12">
        <v>44196.0</v>
      </c>
      <c r="H549" s="13" t="s">
        <v>165</v>
      </c>
      <c r="I549" s="13" t="s">
        <v>38</v>
      </c>
      <c r="J549" s="13" t="s">
        <v>27</v>
      </c>
      <c r="K549" s="15" t="s">
        <v>38</v>
      </c>
      <c r="L549" s="15" t="s">
        <v>38</v>
      </c>
      <c r="M549" s="15" t="s">
        <v>38</v>
      </c>
      <c r="N549" s="19" t="s">
        <v>3011</v>
      </c>
      <c r="O549" s="15" t="s">
        <v>38</v>
      </c>
      <c r="P549" s="15" t="s">
        <v>38</v>
      </c>
      <c r="Q549" s="15" t="s">
        <v>64</v>
      </c>
      <c r="R549" s="15" t="s">
        <v>65</v>
      </c>
      <c r="S549" s="15" t="s">
        <v>144</v>
      </c>
      <c r="T549" s="15" t="s">
        <v>38</v>
      </c>
      <c r="U549" s="14" t="s">
        <v>3012</v>
      </c>
      <c r="V549" s="15" t="s">
        <v>38</v>
      </c>
      <c r="W549" s="15" t="s">
        <v>3013</v>
      </c>
      <c r="X549" s="15" t="s">
        <v>38</v>
      </c>
      <c r="Y549" s="7"/>
    </row>
    <row r="550">
      <c r="A550" s="8" t="s">
        <v>3014</v>
      </c>
      <c r="B550" s="9" t="s">
        <v>3008</v>
      </c>
      <c r="C550" s="9" t="s">
        <v>3009</v>
      </c>
      <c r="D550" s="10" t="s">
        <v>27</v>
      </c>
      <c r="E550" s="11" t="s">
        <v>38</v>
      </c>
      <c r="F550" s="11" t="s">
        <v>38</v>
      </c>
      <c r="G550" s="12">
        <v>43056.0</v>
      </c>
      <c r="H550" s="13" t="s">
        <v>323</v>
      </c>
      <c r="I550" s="13" t="s">
        <v>38</v>
      </c>
      <c r="J550" s="33"/>
      <c r="K550" s="15" t="s">
        <v>38</v>
      </c>
      <c r="L550" s="15" t="s">
        <v>38</v>
      </c>
      <c r="M550" s="15" t="s">
        <v>38</v>
      </c>
      <c r="N550" s="19" t="s">
        <v>38</v>
      </c>
      <c r="O550" s="15" t="s">
        <v>38</v>
      </c>
      <c r="P550" s="15" t="s">
        <v>38</v>
      </c>
      <c r="Q550" s="15" t="s">
        <v>135</v>
      </c>
      <c r="R550" s="15" t="s">
        <v>38</v>
      </c>
      <c r="S550" s="15" t="s">
        <v>144</v>
      </c>
      <c r="T550" s="15" t="s">
        <v>38</v>
      </c>
      <c r="U550" s="14" t="s">
        <v>3015</v>
      </c>
      <c r="V550" s="15" t="s">
        <v>38</v>
      </c>
      <c r="W550" s="15" t="s">
        <v>3016</v>
      </c>
      <c r="X550" s="15" t="s">
        <v>38</v>
      </c>
      <c r="Y550" s="7"/>
    </row>
    <row r="551">
      <c r="A551" s="8" t="s">
        <v>3017</v>
      </c>
      <c r="B551" s="9" t="s">
        <v>3018</v>
      </c>
      <c r="C551" s="9" t="s">
        <v>26</v>
      </c>
      <c r="D551" s="10" t="s">
        <v>49</v>
      </c>
      <c r="E551" s="11" t="s">
        <v>144</v>
      </c>
      <c r="F551" s="11" t="s">
        <v>144</v>
      </c>
      <c r="G551" s="12">
        <v>43266.0</v>
      </c>
      <c r="H551" s="13" t="s">
        <v>239</v>
      </c>
      <c r="I551" s="13" t="s">
        <v>144</v>
      </c>
      <c r="J551" s="13" t="s">
        <v>27</v>
      </c>
      <c r="K551" s="15" t="s">
        <v>38</v>
      </c>
      <c r="L551" s="15" t="s">
        <v>38</v>
      </c>
      <c r="M551" s="15" t="s">
        <v>38</v>
      </c>
      <c r="N551" s="19" t="s">
        <v>1954</v>
      </c>
      <c r="O551" s="15" t="s">
        <v>38</v>
      </c>
      <c r="P551" s="15" t="s">
        <v>338</v>
      </c>
      <c r="Q551" s="15" t="s">
        <v>243</v>
      </c>
      <c r="R551" s="15" t="s">
        <v>38</v>
      </c>
      <c r="S551" s="15" t="s">
        <v>251</v>
      </c>
      <c r="T551" s="15" t="s">
        <v>38</v>
      </c>
      <c r="U551" s="14" t="s">
        <v>3019</v>
      </c>
      <c r="V551" s="15" t="s">
        <v>38</v>
      </c>
      <c r="W551" s="15" t="s">
        <v>2602</v>
      </c>
      <c r="X551" s="15" t="s">
        <v>3020</v>
      </c>
      <c r="Y551" s="15"/>
    </row>
    <row r="552">
      <c r="A552" s="42" t="s">
        <v>3021</v>
      </c>
      <c r="B552" s="9" t="s">
        <v>3018</v>
      </c>
      <c r="C552" s="9" t="s">
        <v>26</v>
      </c>
      <c r="D552" s="10" t="s">
        <v>27</v>
      </c>
      <c r="E552" s="11" t="s">
        <v>144</v>
      </c>
      <c r="F552" s="11" t="s">
        <v>144</v>
      </c>
      <c r="G552" s="12">
        <v>43340.0</v>
      </c>
      <c r="H552" s="13" t="s">
        <v>71</v>
      </c>
      <c r="I552" s="13" t="s">
        <v>30</v>
      </c>
      <c r="J552" s="13" t="s">
        <v>27</v>
      </c>
      <c r="K552" s="14" t="s">
        <v>3022</v>
      </c>
      <c r="L552" s="15" t="s">
        <v>26</v>
      </c>
      <c r="M552" s="15" t="s">
        <v>3023</v>
      </c>
      <c r="N552" s="19" t="s">
        <v>3024</v>
      </c>
      <c r="O552" s="15" t="s">
        <v>3024</v>
      </c>
      <c r="P552" s="15" t="s">
        <v>528</v>
      </c>
      <c r="Q552" s="15" t="s">
        <v>64</v>
      </c>
      <c r="R552" s="15" t="s">
        <v>65</v>
      </c>
      <c r="S552" s="15" t="s">
        <v>27</v>
      </c>
      <c r="T552" s="15" t="s">
        <v>27</v>
      </c>
      <c r="U552" s="14" t="s">
        <v>3025</v>
      </c>
      <c r="V552" s="14" t="s">
        <v>3026</v>
      </c>
      <c r="W552" s="15" t="s">
        <v>3027</v>
      </c>
      <c r="X552" s="15" t="s">
        <v>3028</v>
      </c>
      <c r="Y552" s="15"/>
    </row>
    <row r="553">
      <c r="A553" s="8" t="s">
        <v>3029</v>
      </c>
      <c r="B553" s="9" t="s">
        <v>3030</v>
      </c>
      <c r="C553" s="9" t="s">
        <v>3009</v>
      </c>
      <c r="D553" s="10" t="s">
        <v>27</v>
      </c>
      <c r="E553" s="11" t="s">
        <v>38</v>
      </c>
      <c r="F553" s="11" t="s">
        <v>3031</v>
      </c>
      <c r="G553" s="12">
        <v>43703.0</v>
      </c>
      <c r="H553" s="13" t="s">
        <v>101</v>
      </c>
      <c r="I553" s="13" t="s">
        <v>38</v>
      </c>
      <c r="J553" s="13" t="s">
        <v>27</v>
      </c>
      <c r="K553" s="14" t="s">
        <v>3032</v>
      </c>
      <c r="L553" s="15" t="s">
        <v>3009</v>
      </c>
      <c r="M553" s="15" t="s">
        <v>3033</v>
      </c>
      <c r="N553" s="19" t="s">
        <v>3034</v>
      </c>
      <c r="O553" s="15" t="s">
        <v>38</v>
      </c>
      <c r="P553" s="15" t="s">
        <v>3035</v>
      </c>
      <c r="Q553" s="15" t="s">
        <v>47</v>
      </c>
      <c r="R553" s="15" t="s">
        <v>630</v>
      </c>
      <c r="S553" s="15" t="s">
        <v>27</v>
      </c>
      <c r="T553" s="15" t="s">
        <v>38</v>
      </c>
      <c r="U553" s="14" t="s">
        <v>3036</v>
      </c>
      <c r="V553" s="14" t="s">
        <v>3037</v>
      </c>
      <c r="W553" s="15" t="s">
        <v>3038</v>
      </c>
      <c r="X553" s="15" t="s">
        <v>3039</v>
      </c>
      <c r="Y553" s="15"/>
    </row>
    <row r="554">
      <c r="A554" s="8" t="s">
        <v>3040</v>
      </c>
      <c r="B554" s="9" t="s">
        <v>3041</v>
      </c>
      <c r="C554" s="9" t="s">
        <v>26</v>
      </c>
      <c r="D554" s="10" t="s">
        <v>49</v>
      </c>
      <c r="E554" s="11" t="s">
        <v>38</v>
      </c>
      <c r="F554" s="11" t="s">
        <v>27</v>
      </c>
      <c r="G554" s="12">
        <v>43266.0</v>
      </c>
      <c r="H554" s="13" t="s">
        <v>2986</v>
      </c>
      <c r="I554" s="13" t="s">
        <v>38</v>
      </c>
      <c r="J554" s="13" t="s">
        <v>27</v>
      </c>
      <c r="K554" s="15" t="s">
        <v>144</v>
      </c>
      <c r="L554" s="15" t="s">
        <v>144</v>
      </c>
      <c r="M554" s="15" t="s">
        <v>144</v>
      </c>
      <c r="N554" s="19" t="s">
        <v>144</v>
      </c>
      <c r="O554" s="15" t="s">
        <v>38</v>
      </c>
      <c r="P554" s="15" t="s">
        <v>2650</v>
      </c>
      <c r="Q554" s="15" t="s">
        <v>243</v>
      </c>
      <c r="R554" s="15" t="s">
        <v>38</v>
      </c>
      <c r="S554" s="15" t="s">
        <v>251</v>
      </c>
      <c r="T554" s="15" t="s">
        <v>38</v>
      </c>
      <c r="U554" s="14" t="s">
        <v>3042</v>
      </c>
      <c r="V554" s="15" t="s">
        <v>38</v>
      </c>
      <c r="W554" s="15" t="s">
        <v>2602</v>
      </c>
      <c r="X554" s="15" t="s">
        <v>3043</v>
      </c>
      <c r="Y554" s="7"/>
    </row>
    <row r="555">
      <c r="A555" s="8" t="s">
        <v>3044</v>
      </c>
      <c r="B555" s="9" t="s">
        <v>3045</v>
      </c>
      <c r="C555" s="9" t="s">
        <v>3009</v>
      </c>
      <c r="D555" s="10" t="s">
        <v>27</v>
      </c>
      <c r="E555" s="11" t="s">
        <v>38</v>
      </c>
      <c r="F555" s="11" t="s">
        <v>3046</v>
      </c>
      <c r="G555" s="12">
        <v>43703.0</v>
      </c>
      <c r="H555" s="13" t="s">
        <v>101</v>
      </c>
      <c r="I555" s="13" t="s">
        <v>38</v>
      </c>
      <c r="J555" s="13" t="s">
        <v>27</v>
      </c>
      <c r="K555" s="14" t="s">
        <v>3047</v>
      </c>
      <c r="L555" s="15" t="s">
        <v>3009</v>
      </c>
      <c r="M555" s="15" t="s">
        <v>350</v>
      </c>
      <c r="N555" s="19" t="s">
        <v>38</v>
      </c>
      <c r="O555" s="15" t="s">
        <v>38</v>
      </c>
      <c r="P555" s="15" t="s">
        <v>1640</v>
      </c>
      <c r="Q555" s="15" t="s">
        <v>64</v>
      </c>
      <c r="R555" s="15" t="s">
        <v>65</v>
      </c>
      <c r="S555" s="15" t="s">
        <v>49</v>
      </c>
      <c r="T555" s="15" t="s">
        <v>38</v>
      </c>
      <c r="U555" s="14" t="s">
        <v>3048</v>
      </c>
      <c r="V555" s="14" t="s">
        <v>3049</v>
      </c>
      <c r="W555" s="15" t="s">
        <v>3050</v>
      </c>
      <c r="X555" s="15" t="s">
        <v>38</v>
      </c>
      <c r="Y555" s="7"/>
    </row>
    <row r="556">
      <c r="A556" s="8" t="s">
        <v>3051</v>
      </c>
      <c r="B556" s="9" t="s">
        <v>3052</v>
      </c>
      <c r="C556" s="9" t="s">
        <v>2923</v>
      </c>
      <c r="D556" s="10" t="s">
        <v>27</v>
      </c>
      <c r="E556" s="11" t="s">
        <v>38</v>
      </c>
      <c r="F556" s="11" t="s">
        <v>3053</v>
      </c>
      <c r="G556" s="12">
        <v>43332.0</v>
      </c>
      <c r="H556" s="13" t="s">
        <v>101</v>
      </c>
      <c r="I556" s="13" t="s">
        <v>38</v>
      </c>
      <c r="J556" s="13" t="s">
        <v>27</v>
      </c>
      <c r="K556" s="14" t="s">
        <v>3054</v>
      </c>
      <c r="L556" s="15" t="s">
        <v>26</v>
      </c>
      <c r="M556" s="15" t="s">
        <v>3055</v>
      </c>
      <c r="N556" s="19" t="s">
        <v>3056</v>
      </c>
      <c r="O556" s="15" t="s">
        <v>62</v>
      </c>
      <c r="P556" s="15" t="s">
        <v>188</v>
      </c>
      <c r="Q556" s="15" t="s">
        <v>135</v>
      </c>
      <c r="R556" s="15" t="s">
        <v>189</v>
      </c>
      <c r="S556" s="15" t="s">
        <v>27</v>
      </c>
      <c r="T556" s="15" t="s">
        <v>49</v>
      </c>
      <c r="U556" s="14" t="s">
        <v>3057</v>
      </c>
      <c r="V556" s="22" t="s">
        <v>3058</v>
      </c>
      <c r="W556" s="15" t="s">
        <v>3059</v>
      </c>
      <c r="X556" s="15" t="s">
        <v>38</v>
      </c>
      <c r="Y556" s="15"/>
    </row>
    <row r="557">
      <c r="A557" s="54"/>
      <c r="D557" s="55"/>
      <c r="E557" s="47"/>
      <c r="F557" s="47"/>
      <c r="H557" s="33"/>
      <c r="I557" s="33"/>
      <c r="J557" s="33"/>
      <c r="K557" s="7"/>
      <c r="L557" s="7"/>
      <c r="M557" s="7"/>
      <c r="N557" s="56"/>
      <c r="O557" s="7"/>
      <c r="P557" s="7"/>
      <c r="Q557" s="7"/>
      <c r="R557" s="7"/>
      <c r="S557" s="7"/>
      <c r="T557" s="7"/>
      <c r="U557" s="7"/>
      <c r="V557" s="7"/>
      <c r="W557" s="7"/>
      <c r="X557" s="7"/>
      <c r="Y557" s="7"/>
    </row>
    <row r="558">
      <c r="A558" s="54"/>
      <c r="D558" s="55"/>
      <c r="E558" s="47"/>
      <c r="F558" s="47"/>
      <c r="H558" s="33"/>
      <c r="I558" s="33"/>
      <c r="J558" s="33"/>
      <c r="K558" s="7"/>
      <c r="L558" s="7"/>
      <c r="M558" s="7"/>
      <c r="N558" s="56"/>
      <c r="O558" s="7"/>
      <c r="P558" s="7"/>
      <c r="Q558" s="7"/>
      <c r="R558" s="7"/>
      <c r="S558" s="7"/>
      <c r="T558" s="7"/>
      <c r="U558" s="7"/>
      <c r="V558" s="7"/>
      <c r="W558" s="7"/>
      <c r="X558" s="7"/>
      <c r="Y558" s="7"/>
    </row>
    <row r="559">
      <c r="A559" s="54"/>
      <c r="D559" s="55"/>
      <c r="E559" s="47"/>
      <c r="F559" s="47"/>
      <c r="H559" s="33"/>
      <c r="I559" s="33"/>
      <c r="J559" s="33"/>
      <c r="K559" s="7"/>
      <c r="L559" s="7"/>
      <c r="M559" s="7"/>
      <c r="N559" s="56"/>
      <c r="O559" s="7"/>
      <c r="P559" s="7"/>
      <c r="Q559" s="7"/>
      <c r="R559" s="7"/>
      <c r="S559" s="7"/>
      <c r="T559" s="7"/>
      <c r="U559" s="7"/>
      <c r="V559" s="7"/>
      <c r="W559" s="7"/>
      <c r="X559" s="7"/>
      <c r="Y559" s="7"/>
    </row>
    <row r="560">
      <c r="A560" s="54"/>
      <c r="D560" s="55"/>
      <c r="E560" s="47"/>
      <c r="F560" s="47"/>
      <c r="H560" s="33"/>
      <c r="I560" s="33"/>
      <c r="J560" s="33"/>
      <c r="K560" s="7"/>
      <c r="L560" s="7"/>
      <c r="M560" s="7"/>
      <c r="N560" s="7"/>
      <c r="O560" s="7"/>
      <c r="P560" s="7"/>
      <c r="Q560" s="7"/>
      <c r="R560" s="7"/>
      <c r="S560" s="7"/>
      <c r="T560" s="7"/>
      <c r="U560" s="7"/>
      <c r="V560" s="7"/>
      <c r="W560" s="7"/>
      <c r="X560" s="7"/>
      <c r="Y560" s="7"/>
    </row>
    <row r="561">
      <c r="A561" s="54"/>
      <c r="D561" s="55"/>
      <c r="E561" s="47"/>
      <c r="F561" s="47"/>
      <c r="H561" s="33"/>
      <c r="I561" s="33"/>
      <c r="J561" s="33"/>
      <c r="K561" s="7"/>
      <c r="L561" s="7"/>
      <c r="M561" s="7"/>
      <c r="N561" s="7"/>
      <c r="O561" s="7"/>
      <c r="P561" s="7"/>
      <c r="Q561" s="7"/>
      <c r="R561" s="7"/>
      <c r="S561" s="7"/>
      <c r="T561" s="7"/>
      <c r="U561" s="7"/>
      <c r="V561" s="7"/>
      <c r="W561" s="7"/>
      <c r="X561" s="7"/>
      <c r="Y561" s="7"/>
    </row>
    <row r="562">
      <c r="A562" s="54"/>
      <c r="D562" s="55"/>
      <c r="E562" s="47"/>
      <c r="F562" s="47"/>
      <c r="H562" s="33"/>
      <c r="I562" s="33"/>
      <c r="J562" s="33"/>
      <c r="K562" s="7"/>
      <c r="L562" s="7"/>
      <c r="M562" s="7"/>
      <c r="N562" s="7"/>
      <c r="O562" s="7"/>
      <c r="P562" s="7"/>
      <c r="Q562" s="7"/>
      <c r="R562" s="7"/>
      <c r="S562" s="7"/>
      <c r="T562" s="7"/>
      <c r="U562" s="7"/>
      <c r="V562" s="7"/>
      <c r="W562" s="7"/>
      <c r="X562" s="7"/>
      <c r="Y562" s="7"/>
    </row>
    <row r="563">
      <c r="A563" s="54"/>
      <c r="D563" s="55"/>
      <c r="E563" s="47"/>
      <c r="F563" s="47"/>
      <c r="H563" s="33"/>
      <c r="I563" s="33"/>
      <c r="J563" s="33"/>
      <c r="K563" s="7"/>
      <c r="L563" s="7"/>
      <c r="M563" s="7"/>
      <c r="N563" s="7"/>
      <c r="O563" s="7"/>
      <c r="P563" s="7"/>
      <c r="Q563" s="7"/>
      <c r="R563" s="7"/>
      <c r="S563" s="7"/>
      <c r="T563" s="7"/>
      <c r="U563" s="7"/>
      <c r="V563" s="7"/>
      <c r="W563" s="7"/>
      <c r="X563" s="7"/>
      <c r="Y563" s="7"/>
    </row>
    <row r="564">
      <c r="A564" s="54"/>
      <c r="D564" s="55"/>
      <c r="E564" s="47"/>
      <c r="F564" s="47"/>
      <c r="H564" s="33"/>
      <c r="I564" s="33"/>
      <c r="J564" s="33"/>
      <c r="K564" s="7"/>
      <c r="L564" s="7"/>
      <c r="M564" s="7"/>
      <c r="N564" s="7"/>
      <c r="O564" s="7"/>
      <c r="P564" s="7"/>
      <c r="Q564" s="7"/>
      <c r="R564" s="7"/>
      <c r="S564" s="7"/>
      <c r="T564" s="7"/>
      <c r="U564" s="7"/>
      <c r="V564" s="7"/>
      <c r="W564" s="7"/>
      <c r="X564" s="7"/>
      <c r="Y564" s="7"/>
    </row>
    <row r="565">
      <c r="A565" s="54"/>
      <c r="D565" s="55"/>
      <c r="E565" s="47"/>
      <c r="F565" s="47"/>
      <c r="H565" s="33"/>
      <c r="I565" s="33"/>
      <c r="J565" s="33"/>
      <c r="K565" s="7"/>
      <c r="L565" s="7"/>
      <c r="M565" s="7"/>
      <c r="N565" s="7"/>
      <c r="O565" s="7"/>
      <c r="P565" s="7"/>
      <c r="Q565" s="7"/>
      <c r="R565" s="7"/>
      <c r="S565" s="7"/>
      <c r="T565" s="7"/>
      <c r="U565" s="7"/>
      <c r="V565" s="7"/>
      <c r="W565" s="7"/>
      <c r="X565" s="7"/>
      <c r="Y565" s="7"/>
    </row>
    <row r="566">
      <c r="A566" s="54"/>
      <c r="D566" s="55"/>
      <c r="E566" s="47"/>
      <c r="F566" s="47"/>
      <c r="H566" s="33"/>
      <c r="I566" s="33"/>
      <c r="J566" s="33"/>
      <c r="K566" s="7"/>
      <c r="L566" s="7"/>
      <c r="M566" s="7"/>
      <c r="N566" s="7"/>
      <c r="O566" s="7"/>
      <c r="P566" s="7"/>
      <c r="Q566" s="7"/>
      <c r="R566" s="7"/>
      <c r="S566" s="7"/>
      <c r="T566" s="7"/>
      <c r="U566" s="7"/>
      <c r="V566" s="7"/>
      <c r="W566" s="7"/>
      <c r="X566" s="7"/>
      <c r="Y566" s="7"/>
    </row>
    <row r="567">
      <c r="A567" s="54"/>
      <c r="D567" s="55"/>
      <c r="E567" s="47"/>
      <c r="F567" s="47"/>
      <c r="H567" s="33"/>
      <c r="I567" s="33"/>
      <c r="J567" s="33"/>
      <c r="K567" s="7"/>
      <c r="L567" s="7"/>
      <c r="M567" s="7"/>
      <c r="N567" s="7"/>
      <c r="O567" s="7"/>
      <c r="P567" s="7"/>
      <c r="Q567" s="7"/>
      <c r="R567" s="7"/>
      <c r="S567" s="7"/>
      <c r="T567" s="7"/>
      <c r="U567" s="7"/>
      <c r="V567" s="7"/>
      <c r="W567" s="7"/>
      <c r="X567" s="7"/>
      <c r="Y567" s="7"/>
    </row>
    <row r="568">
      <c r="A568" s="54"/>
      <c r="D568" s="55"/>
      <c r="E568" s="47"/>
      <c r="F568" s="47"/>
      <c r="H568" s="33"/>
      <c r="I568" s="33"/>
      <c r="J568" s="33"/>
      <c r="K568" s="7"/>
      <c r="L568" s="7"/>
      <c r="M568" s="7"/>
      <c r="N568" s="7"/>
      <c r="O568" s="7"/>
      <c r="P568" s="7"/>
      <c r="Q568" s="7"/>
      <c r="R568" s="7"/>
      <c r="S568" s="7"/>
      <c r="T568" s="7"/>
      <c r="U568" s="7"/>
      <c r="V568" s="7"/>
      <c r="W568" s="7"/>
      <c r="X568" s="7"/>
      <c r="Y568" s="7"/>
    </row>
    <row r="569">
      <c r="A569" s="54"/>
      <c r="D569" s="55"/>
      <c r="E569" s="47"/>
      <c r="F569" s="47"/>
      <c r="H569" s="33"/>
      <c r="I569" s="33"/>
      <c r="J569" s="33"/>
      <c r="K569" s="7"/>
      <c r="L569" s="7"/>
      <c r="M569" s="7"/>
      <c r="N569" s="7"/>
      <c r="O569" s="7"/>
      <c r="P569" s="7"/>
      <c r="Q569" s="7"/>
      <c r="R569" s="7"/>
      <c r="S569" s="7"/>
      <c r="T569" s="7"/>
      <c r="U569" s="7"/>
      <c r="V569" s="7"/>
      <c r="W569" s="7"/>
      <c r="X569" s="7"/>
      <c r="Y569" s="7"/>
    </row>
    <row r="570">
      <c r="A570" s="54"/>
      <c r="D570" s="55"/>
      <c r="E570" s="47"/>
      <c r="F570" s="47"/>
      <c r="H570" s="33"/>
      <c r="I570" s="33"/>
      <c r="J570" s="33"/>
      <c r="K570" s="7"/>
      <c r="L570" s="7"/>
      <c r="M570" s="7"/>
      <c r="N570" s="7"/>
      <c r="O570" s="7"/>
      <c r="P570" s="7"/>
      <c r="Q570" s="7"/>
      <c r="R570" s="7"/>
      <c r="S570" s="7"/>
      <c r="T570" s="7"/>
      <c r="U570" s="7"/>
      <c r="V570" s="7"/>
      <c r="W570" s="7"/>
      <c r="X570" s="7"/>
      <c r="Y570" s="7"/>
    </row>
    <row r="571">
      <c r="A571" s="54"/>
      <c r="D571" s="55"/>
      <c r="E571" s="47"/>
      <c r="F571" s="47"/>
      <c r="H571" s="33"/>
      <c r="I571" s="33"/>
      <c r="J571" s="33"/>
      <c r="K571" s="7"/>
      <c r="L571" s="7"/>
      <c r="M571" s="7"/>
      <c r="N571" s="7"/>
      <c r="O571" s="7"/>
      <c r="P571" s="7"/>
      <c r="Q571" s="7"/>
      <c r="R571" s="7"/>
      <c r="S571" s="7"/>
      <c r="T571" s="7"/>
      <c r="U571" s="7"/>
      <c r="V571" s="7"/>
      <c r="W571" s="7"/>
      <c r="X571" s="7"/>
      <c r="Y571" s="7"/>
    </row>
    <row r="572">
      <c r="A572" s="54"/>
      <c r="D572" s="55"/>
      <c r="E572" s="47"/>
      <c r="F572" s="47"/>
      <c r="H572" s="33"/>
      <c r="I572" s="33"/>
      <c r="J572" s="33"/>
      <c r="K572" s="7"/>
      <c r="L572" s="7"/>
      <c r="M572" s="7"/>
      <c r="N572" s="7"/>
      <c r="O572" s="7"/>
      <c r="P572" s="7"/>
      <c r="Q572" s="7"/>
      <c r="R572" s="7"/>
      <c r="S572" s="7"/>
      <c r="T572" s="7"/>
      <c r="U572" s="7"/>
      <c r="V572" s="7"/>
      <c r="W572" s="7"/>
      <c r="X572" s="7"/>
      <c r="Y572" s="7"/>
    </row>
    <row r="573">
      <c r="A573" s="54"/>
      <c r="D573" s="55"/>
      <c r="E573" s="47"/>
      <c r="F573" s="47"/>
      <c r="H573" s="33"/>
      <c r="I573" s="33"/>
      <c r="J573" s="33"/>
      <c r="K573" s="7"/>
      <c r="L573" s="7"/>
      <c r="M573" s="7"/>
      <c r="N573" s="7"/>
      <c r="O573" s="7"/>
      <c r="P573" s="7"/>
      <c r="Q573" s="7"/>
      <c r="R573" s="7"/>
      <c r="S573" s="7"/>
      <c r="T573" s="7"/>
      <c r="U573" s="7"/>
      <c r="V573" s="7"/>
      <c r="W573" s="7"/>
      <c r="X573" s="7"/>
      <c r="Y573" s="7"/>
    </row>
    <row r="574">
      <c r="A574" s="54"/>
      <c r="D574" s="55"/>
      <c r="E574" s="47"/>
      <c r="F574" s="47"/>
      <c r="H574" s="33"/>
      <c r="I574" s="33"/>
      <c r="J574" s="33"/>
      <c r="K574" s="7"/>
      <c r="L574" s="7"/>
      <c r="M574" s="7"/>
      <c r="N574" s="7"/>
      <c r="O574" s="7"/>
      <c r="P574" s="7"/>
      <c r="Q574" s="7"/>
      <c r="R574" s="7"/>
      <c r="S574" s="7"/>
      <c r="T574" s="7"/>
      <c r="U574" s="7"/>
      <c r="V574" s="7"/>
      <c r="W574" s="7"/>
      <c r="X574" s="7"/>
      <c r="Y574" s="7"/>
    </row>
    <row r="575">
      <c r="A575" s="54"/>
      <c r="D575" s="55"/>
      <c r="E575" s="47"/>
      <c r="F575" s="47"/>
      <c r="H575" s="33"/>
      <c r="I575" s="33"/>
      <c r="J575" s="33"/>
      <c r="K575" s="7"/>
      <c r="L575" s="7"/>
      <c r="M575" s="7"/>
      <c r="N575" s="7"/>
      <c r="O575" s="7"/>
      <c r="P575" s="7"/>
      <c r="Q575" s="7"/>
      <c r="R575" s="7"/>
      <c r="S575" s="7"/>
      <c r="T575" s="7"/>
      <c r="U575" s="7"/>
      <c r="V575" s="7"/>
      <c r="W575" s="7"/>
      <c r="X575" s="7"/>
      <c r="Y575" s="7"/>
    </row>
    <row r="576">
      <c r="A576" s="54"/>
      <c r="D576" s="55"/>
      <c r="E576" s="47"/>
      <c r="F576" s="47"/>
      <c r="H576" s="33"/>
      <c r="I576" s="33"/>
      <c r="J576" s="33"/>
      <c r="K576" s="7"/>
      <c r="L576" s="7"/>
      <c r="M576" s="7"/>
      <c r="N576" s="7"/>
      <c r="O576" s="7"/>
      <c r="P576" s="7"/>
      <c r="Q576" s="7"/>
      <c r="R576" s="7"/>
      <c r="S576" s="7"/>
      <c r="T576" s="7"/>
      <c r="U576" s="7"/>
      <c r="V576" s="7"/>
      <c r="W576" s="7"/>
      <c r="X576" s="7"/>
      <c r="Y576" s="7"/>
    </row>
    <row r="577">
      <c r="A577" s="54"/>
      <c r="D577" s="55"/>
      <c r="E577" s="47"/>
      <c r="F577" s="47"/>
      <c r="H577" s="33"/>
      <c r="I577" s="33"/>
      <c r="J577" s="33"/>
      <c r="K577" s="7"/>
      <c r="L577" s="7"/>
      <c r="M577" s="7"/>
      <c r="N577" s="7"/>
      <c r="O577" s="7"/>
      <c r="P577" s="7"/>
      <c r="Q577" s="7"/>
      <c r="R577" s="7"/>
      <c r="S577" s="7"/>
      <c r="T577" s="7"/>
      <c r="U577" s="7"/>
      <c r="V577" s="7"/>
      <c r="W577" s="7"/>
      <c r="X577" s="7"/>
      <c r="Y577" s="7"/>
    </row>
    <row r="578">
      <c r="A578" s="54"/>
      <c r="D578" s="55"/>
      <c r="E578" s="47"/>
      <c r="F578" s="47"/>
      <c r="H578" s="33"/>
      <c r="I578" s="33"/>
      <c r="J578" s="33"/>
      <c r="K578" s="7"/>
      <c r="L578" s="7"/>
      <c r="M578" s="7"/>
      <c r="N578" s="7"/>
      <c r="O578" s="7"/>
      <c r="P578" s="7"/>
      <c r="Q578" s="7"/>
      <c r="R578" s="7"/>
      <c r="S578" s="7"/>
      <c r="T578" s="7"/>
      <c r="U578" s="7"/>
      <c r="V578" s="7"/>
      <c r="W578" s="7"/>
      <c r="X578" s="7"/>
      <c r="Y578" s="7"/>
    </row>
    <row r="579">
      <c r="A579" s="54"/>
      <c r="D579" s="55"/>
      <c r="E579" s="47"/>
      <c r="F579" s="47"/>
      <c r="H579" s="33"/>
      <c r="I579" s="33"/>
      <c r="J579" s="33"/>
      <c r="K579" s="7"/>
      <c r="L579" s="7"/>
      <c r="M579" s="7"/>
      <c r="N579" s="7"/>
      <c r="O579" s="7"/>
      <c r="P579" s="7"/>
      <c r="Q579" s="7"/>
      <c r="R579" s="7"/>
      <c r="S579" s="7"/>
      <c r="T579" s="7"/>
      <c r="U579" s="7"/>
      <c r="V579" s="7"/>
      <c r="W579" s="7"/>
      <c r="X579" s="7"/>
      <c r="Y579" s="7"/>
    </row>
    <row r="580">
      <c r="A580" s="54"/>
      <c r="D580" s="55"/>
      <c r="E580" s="47"/>
      <c r="F580" s="47"/>
      <c r="H580" s="33"/>
      <c r="I580" s="33"/>
      <c r="J580" s="33"/>
      <c r="K580" s="7"/>
      <c r="L580" s="7"/>
      <c r="M580" s="7"/>
      <c r="N580" s="7"/>
      <c r="O580" s="7"/>
      <c r="P580" s="7"/>
      <c r="Q580" s="7"/>
      <c r="R580" s="7"/>
      <c r="S580" s="7"/>
      <c r="T580" s="7"/>
      <c r="U580" s="7"/>
      <c r="V580" s="7"/>
      <c r="W580" s="7"/>
      <c r="X580" s="7"/>
      <c r="Y580" s="7"/>
    </row>
    <row r="581">
      <c r="A581" s="54"/>
      <c r="D581" s="55"/>
      <c r="E581" s="47"/>
      <c r="F581" s="47"/>
      <c r="H581" s="33"/>
      <c r="I581" s="33"/>
      <c r="J581" s="33"/>
      <c r="K581" s="7"/>
      <c r="L581" s="7"/>
      <c r="M581" s="7"/>
      <c r="N581" s="7"/>
      <c r="O581" s="7"/>
      <c r="P581" s="7"/>
      <c r="Q581" s="7"/>
      <c r="R581" s="7"/>
      <c r="S581" s="7"/>
      <c r="T581" s="7"/>
      <c r="U581" s="7"/>
      <c r="V581" s="7"/>
      <c r="W581" s="7"/>
      <c r="X581" s="7"/>
      <c r="Y581" s="7"/>
    </row>
    <row r="582">
      <c r="A582" s="54"/>
      <c r="D582" s="55"/>
      <c r="E582" s="47"/>
      <c r="F582" s="47"/>
      <c r="H582" s="33"/>
      <c r="I582" s="33"/>
      <c r="J582" s="33"/>
      <c r="K582" s="7"/>
      <c r="L582" s="7"/>
      <c r="M582" s="7"/>
      <c r="N582" s="7"/>
      <c r="O582" s="7"/>
      <c r="P582" s="7"/>
      <c r="Q582" s="7"/>
      <c r="R582" s="7"/>
      <c r="S582" s="7"/>
      <c r="T582" s="7"/>
      <c r="U582" s="7"/>
      <c r="V582" s="7"/>
      <c r="W582" s="7"/>
      <c r="X582" s="7"/>
      <c r="Y582" s="7"/>
    </row>
    <row r="583">
      <c r="A583" s="54"/>
      <c r="D583" s="55"/>
      <c r="E583" s="47"/>
      <c r="F583" s="47"/>
      <c r="H583" s="33"/>
      <c r="I583" s="33"/>
      <c r="J583" s="33"/>
      <c r="K583" s="7"/>
      <c r="L583" s="7"/>
      <c r="M583" s="7"/>
      <c r="N583" s="7"/>
      <c r="O583" s="7"/>
      <c r="P583" s="7"/>
      <c r="Q583" s="7"/>
      <c r="R583" s="7"/>
      <c r="S583" s="7"/>
      <c r="T583" s="7"/>
      <c r="U583" s="7"/>
      <c r="V583" s="7"/>
      <c r="W583" s="7"/>
      <c r="X583" s="7"/>
      <c r="Y583" s="7"/>
    </row>
    <row r="584">
      <c r="A584" s="54"/>
      <c r="D584" s="55"/>
      <c r="E584" s="47"/>
      <c r="F584" s="47"/>
      <c r="H584" s="33"/>
      <c r="I584" s="33"/>
      <c r="J584" s="33"/>
      <c r="K584" s="7"/>
      <c r="L584" s="7"/>
      <c r="M584" s="7"/>
      <c r="N584" s="7"/>
      <c r="O584" s="7"/>
      <c r="P584" s="7"/>
      <c r="Q584" s="7"/>
      <c r="R584" s="7"/>
      <c r="S584" s="7"/>
      <c r="T584" s="7"/>
      <c r="U584" s="7"/>
      <c r="V584" s="7"/>
      <c r="W584" s="7"/>
      <c r="X584" s="7"/>
      <c r="Y584" s="7"/>
    </row>
    <row r="585">
      <c r="A585" s="54"/>
      <c r="D585" s="55"/>
      <c r="E585" s="47"/>
      <c r="F585" s="47"/>
      <c r="H585" s="33"/>
      <c r="I585" s="33"/>
      <c r="J585" s="33"/>
      <c r="K585" s="7"/>
      <c r="L585" s="7"/>
      <c r="M585" s="7"/>
      <c r="N585" s="7"/>
      <c r="O585" s="7"/>
      <c r="P585" s="7"/>
      <c r="Q585" s="7"/>
      <c r="R585" s="7"/>
      <c r="S585" s="7"/>
      <c r="T585" s="7"/>
      <c r="U585" s="7"/>
      <c r="V585" s="7"/>
      <c r="W585" s="7"/>
      <c r="X585" s="7"/>
      <c r="Y585" s="7"/>
    </row>
    <row r="586">
      <c r="A586" s="54"/>
      <c r="D586" s="55"/>
      <c r="E586" s="47"/>
      <c r="F586" s="47"/>
      <c r="H586" s="33"/>
      <c r="I586" s="33"/>
      <c r="J586" s="33"/>
      <c r="K586" s="7"/>
      <c r="L586" s="7"/>
      <c r="M586" s="7"/>
      <c r="N586" s="7"/>
      <c r="O586" s="7"/>
      <c r="P586" s="7"/>
      <c r="Q586" s="7"/>
      <c r="R586" s="7"/>
      <c r="S586" s="7"/>
      <c r="T586" s="7"/>
      <c r="U586" s="7"/>
      <c r="V586" s="7"/>
      <c r="W586" s="7"/>
      <c r="X586" s="7"/>
      <c r="Y586" s="7"/>
    </row>
    <row r="587">
      <c r="A587" s="54"/>
      <c r="D587" s="55"/>
      <c r="E587" s="47"/>
      <c r="F587" s="47"/>
      <c r="H587" s="33"/>
      <c r="I587" s="33"/>
      <c r="J587" s="33"/>
      <c r="K587" s="7"/>
      <c r="L587" s="7"/>
      <c r="M587" s="7"/>
      <c r="N587" s="7"/>
      <c r="O587" s="7"/>
      <c r="P587" s="7"/>
      <c r="Q587" s="7"/>
      <c r="R587" s="7"/>
      <c r="S587" s="7"/>
      <c r="T587" s="7"/>
      <c r="U587" s="7"/>
      <c r="V587" s="7"/>
      <c r="W587" s="7"/>
      <c r="X587" s="7"/>
      <c r="Y587" s="7"/>
    </row>
    <row r="588">
      <c r="A588" s="54"/>
      <c r="D588" s="55"/>
      <c r="E588" s="47"/>
      <c r="F588" s="47"/>
      <c r="H588" s="33"/>
      <c r="I588" s="33"/>
      <c r="J588" s="33"/>
      <c r="K588" s="7"/>
      <c r="L588" s="7"/>
      <c r="M588" s="7"/>
      <c r="N588" s="7"/>
      <c r="O588" s="7"/>
      <c r="P588" s="7"/>
      <c r="Q588" s="7"/>
      <c r="R588" s="7"/>
      <c r="S588" s="7"/>
      <c r="T588" s="7"/>
      <c r="U588" s="7"/>
      <c r="V588" s="7"/>
      <c r="W588" s="7"/>
      <c r="X588" s="7"/>
      <c r="Y588" s="7"/>
    </row>
    <row r="589">
      <c r="A589" s="54"/>
      <c r="D589" s="55"/>
      <c r="E589" s="47"/>
      <c r="F589" s="47"/>
      <c r="H589" s="33"/>
      <c r="I589" s="33"/>
      <c r="J589" s="33"/>
      <c r="K589" s="7"/>
      <c r="L589" s="7"/>
      <c r="M589" s="7"/>
      <c r="N589" s="7"/>
      <c r="O589" s="7"/>
      <c r="P589" s="7"/>
      <c r="Q589" s="7"/>
      <c r="R589" s="7"/>
      <c r="S589" s="7"/>
      <c r="T589" s="7"/>
      <c r="U589" s="7"/>
      <c r="V589" s="7"/>
      <c r="W589" s="7"/>
      <c r="X589" s="7"/>
      <c r="Y589" s="7"/>
    </row>
    <row r="590">
      <c r="A590" s="54"/>
      <c r="D590" s="55"/>
      <c r="E590" s="47"/>
      <c r="F590" s="47"/>
      <c r="H590" s="33"/>
      <c r="I590" s="33"/>
      <c r="J590" s="33"/>
      <c r="K590" s="7"/>
      <c r="L590" s="7"/>
      <c r="M590" s="7"/>
      <c r="N590" s="7"/>
      <c r="O590" s="7"/>
      <c r="P590" s="7"/>
      <c r="Q590" s="7"/>
      <c r="R590" s="7"/>
      <c r="S590" s="7"/>
      <c r="T590" s="7"/>
      <c r="U590" s="7"/>
      <c r="V590" s="7"/>
      <c r="W590" s="7"/>
      <c r="X590" s="7"/>
      <c r="Y590" s="7"/>
    </row>
    <row r="591">
      <c r="A591" s="54"/>
      <c r="D591" s="55"/>
      <c r="E591" s="47"/>
      <c r="F591" s="47"/>
      <c r="H591" s="33"/>
      <c r="I591" s="33"/>
      <c r="J591" s="33"/>
      <c r="K591" s="7"/>
      <c r="L591" s="7"/>
      <c r="M591" s="7"/>
      <c r="N591" s="7"/>
      <c r="O591" s="7"/>
      <c r="P591" s="7"/>
      <c r="Q591" s="7"/>
      <c r="R591" s="7"/>
      <c r="S591" s="7"/>
      <c r="T591" s="7"/>
      <c r="U591" s="7"/>
      <c r="V591" s="7"/>
      <c r="W591" s="7"/>
      <c r="X591" s="7"/>
      <c r="Y591" s="7"/>
    </row>
    <row r="592">
      <c r="A592" s="54"/>
      <c r="D592" s="55"/>
      <c r="E592" s="47"/>
      <c r="F592" s="47"/>
      <c r="H592" s="33"/>
      <c r="I592" s="33"/>
      <c r="J592" s="33"/>
      <c r="K592" s="7"/>
      <c r="L592" s="7"/>
      <c r="M592" s="7"/>
      <c r="N592" s="7"/>
      <c r="O592" s="7"/>
      <c r="P592" s="7"/>
      <c r="Q592" s="7"/>
      <c r="R592" s="7"/>
      <c r="S592" s="7"/>
      <c r="T592" s="7"/>
      <c r="U592" s="7"/>
      <c r="V592" s="7"/>
      <c r="W592" s="7"/>
      <c r="X592" s="7"/>
      <c r="Y592" s="7"/>
    </row>
    <row r="593">
      <c r="A593" s="54"/>
      <c r="D593" s="55"/>
      <c r="E593" s="47"/>
      <c r="F593" s="47"/>
      <c r="H593" s="33"/>
      <c r="I593" s="33"/>
      <c r="J593" s="33"/>
      <c r="K593" s="7"/>
      <c r="L593" s="7"/>
      <c r="M593" s="7"/>
      <c r="N593" s="7"/>
      <c r="O593" s="7"/>
      <c r="P593" s="7"/>
      <c r="Q593" s="7"/>
      <c r="R593" s="7"/>
      <c r="S593" s="7"/>
      <c r="T593" s="7"/>
      <c r="U593" s="7"/>
      <c r="V593" s="7"/>
      <c r="W593" s="7"/>
      <c r="X593" s="7"/>
      <c r="Y593" s="7"/>
    </row>
    <row r="594">
      <c r="A594" s="54"/>
      <c r="D594" s="55"/>
      <c r="E594" s="47"/>
      <c r="F594" s="47"/>
      <c r="H594" s="33"/>
      <c r="I594" s="33"/>
      <c r="J594" s="33"/>
      <c r="K594" s="7"/>
      <c r="L594" s="7"/>
      <c r="M594" s="7"/>
      <c r="N594" s="7"/>
      <c r="O594" s="7"/>
      <c r="P594" s="7"/>
      <c r="Q594" s="7"/>
      <c r="R594" s="7"/>
      <c r="S594" s="7"/>
      <c r="T594" s="7"/>
      <c r="U594" s="7"/>
      <c r="V594" s="7"/>
      <c r="W594" s="7"/>
      <c r="X594" s="7"/>
      <c r="Y594" s="7"/>
    </row>
    <row r="595">
      <c r="A595" s="54"/>
      <c r="D595" s="55"/>
      <c r="E595" s="47"/>
      <c r="F595" s="47"/>
      <c r="H595" s="33"/>
      <c r="I595" s="33"/>
      <c r="J595" s="33"/>
      <c r="K595" s="7"/>
      <c r="L595" s="7"/>
      <c r="M595" s="7"/>
      <c r="N595" s="7"/>
      <c r="O595" s="7"/>
      <c r="P595" s="7"/>
      <c r="Q595" s="7"/>
      <c r="R595" s="7"/>
      <c r="S595" s="7"/>
      <c r="T595" s="7"/>
      <c r="U595" s="7"/>
      <c r="V595" s="7"/>
      <c r="W595" s="7"/>
      <c r="X595" s="7"/>
      <c r="Y595" s="7"/>
    </row>
    <row r="596">
      <c r="A596" s="54"/>
      <c r="D596" s="55"/>
      <c r="E596" s="47"/>
      <c r="F596" s="47"/>
      <c r="H596" s="33"/>
      <c r="I596" s="33"/>
      <c r="J596" s="33"/>
      <c r="K596" s="7"/>
      <c r="L596" s="7"/>
      <c r="M596" s="7"/>
      <c r="N596" s="7"/>
      <c r="O596" s="7"/>
      <c r="P596" s="7"/>
      <c r="Q596" s="7"/>
      <c r="R596" s="7"/>
      <c r="S596" s="7"/>
      <c r="T596" s="7"/>
      <c r="U596" s="7"/>
      <c r="V596" s="7"/>
      <c r="W596" s="7"/>
      <c r="X596" s="7"/>
      <c r="Y596" s="7"/>
    </row>
    <row r="597">
      <c r="A597" s="54"/>
      <c r="D597" s="55"/>
      <c r="E597" s="47"/>
      <c r="F597" s="47"/>
      <c r="H597" s="33"/>
      <c r="I597" s="33"/>
      <c r="J597" s="33"/>
      <c r="K597" s="7"/>
      <c r="L597" s="7"/>
      <c r="M597" s="7"/>
      <c r="N597" s="7"/>
      <c r="O597" s="7"/>
      <c r="P597" s="7"/>
      <c r="Q597" s="7"/>
      <c r="R597" s="7"/>
      <c r="S597" s="7"/>
      <c r="T597" s="7"/>
      <c r="U597" s="7"/>
      <c r="V597" s="7"/>
      <c r="W597" s="7"/>
      <c r="X597" s="7"/>
      <c r="Y597" s="7"/>
    </row>
    <row r="598">
      <c r="A598" s="54"/>
      <c r="D598" s="55"/>
      <c r="E598" s="47"/>
      <c r="F598" s="47"/>
      <c r="H598" s="33"/>
      <c r="I598" s="33"/>
      <c r="J598" s="33"/>
      <c r="K598" s="7"/>
      <c r="L598" s="7"/>
      <c r="M598" s="7"/>
      <c r="N598" s="7"/>
      <c r="O598" s="7"/>
      <c r="P598" s="7"/>
      <c r="Q598" s="7"/>
      <c r="R598" s="7"/>
      <c r="S598" s="7"/>
      <c r="T598" s="7"/>
      <c r="U598" s="7"/>
      <c r="V598" s="7"/>
      <c r="W598" s="7"/>
      <c r="X598" s="7"/>
      <c r="Y598" s="7"/>
    </row>
    <row r="599">
      <c r="A599" s="54"/>
      <c r="D599" s="55"/>
      <c r="E599" s="47"/>
      <c r="F599" s="47"/>
      <c r="H599" s="33"/>
      <c r="I599" s="33"/>
      <c r="J599" s="33"/>
      <c r="K599" s="7"/>
      <c r="L599" s="7"/>
      <c r="M599" s="7"/>
      <c r="N599" s="7"/>
      <c r="O599" s="7"/>
      <c r="P599" s="7"/>
      <c r="Q599" s="7"/>
      <c r="R599" s="7"/>
      <c r="S599" s="7"/>
      <c r="T599" s="7"/>
      <c r="U599" s="7"/>
      <c r="V599" s="7"/>
      <c r="W599" s="7"/>
      <c r="X599" s="7"/>
      <c r="Y599" s="7"/>
    </row>
    <row r="600">
      <c r="A600" s="54"/>
      <c r="D600" s="55"/>
      <c r="E600" s="47"/>
      <c r="F600" s="47"/>
      <c r="H600" s="33"/>
      <c r="I600" s="33"/>
      <c r="J600" s="33"/>
      <c r="K600" s="7"/>
      <c r="L600" s="7"/>
      <c r="M600" s="7"/>
      <c r="N600" s="7"/>
      <c r="O600" s="7"/>
      <c r="P600" s="7"/>
      <c r="Q600" s="7"/>
      <c r="R600" s="7"/>
      <c r="S600" s="7"/>
      <c r="T600" s="7"/>
      <c r="U600" s="7"/>
      <c r="V600" s="7"/>
      <c r="W600" s="7"/>
      <c r="X600" s="7"/>
      <c r="Y600" s="7"/>
    </row>
    <row r="601">
      <c r="A601" s="54"/>
      <c r="D601" s="55"/>
      <c r="E601" s="47"/>
      <c r="F601" s="47"/>
      <c r="H601" s="33"/>
      <c r="I601" s="33"/>
      <c r="J601" s="33"/>
      <c r="K601" s="7"/>
      <c r="L601" s="7"/>
      <c r="M601" s="7"/>
      <c r="N601" s="7"/>
      <c r="O601" s="7"/>
      <c r="P601" s="7"/>
      <c r="Q601" s="7"/>
      <c r="R601" s="7"/>
      <c r="S601" s="7"/>
      <c r="T601" s="7"/>
      <c r="U601" s="7"/>
      <c r="V601" s="7"/>
      <c r="W601" s="7"/>
      <c r="X601" s="7"/>
      <c r="Y601" s="7"/>
    </row>
    <row r="602">
      <c r="A602" s="54"/>
      <c r="D602" s="55"/>
      <c r="E602" s="47"/>
      <c r="F602" s="47"/>
      <c r="H602" s="33"/>
      <c r="I602" s="33"/>
      <c r="J602" s="33"/>
      <c r="K602" s="7"/>
      <c r="L602" s="7"/>
      <c r="M602" s="7"/>
      <c r="N602" s="7"/>
      <c r="O602" s="7"/>
      <c r="P602" s="7"/>
      <c r="Q602" s="7"/>
      <c r="R602" s="7"/>
      <c r="S602" s="7"/>
      <c r="T602" s="7"/>
      <c r="U602" s="7"/>
      <c r="V602" s="7"/>
      <c r="W602" s="7"/>
      <c r="X602" s="7"/>
      <c r="Y602" s="7"/>
    </row>
    <row r="603">
      <c r="A603" s="54"/>
      <c r="D603" s="55"/>
      <c r="E603" s="47"/>
      <c r="F603" s="47"/>
      <c r="H603" s="33"/>
      <c r="I603" s="33"/>
      <c r="J603" s="33"/>
      <c r="K603" s="7"/>
      <c r="L603" s="7"/>
      <c r="M603" s="7"/>
      <c r="N603" s="7"/>
      <c r="O603" s="7"/>
      <c r="P603" s="7"/>
      <c r="Q603" s="7"/>
      <c r="R603" s="7"/>
      <c r="S603" s="7"/>
      <c r="T603" s="7"/>
      <c r="U603" s="7"/>
      <c r="V603" s="7"/>
      <c r="W603" s="7"/>
      <c r="X603" s="7"/>
      <c r="Y603" s="7"/>
    </row>
    <row r="604">
      <c r="A604" s="54"/>
      <c r="D604" s="55"/>
      <c r="E604" s="47"/>
      <c r="F604" s="47"/>
      <c r="H604" s="33"/>
      <c r="I604" s="33"/>
      <c r="J604" s="33"/>
      <c r="K604" s="7"/>
      <c r="L604" s="7"/>
      <c r="M604" s="7"/>
      <c r="N604" s="7"/>
      <c r="O604" s="7"/>
      <c r="P604" s="7"/>
      <c r="Q604" s="7"/>
      <c r="R604" s="7"/>
      <c r="S604" s="7"/>
      <c r="T604" s="7"/>
      <c r="U604" s="7"/>
      <c r="V604" s="7"/>
      <c r="W604" s="7"/>
      <c r="X604" s="7"/>
      <c r="Y604" s="7"/>
    </row>
    <row r="605">
      <c r="A605" s="54"/>
      <c r="D605" s="55"/>
      <c r="E605" s="47"/>
      <c r="F605" s="47"/>
      <c r="H605" s="33"/>
      <c r="I605" s="33"/>
      <c r="J605" s="33"/>
      <c r="K605" s="7"/>
      <c r="L605" s="7"/>
      <c r="M605" s="7"/>
      <c r="N605" s="7"/>
      <c r="O605" s="7"/>
      <c r="P605" s="7"/>
      <c r="Q605" s="7"/>
      <c r="R605" s="7"/>
      <c r="S605" s="7"/>
      <c r="T605" s="7"/>
      <c r="U605" s="7"/>
      <c r="V605" s="7"/>
      <c r="W605" s="7"/>
      <c r="X605" s="7"/>
      <c r="Y605" s="7"/>
    </row>
    <row r="606">
      <c r="A606" s="54"/>
      <c r="D606" s="55"/>
      <c r="E606" s="47"/>
      <c r="F606" s="47"/>
      <c r="H606" s="33"/>
      <c r="I606" s="33"/>
      <c r="J606" s="33"/>
      <c r="K606" s="7"/>
      <c r="L606" s="7"/>
      <c r="M606" s="7"/>
      <c r="N606" s="7"/>
      <c r="O606" s="7"/>
      <c r="P606" s="7"/>
      <c r="Q606" s="7"/>
      <c r="R606" s="7"/>
      <c r="S606" s="7"/>
      <c r="T606" s="7"/>
      <c r="U606" s="7"/>
      <c r="V606" s="7"/>
      <c r="W606" s="7"/>
      <c r="X606" s="7"/>
      <c r="Y606" s="7"/>
    </row>
    <row r="607">
      <c r="A607" s="54"/>
      <c r="D607" s="55"/>
      <c r="E607" s="47"/>
      <c r="F607" s="47"/>
      <c r="H607" s="33"/>
      <c r="I607" s="33"/>
      <c r="J607" s="33"/>
      <c r="K607" s="7"/>
      <c r="L607" s="7"/>
      <c r="M607" s="7"/>
      <c r="N607" s="7"/>
      <c r="O607" s="7"/>
      <c r="P607" s="7"/>
      <c r="Q607" s="7"/>
      <c r="R607" s="7"/>
      <c r="S607" s="7"/>
      <c r="T607" s="7"/>
      <c r="U607" s="7"/>
      <c r="V607" s="7"/>
      <c r="W607" s="7"/>
      <c r="X607" s="7"/>
      <c r="Y607" s="7"/>
    </row>
    <row r="608">
      <c r="A608" s="54"/>
      <c r="D608" s="55"/>
      <c r="E608" s="47"/>
      <c r="F608" s="47"/>
      <c r="H608" s="33"/>
      <c r="I608" s="33"/>
      <c r="J608" s="33"/>
      <c r="K608" s="7"/>
      <c r="L608" s="7"/>
      <c r="M608" s="7"/>
      <c r="N608" s="7"/>
      <c r="O608" s="7"/>
      <c r="P608" s="7"/>
      <c r="Q608" s="7"/>
      <c r="R608" s="7"/>
      <c r="S608" s="7"/>
      <c r="T608" s="7"/>
      <c r="U608" s="7"/>
      <c r="V608" s="7"/>
      <c r="W608" s="7"/>
      <c r="X608" s="7"/>
      <c r="Y608" s="7"/>
    </row>
    <row r="609">
      <c r="A609" s="54"/>
      <c r="D609" s="55"/>
      <c r="E609" s="47"/>
      <c r="F609" s="47"/>
      <c r="H609" s="33"/>
      <c r="I609" s="33"/>
      <c r="J609" s="33"/>
      <c r="K609" s="7"/>
      <c r="L609" s="7"/>
      <c r="M609" s="7"/>
      <c r="N609" s="7"/>
      <c r="O609" s="7"/>
      <c r="P609" s="7"/>
      <c r="Q609" s="7"/>
      <c r="R609" s="7"/>
      <c r="S609" s="7"/>
      <c r="T609" s="7"/>
      <c r="U609" s="7"/>
      <c r="V609" s="7"/>
      <c r="W609" s="7"/>
      <c r="X609" s="7"/>
      <c r="Y609" s="7"/>
    </row>
    <row r="610">
      <c r="A610" s="54"/>
      <c r="D610" s="55"/>
      <c r="E610" s="47"/>
      <c r="F610" s="47"/>
      <c r="H610" s="33"/>
      <c r="I610" s="33"/>
      <c r="J610" s="33"/>
      <c r="K610" s="7"/>
      <c r="L610" s="7"/>
      <c r="M610" s="7"/>
      <c r="N610" s="7"/>
      <c r="O610" s="7"/>
      <c r="P610" s="7"/>
      <c r="Q610" s="7"/>
      <c r="R610" s="7"/>
      <c r="S610" s="7"/>
      <c r="T610" s="7"/>
      <c r="U610" s="7"/>
      <c r="V610" s="7"/>
      <c r="W610" s="7"/>
      <c r="X610" s="7"/>
      <c r="Y610" s="7"/>
    </row>
    <row r="611">
      <c r="A611" s="54"/>
      <c r="D611" s="55"/>
      <c r="E611" s="47"/>
      <c r="F611" s="47"/>
      <c r="H611" s="33"/>
      <c r="I611" s="33"/>
      <c r="J611" s="33"/>
      <c r="K611" s="7"/>
      <c r="L611" s="7"/>
      <c r="M611" s="7"/>
      <c r="N611" s="7"/>
      <c r="O611" s="7"/>
      <c r="P611" s="7"/>
      <c r="Q611" s="7"/>
      <c r="R611" s="7"/>
      <c r="S611" s="7"/>
      <c r="T611" s="7"/>
      <c r="U611" s="7"/>
      <c r="V611" s="7"/>
      <c r="W611" s="7"/>
      <c r="X611" s="7"/>
      <c r="Y611" s="7"/>
    </row>
    <row r="612">
      <c r="A612" s="54"/>
      <c r="D612" s="55"/>
      <c r="E612" s="47"/>
      <c r="F612" s="47"/>
      <c r="H612" s="33"/>
      <c r="I612" s="33"/>
      <c r="J612" s="33"/>
      <c r="K612" s="7"/>
      <c r="L612" s="7"/>
      <c r="M612" s="7"/>
      <c r="N612" s="7"/>
      <c r="O612" s="7"/>
      <c r="P612" s="7"/>
      <c r="Q612" s="7"/>
      <c r="R612" s="7"/>
      <c r="S612" s="7"/>
      <c r="T612" s="7"/>
      <c r="U612" s="7"/>
      <c r="V612" s="7"/>
      <c r="W612" s="7"/>
      <c r="X612" s="7"/>
      <c r="Y612" s="7"/>
    </row>
    <row r="613">
      <c r="A613" s="54"/>
      <c r="D613" s="55"/>
      <c r="E613" s="47"/>
      <c r="F613" s="47"/>
      <c r="H613" s="33"/>
      <c r="I613" s="33"/>
      <c r="J613" s="33"/>
      <c r="K613" s="7"/>
      <c r="L613" s="7"/>
      <c r="M613" s="7"/>
      <c r="N613" s="7"/>
      <c r="O613" s="7"/>
      <c r="P613" s="7"/>
      <c r="Q613" s="7"/>
      <c r="R613" s="7"/>
      <c r="S613" s="7"/>
      <c r="T613" s="7"/>
      <c r="U613" s="7"/>
      <c r="V613" s="7"/>
      <c r="W613" s="7"/>
      <c r="X613" s="7"/>
      <c r="Y613" s="7"/>
    </row>
    <row r="614">
      <c r="A614" s="54"/>
      <c r="D614" s="55"/>
      <c r="E614" s="47"/>
      <c r="F614" s="47"/>
      <c r="H614" s="33"/>
      <c r="I614" s="33"/>
      <c r="J614" s="33"/>
      <c r="K614" s="7"/>
      <c r="L614" s="7"/>
      <c r="M614" s="7"/>
      <c r="N614" s="7"/>
      <c r="O614" s="7"/>
      <c r="P614" s="7"/>
      <c r="Q614" s="7"/>
      <c r="R614" s="7"/>
      <c r="S614" s="7"/>
      <c r="T614" s="7"/>
      <c r="U614" s="7"/>
      <c r="V614" s="7"/>
      <c r="W614" s="7"/>
      <c r="X614" s="7"/>
      <c r="Y614" s="7"/>
    </row>
    <row r="615">
      <c r="A615" s="54"/>
      <c r="D615" s="55"/>
      <c r="E615" s="47"/>
      <c r="F615" s="47"/>
      <c r="H615" s="33"/>
      <c r="I615" s="33"/>
      <c r="J615" s="33"/>
      <c r="K615" s="7"/>
      <c r="L615" s="7"/>
      <c r="M615" s="7"/>
      <c r="N615" s="7"/>
      <c r="O615" s="7"/>
      <c r="P615" s="7"/>
      <c r="Q615" s="7"/>
      <c r="R615" s="7"/>
      <c r="S615" s="7"/>
      <c r="T615" s="7"/>
      <c r="U615" s="7"/>
      <c r="V615" s="7"/>
      <c r="W615" s="7"/>
      <c r="X615" s="7"/>
      <c r="Y615" s="7"/>
    </row>
    <row r="616">
      <c r="A616" s="54"/>
      <c r="D616" s="55"/>
      <c r="E616" s="47"/>
      <c r="F616" s="47"/>
      <c r="H616" s="33"/>
      <c r="I616" s="33"/>
      <c r="J616" s="33"/>
      <c r="K616" s="7"/>
      <c r="L616" s="7"/>
      <c r="M616" s="7"/>
      <c r="N616" s="7"/>
      <c r="O616" s="7"/>
      <c r="P616" s="7"/>
      <c r="Q616" s="7"/>
      <c r="R616" s="7"/>
      <c r="S616" s="7"/>
      <c r="T616" s="7"/>
      <c r="U616" s="7"/>
      <c r="V616" s="7"/>
      <c r="W616" s="7"/>
      <c r="X616" s="7"/>
      <c r="Y616" s="7"/>
    </row>
    <row r="617">
      <c r="A617" s="54"/>
      <c r="D617" s="55"/>
      <c r="E617" s="47"/>
      <c r="F617" s="47"/>
      <c r="H617" s="33"/>
      <c r="I617" s="33"/>
      <c r="J617" s="33"/>
      <c r="K617" s="7"/>
      <c r="L617" s="7"/>
      <c r="M617" s="7"/>
      <c r="N617" s="7"/>
      <c r="O617" s="7"/>
      <c r="P617" s="7"/>
      <c r="Q617" s="7"/>
      <c r="R617" s="7"/>
      <c r="S617" s="7"/>
      <c r="T617" s="7"/>
      <c r="U617" s="7"/>
      <c r="V617" s="7"/>
      <c r="W617" s="7"/>
      <c r="X617" s="7"/>
      <c r="Y617" s="7"/>
    </row>
    <row r="618">
      <c r="A618" s="54"/>
      <c r="D618" s="55"/>
      <c r="E618" s="47"/>
      <c r="F618" s="47"/>
      <c r="H618" s="33"/>
      <c r="I618" s="33"/>
      <c r="J618" s="33"/>
      <c r="K618" s="7"/>
      <c r="L618" s="7"/>
      <c r="M618" s="7"/>
      <c r="N618" s="7"/>
      <c r="O618" s="7"/>
      <c r="P618" s="7"/>
      <c r="Q618" s="7"/>
      <c r="R618" s="7"/>
      <c r="S618" s="7"/>
      <c r="T618" s="7"/>
      <c r="U618" s="7"/>
      <c r="V618" s="7"/>
      <c r="W618" s="7"/>
      <c r="X618" s="7"/>
      <c r="Y618" s="7"/>
    </row>
    <row r="619">
      <c r="A619" s="54"/>
      <c r="D619" s="55"/>
      <c r="E619" s="47"/>
      <c r="F619" s="47"/>
      <c r="H619" s="33"/>
      <c r="I619" s="33"/>
      <c r="J619" s="33"/>
      <c r="K619" s="7"/>
      <c r="L619" s="7"/>
      <c r="M619" s="7"/>
      <c r="N619" s="7"/>
      <c r="O619" s="7"/>
      <c r="P619" s="7"/>
      <c r="Q619" s="7"/>
      <c r="R619" s="7"/>
      <c r="S619" s="7"/>
      <c r="T619" s="7"/>
      <c r="U619" s="7"/>
      <c r="V619" s="7"/>
      <c r="W619" s="7"/>
      <c r="X619" s="7"/>
      <c r="Y619" s="7"/>
    </row>
    <row r="620">
      <c r="A620" s="54"/>
      <c r="D620" s="55"/>
      <c r="E620" s="47"/>
      <c r="F620" s="47"/>
      <c r="H620" s="33"/>
      <c r="I620" s="33"/>
      <c r="J620" s="33"/>
      <c r="K620" s="7"/>
      <c r="L620" s="7"/>
      <c r="M620" s="7"/>
      <c r="N620" s="7"/>
      <c r="O620" s="7"/>
      <c r="P620" s="7"/>
      <c r="Q620" s="7"/>
      <c r="R620" s="7"/>
      <c r="S620" s="7"/>
      <c r="T620" s="7"/>
      <c r="U620" s="7"/>
      <c r="V620" s="7"/>
      <c r="W620" s="7"/>
      <c r="X620" s="7"/>
      <c r="Y620" s="7"/>
    </row>
    <row r="621">
      <c r="A621" s="54"/>
      <c r="D621" s="55"/>
      <c r="E621" s="47"/>
      <c r="F621" s="47"/>
      <c r="H621" s="33"/>
      <c r="I621" s="33"/>
      <c r="J621" s="33"/>
      <c r="K621" s="7"/>
      <c r="L621" s="7"/>
      <c r="M621" s="7"/>
      <c r="N621" s="7"/>
      <c r="O621" s="7"/>
      <c r="P621" s="7"/>
      <c r="Q621" s="7"/>
      <c r="R621" s="7"/>
      <c r="S621" s="7"/>
      <c r="T621" s="7"/>
      <c r="U621" s="7"/>
      <c r="V621" s="7"/>
      <c r="W621" s="7"/>
      <c r="X621" s="7"/>
      <c r="Y621" s="7"/>
    </row>
    <row r="622">
      <c r="A622" s="54"/>
      <c r="D622" s="55"/>
      <c r="E622" s="47"/>
      <c r="F622" s="47"/>
      <c r="H622" s="33"/>
      <c r="I622" s="33"/>
      <c r="J622" s="33"/>
      <c r="K622" s="7"/>
      <c r="L622" s="7"/>
      <c r="M622" s="7"/>
      <c r="N622" s="7"/>
      <c r="O622" s="7"/>
      <c r="P622" s="7"/>
      <c r="Q622" s="7"/>
      <c r="R622" s="7"/>
      <c r="S622" s="7"/>
      <c r="T622" s="7"/>
      <c r="U622" s="7"/>
      <c r="V622" s="7"/>
      <c r="W622" s="7"/>
      <c r="X622" s="7"/>
      <c r="Y622" s="7"/>
    </row>
    <row r="623">
      <c r="A623" s="54"/>
      <c r="D623" s="55"/>
      <c r="E623" s="47"/>
      <c r="F623" s="47"/>
      <c r="H623" s="33"/>
      <c r="I623" s="33"/>
      <c r="J623" s="33"/>
      <c r="K623" s="7"/>
      <c r="L623" s="7"/>
      <c r="M623" s="7"/>
      <c r="N623" s="7"/>
      <c r="O623" s="7"/>
      <c r="P623" s="7"/>
      <c r="Q623" s="7"/>
      <c r="R623" s="7"/>
      <c r="S623" s="7"/>
      <c r="T623" s="7"/>
      <c r="U623" s="7"/>
      <c r="V623" s="7"/>
      <c r="W623" s="7"/>
      <c r="X623" s="7"/>
      <c r="Y623" s="7"/>
    </row>
    <row r="624">
      <c r="A624" s="54"/>
      <c r="D624" s="55"/>
      <c r="E624" s="47"/>
      <c r="F624" s="47"/>
      <c r="H624" s="33"/>
      <c r="I624" s="33"/>
      <c r="J624" s="33"/>
      <c r="K624" s="7"/>
      <c r="L624" s="7"/>
      <c r="M624" s="7"/>
      <c r="N624" s="7"/>
      <c r="O624" s="7"/>
      <c r="P624" s="7"/>
      <c r="Q624" s="7"/>
      <c r="R624" s="7"/>
      <c r="S624" s="7"/>
      <c r="T624" s="7"/>
      <c r="U624" s="7"/>
      <c r="V624" s="7"/>
      <c r="W624" s="7"/>
      <c r="X624" s="7"/>
      <c r="Y624" s="7"/>
    </row>
    <row r="625">
      <c r="A625" s="54"/>
      <c r="D625" s="55"/>
      <c r="E625" s="47"/>
      <c r="F625" s="47"/>
      <c r="H625" s="33"/>
      <c r="I625" s="33"/>
      <c r="J625" s="33"/>
      <c r="K625" s="7"/>
      <c r="L625" s="7"/>
      <c r="M625" s="7"/>
      <c r="N625" s="7"/>
      <c r="O625" s="7"/>
      <c r="P625" s="7"/>
      <c r="Q625" s="7"/>
      <c r="R625" s="7"/>
      <c r="S625" s="7"/>
      <c r="T625" s="7"/>
      <c r="U625" s="7"/>
      <c r="V625" s="7"/>
      <c r="W625" s="7"/>
      <c r="X625" s="7"/>
      <c r="Y625" s="7"/>
    </row>
    <row r="626">
      <c r="A626" s="54"/>
      <c r="D626" s="55"/>
      <c r="E626" s="47"/>
      <c r="F626" s="47"/>
      <c r="H626" s="33"/>
      <c r="I626" s="33"/>
      <c r="J626" s="33"/>
      <c r="K626" s="7"/>
      <c r="L626" s="7"/>
      <c r="M626" s="7"/>
      <c r="N626" s="7"/>
      <c r="O626" s="7"/>
      <c r="P626" s="7"/>
      <c r="Q626" s="7"/>
      <c r="R626" s="7"/>
      <c r="S626" s="7"/>
      <c r="T626" s="7"/>
      <c r="U626" s="7"/>
      <c r="V626" s="7"/>
      <c r="W626" s="7"/>
      <c r="X626" s="7"/>
      <c r="Y626" s="7"/>
    </row>
    <row r="627">
      <c r="A627" s="54"/>
      <c r="D627" s="55"/>
      <c r="E627" s="47"/>
      <c r="F627" s="47"/>
      <c r="H627" s="33"/>
      <c r="I627" s="33"/>
      <c r="J627" s="33"/>
      <c r="K627" s="7"/>
      <c r="L627" s="7"/>
      <c r="M627" s="7"/>
      <c r="N627" s="7"/>
      <c r="O627" s="7"/>
      <c r="P627" s="7"/>
      <c r="Q627" s="7"/>
      <c r="R627" s="7"/>
      <c r="S627" s="7"/>
      <c r="T627" s="7"/>
      <c r="U627" s="7"/>
      <c r="V627" s="7"/>
      <c r="W627" s="7"/>
      <c r="X627" s="7"/>
      <c r="Y627" s="7"/>
    </row>
    <row r="628">
      <c r="A628" s="54"/>
      <c r="D628" s="55"/>
      <c r="E628" s="47"/>
      <c r="F628" s="47"/>
      <c r="H628" s="33"/>
      <c r="I628" s="33"/>
      <c r="J628" s="33"/>
      <c r="K628" s="7"/>
      <c r="L628" s="7"/>
      <c r="M628" s="7"/>
      <c r="N628" s="7"/>
      <c r="O628" s="7"/>
      <c r="P628" s="7"/>
      <c r="Q628" s="7"/>
      <c r="R628" s="7"/>
      <c r="S628" s="7"/>
      <c r="T628" s="7"/>
      <c r="U628" s="7"/>
      <c r="V628" s="7"/>
      <c r="W628" s="7"/>
      <c r="X628" s="7"/>
      <c r="Y628" s="7"/>
    </row>
    <row r="629">
      <c r="A629" s="54"/>
      <c r="D629" s="55"/>
      <c r="E629" s="47"/>
      <c r="F629" s="47"/>
      <c r="H629" s="33"/>
      <c r="I629" s="33"/>
      <c r="J629" s="33"/>
      <c r="K629" s="7"/>
      <c r="L629" s="7"/>
      <c r="M629" s="7"/>
      <c r="N629" s="7"/>
      <c r="O629" s="7"/>
      <c r="P629" s="7"/>
      <c r="Q629" s="7"/>
      <c r="R629" s="7"/>
      <c r="S629" s="7"/>
      <c r="T629" s="7"/>
      <c r="U629" s="7"/>
      <c r="V629" s="7"/>
      <c r="W629" s="7"/>
      <c r="X629" s="7"/>
      <c r="Y629" s="7"/>
    </row>
    <row r="630">
      <c r="A630" s="54"/>
      <c r="D630" s="55"/>
      <c r="E630" s="47"/>
      <c r="F630" s="47"/>
      <c r="H630" s="33"/>
      <c r="I630" s="33"/>
      <c r="J630" s="33"/>
      <c r="K630" s="7"/>
      <c r="L630" s="7"/>
      <c r="M630" s="7"/>
      <c r="N630" s="7"/>
      <c r="O630" s="7"/>
      <c r="P630" s="7"/>
      <c r="Q630" s="7"/>
      <c r="R630" s="7"/>
      <c r="S630" s="7"/>
      <c r="T630" s="7"/>
      <c r="U630" s="7"/>
      <c r="V630" s="7"/>
      <c r="W630" s="7"/>
      <c r="X630" s="7"/>
      <c r="Y630" s="7"/>
    </row>
    <row r="631">
      <c r="A631" s="54"/>
      <c r="D631" s="55"/>
      <c r="E631" s="47"/>
      <c r="F631" s="47"/>
      <c r="H631" s="33"/>
      <c r="I631" s="33"/>
      <c r="J631" s="33"/>
      <c r="K631" s="7"/>
      <c r="L631" s="7"/>
      <c r="M631" s="7"/>
      <c r="N631" s="7"/>
      <c r="O631" s="7"/>
      <c r="P631" s="7"/>
      <c r="Q631" s="7"/>
      <c r="R631" s="7"/>
      <c r="S631" s="7"/>
      <c r="T631" s="7"/>
      <c r="U631" s="7"/>
      <c r="V631" s="7"/>
      <c r="W631" s="7"/>
      <c r="X631" s="7"/>
      <c r="Y631" s="7"/>
    </row>
    <row r="632">
      <c r="A632" s="54"/>
      <c r="D632" s="55"/>
      <c r="E632" s="47"/>
      <c r="F632" s="47"/>
      <c r="H632" s="33"/>
      <c r="I632" s="33"/>
      <c r="J632" s="33"/>
      <c r="K632" s="7"/>
      <c r="L632" s="7"/>
      <c r="M632" s="7"/>
      <c r="N632" s="7"/>
      <c r="O632" s="7"/>
      <c r="P632" s="7"/>
      <c r="Q632" s="7"/>
      <c r="R632" s="7"/>
      <c r="S632" s="7"/>
      <c r="T632" s="7"/>
      <c r="U632" s="7"/>
      <c r="V632" s="7"/>
      <c r="W632" s="7"/>
      <c r="X632" s="7"/>
      <c r="Y632" s="7"/>
    </row>
    <row r="633">
      <c r="A633" s="54"/>
      <c r="D633" s="55"/>
      <c r="E633" s="47"/>
      <c r="F633" s="47"/>
      <c r="H633" s="33"/>
      <c r="I633" s="33"/>
      <c r="J633" s="33"/>
      <c r="K633" s="7"/>
      <c r="L633" s="7"/>
      <c r="M633" s="7"/>
      <c r="N633" s="7"/>
      <c r="O633" s="7"/>
      <c r="P633" s="7"/>
      <c r="Q633" s="7"/>
      <c r="R633" s="7"/>
      <c r="S633" s="7"/>
      <c r="T633" s="7"/>
      <c r="U633" s="7"/>
      <c r="V633" s="7"/>
      <c r="W633" s="7"/>
      <c r="X633" s="7"/>
      <c r="Y633" s="7"/>
    </row>
    <row r="634">
      <c r="A634" s="54"/>
      <c r="D634" s="55"/>
      <c r="E634" s="47"/>
      <c r="F634" s="47"/>
      <c r="H634" s="33"/>
      <c r="I634" s="33"/>
      <c r="J634" s="33"/>
      <c r="K634" s="7"/>
      <c r="L634" s="7"/>
      <c r="M634" s="7"/>
      <c r="N634" s="7"/>
      <c r="O634" s="7"/>
      <c r="P634" s="7"/>
      <c r="Q634" s="7"/>
      <c r="R634" s="7"/>
      <c r="S634" s="7"/>
      <c r="T634" s="7"/>
      <c r="U634" s="7"/>
      <c r="V634" s="7"/>
      <c r="W634" s="7"/>
      <c r="X634" s="7"/>
      <c r="Y634" s="7"/>
    </row>
    <row r="635">
      <c r="A635" s="54"/>
      <c r="D635" s="55"/>
      <c r="E635" s="47"/>
      <c r="F635" s="47"/>
      <c r="H635" s="33"/>
      <c r="I635" s="33"/>
      <c r="J635" s="33"/>
      <c r="K635" s="7"/>
      <c r="L635" s="7"/>
      <c r="M635" s="7"/>
      <c r="N635" s="7"/>
      <c r="O635" s="7"/>
      <c r="P635" s="7"/>
      <c r="Q635" s="7"/>
      <c r="R635" s="7"/>
      <c r="S635" s="7"/>
      <c r="T635" s="7"/>
      <c r="U635" s="7"/>
      <c r="V635" s="7"/>
      <c r="W635" s="7"/>
      <c r="X635" s="7"/>
      <c r="Y635" s="7"/>
    </row>
    <row r="636">
      <c r="A636" s="54"/>
      <c r="D636" s="55"/>
      <c r="E636" s="47"/>
      <c r="F636" s="47"/>
      <c r="H636" s="33"/>
      <c r="I636" s="33"/>
      <c r="J636" s="33"/>
      <c r="K636" s="7"/>
      <c r="L636" s="7"/>
      <c r="M636" s="7"/>
      <c r="N636" s="7"/>
      <c r="O636" s="7"/>
      <c r="P636" s="7"/>
      <c r="Q636" s="7"/>
      <c r="R636" s="7"/>
      <c r="S636" s="7"/>
      <c r="T636" s="7"/>
      <c r="U636" s="7"/>
      <c r="V636" s="7"/>
      <c r="W636" s="7"/>
      <c r="X636" s="7"/>
      <c r="Y636" s="7"/>
    </row>
    <row r="637">
      <c r="A637" s="54"/>
      <c r="D637" s="55"/>
      <c r="E637" s="47"/>
      <c r="F637" s="47"/>
      <c r="H637" s="33"/>
      <c r="I637" s="33"/>
      <c r="J637" s="33"/>
      <c r="K637" s="7"/>
      <c r="L637" s="7"/>
      <c r="M637" s="7"/>
      <c r="N637" s="7"/>
      <c r="O637" s="7"/>
      <c r="P637" s="7"/>
      <c r="Q637" s="7"/>
      <c r="R637" s="7"/>
      <c r="S637" s="7"/>
      <c r="T637" s="7"/>
      <c r="U637" s="7"/>
      <c r="V637" s="7"/>
      <c r="W637" s="7"/>
      <c r="X637" s="7"/>
      <c r="Y637" s="7"/>
    </row>
    <row r="638">
      <c r="A638" s="54"/>
      <c r="D638" s="55"/>
      <c r="E638" s="47"/>
      <c r="F638" s="47"/>
      <c r="H638" s="33"/>
      <c r="I638" s="33"/>
      <c r="J638" s="33"/>
      <c r="K638" s="7"/>
      <c r="L638" s="7"/>
      <c r="M638" s="7"/>
      <c r="N638" s="7"/>
      <c r="O638" s="7"/>
      <c r="P638" s="7"/>
      <c r="Q638" s="7"/>
      <c r="R638" s="7"/>
      <c r="S638" s="7"/>
      <c r="T638" s="7"/>
      <c r="U638" s="7"/>
      <c r="V638" s="7"/>
      <c r="W638" s="7"/>
      <c r="X638" s="7"/>
      <c r="Y638" s="7"/>
    </row>
    <row r="639">
      <c r="A639" s="54"/>
      <c r="D639" s="55"/>
      <c r="E639" s="47"/>
      <c r="F639" s="47"/>
      <c r="H639" s="33"/>
      <c r="I639" s="33"/>
      <c r="J639" s="33"/>
      <c r="K639" s="7"/>
      <c r="L639" s="7"/>
      <c r="M639" s="7"/>
      <c r="N639" s="7"/>
      <c r="O639" s="7"/>
      <c r="P639" s="7"/>
      <c r="Q639" s="7"/>
      <c r="R639" s="7"/>
      <c r="S639" s="7"/>
      <c r="T639" s="7"/>
      <c r="U639" s="7"/>
      <c r="V639" s="7"/>
      <c r="W639" s="7"/>
      <c r="X639" s="7"/>
      <c r="Y639" s="7"/>
    </row>
    <row r="640">
      <c r="A640" s="54"/>
      <c r="D640" s="55"/>
      <c r="E640" s="47"/>
      <c r="F640" s="47"/>
      <c r="H640" s="33"/>
      <c r="I640" s="33"/>
      <c r="J640" s="33"/>
      <c r="K640" s="7"/>
      <c r="L640" s="7"/>
      <c r="M640" s="7"/>
      <c r="N640" s="7"/>
      <c r="O640" s="7"/>
      <c r="P640" s="7"/>
      <c r="Q640" s="7"/>
      <c r="R640" s="7"/>
      <c r="S640" s="7"/>
      <c r="T640" s="7"/>
      <c r="U640" s="7"/>
      <c r="V640" s="7"/>
      <c r="W640" s="7"/>
      <c r="X640" s="7"/>
      <c r="Y640" s="7"/>
    </row>
    <row r="641">
      <c r="A641" s="54"/>
      <c r="D641" s="55"/>
      <c r="E641" s="47"/>
      <c r="F641" s="47"/>
      <c r="H641" s="33"/>
      <c r="I641" s="33"/>
      <c r="J641" s="33"/>
      <c r="K641" s="7"/>
      <c r="L641" s="7"/>
      <c r="M641" s="7"/>
      <c r="N641" s="7"/>
      <c r="O641" s="7"/>
      <c r="P641" s="7"/>
      <c r="Q641" s="7"/>
      <c r="R641" s="7"/>
      <c r="S641" s="7"/>
      <c r="T641" s="7"/>
      <c r="U641" s="7"/>
      <c r="V641" s="7"/>
      <c r="W641" s="7"/>
      <c r="X641" s="7"/>
      <c r="Y641" s="7"/>
    </row>
    <row r="642">
      <c r="A642" s="54"/>
      <c r="D642" s="55"/>
      <c r="E642" s="47"/>
      <c r="F642" s="47"/>
      <c r="H642" s="33"/>
      <c r="I642" s="33"/>
      <c r="J642" s="33"/>
      <c r="K642" s="7"/>
      <c r="L642" s="7"/>
      <c r="M642" s="7"/>
      <c r="N642" s="7"/>
      <c r="O642" s="7"/>
      <c r="P642" s="7"/>
      <c r="Q642" s="7"/>
      <c r="R642" s="7"/>
      <c r="S642" s="7"/>
      <c r="T642" s="7"/>
      <c r="U642" s="7"/>
      <c r="V642" s="7"/>
      <c r="W642" s="7"/>
      <c r="X642" s="7"/>
      <c r="Y642" s="7"/>
    </row>
    <row r="643">
      <c r="A643" s="54"/>
      <c r="D643" s="55"/>
      <c r="E643" s="47"/>
      <c r="F643" s="47"/>
      <c r="H643" s="33"/>
      <c r="I643" s="33"/>
      <c r="J643" s="33"/>
      <c r="K643" s="7"/>
      <c r="L643" s="7"/>
      <c r="M643" s="7"/>
      <c r="N643" s="7"/>
      <c r="O643" s="7"/>
      <c r="P643" s="7"/>
      <c r="Q643" s="7"/>
      <c r="R643" s="7"/>
      <c r="S643" s="7"/>
      <c r="T643" s="7"/>
      <c r="U643" s="7"/>
      <c r="V643" s="7"/>
      <c r="W643" s="7"/>
      <c r="X643" s="7"/>
      <c r="Y643" s="7"/>
    </row>
    <row r="644">
      <c r="A644" s="54"/>
      <c r="D644" s="55"/>
      <c r="E644" s="47"/>
      <c r="F644" s="47"/>
      <c r="H644" s="33"/>
      <c r="I644" s="33"/>
      <c r="J644" s="33"/>
      <c r="K644" s="7"/>
      <c r="L644" s="7"/>
      <c r="M644" s="7"/>
      <c r="N644" s="7"/>
      <c r="O644" s="7"/>
      <c r="P644" s="7"/>
      <c r="Q644" s="7"/>
      <c r="R644" s="7"/>
      <c r="S644" s="7"/>
      <c r="T644" s="7"/>
      <c r="U644" s="7"/>
      <c r="V644" s="7"/>
      <c r="W644" s="7"/>
      <c r="X644" s="7"/>
      <c r="Y644" s="7"/>
    </row>
    <row r="645">
      <c r="A645" s="54"/>
      <c r="D645" s="55"/>
      <c r="E645" s="47"/>
      <c r="F645" s="47"/>
      <c r="H645" s="33"/>
      <c r="I645" s="33"/>
      <c r="J645" s="33"/>
      <c r="K645" s="7"/>
      <c r="L645" s="7"/>
      <c r="M645" s="7"/>
      <c r="N645" s="7"/>
      <c r="O645" s="7"/>
      <c r="P645" s="7"/>
      <c r="Q645" s="7"/>
      <c r="R645" s="7"/>
      <c r="S645" s="7"/>
      <c r="T645" s="7"/>
      <c r="U645" s="7"/>
      <c r="V645" s="7"/>
      <c r="W645" s="7"/>
      <c r="X645" s="7"/>
      <c r="Y645" s="7"/>
    </row>
    <row r="646">
      <c r="A646" s="54"/>
      <c r="D646" s="55"/>
      <c r="E646" s="47"/>
      <c r="F646" s="47"/>
      <c r="H646" s="33"/>
      <c r="I646" s="33"/>
      <c r="J646" s="33"/>
      <c r="K646" s="7"/>
      <c r="L646" s="7"/>
      <c r="M646" s="7"/>
      <c r="N646" s="7"/>
      <c r="O646" s="7"/>
      <c r="P646" s="7"/>
      <c r="Q646" s="7"/>
      <c r="R646" s="7"/>
      <c r="S646" s="7"/>
      <c r="T646" s="7"/>
      <c r="U646" s="7"/>
      <c r="V646" s="7"/>
      <c r="W646" s="7"/>
      <c r="X646" s="7"/>
      <c r="Y646" s="7"/>
    </row>
    <row r="647">
      <c r="A647" s="54"/>
      <c r="D647" s="55"/>
      <c r="E647" s="47"/>
      <c r="F647" s="47"/>
      <c r="H647" s="33"/>
      <c r="I647" s="33"/>
      <c r="J647" s="33"/>
      <c r="K647" s="7"/>
      <c r="L647" s="7"/>
      <c r="M647" s="7"/>
      <c r="N647" s="7"/>
      <c r="O647" s="7"/>
      <c r="P647" s="7"/>
      <c r="Q647" s="7"/>
      <c r="R647" s="7"/>
      <c r="S647" s="7"/>
      <c r="T647" s="7"/>
      <c r="U647" s="7"/>
      <c r="V647" s="7"/>
      <c r="W647" s="7"/>
      <c r="X647" s="7"/>
      <c r="Y647" s="7"/>
    </row>
    <row r="648">
      <c r="A648" s="54"/>
      <c r="D648" s="55"/>
      <c r="E648" s="47"/>
      <c r="F648" s="47"/>
      <c r="H648" s="33"/>
      <c r="I648" s="33"/>
      <c r="J648" s="33"/>
      <c r="K648" s="7"/>
      <c r="L648" s="7"/>
      <c r="M648" s="7"/>
      <c r="N648" s="7"/>
      <c r="O648" s="7"/>
      <c r="P648" s="7"/>
      <c r="Q648" s="7"/>
      <c r="R648" s="7"/>
      <c r="S648" s="7"/>
      <c r="T648" s="7"/>
      <c r="U648" s="7"/>
      <c r="V648" s="7"/>
      <c r="W648" s="7"/>
      <c r="X648" s="7"/>
      <c r="Y648" s="7"/>
    </row>
    <row r="649">
      <c r="A649" s="54"/>
      <c r="D649" s="55"/>
      <c r="E649" s="47"/>
      <c r="F649" s="47"/>
      <c r="H649" s="33"/>
      <c r="I649" s="33"/>
      <c r="J649" s="33"/>
      <c r="K649" s="7"/>
      <c r="L649" s="7"/>
      <c r="M649" s="7"/>
      <c r="N649" s="7"/>
      <c r="O649" s="7"/>
      <c r="P649" s="7"/>
      <c r="Q649" s="7"/>
      <c r="R649" s="7"/>
      <c r="S649" s="7"/>
      <c r="T649" s="7"/>
      <c r="U649" s="7"/>
      <c r="V649" s="7"/>
      <c r="W649" s="7"/>
      <c r="X649" s="7"/>
      <c r="Y649" s="7"/>
    </row>
    <row r="650">
      <c r="A650" s="54"/>
      <c r="D650" s="55"/>
      <c r="E650" s="47"/>
      <c r="F650" s="47"/>
      <c r="H650" s="33"/>
      <c r="I650" s="33"/>
      <c r="J650" s="33"/>
      <c r="K650" s="7"/>
      <c r="L650" s="7"/>
      <c r="M650" s="7"/>
      <c r="N650" s="7"/>
      <c r="O650" s="7"/>
      <c r="P650" s="7"/>
      <c r="Q650" s="7"/>
      <c r="R650" s="7"/>
      <c r="S650" s="7"/>
      <c r="T650" s="7"/>
      <c r="U650" s="7"/>
      <c r="V650" s="7"/>
      <c r="W650" s="7"/>
      <c r="X650" s="7"/>
      <c r="Y650" s="7"/>
    </row>
    <row r="651">
      <c r="A651" s="54"/>
      <c r="D651" s="55"/>
      <c r="E651" s="47"/>
      <c r="F651" s="47"/>
      <c r="H651" s="33"/>
      <c r="I651" s="33"/>
      <c r="J651" s="33"/>
      <c r="K651" s="7"/>
      <c r="L651" s="7"/>
      <c r="M651" s="7"/>
      <c r="N651" s="7"/>
      <c r="O651" s="7"/>
      <c r="P651" s="7"/>
      <c r="Q651" s="7"/>
      <c r="R651" s="7"/>
      <c r="S651" s="7"/>
      <c r="T651" s="7"/>
      <c r="U651" s="7"/>
      <c r="V651" s="7"/>
      <c r="W651" s="7"/>
      <c r="X651" s="7"/>
      <c r="Y651" s="7"/>
    </row>
    <row r="652">
      <c r="A652" s="54"/>
      <c r="D652" s="55"/>
      <c r="E652" s="47"/>
      <c r="F652" s="47"/>
      <c r="H652" s="33"/>
      <c r="I652" s="33"/>
      <c r="J652" s="33"/>
      <c r="K652" s="7"/>
      <c r="L652" s="7"/>
      <c r="M652" s="7"/>
      <c r="N652" s="7"/>
      <c r="O652" s="7"/>
      <c r="P652" s="7"/>
      <c r="Q652" s="7"/>
      <c r="R652" s="7"/>
      <c r="S652" s="7"/>
      <c r="T652" s="7"/>
      <c r="U652" s="7"/>
      <c r="V652" s="7"/>
      <c r="W652" s="7"/>
      <c r="X652" s="7"/>
      <c r="Y652" s="7"/>
    </row>
    <row r="653">
      <c r="A653" s="54"/>
      <c r="D653" s="55"/>
      <c r="E653" s="47"/>
      <c r="F653" s="47"/>
      <c r="H653" s="33"/>
      <c r="I653" s="33"/>
      <c r="J653" s="33"/>
      <c r="K653" s="7"/>
      <c r="L653" s="7"/>
      <c r="M653" s="7"/>
      <c r="N653" s="7"/>
      <c r="O653" s="7"/>
      <c r="P653" s="7"/>
      <c r="Q653" s="7"/>
      <c r="R653" s="7"/>
      <c r="S653" s="7"/>
      <c r="T653" s="7"/>
      <c r="U653" s="7"/>
      <c r="V653" s="7"/>
      <c r="W653" s="7"/>
      <c r="X653" s="7"/>
      <c r="Y653" s="7"/>
    </row>
    <row r="654">
      <c r="A654" s="54"/>
      <c r="D654" s="55"/>
      <c r="E654" s="47"/>
      <c r="F654" s="47"/>
      <c r="H654" s="33"/>
      <c r="I654" s="33"/>
      <c r="J654" s="33"/>
      <c r="K654" s="7"/>
      <c r="L654" s="7"/>
      <c r="M654" s="7"/>
      <c r="N654" s="7"/>
      <c r="O654" s="7"/>
      <c r="P654" s="7"/>
      <c r="Q654" s="7"/>
      <c r="R654" s="7"/>
      <c r="S654" s="7"/>
      <c r="T654" s="7"/>
      <c r="U654" s="7"/>
      <c r="V654" s="7"/>
      <c r="W654" s="7"/>
      <c r="X654" s="7"/>
      <c r="Y654" s="7"/>
    </row>
    <row r="655">
      <c r="A655" s="54"/>
      <c r="D655" s="55"/>
      <c r="E655" s="47"/>
      <c r="F655" s="47"/>
      <c r="H655" s="33"/>
      <c r="I655" s="33"/>
      <c r="J655" s="33"/>
      <c r="K655" s="7"/>
      <c r="L655" s="7"/>
      <c r="M655" s="7"/>
      <c r="N655" s="7"/>
      <c r="O655" s="7"/>
      <c r="P655" s="7"/>
      <c r="Q655" s="7"/>
      <c r="R655" s="7"/>
      <c r="S655" s="7"/>
      <c r="T655" s="7"/>
      <c r="U655" s="7"/>
      <c r="V655" s="7"/>
      <c r="W655" s="7"/>
      <c r="X655" s="7"/>
      <c r="Y655" s="7"/>
    </row>
    <row r="656">
      <c r="A656" s="54"/>
      <c r="D656" s="55"/>
      <c r="E656" s="47"/>
      <c r="F656" s="47"/>
      <c r="H656" s="33"/>
      <c r="I656" s="33"/>
      <c r="J656" s="33"/>
      <c r="K656" s="7"/>
      <c r="L656" s="7"/>
      <c r="M656" s="7"/>
      <c r="N656" s="7"/>
      <c r="O656" s="7"/>
      <c r="P656" s="7"/>
      <c r="Q656" s="7"/>
      <c r="R656" s="7"/>
      <c r="S656" s="7"/>
      <c r="T656" s="7"/>
      <c r="U656" s="7"/>
      <c r="V656" s="7"/>
      <c r="W656" s="7"/>
      <c r="X656" s="7"/>
      <c r="Y656" s="7"/>
    </row>
    <row r="657">
      <c r="A657" s="54"/>
      <c r="D657" s="55"/>
      <c r="E657" s="47"/>
      <c r="F657" s="47"/>
      <c r="H657" s="33"/>
      <c r="I657" s="33"/>
      <c r="J657" s="33"/>
      <c r="K657" s="7"/>
      <c r="L657" s="7"/>
      <c r="M657" s="7"/>
      <c r="N657" s="7"/>
      <c r="O657" s="7"/>
      <c r="P657" s="7"/>
      <c r="Q657" s="7"/>
      <c r="R657" s="7"/>
      <c r="S657" s="7"/>
      <c r="T657" s="7"/>
      <c r="U657" s="7"/>
      <c r="V657" s="7"/>
      <c r="W657" s="7"/>
      <c r="X657" s="7"/>
      <c r="Y657" s="7"/>
    </row>
    <row r="658">
      <c r="A658" s="54"/>
      <c r="D658" s="55"/>
      <c r="E658" s="47"/>
      <c r="F658" s="47"/>
      <c r="H658" s="33"/>
      <c r="I658" s="33"/>
      <c r="J658" s="33"/>
      <c r="K658" s="7"/>
      <c r="L658" s="7"/>
      <c r="M658" s="7"/>
      <c r="N658" s="7"/>
      <c r="O658" s="7"/>
      <c r="P658" s="7"/>
      <c r="Q658" s="7"/>
      <c r="R658" s="7"/>
      <c r="S658" s="7"/>
      <c r="T658" s="7"/>
      <c r="U658" s="7"/>
      <c r="V658" s="7"/>
      <c r="W658" s="7"/>
      <c r="X658" s="7"/>
      <c r="Y658" s="7"/>
    </row>
    <row r="659">
      <c r="A659" s="54"/>
      <c r="D659" s="55"/>
      <c r="E659" s="47"/>
      <c r="F659" s="47"/>
      <c r="H659" s="33"/>
      <c r="I659" s="33"/>
      <c r="J659" s="33"/>
      <c r="K659" s="7"/>
      <c r="L659" s="7"/>
      <c r="M659" s="7"/>
      <c r="N659" s="7"/>
      <c r="O659" s="7"/>
      <c r="P659" s="7"/>
      <c r="Q659" s="7"/>
      <c r="R659" s="7"/>
      <c r="S659" s="7"/>
      <c r="T659" s="7"/>
      <c r="U659" s="7"/>
      <c r="V659" s="7"/>
      <c r="W659" s="7"/>
      <c r="X659" s="7"/>
      <c r="Y659" s="7"/>
    </row>
    <row r="660">
      <c r="A660" s="54"/>
      <c r="D660" s="55"/>
      <c r="E660" s="47"/>
      <c r="F660" s="47"/>
      <c r="H660" s="33"/>
      <c r="I660" s="33"/>
      <c r="J660" s="33"/>
      <c r="K660" s="7"/>
      <c r="L660" s="7"/>
      <c r="M660" s="7"/>
      <c r="N660" s="7"/>
      <c r="O660" s="7"/>
      <c r="P660" s="7"/>
      <c r="Q660" s="7"/>
      <c r="R660" s="7"/>
      <c r="S660" s="7"/>
      <c r="T660" s="7"/>
      <c r="U660" s="7"/>
      <c r="V660" s="7"/>
      <c r="W660" s="7"/>
      <c r="X660" s="7"/>
      <c r="Y660" s="7"/>
    </row>
    <row r="661">
      <c r="A661" s="54"/>
      <c r="D661" s="55"/>
      <c r="E661" s="47"/>
      <c r="F661" s="47"/>
      <c r="H661" s="33"/>
      <c r="I661" s="33"/>
      <c r="J661" s="33"/>
      <c r="K661" s="7"/>
      <c r="L661" s="7"/>
      <c r="M661" s="7"/>
      <c r="N661" s="7"/>
      <c r="O661" s="7"/>
      <c r="P661" s="7"/>
      <c r="Q661" s="7"/>
      <c r="R661" s="7"/>
      <c r="S661" s="7"/>
      <c r="T661" s="7"/>
      <c r="U661" s="7"/>
      <c r="V661" s="7"/>
      <c r="W661" s="7"/>
      <c r="X661" s="7"/>
      <c r="Y661" s="7"/>
    </row>
    <row r="662">
      <c r="A662" s="54"/>
      <c r="D662" s="55"/>
      <c r="E662" s="47"/>
      <c r="F662" s="47"/>
      <c r="H662" s="33"/>
      <c r="I662" s="33"/>
      <c r="J662" s="33"/>
      <c r="K662" s="7"/>
      <c r="L662" s="7"/>
      <c r="M662" s="7"/>
      <c r="N662" s="7"/>
      <c r="O662" s="7"/>
      <c r="P662" s="7"/>
      <c r="Q662" s="7"/>
      <c r="R662" s="7"/>
      <c r="S662" s="7"/>
      <c r="T662" s="7"/>
      <c r="U662" s="7"/>
      <c r="V662" s="7"/>
      <c r="W662" s="7"/>
      <c r="X662" s="7"/>
      <c r="Y662" s="7"/>
    </row>
    <row r="663">
      <c r="A663" s="54"/>
      <c r="D663" s="55"/>
      <c r="E663" s="47"/>
      <c r="F663" s="47"/>
      <c r="H663" s="33"/>
      <c r="I663" s="33"/>
      <c r="J663" s="33"/>
      <c r="K663" s="7"/>
      <c r="L663" s="7"/>
      <c r="M663" s="7"/>
      <c r="N663" s="7"/>
      <c r="O663" s="7"/>
      <c r="P663" s="7"/>
      <c r="Q663" s="7"/>
      <c r="R663" s="7"/>
      <c r="S663" s="7"/>
      <c r="T663" s="7"/>
      <c r="U663" s="7"/>
      <c r="V663" s="7"/>
      <c r="W663" s="7"/>
      <c r="X663" s="7"/>
      <c r="Y663" s="7"/>
    </row>
    <row r="664">
      <c r="A664" s="54"/>
      <c r="D664" s="55"/>
      <c r="E664" s="47"/>
      <c r="F664" s="47"/>
      <c r="H664" s="33"/>
      <c r="I664" s="33"/>
      <c r="J664" s="33"/>
      <c r="K664" s="7"/>
      <c r="L664" s="7"/>
      <c r="M664" s="7"/>
      <c r="N664" s="7"/>
      <c r="O664" s="7"/>
      <c r="P664" s="7"/>
      <c r="Q664" s="7"/>
      <c r="R664" s="7"/>
      <c r="S664" s="7"/>
      <c r="T664" s="7"/>
      <c r="U664" s="7"/>
      <c r="V664" s="7"/>
      <c r="W664" s="7"/>
      <c r="X664" s="7"/>
      <c r="Y664" s="7"/>
    </row>
    <row r="665">
      <c r="A665" s="54"/>
      <c r="D665" s="55"/>
      <c r="E665" s="47"/>
      <c r="F665" s="47"/>
      <c r="H665" s="33"/>
      <c r="I665" s="33"/>
      <c r="J665" s="33"/>
      <c r="K665" s="7"/>
      <c r="L665" s="7"/>
      <c r="M665" s="7"/>
      <c r="N665" s="7"/>
      <c r="O665" s="7"/>
      <c r="P665" s="7"/>
      <c r="Q665" s="7"/>
      <c r="R665" s="7"/>
      <c r="S665" s="7"/>
      <c r="T665" s="7"/>
      <c r="U665" s="7"/>
      <c r="V665" s="7"/>
      <c r="W665" s="7"/>
      <c r="X665" s="7"/>
      <c r="Y665" s="7"/>
    </row>
    <row r="666">
      <c r="A666" s="54"/>
      <c r="D666" s="55"/>
      <c r="E666" s="47"/>
      <c r="F666" s="47"/>
      <c r="H666" s="33"/>
      <c r="I666" s="33"/>
      <c r="J666" s="33"/>
      <c r="K666" s="7"/>
      <c r="L666" s="7"/>
      <c r="M666" s="7"/>
      <c r="N666" s="7"/>
      <c r="O666" s="7"/>
      <c r="P666" s="7"/>
      <c r="Q666" s="7"/>
      <c r="R666" s="7"/>
      <c r="S666" s="7"/>
      <c r="T666" s="7"/>
      <c r="U666" s="7"/>
      <c r="V666" s="7"/>
      <c r="W666" s="7"/>
      <c r="X666" s="7"/>
      <c r="Y666" s="7"/>
    </row>
    <row r="667">
      <c r="A667" s="54"/>
      <c r="D667" s="55"/>
      <c r="E667" s="47"/>
      <c r="F667" s="47"/>
      <c r="H667" s="33"/>
      <c r="I667" s="33"/>
      <c r="J667" s="33"/>
      <c r="K667" s="7"/>
      <c r="L667" s="7"/>
      <c r="M667" s="7"/>
      <c r="N667" s="7"/>
      <c r="O667" s="7"/>
      <c r="P667" s="7"/>
      <c r="Q667" s="7"/>
      <c r="R667" s="7"/>
      <c r="S667" s="7"/>
      <c r="T667" s="7"/>
      <c r="U667" s="7"/>
      <c r="V667" s="7"/>
      <c r="W667" s="7"/>
      <c r="X667" s="7"/>
      <c r="Y667" s="7"/>
    </row>
    <row r="668">
      <c r="A668" s="54"/>
      <c r="D668" s="55"/>
      <c r="E668" s="47"/>
      <c r="F668" s="47"/>
      <c r="H668" s="33"/>
      <c r="I668" s="33"/>
      <c r="J668" s="33"/>
      <c r="K668" s="7"/>
      <c r="L668" s="7"/>
      <c r="M668" s="7"/>
      <c r="N668" s="7"/>
      <c r="O668" s="7"/>
      <c r="P668" s="7"/>
      <c r="Q668" s="7"/>
      <c r="R668" s="7"/>
      <c r="S668" s="7"/>
      <c r="T668" s="7"/>
      <c r="U668" s="7"/>
      <c r="V668" s="7"/>
      <c r="W668" s="7"/>
      <c r="X668" s="7"/>
      <c r="Y668" s="7"/>
    </row>
    <row r="669">
      <c r="A669" s="54"/>
      <c r="D669" s="55"/>
      <c r="E669" s="47"/>
      <c r="F669" s="47"/>
      <c r="H669" s="33"/>
      <c r="I669" s="33"/>
      <c r="J669" s="33"/>
      <c r="K669" s="7"/>
      <c r="L669" s="7"/>
      <c r="M669" s="7"/>
      <c r="N669" s="7"/>
      <c r="O669" s="7"/>
      <c r="P669" s="7"/>
      <c r="Q669" s="7"/>
      <c r="R669" s="7"/>
      <c r="S669" s="7"/>
      <c r="T669" s="7"/>
      <c r="U669" s="7"/>
      <c r="V669" s="7"/>
      <c r="W669" s="7"/>
      <c r="X669" s="7"/>
      <c r="Y669" s="7"/>
    </row>
    <row r="670">
      <c r="A670" s="54"/>
      <c r="D670" s="55"/>
      <c r="E670" s="47"/>
      <c r="F670" s="47"/>
      <c r="H670" s="33"/>
      <c r="I670" s="33"/>
      <c r="J670" s="33"/>
      <c r="K670" s="7"/>
      <c r="L670" s="7"/>
      <c r="M670" s="7"/>
      <c r="N670" s="7"/>
      <c r="O670" s="7"/>
      <c r="P670" s="7"/>
      <c r="Q670" s="7"/>
      <c r="R670" s="7"/>
      <c r="S670" s="7"/>
      <c r="T670" s="7"/>
      <c r="U670" s="7"/>
      <c r="V670" s="7"/>
      <c r="W670" s="7"/>
      <c r="X670" s="7"/>
      <c r="Y670" s="7"/>
    </row>
    <row r="671">
      <c r="A671" s="54"/>
      <c r="D671" s="55"/>
      <c r="E671" s="47"/>
      <c r="F671" s="47"/>
      <c r="H671" s="33"/>
      <c r="I671" s="33"/>
      <c r="J671" s="33"/>
      <c r="K671" s="7"/>
      <c r="L671" s="7"/>
      <c r="M671" s="7"/>
      <c r="N671" s="7"/>
      <c r="O671" s="7"/>
      <c r="P671" s="7"/>
      <c r="Q671" s="7"/>
      <c r="R671" s="7"/>
      <c r="S671" s="7"/>
      <c r="T671" s="7"/>
      <c r="U671" s="7"/>
      <c r="V671" s="7"/>
      <c r="W671" s="7"/>
      <c r="X671" s="7"/>
      <c r="Y671" s="7"/>
    </row>
    <row r="672">
      <c r="A672" s="54"/>
      <c r="D672" s="55"/>
      <c r="E672" s="47"/>
      <c r="F672" s="47"/>
      <c r="H672" s="33"/>
      <c r="I672" s="33"/>
      <c r="J672" s="33"/>
      <c r="K672" s="7"/>
      <c r="L672" s="7"/>
      <c r="M672" s="7"/>
      <c r="N672" s="7"/>
      <c r="O672" s="7"/>
      <c r="P672" s="7"/>
      <c r="Q672" s="7"/>
      <c r="R672" s="7"/>
      <c r="S672" s="7"/>
      <c r="T672" s="7"/>
      <c r="U672" s="7"/>
      <c r="V672" s="7"/>
      <c r="W672" s="7"/>
      <c r="X672" s="7"/>
      <c r="Y672" s="7"/>
    </row>
    <row r="673">
      <c r="A673" s="54"/>
      <c r="D673" s="55"/>
      <c r="E673" s="47"/>
      <c r="F673" s="47"/>
      <c r="H673" s="33"/>
      <c r="I673" s="33"/>
      <c r="J673" s="33"/>
      <c r="K673" s="7"/>
      <c r="L673" s="7"/>
      <c r="M673" s="7"/>
      <c r="N673" s="7"/>
      <c r="O673" s="7"/>
      <c r="P673" s="7"/>
      <c r="Q673" s="7"/>
      <c r="R673" s="7"/>
      <c r="S673" s="7"/>
      <c r="T673" s="7"/>
      <c r="U673" s="7"/>
      <c r="V673" s="7"/>
      <c r="W673" s="7"/>
      <c r="X673" s="7"/>
      <c r="Y673" s="7"/>
    </row>
    <row r="674">
      <c r="A674" s="54"/>
      <c r="D674" s="55"/>
      <c r="E674" s="47"/>
      <c r="F674" s="47"/>
      <c r="H674" s="33"/>
      <c r="I674" s="33"/>
      <c r="J674" s="33"/>
      <c r="K674" s="7"/>
      <c r="L674" s="7"/>
      <c r="M674" s="7"/>
      <c r="N674" s="7"/>
      <c r="O674" s="7"/>
      <c r="P674" s="7"/>
      <c r="Q674" s="7"/>
      <c r="R674" s="7"/>
      <c r="S674" s="7"/>
      <c r="T674" s="7"/>
      <c r="U674" s="7"/>
      <c r="V674" s="7"/>
      <c r="W674" s="7"/>
      <c r="X674" s="7"/>
      <c r="Y674" s="7"/>
    </row>
    <row r="675">
      <c r="A675" s="54"/>
      <c r="D675" s="55"/>
      <c r="E675" s="47"/>
      <c r="F675" s="47"/>
      <c r="H675" s="33"/>
      <c r="I675" s="33"/>
      <c r="J675" s="33"/>
      <c r="K675" s="7"/>
      <c r="L675" s="7"/>
      <c r="M675" s="7"/>
      <c r="N675" s="7"/>
      <c r="O675" s="7"/>
      <c r="P675" s="7"/>
      <c r="Q675" s="7"/>
      <c r="R675" s="7"/>
      <c r="S675" s="7"/>
      <c r="T675" s="7"/>
      <c r="U675" s="7"/>
      <c r="V675" s="7"/>
      <c r="W675" s="7"/>
      <c r="X675" s="7"/>
      <c r="Y675" s="7"/>
    </row>
    <row r="676">
      <c r="A676" s="54"/>
      <c r="D676" s="55"/>
      <c r="E676" s="47"/>
      <c r="F676" s="47"/>
      <c r="H676" s="33"/>
      <c r="I676" s="33"/>
      <c r="J676" s="33"/>
      <c r="K676" s="7"/>
      <c r="L676" s="7"/>
      <c r="M676" s="7"/>
      <c r="N676" s="7"/>
      <c r="O676" s="7"/>
      <c r="P676" s="7"/>
      <c r="Q676" s="7"/>
      <c r="R676" s="7"/>
      <c r="S676" s="7"/>
      <c r="T676" s="7"/>
      <c r="U676" s="7"/>
      <c r="V676" s="7"/>
      <c r="W676" s="7"/>
      <c r="X676" s="7"/>
      <c r="Y676" s="7"/>
    </row>
    <row r="677">
      <c r="A677" s="54"/>
      <c r="D677" s="55"/>
      <c r="E677" s="47"/>
      <c r="F677" s="47"/>
      <c r="H677" s="33"/>
      <c r="I677" s="33"/>
      <c r="J677" s="33"/>
      <c r="K677" s="7"/>
      <c r="L677" s="7"/>
      <c r="M677" s="7"/>
      <c r="N677" s="7"/>
      <c r="O677" s="7"/>
      <c r="P677" s="7"/>
      <c r="Q677" s="7"/>
      <c r="R677" s="7"/>
      <c r="S677" s="7"/>
      <c r="T677" s="7"/>
      <c r="U677" s="7"/>
      <c r="V677" s="7"/>
      <c r="W677" s="7"/>
      <c r="X677" s="7"/>
      <c r="Y677" s="7"/>
    </row>
    <row r="678">
      <c r="A678" s="54"/>
      <c r="D678" s="55"/>
      <c r="E678" s="47"/>
      <c r="F678" s="47"/>
      <c r="H678" s="33"/>
      <c r="I678" s="33"/>
      <c r="J678" s="33"/>
      <c r="K678" s="7"/>
      <c r="L678" s="7"/>
      <c r="M678" s="7"/>
      <c r="N678" s="7"/>
      <c r="O678" s="7"/>
      <c r="P678" s="7"/>
      <c r="Q678" s="7"/>
      <c r="R678" s="7"/>
      <c r="S678" s="7"/>
      <c r="T678" s="7"/>
      <c r="U678" s="7"/>
      <c r="V678" s="7"/>
      <c r="W678" s="7"/>
      <c r="X678" s="7"/>
      <c r="Y678" s="7"/>
    </row>
    <row r="679">
      <c r="A679" s="54"/>
      <c r="D679" s="55"/>
      <c r="E679" s="47"/>
      <c r="F679" s="47"/>
      <c r="H679" s="33"/>
      <c r="I679" s="33"/>
      <c r="J679" s="33"/>
      <c r="K679" s="7"/>
      <c r="L679" s="7"/>
      <c r="M679" s="7"/>
      <c r="N679" s="7"/>
      <c r="O679" s="7"/>
      <c r="P679" s="7"/>
      <c r="Q679" s="7"/>
      <c r="R679" s="7"/>
      <c r="S679" s="7"/>
      <c r="T679" s="7"/>
      <c r="U679" s="7"/>
      <c r="V679" s="7"/>
      <c r="W679" s="7"/>
      <c r="X679" s="7"/>
      <c r="Y679" s="7"/>
    </row>
    <row r="680">
      <c r="A680" s="54"/>
      <c r="D680" s="55"/>
      <c r="E680" s="47"/>
      <c r="F680" s="47"/>
      <c r="H680" s="33"/>
      <c r="I680" s="33"/>
      <c r="J680" s="33"/>
      <c r="K680" s="7"/>
      <c r="L680" s="7"/>
      <c r="M680" s="7"/>
      <c r="N680" s="7"/>
      <c r="O680" s="7"/>
      <c r="P680" s="7"/>
      <c r="Q680" s="7"/>
      <c r="R680" s="7"/>
      <c r="S680" s="7"/>
      <c r="T680" s="7"/>
      <c r="U680" s="7"/>
      <c r="V680" s="7"/>
      <c r="W680" s="7"/>
      <c r="X680" s="7"/>
      <c r="Y680" s="7"/>
    </row>
    <row r="681">
      <c r="A681" s="54"/>
      <c r="D681" s="55"/>
      <c r="E681" s="47"/>
      <c r="F681" s="47"/>
      <c r="H681" s="33"/>
      <c r="I681" s="33"/>
      <c r="J681" s="33"/>
      <c r="K681" s="7"/>
      <c r="L681" s="7"/>
      <c r="M681" s="7"/>
      <c r="N681" s="7"/>
      <c r="O681" s="7"/>
      <c r="P681" s="7"/>
      <c r="Q681" s="7"/>
      <c r="R681" s="7"/>
      <c r="S681" s="7"/>
      <c r="T681" s="7"/>
      <c r="U681" s="7"/>
      <c r="V681" s="7"/>
      <c r="W681" s="7"/>
      <c r="X681" s="7"/>
      <c r="Y681" s="7"/>
    </row>
    <row r="682">
      <c r="A682" s="54"/>
      <c r="D682" s="55"/>
      <c r="E682" s="47"/>
      <c r="F682" s="47"/>
      <c r="H682" s="33"/>
      <c r="I682" s="33"/>
      <c r="J682" s="33"/>
      <c r="K682" s="7"/>
      <c r="L682" s="7"/>
      <c r="M682" s="7"/>
      <c r="N682" s="7"/>
      <c r="O682" s="7"/>
      <c r="P682" s="7"/>
      <c r="Q682" s="7"/>
      <c r="R682" s="7"/>
      <c r="S682" s="7"/>
      <c r="T682" s="7"/>
      <c r="U682" s="7"/>
      <c r="V682" s="7"/>
      <c r="W682" s="7"/>
      <c r="X682" s="7"/>
      <c r="Y682" s="7"/>
    </row>
    <row r="683">
      <c r="A683" s="54"/>
      <c r="D683" s="55"/>
      <c r="E683" s="47"/>
      <c r="F683" s="47"/>
      <c r="H683" s="33"/>
      <c r="I683" s="33"/>
      <c r="J683" s="33"/>
      <c r="K683" s="7"/>
      <c r="L683" s="7"/>
      <c r="M683" s="7"/>
      <c r="N683" s="7"/>
      <c r="O683" s="7"/>
      <c r="P683" s="7"/>
      <c r="Q683" s="7"/>
      <c r="R683" s="7"/>
      <c r="S683" s="7"/>
      <c r="T683" s="7"/>
      <c r="U683" s="7"/>
      <c r="V683" s="7"/>
      <c r="W683" s="7"/>
      <c r="X683" s="7"/>
      <c r="Y683" s="7"/>
    </row>
    <row r="684">
      <c r="A684" s="54"/>
      <c r="D684" s="55"/>
      <c r="E684" s="47"/>
      <c r="F684" s="47"/>
      <c r="H684" s="33"/>
      <c r="I684" s="33"/>
      <c r="J684" s="33"/>
      <c r="K684" s="7"/>
      <c r="L684" s="7"/>
      <c r="M684" s="7"/>
      <c r="N684" s="7"/>
      <c r="O684" s="7"/>
      <c r="P684" s="7"/>
      <c r="Q684" s="7"/>
      <c r="R684" s="7"/>
      <c r="S684" s="7"/>
      <c r="T684" s="7"/>
      <c r="U684" s="7"/>
      <c r="V684" s="7"/>
      <c r="W684" s="7"/>
      <c r="X684" s="7"/>
      <c r="Y684" s="7"/>
    </row>
    <row r="685">
      <c r="A685" s="54"/>
      <c r="D685" s="55"/>
      <c r="E685" s="47"/>
      <c r="F685" s="47"/>
      <c r="H685" s="33"/>
      <c r="I685" s="33"/>
      <c r="J685" s="33"/>
      <c r="K685" s="7"/>
      <c r="L685" s="7"/>
      <c r="M685" s="7"/>
      <c r="N685" s="7"/>
      <c r="O685" s="7"/>
      <c r="P685" s="7"/>
      <c r="Q685" s="7"/>
      <c r="R685" s="7"/>
      <c r="S685" s="7"/>
      <c r="T685" s="7"/>
      <c r="U685" s="7"/>
      <c r="V685" s="7"/>
      <c r="W685" s="7"/>
      <c r="X685" s="7"/>
      <c r="Y685" s="7"/>
    </row>
    <row r="686">
      <c r="A686" s="54"/>
      <c r="D686" s="55"/>
      <c r="E686" s="47"/>
      <c r="F686" s="47"/>
      <c r="H686" s="33"/>
      <c r="I686" s="33"/>
      <c r="J686" s="33"/>
      <c r="K686" s="7"/>
      <c r="L686" s="7"/>
      <c r="M686" s="7"/>
      <c r="N686" s="7"/>
      <c r="O686" s="7"/>
      <c r="P686" s="7"/>
      <c r="Q686" s="7"/>
      <c r="R686" s="7"/>
      <c r="S686" s="7"/>
      <c r="T686" s="7"/>
      <c r="U686" s="7"/>
      <c r="V686" s="7"/>
      <c r="W686" s="7"/>
      <c r="X686" s="7"/>
      <c r="Y686" s="7"/>
    </row>
    <row r="687">
      <c r="A687" s="54"/>
      <c r="D687" s="55"/>
      <c r="E687" s="47"/>
      <c r="F687" s="47"/>
      <c r="H687" s="33"/>
      <c r="I687" s="33"/>
      <c r="J687" s="33"/>
      <c r="K687" s="7"/>
      <c r="L687" s="7"/>
      <c r="M687" s="7"/>
      <c r="N687" s="7"/>
      <c r="O687" s="7"/>
      <c r="P687" s="7"/>
      <c r="Q687" s="7"/>
      <c r="R687" s="7"/>
      <c r="S687" s="7"/>
      <c r="T687" s="7"/>
      <c r="U687" s="7"/>
      <c r="V687" s="7"/>
      <c r="W687" s="7"/>
      <c r="X687" s="7"/>
      <c r="Y687" s="7"/>
    </row>
    <row r="688">
      <c r="A688" s="54"/>
      <c r="D688" s="55"/>
      <c r="E688" s="47"/>
      <c r="F688" s="47"/>
      <c r="H688" s="33"/>
      <c r="I688" s="33"/>
      <c r="J688" s="33"/>
      <c r="K688" s="7"/>
      <c r="L688" s="7"/>
      <c r="M688" s="7"/>
      <c r="N688" s="7"/>
      <c r="O688" s="7"/>
      <c r="P688" s="7"/>
      <c r="Q688" s="7"/>
      <c r="R688" s="7"/>
      <c r="S688" s="7"/>
      <c r="T688" s="7"/>
      <c r="U688" s="7"/>
      <c r="V688" s="7"/>
      <c r="W688" s="7"/>
      <c r="X688" s="7"/>
      <c r="Y688" s="7"/>
    </row>
    <row r="689">
      <c r="A689" s="54"/>
      <c r="D689" s="55"/>
      <c r="E689" s="47"/>
      <c r="F689" s="47"/>
      <c r="H689" s="33"/>
      <c r="I689" s="33"/>
      <c r="J689" s="33"/>
      <c r="K689" s="7"/>
      <c r="L689" s="7"/>
      <c r="M689" s="7"/>
      <c r="N689" s="7"/>
      <c r="O689" s="7"/>
      <c r="P689" s="7"/>
      <c r="Q689" s="7"/>
      <c r="R689" s="7"/>
      <c r="S689" s="7"/>
      <c r="T689" s="7"/>
      <c r="U689" s="7"/>
      <c r="V689" s="7"/>
      <c r="W689" s="7"/>
      <c r="X689" s="7"/>
      <c r="Y689" s="7"/>
    </row>
    <row r="690">
      <c r="A690" s="54"/>
      <c r="D690" s="55"/>
      <c r="E690" s="47"/>
      <c r="F690" s="47"/>
      <c r="H690" s="33"/>
      <c r="I690" s="33"/>
      <c r="J690" s="33"/>
      <c r="K690" s="7"/>
      <c r="L690" s="7"/>
      <c r="M690" s="7"/>
      <c r="N690" s="7"/>
      <c r="O690" s="7"/>
      <c r="P690" s="7"/>
      <c r="Q690" s="7"/>
      <c r="R690" s="7"/>
      <c r="S690" s="7"/>
      <c r="T690" s="7"/>
      <c r="U690" s="7"/>
      <c r="V690" s="7"/>
      <c r="W690" s="7"/>
      <c r="X690" s="7"/>
      <c r="Y690" s="7"/>
    </row>
    <row r="691">
      <c r="A691" s="54"/>
      <c r="D691" s="55"/>
      <c r="E691" s="47"/>
      <c r="F691" s="47"/>
      <c r="H691" s="33"/>
      <c r="I691" s="33"/>
      <c r="J691" s="33"/>
      <c r="K691" s="7"/>
      <c r="L691" s="7"/>
      <c r="M691" s="7"/>
      <c r="N691" s="7"/>
      <c r="O691" s="7"/>
      <c r="P691" s="7"/>
      <c r="Q691" s="7"/>
      <c r="R691" s="7"/>
      <c r="S691" s="7"/>
      <c r="T691" s="7"/>
      <c r="U691" s="7"/>
      <c r="V691" s="7"/>
      <c r="W691" s="7"/>
      <c r="X691" s="7"/>
      <c r="Y691" s="7"/>
    </row>
    <row r="692">
      <c r="A692" s="54"/>
      <c r="D692" s="55"/>
      <c r="E692" s="47"/>
      <c r="F692" s="47"/>
      <c r="H692" s="33"/>
      <c r="I692" s="33"/>
      <c r="J692" s="33"/>
      <c r="K692" s="7"/>
      <c r="L692" s="7"/>
      <c r="M692" s="7"/>
      <c r="N692" s="7"/>
      <c r="O692" s="7"/>
      <c r="P692" s="7"/>
      <c r="Q692" s="7"/>
      <c r="R692" s="7"/>
      <c r="S692" s="7"/>
      <c r="T692" s="7"/>
      <c r="U692" s="7"/>
      <c r="V692" s="7"/>
      <c r="W692" s="7"/>
      <c r="X692" s="7"/>
      <c r="Y692" s="7"/>
    </row>
    <row r="693">
      <c r="A693" s="54"/>
      <c r="D693" s="55"/>
      <c r="E693" s="47"/>
      <c r="F693" s="47"/>
      <c r="H693" s="33"/>
      <c r="I693" s="33"/>
      <c r="J693" s="33"/>
      <c r="K693" s="7"/>
      <c r="L693" s="7"/>
      <c r="M693" s="7"/>
      <c r="N693" s="7"/>
      <c r="O693" s="7"/>
      <c r="P693" s="7"/>
      <c r="Q693" s="7"/>
      <c r="R693" s="7"/>
      <c r="S693" s="7"/>
      <c r="T693" s="7"/>
      <c r="U693" s="7"/>
      <c r="V693" s="7"/>
      <c r="W693" s="7"/>
      <c r="X693" s="7"/>
      <c r="Y693" s="7"/>
    </row>
    <row r="694">
      <c r="A694" s="54"/>
      <c r="D694" s="55"/>
      <c r="E694" s="47"/>
      <c r="F694" s="47"/>
      <c r="H694" s="33"/>
      <c r="I694" s="33"/>
      <c r="J694" s="33"/>
      <c r="K694" s="7"/>
      <c r="L694" s="7"/>
      <c r="M694" s="7"/>
      <c r="N694" s="7"/>
      <c r="O694" s="7"/>
      <c r="P694" s="7"/>
      <c r="Q694" s="7"/>
      <c r="R694" s="7"/>
      <c r="S694" s="7"/>
      <c r="T694" s="7"/>
      <c r="U694" s="7"/>
      <c r="V694" s="7"/>
      <c r="W694" s="7"/>
      <c r="X694" s="7"/>
      <c r="Y694" s="7"/>
    </row>
    <row r="695">
      <c r="A695" s="54"/>
      <c r="D695" s="55"/>
      <c r="E695" s="47"/>
      <c r="F695" s="47"/>
      <c r="H695" s="33"/>
      <c r="I695" s="33"/>
      <c r="J695" s="33"/>
      <c r="K695" s="7"/>
      <c r="L695" s="7"/>
      <c r="M695" s="7"/>
      <c r="N695" s="7"/>
      <c r="O695" s="7"/>
      <c r="P695" s="7"/>
      <c r="Q695" s="7"/>
      <c r="R695" s="7"/>
      <c r="S695" s="7"/>
      <c r="T695" s="7"/>
      <c r="U695" s="7"/>
      <c r="V695" s="7"/>
      <c r="W695" s="7"/>
      <c r="X695" s="7"/>
      <c r="Y695" s="7"/>
    </row>
    <row r="696">
      <c r="A696" s="54"/>
      <c r="D696" s="55"/>
      <c r="E696" s="47"/>
      <c r="F696" s="47"/>
      <c r="H696" s="33"/>
      <c r="I696" s="33"/>
      <c r="J696" s="33"/>
      <c r="K696" s="7"/>
      <c r="L696" s="7"/>
      <c r="M696" s="7"/>
      <c r="N696" s="7"/>
      <c r="O696" s="7"/>
      <c r="P696" s="7"/>
      <c r="Q696" s="7"/>
      <c r="R696" s="7"/>
      <c r="S696" s="7"/>
      <c r="T696" s="7"/>
      <c r="U696" s="7"/>
      <c r="V696" s="7"/>
      <c r="W696" s="7"/>
      <c r="X696" s="7"/>
      <c r="Y696" s="7"/>
    </row>
    <row r="697">
      <c r="A697" s="54"/>
      <c r="D697" s="55"/>
      <c r="E697" s="47"/>
      <c r="F697" s="47"/>
      <c r="H697" s="33"/>
      <c r="I697" s="33"/>
      <c r="J697" s="33"/>
      <c r="K697" s="7"/>
      <c r="L697" s="7"/>
      <c r="M697" s="7"/>
      <c r="N697" s="7"/>
      <c r="O697" s="7"/>
      <c r="P697" s="7"/>
      <c r="Q697" s="7"/>
      <c r="R697" s="7"/>
      <c r="S697" s="7"/>
      <c r="T697" s="7"/>
      <c r="U697" s="7"/>
      <c r="V697" s="7"/>
      <c r="W697" s="7"/>
      <c r="X697" s="7"/>
      <c r="Y697" s="7"/>
    </row>
    <row r="698">
      <c r="A698" s="54"/>
      <c r="D698" s="55"/>
      <c r="E698" s="47"/>
      <c r="F698" s="47"/>
      <c r="H698" s="33"/>
      <c r="I698" s="33"/>
      <c r="J698" s="33"/>
      <c r="K698" s="7"/>
      <c r="L698" s="7"/>
      <c r="M698" s="7"/>
      <c r="N698" s="7"/>
      <c r="O698" s="7"/>
      <c r="P698" s="7"/>
      <c r="Q698" s="7"/>
      <c r="R698" s="7"/>
      <c r="S698" s="7"/>
      <c r="T698" s="7"/>
      <c r="U698" s="7"/>
      <c r="V698" s="7"/>
      <c r="W698" s="7"/>
      <c r="X698" s="7"/>
      <c r="Y698" s="7"/>
    </row>
    <row r="699">
      <c r="A699" s="54"/>
      <c r="D699" s="55"/>
      <c r="E699" s="47"/>
      <c r="F699" s="47"/>
      <c r="H699" s="33"/>
      <c r="I699" s="33"/>
      <c r="J699" s="33"/>
      <c r="K699" s="7"/>
      <c r="L699" s="7"/>
      <c r="M699" s="7"/>
      <c r="N699" s="7"/>
      <c r="O699" s="7"/>
      <c r="P699" s="7"/>
      <c r="Q699" s="7"/>
      <c r="R699" s="7"/>
      <c r="S699" s="7"/>
      <c r="T699" s="7"/>
      <c r="U699" s="7"/>
      <c r="V699" s="7"/>
      <c r="W699" s="7"/>
      <c r="X699" s="7"/>
      <c r="Y699" s="7"/>
    </row>
    <row r="700">
      <c r="A700" s="54"/>
      <c r="D700" s="55"/>
      <c r="E700" s="47"/>
      <c r="F700" s="47"/>
      <c r="H700" s="33"/>
      <c r="I700" s="33"/>
      <c r="J700" s="33"/>
      <c r="K700" s="7"/>
      <c r="L700" s="7"/>
      <c r="M700" s="7"/>
      <c r="N700" s="7"/>
      <c r="O700" s="7"/>
      <c r="P700" s="7"/>
      <c r="Q700" s="7"/>
      <c r="R700" s="7"/>
      <c r="S700" s="7"/>
      <c r="T700" s="7"/>
      <c r="U700" s="7"/>
      <c r="V700" s="7"/>
      <c r="W700" s="7"/>
      <c r="X700" s="7"/>
      <c r="Y700" s="7"/>
    </row>
    <row r="701">
      <c r="A701" s="54"/>
      <c r="D701" s="55"/>
      <c r="E701" s="47"/>
      <c r="F701" s="47"/>
      <c r="H701" s="33"/>
      <c r="I701" s="33"/>
      <c r="J701" s="33"/>
      <c r="K701" s="7"/>
      <c r="L701" s="7"/>
      <c r="M701" s="7"/>
      <c r="N701" s="7"/>
      <c r="O701" s="7"/>
      <c r="P701" s="7"/>
      <c r="Q701" s="7"/>
      <c r="R701" s="7"/>
      <c r="S701" s="7"/>
      <c r="T701" s="7"/>
      <c r="U701" s="7"/>
      <c r="V701" s="7"/>
      <c r="W701" s="7"/>
      <c r="X701" s="7"/>
      <c r="Y701" s="7"/>
    </row>
    <row r="702">
      <c r="A702" s="54"/>
      <c r="D702" s="55"/>
      <c r="E702" s="47"/>
      <c r="F702" s="47"/>
      <c r="H702" s="33"/>
      <c r="I702" s="33"/>
      <c r="J702" s="33"/>
      <c r="K702" s="7"/>
      <c r="L702" s="7"/>
      <c r="M702" s="7"/>
      <c r="N702" s="7"/>
      <c r="O702" s="7"/>
      <c r="P702" s="7"/>
      <c r="Q702" s="7"/>
      <c r="R702" s="7"/>
      <c r="S702" s="7"/>
      <c r="T702" s="7"/>
      <c r="U702" s="7"/>
      <c r="V702" s="7"/>
      <c r="W702" s="7"/>
      <c r="X702" s="7"/>
      <c r="Y702" s="7"/>
    </row>
    <row r="703">
      <c r="A703" s="54"/>
      <c r="D703" s="55"/>
      <c r="E703" s="47"/>
      <c r="F703" s="47"/>
      <c r="H703" s="33"/>
      <c r="I703" s="33"/>
      <c r="J703" s="33"/>
      <c r="K703" s="7"/>
      <c r="L703" s="7"/>
      <c r="M703" s="7"/>
      <c r="N703" s="7"/>
      <c r="O703" s="7"/>
      <c r="P703" s="7"/>
      <c r="Q703" s="7"/>
      <c r="R703" s="7"/>
      <c r="S703" s="7"/>
      <c r="T703" s="7"/>
      <c r="U703" s="7"/>
      <c r="V703" s="7"/>
      <c r="W703" s="7"/>
      <c r="X703" s="7"/>
      <c r="Y703" s="7"/>
    </row>
    <row r="704">
      <c r="A704" s="54"/>
      <c r="D704" s="55"/>
      <c r="E704" s="47"/>
      <c r="F704" s="47"/>
      <c r="H704" s="33"/>
      <c r="I704" s="33"/>
      <c r="J704" s="33"/>
      <c r="K704" s="7"/>
      <c r="L704" s="7"/>
      <c r="M704" s="7"/>
      <c r="N704" s="7"/>
      <c r="O704" s="7"/>
      <c r="P704" s="7"/>
      <c r="Q704" s="7"/>
      <c r="R704" s="7"/>
      <c r="S704" s="7"/>
      <c r="T704" s="7"/>
      <c r="U704" s="7"/>
      <c r="V704" s="7"/>
      <c r="W704" s="7"/>
      <c r="X704" s="7"/>
      <c r="Y704" s="7"/>
    </row>
    <row r="705">
      <c r="A705" s="54"/>
      <c r="D705" s="55"/>
      <c r="E705" s="47"/>
      <c r="F705" s="47"/>
      <c r="H705" s="33"/>
      <c r="I705" s="33"/>
      <c r="J705" s="33"/>
      <c r="K705" s="7"/>
      <c r="L705" s="7"/>
      <c r="M705" s="7"/>
      <c r="N705" s="7"/>
      <c r="O705" s="7"/>
      <c r="P705" s="7"/>
      <c r="Q705" s="7"/>
      <c r="R705" s="7"/>
      <c r="S705" s="7"/>
      <c r="T705" s="7"/>
      <c r="U705" s="7"/>
      <c r="V705" s="7"/>
      <c r="W705" s="7"/>
      <c r="X705" s="7"/>
      <c r="Y705" s="7"/>
    </row>
    <row r="706">
      <c r="A706" s="54"/>
      <c r="D706" s="55"/>
      <c r="E706" s="47"/>
      <c r="F706" s="47"/>
      <c r="H706" s="33"/>
      <c r="I706" s="33"/>
      <c r="J706" s="33"/>
      <c r="K706" s="7"/>
      <c r="L706" s="7"/>
      <c r="M706" s="7"/>
      <c r="N706" s="7"/>
      <c r="O706" s="7"/>
      <c r="P706" s="7"/>
      <c r="Q706" s="7"/>
      <c r="R706" s="7"/>
      <c r="S706" s="7"/>
      <c r="T706" s="7"/>
      <c r="U706" s="7"/>
      <c r="V706" s="7"/>
      <c r="W706" s="7"/>
      <c r="X706" s="7"/>
      <c r="Y706" s="7"/>
    </row>
    <row r="707">
      <c r="A707" s="54"/>
      <c r="D707" s="55"/>
      <c r="E707" s="47"/>
      <c r="F707" s="47"/>
      <c r="H707" s="33"/>
      <c r="I707" s="33"/>
      <c r="J707" s="33"/>
      <c r="K707" s="7"/>
      <c r="L707" s="7"/>
      <c r="M707" s="7"/>
      <c r="N707" s="7"/>
      <c r="O707" s="7"/>
      <c r="P707" s="7"/>
      <c r="Q707" s="7"/>
      <c r="R707" s="7"/>
      <c r="S707" s="7"/>
      <c r="T707" s="7"/>
      <c r="U707" s="7"/>
      <c r="V707" s="7"/>
      <c r="W707" s="7"/>
      <c r="X707" s="7"/>
      <c r="Y707" s="7"/>
    </row>
    <row r="708">
      <c r="A708" s="54"/>
      <c r="D708" s="55"/>
      <c r="E708" s="47"/>
      <c r="F708" s="47"/>
      <c r="H708" s="33"/>
      <c r="I708" s="33"/>
      <c r="J708" s="33"/>
      <c r="K708" s="7"/>
      <c r="L708" s="7"/>
      <c r="M708" s="7"/>
      <c r="N708" s="7"/>
      <c r="O708" s="7"/>
      <c r="P708" s="7"/>
      <c r="Q708" s="7"/>
      <c r="R708" s="7"/>
      <c r="S708" s="7"/>
      <c r="T708" s="7"/>
      <c r="U708" s="7"/>
      <c r="V708" s="7"/>
      <c r="W708" s="7"/>
      <c r="X708" s="7"/>
      <c r="Y708" s="7"/>
    </row>
    <row r="709">
      <c r="A709" s="54"/>
      <c r="D709" s="55"/>
      <c r="E709" s="47"/>
      <c r="F709" s="47"/>
      <c r="H709" s="33"/>
      <c r="I709" s="33"/>
      <c r="J709" s="33"/>
      <c r="K709" s="7"/>
      <c r="L709" s="7"/>
      <c r="M709" s="7"/>
      <c r="N709" s="7"/>
      <c r="O709" s="7"/>
      <c r="P709" s="7"/>
      <c r="Q709" s="7"/>
      <c r="R709" s="7"/>
      <c r="S709" s="7"/>
      <c r="T709" s="7"/>
      <c r="U709" s="7"/>
      <c r="V709" s="7"/>
      <c r="W709" s="7"/>
      <c r="X709" s="7"/>
      <c r="Y709" s="7"/>
    </row>
    <row r="710">
      <c r="A710" s="54"/>
      <c r="D710" s="55"/>
      <c r="E710" s="47"/>
      <c r="F710" s="47"/>
      <c r="H710" s="33"/>
      <c r="I710" s="33"/>
      <c r="J710" s="33"/>
      <c r="K710" s="7"/>
      <c r="L710" s="7"/>
      <c r="M710" s="7"/>
      <c r="N710" s="7"/>
      <c r="O710" s="7"/>
      <c r="P710" s="7"/>
      <c r="Q710" s="7"/>
      <c r="R710" s="7"/>
      <c r="S710" s="7"/>
      <c r="T710" s="7"/>
      <c r="U710" s="7"/>
      <c r="V710" s="7"/>
      <c r="W710" s="7"/>
      <c r="X710" s="7"/>
      <c r="Y710" s="7"/>
    </row>
    <row r="711">
      <c r="A711" s="54"/>
      <c r="D711" s="55"/>
      <c r="E711" s="47"/>
      <c r="F711" s="47"/>
      <c r="H711" s="33"/>
      <c r="I711" s="33"/>
      <c r="J711" s="33"/>
      <c r="K711" s="7"/>
      <c r="L711" s="7"/>
      <c r="M711" s="7"/>
      <c r="N711" s="7"/>
      <c r="O711" s="7"/>
      <c r="P711" s="7"/>
      <c r="Q711" s="7"/>
      <c r="R711" s="7"/>
      <c r="S711" s="7"/>
      <c r="T711" s="7"/>
      <c r="U711" s="7"/>
      <c r="V711" s="7"/>
      <c r="W711" s="7"/>
      <c r="X711" s="7"/>
      <c r="Y711" s="7"/>
    </row>
    <row r="712">
      <c r="A712" s="54"/>
      <c r="D712" s="55"/>
      <c r="E712" s="47"/>
      <c r="F712" s="47"/>
      <c r="H712" s="33"/>
      <c r="I712" s="33"/>
      <c r="J712" s="33"/>
      <c r="K712" s="7"/>
      <c r="L712" s="7"/>
      <c r="M712" s="7"/>
      <c r="N712" s="7"/>
      <c r="O712" s="7"/>
      <c r="P712" s="7"/>
      <c r="Q712" s="7"/>
      <c r="R712" s="7"/>
      <c r="S712" s="7"/>
      <c r="T712" s="7"/>
      <c r="U712" s="7"/>
      <c r="V712" s="7"/>
      <c r="W712" s="7"/>
      <c r="X712" s="7"/>
      <c r="Y712" s="7"/>
    </row>
    <row r="713">
      <c r="A713" s="54"/>
      <c r="D713" s="55"/>
      <c r="E713" s="47"/>
      <c r="F713" s="47"/>
      <c r="H713" s="33"/>
      <c r="I713" s="33"/>
      <c r="J713" s="33"/>
      <c r="K713" s="7"/>
      <c r="L713" s="7"/>
      <c r="M713" s="7"/>
      <c r="N713" s="7"/>
      <c r="O713" s="7"/>
      <c r="P713" s="7"/>
      <c r="Q713" s="7"/>
      <c r="R713" s="7"/>
      <c r="S713" s="7"/>
      <c r="T713" s="7"/>
      <c r="U713" s="7"/>
      <c r="V713" s="7"/>
      <c r="W713" s="7"/>
      <c r="X713" s="7"/>
      <c r="Y713" s="7"/>
    </row>
    <row r="714">
      <c r="A714" s="54"/>
      <c r="D714" s="55"/>
      <c r="E714" s="47"/>
      <c r="F714" s="47"/>
      <c r="H714" s="33"/>
      <c r="I714" s="33"/>
      <c r="J714" s="33"/>
      <c r="K714" s="7"/>
      <c r="L714" s="7"/>
      <c r="M714" s="7"/>
      <c r="N714" s="7"/>
      <c r="O714" s="7"/>
      <c r="P714" s="7"/>
      <c r="Q714" s="7"/>
      <c r="R714" s="7"/>
      <c r="S714" s="7"/>
      <c r="T714" s="7"/>
      <c r="U714" s="7"/>
      <c r="V714" s="7"/>
      <c r="W714" s="7"/>
      <c r="X714" s="7"/>
      <c r="Y714" s="7"/>
    </row>
    <row r="715">
      <c r="A715" s="54"/>
      <c r="D715" s="55"/>
      <c r="E715" s="47"/>
      <c r="F715" s="47"/>
      <c r="H715" s="33"/>
      <c r="I715" s="33"/>
      <c r="J715" s="33"/>
      <c r="K715" s="7"/>
      <c r="L715" s="7"/>
      <c r="M715" s="7"/>
      <c r="N715" s="7"/>
      <c r="O715" s="7"/>
      <c r="P715" s="7"/>
      <c r="Q715" s="7"/>
      <c r="R715" s="7"/>
      <c r="S715" s="7"/>
      <c r="T715" s="7"/>
      <c r="U715" s="7"/>
      <c r="V715" s="7"/>
      <c r="W715" s="7"/>
      <c r="X715" s="7"/>
      <c r="Y715" s="7"/>
    </row>
    <row r="716">
      <c r="A716" s="54"/>
      <c r="D716" s="55"/>
      <c r="E716" s="47"/>
      <c r="F716" s="47"/>
      <c r="H716" s="33"/>
      <c r="I716" s="33"/>
      <c r="J716" s="33"/>
      <c r="K716" s="7"/>
      <c r="L716" s="7"/>
      <c r="M716" s="7"/>
      <c r="N716" s="7"/>
      <c r="O716" s="7"/>
      <c r="P716" s="7"/>
      <c r="Q716" s="7"/>
      <c r="R716" s="7"/>
      <c r="S716" s="7"/>
      <c r="T716" s="7"/>
      <c r="U716" s="7"/>
      <c r="V716" s="7"/>
      <c r="W716" s="7"/>
      <c r="X716" s="7"/>
      <c r="Y716" s="7"/>
    </row>
    <row r="717">
      <c r="A717" s="54"/>
      <c r="D717" s="55"/>
      <c r="E717" s="47"/>
      <c r="F717" s="47"/>
      <c r="H717" s="33"/>
      <c r="I717" s="33"/>
      <c r="J717" s="33"/>
      <c r="K717" s="7"/>
      <c r="L717" s="7"/>
      <c r="M717" s="7"/>
      <c r="N717" s="7"/>
      <c r="O717" s="7"/>
      <c r="P717" s="7"/>
      <c r="Q717" s="7"/>
      <c r="R717" s="7"/>
      <c r="S717" s="7"/>
      <c r="T717" s="7"/>
      <c r="U717" s="7"/>
      <c r="V717" s="7"/>
      <c r="W717" s="7"/>
      <c r="X717" s="7"/>
      <c r="Y717" s="7"/>
    </row>
    <row r="718">
      <c r="A718" s="54"/>
      <c r="D718" s="55"/>
      <c r="E718" s="47"/>
      <c r="F718" s="47"/>
      <c r="H718" s="33"/>
      <c r="I718" s="33"/>
      <c r="J718" s="33"/>
      <c r="K718" s="7"/>
      <c r="L718" s="7"/>
      <c r="M718" s="7"/>
      <c r="N718" s="7"/>
      <c r="O718" s="7"/>
      <c r="P718" s="7"/>
      <c r="Q718" s="7"/>
      <c r="R718" s="7"/>
      <c r="S718" s="7"/>
      <c r="T718" s="7"/>
      <c r="U718" s="7"/>
      <c r="V718" s="7"/>
      <c r="W718" s="7"/>
      <c r="X718" s="7"/>
      <c r="Y718" s="7"/>
    </row>
    <row r="719">
      <c r="A719" s="54"/>
      <c r="D719" s="55"/>
      <c r="E719" s="47"/>
      <c r="F719" s="47"/>
      <c r="H719" s="33"/>
      <c r="I719" s="33"/>
      <c r="J719" s="33"/>
      <c r="K719" s="7"/>
      <c r="L719" s="7"/>
      <c r="M719" s="7"/>
      <c r="N719" s="7"/>
      <c r="O719" s="7"/>
      <c r="P719" s="7"/>
      <c r="Q719" s="7"/>
      <c r="R719" s="7"/>
      <c r="S719" s="7"/>
      <c r="T719" s="7"/>
      <c r="U719" s="7"/>
      <c r="V719" s="7"/>
      <c r="W719" s="7"/>
      <c r="X719" s="7"/>
      <c r="Y719" s="7"/>
    </row>
    <row r="720">
      <c r="A720" s="54"/>
      <c r="D720" s="55"/>
      <c r="E720" s="47"/>
      <c r="F720" s="47"/>
      <c r="H720" s="33"/>
      <c r="I720" s="33"/>
      <c r="J720" s="33"/>
      <c r="K720" s="7"/>
      <c r="L720" s="7"/>
      <c r="M720" s="7"/>
      <c r="N720" s="7"/>
      <c r="O720" s="7"/>
      <c r="P720" s="7"/>
      <c r="Q720" s="7"/>
      <c r="R720" s="7"/>
      <c r="S720" s="7"/>
      <c r="T720" s="7"/>
      <c r="U720" s="7"/>
      <c r="V720" s="7"/>
      <c r="W720" s="7"/>
      <c r="X720" s="7"/>
      <c r="Y720" s="7"/>
    </row>
    <row r="721">
      <c r="A721" s="54"/>
      <c r="D721" s="55"/>
      <c r="E721" s="47"/>
      <c r="F721" s="47"/>
      <c r="H721" s="33"/>
      <c r="I721" s="33"/>
      <c r="J721" s="33"/>
      <c r="K721" s="7"/>
      <c r="L721" s="7"/>
      <c r="M721" s="7"/>
      <c r="N721" s="7"/>
      <c r="O721" s="7"/>
      <c r="P721" s="7"/>
      <c r="Q721" s="7"/>
      <c r="R721" s="7"/>
      <c r="S721" s="7"/>
      <c r="T721" s="7"/>
      <c r="U721" s="7"/>
      <c r="V721" s="7"/>
      <c r="W721" s="7"/>
      <c r="X721" s="7"/>
      <c r="Y721" s="7"/>
    </row>
    <row r="722">
      <c r="A722" s="54"/>
      <c r="D722" s="55"/>
      <c r="E722" s="47"/>
      <c r="F722" s="47"/>
      <c r="H722" s="33"/>
      <c r="I722" s="33"/>
      <c r="J722" s="33"/>
      <c r="K722" s="7"/>
      <c r="L722" s="7"/>
      <c r="M722" s="7"/>
      <c r="N722" s="7"/>
      <c r="O722" s="7"/>
      <c r="P722" s="7"/>
      <c r="Q722" s="7"/>
      <c r="R722" s="7"/>
      <c r="S722" s="7"/>
      <c r="T722" s="7"/>
      <c r="U722" s="7"/>
      <c r="V722" s="7"/>
      <c r="W722" s="7"/>
      <c r="X722" s="7"/>
      <c r="Y722" s="7"/>
    </row>
    <row r="723">
      <c r="A723" s="54"/>
      <c r="D723" s="55"/>
      <c r="E723" s="47"/>
      <c r="F723" s="47"/>
      <c r="H723" s="33"/>
      <c r="I723" s="33"/>
      <c r="J723" s="33"/>
      <c r="K723" s="7"/>
      <c r="L723" s="7"/>
      <c r="M723" s="7"/>
      <c r="N723" s="7"/>
      <c r="O723" s="7"/>
      <c r="P723" s="7"/>
      <c r="Q723" s="7"/>
      <c r="R723" s="7"/>
      <c r="S723" s="7"/>
      <c r="T723" s="7"/>
      <c r="U723" s="7"/>
      <c r="V723" s="7"/>
      <c r="W723" s="7"/>
      <c r="X723" s="7"/>
      <c r="Y723" s="7"/>
    </row>
    <row r="724">
      <c r="A724" s="54"/>
      <c r="D724" s="55"/>
      <c r="E724" s="47"/>
      <c r="F724" s="47"/>
      <c r="H724" s="33"/>
      <c r="I724" s="33"/>
      <c r="J724" s="33"/>
      <c r="K724" s="7"/>
      <c r="L724" s="7"/>
      <c r="M724" s="7"/>
      <c r="N724" s="7"/>
      <c r="O724" s="7"/>
      <c r="P724" s="7"/>
      <c r="Q724" s="7"/>
      <c r="R724" s="7"/>
      <c r="S724" s="7"/>
      <c r="T724" s="7"/>
      <c r="U724" s="7"/>
      <c r="V724" s="7"/>
      <c r="W724" s="7"/>
      <c r="X724" s="7"/>
      <c r="Y724" s="7"/>
    </row>
    <row r="725">
      <c r="A725" s="54"/>
      <c r="D725" s="55"/>
      <c r="E725" s="47"/>
      <c r="F725" s="47"/>
      <c r="H725" s="33"/>
      <c r="I725" s="33"/>
      <c r="J725" s="33"/>
      <c r="K725" s="7"/>
      <c r="L725" s="7"/>
      <c r="M725" s="7"/>
      <c r="N725" s="7"/>
      <c r="O725" s="7"/>
      <c r="P725" s="7"/>
      <c r="Q725" s="7"/>
      <c r="R725" s="7"/>
      <c r="S725" s="7"/>
      <c r="T725" s="7"/>
      <c r="U725" s="7"/>
      <c r="V725" s="7"/>
      <c r="W725" s="7"/>
      <c r="X725" s="7"/>
      <c r="Y725" s="7"/>
    </row>
    <row r="726">
      <c r="A726" s="54"/>
      <c r="D726" s="55"/>
      <c r="E726" s="47"/>
      <c r="F726" s="47"/>
      <c r="H726" s="33"/>
      <c r="I726" s="33"/>
      <c r="J726" s="33"/>
      <c r="K726" s="7"/>
      <c r="L726" s="7"/>
      <c r="M726" s="7"/>
      <c r="N726" s="7"/>
      <c r="O726" s="7"/>
      <c r="P726" s="7"/>
      <c r="Q726" s="7"/>
      <c r="R726" s="7"/>
      <c r="S726" s="7"/>
      <c r="T726" s="7"/>
      <c r="U726" s="7"/>
      <c r="V726" s="7"/>
      <c r="W726" s="7"/>
      <c r="X726" s="7"/>
      <c r="Y726" s="7"/>
    </row>
    <row r="727">
      <c r="A727" s="54"/>
      <c r="D727" s="55"/>
      <c r="E727" s="47"/>
      <c r="F727" s="47"/>
      <c r="H727" s="33"/>
      <c r="I727" s="33"/>
      <c r="J727" s="33"/>
      <c r="K727" s="7"/>
      <c r="L727" s="7"/>
      <c r="M727" s="7"/>
      <c r="N727" s="7"/>
      <c r="O727" s="7"/>
      <c r="P727" s="7"/>
      <c r="Q727" s="7"/>
      <c r="R727" s="7"/>
      <c r="S727" s="7"/>
      <c r="T727" s="7"/>
      <c r="U727" s="7"/>
      <c r="V727" s="7"/>
      <c r="W727" s="7"/>
      <c r="X727" s="7"/>
      <c r="Y727" s="7"/>
    </row>
    <row r="728">
      <c r="A728" s="54"/>
      <c r="D728" s="55"/>
      <c r="E728" s="47"/>
      <c r="F728" s="47"/>
      <c r="H728" s="33"/>
      <c r="I728" s="33"/>
      <c r="J728" s="33"/>
      <c r="K728" s="7"/>
      <c r="L728" s="7"/>
      <c r="M728" s="7"/>
      <c r="N728" s="7"/>
      <c r="O728" s="7"/>
      <c r="P728" s="7"/>
      <c r="Q728" s="7"/>
      <c r="R728" s="7"/>
      <c r="S728" s="7"/>
      <c r="T728" s="7"/>
      <c r="U728" s="7"/>
      <c r="V728" s="7"/>
      <c r="W728" s="7"/>
      <c r="X728" s="7"/>
      <c r="Y728" s="7"/>
    </row>
    <row r="729">
      <c r="A729" s="54"/>
      <c r="D729" s="55"/>
      <c r="E729" s="47"/>
      <c r="F729" s="47"/>
      <c r="H729" s="33"/>
      <c r="I729" s="33"/>
      <c r="J729" s="33"/>
      <c r="K729" s="7"/>
      <c r="L729" s="7"/>
      <c r="M729" s="7"/>
      <c r="N729" s="7"/>
      <c r="O729" s="7"/>
      <c r="P729" s="7"/>
      <c r="Q729" s="7"/>
      <c r="R729" s="7"/>
      <c r="S729" s="7"/>
      <c r="T729" s="7"/>
      <c r="U729" s="7"/>
      <c r="V729" s="7"/>
      <c r="W729" s="7"/>
      <c r="X729" s="7"/>
      <c r="Y729" s="7"/>
    </row>
    <row r="730">
      <c r="A730" s="54"/>
      <c r="D730" s="55"/>
      <c r="E730" s="47"/>
      <c r="F730" s="47"/>
      <c r="H730" s="33"/>
      <c r="I730" s="33"/>
      <c r="J730" s="33"/>
      <c r="K730" s="7"/>
      <c r="L730" s="7"/>
      <c r="M730" s="7"/>
      <c r="N730" s="7"/>
      <c r="O730" s="7"/>
      <c r="P730" s="7"/>
      <c r="Q730" s="7"/>
      <c r="R730" s="7"/>
      <c r="S730" s="7"/>
      <c r="T730" s="7"/>
      <c r="U730" s="7"/>
      <c r="V730" s="7"/>
      <c r="W730" s="7"/>
      <c r="X730" s="7"/>
      <c r="Y730" s="7"/>
    </row>
    <row r="731">
      <c r="A731" s="54"/>
      <c r="D731" s="55"/>
      <c r="E731" s="47"/>
      <c r="F731" s="47"/>
      <c r="H731" s="33"/>
      <c r="I731" s="33"/>
      <c r="J731" s="33"/>
      <c r="K731" s="7"/>
      <c r="L731" s="7"/>
      <c r="M731" s="7"/>
      <c r="N731" s="7"/>
      <c r="O731" s="7"/>
      <c r="P731" s="7"/>
      <c r="Q731" s="7"/>
      <c r="R731" s="7"/>
      <c r="S731" s="7"/>
      <c r="T731" s="7"/>
      <c r="U731" s="7"/>
      <c r="V731" s="7"/>
      <c r="W731" s="7"/>
      <c r="X731" s="7"/>
      <c r="Y731" s="7"/>
    </row>
    <row r="732">
      <c r="A732" s="54"/>
      <c r="D732" s="55"/>
      <c r="E732" s="47"/>
      <c r="F732" s="47"/>
      <c r="H732" s="33"/>
      <c r="I732" s="33"/>
      <c r="J732" s="33"/>
      <c r="K732" s="7"/>
      <c r="L732" s="7"/>
      <c r="M732" s="7"/>
      <c r="N732" s="7"/>
      <c r="O732" s="7"/>
      <c r="P732" s="7"/>
      <c r="Q732" s="7"/>
      <c r="R732" s="7"/>
      <c r="S732" s="7"/>
      <c r="T732" s="7"/>
      <c r="U732" s="7"/>
      <c r="V732" s="7"/>
      <c r="W732" s="7"/>
      <c r="X732" s="7"/>
      <c r="Y732" s="7"/>
    </row>
    <row r="733">
      <c r="A733" s="54"/>
      <c r="D733" s="55"/>
      <c r="E733" s="47"/>
      <c r="F733" s="47"/>
      <c r="H733" s="33"/>
      <c r="I733" s="33"/>
      <c r="J733" s="33"/>
      <c r="K733" s="7"/>
      <c r="L733" s="7"/>
      <c r="M733" s="7"/>
      <c r="N733" s="7"/>
      <c r="O733" s="7"/>
      <c r="P733" s="7"/>
      <c r="Q733" s="7"/>
      <c r="R733" s="7"/>
      <c r="S733" s="7"/>
      <c r="T733" s="7"/>
      <c r="U733" s="7"/>
      <c r="V733" s="7"/>
      <c r="W733" s="7"/>
      <c r="X733" s="7"/>
      <c r="Y733" s="7"/>
    </row>
    <row r="734">
      <c r="A734" s="54"/>
      <c r="D734" s="55"/>
      <c r="E734" s="47"/>
      <c r="F734" s="47"/>
      <c r="H734" s="33"/>
      <c r="I734" s="33"/>
      <c r="J734" s="33"/>
      <c r="K734" s="7"/>
      <c r="L734" s="7"/>
      <c r="M734" s="7"/>
      <c r="N734" s="7"/>
      <c r="O734" s="7"/>
      <c r="P734" s="7"/>
      <c r="Q734" s="7"/>
      <c r="R734" s="7"/>
      <c r="S734" s="7"/>
      <c r="T734" s="7"/>
      <c r="U734" s="7"/>
      <c r="V734" s="7"/>
      <c r="W734" s="7"/>
      <c r="X734" s="7"/>
      <c r="Y734" s="7"/>
    </row>
    <row r="735">
      <c r="A735" s="54"/>
      <c r="D735" s="55"/>
      <c r="E735" s="47"/>
      <c r="F735" s="47"/>
      <c r="H735" s="33"/>
      <c r="I735" s="33"/>
      <c r="J735" s="33"/>
      <c r="K735" s="7"/>
      <c r="L735" s="7"/>
      <c r="M735" s="7"/>
      <c r="N735" s="7"/>
      <c r="O735" s="7"/>
      <c r="P735" s="7"/>
      <c r="Q735" s="7"/>
      <c r="R735" s="7"/>
      <c r="S735" s="7"/>
      <c r="T735" s="7"/>
      <c r="U735" s="7"/>
      <c r="V735" s="7"/>
      <c r="W735" s="7"/>
      <c r="X735" s="7"/>
      <c r="Y735" s="7"/>
    </row>
    <row r="736">
      <c r="A736" s="54"/>
      <c r="D736" s="55"/>
      <c r="E736" s="47"/>
      <c r="F736" s="47"/>
      <c r="H736" s="33"/>
      <c r="I736" s="33"/>
      <c r="J736" s="33"/>
      <c r="K736" s="7"/>
      <c r="L736" s="7"/>
      <c r="M736" s="7"/>
      <c r="N736" s="7"/>
      <c r="O736" s="7"/>
      <c r="P736" s="7"/>
      <c r="Q736" s="7"/>
      <c r="R736" s="7"/>
      <c r="S736" s="7"/>
      <c r="T736" s="7"/>
      <c r="U736" s="7"/>
      <c r="V736" s="7"/>
      <c r="W736" s="7"/>
      <c r="X736" s="7"/>
      <c r="Y736" s="7"/>
    </row>
    <row r="737">
      <c r="A737" s="54"/>
      <c r="D737" s="55"/>
      <c r="E737" s="47"/>
      <c r="F737" s="47"/>
      <c r="H737" s="33"/>
      <c r="I737" s="33"/>
      <c r="J737" s="33"/>
      <c r="K737" s="7"/>
      <c r="L737" s="7"/>
      <c r="M737" s="7"/>
      <c r="N737" s="7"/>
      <c r="O737" s="7"/>
      <c r="P737" s="7"/>
      <c r="Q737" s="7"/>
      <c r="R737" s="7"/>
      <c r="S737" s="7"/>
      <c r="T737" s="7"/>
      <c r="U737" s="7"/>
      <c r="V737" s="7"/>
      <c r="W737" s="7"/>
      <c r="X737" s="7"/>
      <c r="Y737" s="7"/>
    </row>
    <row r="738">
      <c r="A738" s="54"/>
      <c r="D738" s="55"/>
      <c r="E738" s="47"/>
      <c r="F738" s="47"/>
      <c r="H738" s="33"/>
      <c r="I738" s="33"/>
      <c r="J738" s="33"/>
      <c r="K738" s="7"/>
      <c r="L738" s="7"/>
      <c r="M738" s="7"/>
      <c r="N738" s="7"/>
      <c r="O738" s="7"/>
      <c r="P738" s="7"/>
      <c r="Q738" s="7"/>
      <c r="R738" s="7"/>
      <c r="S738" s="7"/>
      <c r="T738" s="7"/>
      <c r="U738" s="7"/>
      <c r="V738" s="7"/>
      <c r="W738" s="7"/>
      <c r="X738" s="7"/>
      <c r="Y738" s="7"/>
    </row>
    <row r="739">
      <c r="A739" s="54"/>
      <c r="D739" s="55"/>
      <c r="E739" s="47"/>
      <c r="F739" s="47"/>
      <c r="H739" s="33"/>
      <c r="I739" s="33"/>
      <c r="J739" s="33"/>
      <c r="K739" s="7"/>
      <c r="L739" s="7"/>
      <c r="M739" s="7"/>
      <c r="N739" s="7"/>
      <c r="O739" s="7"/>
      <c r="P739" s="7"/>
      <c r="Q739" s="7"/>
      <c r="R739" s="7"/>
      <c r="S739" s="7"/>
      <c r="T739" s="7"/>
      <c r="U739" s="7"/>
      <c r="V739" s="7"/>
      <c r="W739" s="7"/>
      <c r="X739" s="7"/>
      <c r="Y739" s="7"/>
    </row>
    <row r="740">
      <c r="A740" s="54"/>
      <c r="D740" s="55"/>
      <c r="E740" s="47"/>
      <c r="F740" s="47"/>
      <c r="H740" s="33"/>
      <c r="I740" s="33"/>
      <c r="J740" s="33"/>
      <c r="K740" s="7"/>
      <c r="L740" s="7"/>
      <c r="M740" s="7"/>
      <c r="N740" s="7"/>
      <c r="O740" s="7"/>
      <c r="P740" s="7"/>
      <c r="Q740" s="7"/>
      <c r="R740" s="7"/>
      <c r="S740" s="7"/>
      <c r="T740" s="7"/>
      <c r="U740" s="7"/>
      <c r="V740" s="7"/>
      <c r="W740" s="7"/>
      <c r="X740" s="7"/>
      <c r="Y740" s="7"/>
    </row>
    <row r="741">
      <c r="A741" s="54"/>
      <c r="D741" s="55"/>
      <c r="E741" s="47"/>
      <c r="F741" s="47"/>
      <c r="H741" s="33"/>
      <c r="I741" s="33"/>
      <c r="J741" s="33"/>
      <c r="K741" s="7"/>
      <c r="L741" s="7"/>
      <c r="M741" s="7"/>
      <c r="N741" s="7"/>
      <c r="O741" s="7"/>
      <c r="P741" s="7"/>
      <c r="Q741" s="7"/>
      <c r="R741" s="7"/>
      <c r="S741" s="7"/>
      <c r="T741" s="7"/>
      <c r="U741" s="7"/>
      <c r="V741" s="7"/>
      <c r="W741" s="7"/>
      <c r="X741" s="7"/>
      <c r="Y741" s="7"/>
    </row>
    <row r="742">
      <c r="A742" s="54"/>
      <c r="D742" s="55"/>
      <c r="E742" s="47"/>
      <c r="F742" s="47"/>
      <c r="H742" s="33"/>
      <c r="I742" s="33"/>
      <c r="J742" s="33"/>
      <c r="K742" s="7"/>
      <c r="L742" s="7"/>
      <c r="M742" s="7"/>
      <c r="N742" s="7"/>
      <c r="O742" s="7"/>
      <c r="P742" s="7"/>
      <c r="Q742" s="7"/>
      <c r="R742" s="7"/>
      <c r="S742" s="7"/>
      <c r="T742" s="7"/>
      <c r="U742" s="7"/>
      <c r="V742" s="7"/>
      <c r="W742" s="7"/>
      <c r="X742" s="7"/>
      <c r="Y742" s="7"/>
    </row>
    <row r="743">
      <c r="A743" s="54"/>
      <c r="D743" s="55"/>
      <c r="E743" s="47"/>
      <c r="F743" s="47"/>
      <c r="H743" s="33"/>
      <c r="I743" s="33"/>
      <c r="J743" s="33"/>
      <c r="K743" s="7"/>
      <c r="L743" s="7"/>
      <c r="M743" s="7"/>
      <c r="N743" s="7"/>
      <c r="O743" s="7"/>
      <c r="P743" s="7"/>
      <c r="Q743" s="7"/>
      <c r="R743" s="7"/>
      <c r="S743" s="7"/>
      <c r="T743" s="7"/>
      <c r="U743" s="7"/>
      <c r="V743" s="7"/>
      <c r="W743" s="7"/>
      <c r="X743" s="7"/>
      <c r="Y743" s="7"/>
    </row>
    <row r="744">
      <c r="A744" s="54"/>
      <c r="D744" s="55"/>
      <c r="E744" s="47"/>
      <c r="F744" s="47"/>
      <c r="H744" s="33"/>
      <c r="I744" s="33"/>
      <c r="J744" s="33"/>
      <c r="K744" s="7"/>
      <c r="L744" s="7"/>
      <c r="M744" s="7"/>
      <c r="N744" s="7"/>
      <c r="O744" s="7"/>
      <c r="P744" s="7"/>
      <c r="Q744" s="7"/>
      <c r="R744" s="7"/>
      <c r="S744" s="7"/>
      <c r="T744" s="7"/>
      <c r="U744" s="7"/>
      <c r="V744" s="7"/>
      <c r="W744" s="7"/>
      <c r="X744" s="7"/>
      <c r="Y744" s="7"/>
    </row>
    <row r="745">
      <c r="A745" s="54"/>
      <c r="D745" s="55"/>
      <c r="E745" s="47"/>
      <c r="F745" s="47"/>
      <c r="H745" s="33"/>
      <c r="I745" s="33"/>
      <c r="J745" s="33"/>
      <c r="K745" s="7"/>
      <c r="L745" s="7"/>
      <c r="M745" s="7"/>
      <c r="N745" s="7"/>
      <c r="O745" s="7"/>
      <c r="P745" s="7"/>
      <c r="Q745" s="7"/>
      <c r="R745" s="7"/>
      <c r="S745" s="7"/>
      <c r="T745" s="7"/>
      <c r="U745" s="7"/>
      <c r="V745" s="7"/>
      <c r="W745" s="7"/>
      <c r="X745" s="7"/>
      <c r="Y745" s="7"/>
    </row>
    <row r="746">
      <c r="A746" s="54"/>
      <c r="D746" s="55"/>
      <c r="E746" s="47"/>
      <c r="F746" s="47"/>
      <c r="H746" s="33"/>
      <c r="I746" s="33"/>
      <c r="J746" s="33"/>
      <c r="K746" s="7"/>
      <c r="L746" s="7"/>
      <c r="M746" s="7"/>
      <c r="N746" s="7"/>
      <c r="O746" s="7"/>
      <c r="P746" s="7"/>
      <c r="Q746" s="7"/>
      <c r="R746" s="7"/>
      <c r="S746" s="7"/>
      <c r="T746" s="7"/>
      <c r="U746" s="7"/>
      <c r="V746" s="7"/>
      <c r="W746" s="7"/>
      <c r="X746" s="7"/>
      <c r="Y746" s="7"/>
    </row>
    <row r="747">
      <c r="A747" s="54"/>
      <c r="D747" s="55"/>
      <c r="E747" s="47"/>
      <c r="F747" s="47"/>
      <c r="H747" s="33"/>
      <c r="I747" s="33"/>
      <c r="J747" s="33"/>
      <c r="K747" s="7"/>
      <c r="L747" s="7"/>
      <c r="M747" s="7"/>
      <c r="N747" s="7"/>
      <c r="O747" s="7"/>
      <c r="P747" s="7"/>
      <c r="Q747" s="7"/>
      <c r="R747" s="7"/>
      <c r="S747" s="7"/>
      <c r="T747" s="7"/>
      <c r="U747" s="7"/>
      <c r="V747" s="7"/>
      <c r="W747" s="7"/>
      <c r="X747" s="7"/>
      <c r="Y747" s="7"/>
    </row>
    <row r="748">
      <c r="A748" s="54"/>
      <c r="D748" s="55"/>
      <c r="E748" s="47"/>
      <c r="F748" s="47"/>
      <c r="H748" s="33"/>
      <c r="I748" s="33"/>
      <c r="J748" s="33"/>
      <c r="K748" s="7"/>
      <c r="L748" s="7"/>
      <c r="M748" s="7"/>
      <c r="N748" s="7"/>
      <c r="O748" s="7"/>
      <c r="P748" s="7"/>
      <c r="Q748" s="7"/>
      <c r="R748" s="7"/>
      <c r="S748" s="7"/>
      <c r="T748" s="7"/>
      <c r="U748" s="7"/>
      <c r="V748" s="7"/>
      <c r="W748" s="7"/>
      <c r="X748" s="7"/>
      <c r="Y748" s="7"/>
    </row>
    <row r="749">
      <c r="A749" s="54"/>
      <c r="D749" s="55"/>
      <c r="E749" s="47"/>
      <c r="F749" s="47"/>
      <c r="H749" s="33"/>
      <c r="I749" s="33"/>
      <c r="J749" s="33"/>
      <c r="K749" s="7"/>
      <c r="L749" s="7"/>
      <c r="M749" s="7"/>
      <c r="N749" s="7"/>
      <c r="O749" s="7"/>
      <c r="P749" s="7"/>
      <c r="Q749" s="7"/>
      <c r="R749" s="7"/>
      <c r="S749" s="7"/>
      <c r="T749" s="7"/>
      <c r="U749" s="7"/>
      <c r="V749" s="7"/>
      <c r="W749" s="7"/>
      <c r="X749" s="7"/>
      <c r="Y749" s="7"/>
    </row>
    <row r="750">
      <c r="A750" s="54"/>
      <c r="D750" s="55"/>
      <c r="E750" s="47"/>
      <c r="F750" s="47"/>
      <c r="H750" s="33"/>
      <c r="I750" s="33"/>
      <c r="J750" s="33"/>
      <c r="K750" s="7"/>
      <c r="L750" s="7"/>
      <c r="M750" s="7"/>
      <c r="N750" s="7"/>
      <c r="O750" s="7"/>
      <c r="P750" s="7"/>
      <c r="Q750" s="7"/>
      <c r="R750" s="7"/>
      <c r="S750" s="7"/>
      <c r="T750" s="7"/>
      <c r="U750" s="7"/>
      <c r="V750" s="7"/>
      <c r="W750" s="7"/>
      <c r="X750" s="7"/>
      <c r="Y750" s="7"/>
    </row>
    <row r="751">
      <c r="A751" s="54"/>
      <c r="D751" s="55"/>
      <c r="E751" s="47"/>
      <c r="F751" s="47"/>
      <c r="H751" s="33"/>
      <c r="I751" s="33"/>
      <c r="J751" s="33"/>
      <c r="K751" s="7"/>
      <c r="L751" s="7"/>
      <c r="M751" s="7"/>
      <c r="N751" s="7"/>
      <c r="O751" s="7"/>
      <c r="P751" s="7"/>
      <c r="Q751" s="7"/>
      <c r="R751" s="7"/>
      <c r="S751" s="7"/>
      <c r="T751" s="7"/>
      <c r="U751" s="7"/>
      <c r="V751" s="7"/>
      <c r="W751" s="7"/>
      <c r="X751" s="7"/>
      <c r="Y751" s="7"/>
    </row>
    <row r="752">
      <c r="A752" s="54"/>
      <c r="D752" s="55"/>
      <c r="E752" s="47"/>
      <c r="F752" s="47"/>
      <c r="H752" s="33"/>
      <c r="I752" s="33"/>
      <c r="J752" s="33"/>
      <c r="K752" s="7"/>
      <c r="L752" s="7"/>
      <c r="M752" s="7"/>
      <c r="N752" s="7"/>
      <c r="O752" s="7"/>
      <c r="P752" s="7"/>
      <c r="Q752" s="7"/>
      <c r="R752" s="7"/>
      <c r="S752" s="7"/>
      <c r="T752" s="7"/>
      <c r="U752" s="7"/>
      <c r="V752" s="7"/>
      <c r="W752" s="7"/>
      <c r="X752" s="7"/>
      <c r="Y752" s="7"/>
    </row>
    <row r="753">
      <c r="A753" s="54"/>
      <c r="D753" s="55"/>
      <c r="E753" s="47"/>
      <c r="F753" s="47"/>
      <c r="H753" s="33"/>
      <c r="I753" s="33"/>
      <c r="J753" s="33"/>
      <c r="K753" s="7"/>
      <c r="L753" s="7"/>
      <c r="M753" s="7"/>
      <c r="N753" s="7"/>
      <c r="O753" s="7"/>
      <c r="P753" s="7"/>
      <c r="Q753" s="7"/>
      <c r="R753" s="7"/>
      <c r="S753" s="7"/>
      <c r="T753" s="7"/>
      <c r="U753" s="7"/>
      <c r="V753" s="7"/>
      <c r="W753" s="7"/>
      <c r="X753" s="7"/>
      <c r="Y753" s="7"/>
    </row>
    <row r="754">
      <c r="A754" s="54"/>
      <c r="D754" s="55"/>
      <c r="E754" s="47"/>
      <c r="F754" s="47"/>
      <c r="H754" s="33"/>
      <c r="I754" s="33"/>
      <c r="J754" s="33"/>
      <c r="K754" s="7"/>
      <c r="L754" s="7"/>
      <c r="M754" s="7"/>
      <c r="N754" s="7"/>
      <c r="O754" s="7"/>
      <c r="P754" s="7"/>
      <c r="Q754" s="7"/>
      <c r="R754" s="7"/>
      <c r="S754" s="7"/>
      <c r="T754" s="7"/>
      <c r="U754" s="7"/>
      <c r="V754" s="7"/>
      <c r="W754" s="7"/>
      <c r="X754" s="7"/>
      <c r="Y754" s="7"/>
    </row>
    <row r="755">
      <c r="A755" s="54"/>
      <c r="D755" s="55"/>
      <c r="E755" s="47"/>
      <c r="F755" s="47"/>
      <c r="H755" s="33"/>
      <c r="I755" s="33"/>
      <c r="J755" s="33"/>
      <c r="K755" s="7"/>
      <c r="L755" s="7"/>
      <c r="M755" s="7"/>
      <c r="N755" s="7"/>
      <c r="O755" s="7"/>
      <c r="P755" s="7"/>
      <c r="Q755" s="7"/>
      <c r="R755" s="7"/>
      <c r="S755" s="7"/>
      <c r="T755" s="7"/>
      <c r="U755" s="7"/>
      <c r="V755" s="7"/>
      <c r="W755" s="7"/>
      <c r="X755" s="7"/>
      <c r="Y755" s="7"/>
    </row>
    <row r="756">
      <c r="A756" s="54"/>
      <c r="D756" s="55"/>
      <c r="E756" s="47"/>
      <c r="F756" s="47"/>
      <c r="H756" s="33"/>
      <c r="I756" s="33"/>
      <c r="J756" s="33"/>
      <c r="K756" s="7"/>
      <c r="L756" s="7"/>
      <c r="M756" s="7"/>
      <c r="N756" s="7"/>
      <c r="O756" s="7"/>
      <c r="P756" s="7"/>
      <c r="Q756" s="7"/>
      <c r="R756" s="7"/>
      <c r="S756" s="7"/>
      <c r="T756" s="7"/>
      <c r="U756" s="7"/>
      <c r="V756" s="7"/>
      <c r="W756" s="7"/>
      <c r="X756" s="7"/>
      <c r="Y756" s="7"/>
    </row>
    <row r="757">
      <c r="A757" s="54"/>
      <c r="D757" s="55"/>
      <c r="E757" s="47"/>
      <c r="F757" s="47"/>
      <c r="H757" s="33"/>
      <c r="I757" s="33"/>
      <c r="J757" s="33"/>
      <c r="K757" s="7"/>
      <c r="L757" s="7"/>
      <c r="M757" s="7"/>
      <c r="N757" s="7"/>
      <c r="O757" s="7"/>
      <c r="P757" s="7"/>
      <c r="Q757" s="7"/>
      <c r="R757" s="7"/>
      <c r="S757" s="7"/>
      <c r="T757" s="7"/>
      <c r="U757" s="7"/>
      <c r="V757" s="7"/>
      <c r="W757" s="7"/>
      <c r="X757" s="7"/>
      <c r="Y757" s="7"/>
    </row>
    <row r="758">
      <c r="A758" s="54"/>
      <c r="D758" s="55"/>
      <c r="E758" s="47"/>
      <c r="F758" s="47"/>
      <c r="H758" s="33"/>
      <c r="I758" s="33"/>
      <c r="J758" s="33"/>
      <c r="K758" s="7"/>
      <c r="L758" s="7"/>
      <c r="M758" s="7"/>
      <c r="N758" s="7"/>
      <c r="O758" s="7"/>
      <c r="P758" s="7"/>
      <c r="Q758" s="7"/>
      <c r="R758" s="7"/>
      <c r="S758" s="7"/>
      <c r="T758" s="7"/>
      <c r="U758" s="7"/>
      <c r="V758" s="7"/>
      <c r="W758" s="7"/>
      <c r="X758" s="7"/>
      <c r="Y758" s="7"/>
    </row>
    <row r="759">
      <c r="A759" s="54"/>
      <c r="D759" s="55"/>
      <c r="E759" s="47"/>
      <c r="F759" s="47"/>
      <c r="H759" s="33"/>
      <c r="I759" s="33"/>
      <c r="J759" s="33"/>
      <c r="K759" s="7"/>
      <c r="L759" s="7"/>
      <c r="M759" s="7"/>
      <c r="N759" s="7"/>
      <c r="O759" s="7"/>
      <c r="P759" s="7"/>
      <c r="Q759" s="7"/>
      <c r="R759" s="7"/>
      <c r="S759" s="7"/>
      <c r="T759" s="7"/>
      <c r="U759" s="7"/>
      <c r="V759" s="7"/>
      <c r="W759" s="7"/>
      <c r="X759" s="7"/>
      <c r="Y759" s="7"/>
    </row>
    <row r="760">
      <c r="A760" s="54"/>
      <c r="D760" s="55"/>
      <c r="E760" s="47"/>
      <c r="F760" s="47"/>
      <c r="H760" s="33"/>
      <c r="I760" s="33"/>
      <c r="J760" s="33"/>
      <c r="K760" s="7"/>
      <c r="L760" s="7"/>
      <c r="M760" s="7"/>
      <c r="N760" s="7"/>
      <c r="O760" s="7"/>
      <c r="P760" s="7"/>
      <c r="Q760" s="7"/>
      <c r="R760" s="7"/>
      <c r="S760" s="7"/>
      <c r="T760" s="7"/>
      <c r="U760" s="7"/>
      <c r="V760" s="7"/>
      <c r="W760" s="7"/>
      <c r="X760" s="7"/>
      <c r="Y760" s="7"/>
    </row>
    <row r="761">
      <c r="A761" s="54"/>
      <c r="D761" s="55"/>
      <c r="E761" s="47"/>
      <c r="F761" s="47"/>
      <c r="H761" s="33"/>
      <c r="I761" s="33"/>
      <c r="J761" s="33"/>
      <c r="K761" s="7"/>
      <c r="L761" s="7"/>
      <c r="M761" s="7"/>
      <c r="N761" s="7"/>
      <c r="O761" s="7"/>
      <c r="P761" s="7"/>
      <c r="Q761" s="7"/>
      <c r="R761" s="7"/>
      <c r="S761" s="7"/>
      <c r="T761" s="7"/>
      <c r="U761" s="7"/>
      <c r="V761" s="7"/>
      <c r="W761" s="7"/>
      <c r="X761" s="7"/>
      <c r="Y761" s="7"/>
    </row>
    <row r="762">
      <c r="A762" s="54"/>
      <c r="D762" s="55"/>
      <c r="E762" s="47"/>
      <c r="F762" s="47"/>
      <c r="H762" s="33"/>
      <c r="I762" s="33"/>
      <c r="J762" s="33"/>
      <c r="K762" s="7"/>
      <c r="L762" s="7"/>
      <c r="M762" s="7"/>
      <c r="N762" s="7"/>
      <c r="O762" s="7"/>
      <c r="P762" s="7"/>
      <c r="Q762" s="7"/>
      <c r="R762" s="7"/>
      <c r="S762" s="7"/>
      <c r="T762" s="7"/>
      <c r="U762" s="7"/>
      <c r="V762" s="7"/>
      <c r="W762" s="7"/>
      <c r="X762" s="7"/>
      <c r="Y762" s="7"/>
    </row>
    <row r="763">
      <c r="A763" s="54"/>
      <c r="D763" s="55"/>
      <c r="E763" s="47"/>
      <c r="F763" s="47"/>
      <c r="H763" s="33"/>
      <c r="I763" s="33"/>
      <c r="J763" s="33"/>
      <c r="K763" s="7"/>
      <c r="L763" s="7"/>
      <c r="M763" s="7"/>
      <c r="N763" s="7"/>
      <c r="O763" s="7"/>
      <c r="P763" s="7"/>
      <c r="Q763" s="7"/>
      <c r="R763" s="7"/>
      <c r="S763" s="7"/>
      <c r="T763" s="7"/>
      <c r="U763" s="7"/>
      <c r="V763" s="7"/>
      <c r="W763" s="7"/>
      <c r="X763" s="7"/>
      <c r="Y763" s="7"/>
    </row>
    <row r="764">
      <c r="A764" s="54"/>
      <c r="D764" s="55"/>
      <c r="E764" s="47"/>
      <c r="F764" s="47"/>
      <c r="H764" s="33"/>
      <c r="I764" s="33"/>
      <c r="J764" s="33"/>
      <c r="K764" s="7"/>
      <c r="L764" s="7"/>
      <c r="M764" s="7"/>
      <c r="N764" s="7"/>
      <c r="O764" s="7"/>
      <c r="P764" s="7"/>
      <c r="Q764" s="7"/>
      <c r="R764" s="7"/>
      <c r="S764" s="7"/>
      <c r="T764" s="7"/>
      <c r="U764" s="7"/>
      <c r="V764" s="7"/>
      <c r="W764" s="7"/>
      <c r="X764" s="7"/>
      <c r="Y764" s="7"/>
    </row>
    <row r="765">
      <c r="A765" s="54"/>
      <c r="D765" s="55"/>
      <c r="E765" s="47"/>
      <c r="F765" s="47"/>
      <c r="H765" s="33"/>
      <c r="I765" s="33"/>
      <c r="J765" s="33"/>
      <c r="K765" s="7"/>
      <c r="L765" s="7"/>
      <c r="M765" s="7"/>
      <c r="N765" s="7"/>
      <c r="O765" s="7"/>
      <c r="P765" s="7"/>
      <c r="Q765" s="7"/>
      <c r="R765" s="7"/>
      <c r="S765" s="7"/>
      <c r="T765" s="7"/>
      <c r="U765" s="7"/>
      <c r="V765" s="7"/>
      <c r="W765" s="7"/>
      <c r="X765" s="7"/>
      <c r="Y765" s="7"/>
    </row>
    <row r="766">
      <c r="A766" s="54"/>
      <c r="D766" s="55"/>
      <c r="E766" s="47"/>
      <c r="F766" s="47"/>
      <c r="H766" s="33"/>
      <c r="I766" s="33"/>
      <c r="J766" s="33"/>
      <c r="K766" s="7"/>
      <c r="L766" s="7"/>
      <c r="M766" s="7"/>
      <c r="N766" s="7"/>
      <c r="O766" s="7"/>
      <c r="P766" s="7"/>
      <c r="Q766" s="7"/>
      <c r="R766" s="7"/>
      <c r="S766" s="7"/>
      <c r="T766" s="7"/>
      <c r="U766" s="7"/>
      <c r="V766" s="7"/>
      <c r="W766" s="7"/>
      <c r="X766" s="7"/>
      <c r="Y766" s="7"/>
    </row>
    <row r="767">
      <c r="A767" s="54"/>
      <c r="D767" s="55"/>
      <c r="E767" s="47"/>
      <c r="F767" s="47"/>
      <c r="H767" s="33"/>
      <c r="I767" s="33"/>
      <c r="J767" s="33"/>
      <c r="K767" s="7"/>
      <c r="L767" s="7"/>
      <c r="M767" s="7"/>
      <c r="N767" s="7"/>
      <c r="O767" s="7"/>
      <c r="P767" s="7"/>
      <c r="Q767" s="7"/>
      <c r="R767" s="7"/>
      <c r="S767" s="7"/>
      <c r="T767" s="7"/>
      <c r="U767" s="7"/>
      <c r="V767" s="7"/>
      <c r="W767" s="7"/>
      <c r="X767" s="7"/>
      <c r="Y767" s="7"/>
    </row>
    <row r="768">
      <c r="A768" s="54"/>
      <c r="D768" s="55"/>
      <c r="E768" s="47"/>
      <c r="F768" s="47"/>
      <c r="H768" s="33"/>
      <c r="I768" s="33"/>
      <c r="J768" s="33"/>
      <c r="K768" s="7"/>
      <c r="L768" s="7"/>
      <c r="M768" s="7"/>
      <c r="N768" s="7"/>
      <c r="O768" s="7"/>
      <c r="P768" s="7"/>
      <c r="Q768" s="7"/>
      <c r="R768" s="7"/>
      <c r="S768" s="7"/>
      <c r="T768" s="7"/>
      <c r="U768" s="7"/>
      <c r="V768" s="7"/>
      <c r="W768" s="7"/>
      <c r="X768" s="7"/>
      <c r="Y768" s="7"/>
    </row>
    <row r="769">
      <c r="A769" s="54"/>
      <c r="D769" s="55"/>
      <c r="E769" s="47"/>
      <c r="F769" s="47"/>
      <c r="H769" s="33"/>
      <c r="I769" s="33"/>
      <c r="J769" s="33"/>
      <c r="K769" s="7"/>
      <c r="L769" s="7"/>
      <c r="M769" s="7"/>
      <c r="N769" s="7"/>
      <c r="O769" s="7"/>
      <c r="P769" s="7"/>
      <c r="Q769" s="7"/>
      <c r="R769" s="7"/>
      <c r="S769" s="7"/>
      <c r="T769" s="7"/>
      <c r="U769" s="7"/>
      <c r="V769" s="7"/>
      <c r="W769" s="7"/>
      <c r="X769" s="7"/>
      <c r="Y769" s="7"/>
    </row>
    <row r="770">
      <c r="A770" s="54"/>
      <c r="D770" s="55"/>
      <c r="E770" s="47"/>
      <c r="F770" s="47"/>
      <c r="H770" s="33"/>
      <c r="I770" s="33"/>
      <c r="J770" s="33"/>
      <c r="K770" s="7"/>
      <c r="L770" s="7"/>
      <c r="M770" s="7"/>
      <c r="N770" s="7"/>
      <c r="O770" s="7"/>
      <c r="P770" s="7"/>
      <c r="Q770" s="7"/>
      <c r="R770" s="7"/>
      <c r="S770" s="7"/>
      <c r="T770" s="7"/>
      <c r="U770" s="7"/>
      <c r="V770" s="7"/>
      <c r="W770" s="7"/>
      <c r="X770" s="7"/>
      <c r="Y770" s="7"/>
    </row>
    <row r="771">
      <c r="A771" s="54"/>
      <c r="D771" s="55"/>
      <c r="E771" s="47"/>
      <c r="F771" s="47"/>
      <c r="H771" s="33"/>
      <c r="I771" s="33"/>
      <c r="J771" s="33"/>
      <c r="K771" s="7"/>
      <c r="L771" s="7"/>
      <c r="M771" s="7"/>
      <c r="N771" s="7"/>
      <c r="O771" s="7"/>
      <c r="P771" s="7"/>
      <c r="Q771" s="7"/>
      <c r="R771" s="7"/>
      <c r="S771" s="7"/>
      <c r="T771" s="7"/>
      <c r="U771" s="7"/>
      <c r="V771" s="7"/>
      <c r="W771" s="7"/>
      <c r="X771" s="7"/>
      <c r="Y771" s="7"/>
    </row>
    <row r="772">
      <c r="A772" s="54"/>
      <c r="D772" s="55"/>
      <c r="E772" s="47"/>
      <c r="F772" s="47"/>
      <c r="H772" s="33"/>
      <c r="I772" s="33"/>
      <c r="J772" s="33"/>
      <c r="K772" s="7"/>
      <c r="L772" s="7"/>
      <c r="M772" s="7"/>
      <c r="N772" s="7"/>
      <c r="O772" s="7"/>
      <c r="P772" s="7"/>
      <c r="Q772" s="7"/>
      <c r="R772" s="7"/>
      <c r="S772" s="7"/>
      <c r="T772" s="7"/>
      <c r="U772" s="7"/>
      <c r="V772" s="7"/>
      <c r="W772" s="7"/>
      <c r="X772" s="7"/>
      <c r="Y772" s="7"/>
    </row>
    <row r="773">
      <c r="A773" s="54"/>
      <c r="D773" s="55"/>
      <c r="E773" s="47"/>
      <c r="F773" s="47"/>
      <c r="H773" s="33"/>
      <c r="I773" s="33"/>
      <c r="J773" s="33"/>
      <c r="K773" s="7"/>
      <c r="L773" s="7"/>
      <c r="M773" s="7"/>
      <c r="N773" s="7"/>
      <c r="O773" s="7"/>
      <c r="P773" s="7"/>
      <c r="Q773" s="7"/>
      <c r="R773" s="7"/>
      <c r="S773" s="7"/>
      <c r="T773" s="7"/>
      <c r="U773" s="7"/>
      <c r="V773" s="7"/>
      <c r="W773" s="7"/>
      <c r="X773" s="7"/>
      <c r="Y773" s="7"/>
    </row>
    <row r="774">
      <c r="A774" s="54"/>
      <c r="D774" s="55"/>
      <c r="E774" s="47"/>
      <c r="F774" s="47"/>
      <c r="H774" s="33"/>
      <c r="I774" s="33"/>
      <c r="J774" s="33"/>
      <c r="K774" s="7"/>
      <c r="L774" s="7"/>
      <c r="M774" s="7"/>
      <c r="N774" s="7"/>
      <c r="O774" s="7"/>
      <c r="P774" s="7"/>
      <c r="Q774" s="7"/>
      <c r="R774" s="7"/>
      <c r="S774" s="7"/>
      <c r="T774" s="7"/>
      <c r="U774" s="7"/>
      <c r="V774" s="7"/>
      <c r="W774" s="7"/>
      <c r="X774" s="7"/>
      <c r="Y774" s="7"/>
    </row>
    <row r="775">
      <c r="A775" s="54"/>
      <c r="D775" s="55"/>
      <c r="E775" s="47"/>
      <c r="F775" s="47"/>
      <c r="H775" s="33"/>
      <c r="I775" s="33"/>
      <c r="J775" s="33"/>
      <c r="K775" s="7"/>
      <c r="L775" s="7"/>
      <c r="M775" s="7"/>
      <c r="N775" s="7"/>
      <c r="O775" s="7"/>
      <c r="P775" s="7"/>
      <c r="Q775" s="7"/>
      <c r="R775" s="7"/>
      <c r="S775" s="7"/>
      <c r="T775" s="7"/>
      <c r="U775" s="7"/>
      <c r="V775" s="7"/>
      <c r="W775" s="7"/>
      <c r="X775" s="7"/>
      <c r="Y775" s="7"/>
    </row>
    <row r="776">
      <c r="A776" s="54"/>
      <c r="D776" s="55"/>
      <c r="E776" s="47"/>
      <c r="F776" s="47"/>
      <c r="H776" s="33"/>
      <c r="I776" s="33"/>
      <c r="J776" s="33"/>
      <c r="K776" s="7"/>
      <c r="L776" s="7"/>
      <c r="M776" s="7"/>
      <c r="N776" s="7"/>
      <c r="O776" s="7"/>
      <c r="P776" s="7"/>
      <c r="Q776" s="7"/>
      <c r="R776" s="7"/>
      <c r="S776" s="7"/>
      <c r="T776" s="7"/>
      <c r="U776" s="7"/>
      <c r="V776" s="7"/>
      <c r="W776" s="7"/>
      <c r="X776" s="7"/>
      <c r="Y776" s="7"/>
    </row>
    <row r="777">
      <c r="A777" s="54"/>
      <c r="D777" s="55"/>
      <c r="E777" s="47"/>
      <c r="F777" s="47"/>
      <c r="H777" s="33"/>
      <c r="I777" s="33"/>
      <c r="J777" s="33"/>
      <c r="K777" s="7"/>
      <c r="L777" s="7"/>
      <c r="M777" s="7"/>
      <c r="N777" s="7"/>
      <c r="O777" s="7"/>
      <c r="P777" s="7"/>
      <c r="Q777" s="7"/>
      <c r="R777" s="7"/>
      <c r="S777" s="7"/>
      <c r="T777" s="7"/>
      <c r="U777" s="7"/>
      <c r="V777" s="7"/>
      <c r="W777" s="7"/>
      <c r="X777" s="7"/>
      <c r="Y777" s="7"/>
    </row>
    <row r="778">
      <c r="A778" s="54"/>
      <c r="D778" s="55"/>
      <c r="E778" s="47"/>
      <c r="F778" s="47"/>
      <c r="H778" s="33"/>
      <c r="I778" s="33"/>
      <c r="J778" s="33"/>
      <c r="K778" s="7"/>
      <c r="L778" s="7"/>
      <c r="M778" s="7"/>
      <c r="N778" s="7"/>
      <c r="O778" s="7"/>
      <c r="P778" s="7"/>
      <c r="Q778" s="7"/>
      <c r="R778" s="7"/>
      <c r="S778" s="7"/>
      <c r="T778" s="7"/>
      <c r="U778" s="7"/>
      <c r="V778" s="7"/>
      <c r="W778" s="7"/>
      <c r="X778" s="7"/>
      <c r="Y778" s="7"/>
    </row>
    <row r="779">
      <c r="A779" s="54"/>
      <c r="D779" s="55"/>
      <c r="E779" s="47"/>
      <c r="F779" s="47"/>
      <c r="H779" s="33"/>
      <c r="I779" s="33"/>
      <c r="J779" s="33"/>
      <c r="K779" s="7"/>
      <c r="L779" s="7"/>
      <c r="M779" s="7"/>
      <c r="N779" s="7"/>
      <c r="O779" s="7"/>
      <c r="P779" s="7"/>
      <c r="Q779" s="7"/>
      <c r="R779" s="7"/>
      <c r="S779" s="7"/>
      <c r="T779" s="7"/>
      <c r="U779" s="7"/>
      <c r="V779" s="7"/>
      <c r="W779" s="7"/>
      <c r="X779" s="7"/>
      <c r="Y779" s="7"/>
    </row>
    <row r="780">
      <c r="A780" s="54"/>
      <c r="D780" s="55"/>
      <c r="E780" s="47"/>
      <c r="F780" s="47"/>
      <c r="H780" s="33"/>
      <c r="I780" s="33"/>
      <c r="J780" s="33"/>
      <c r="K780" s="7"/>
      <c r="L780" s="7"/>
      <c r="M780" s="7"/>
      <c r="N780" s="7"/>
      <c r="O780" s="7"/>
      <c r="P780" s="7"/>
      <c r="Q780" s="7"/>
      <c r="R780" s="7"/>
      <c r="S780" s="7"/>
      <c r="T780" s="7"/>
      <c r="U780" s="7"/>
      <c r="V780" s="7"/>
      <c r="W780" s="7"/>
      <c r="X780" s="7"/>
      <c r="Y780" s="7"/>
    </row>
    <row r="781">
      <c r="A781" s="54"/>
      <c r="D781" s="55"/>
      <c r="E781" s="47"/>
      <c r="F781" s="47"/>
      <c r="H781" s="33"/>
      <c r="I781" s="33"/>
      <c r="J781" s="33"/>
      <c r="K781" s="7"/>
      <c r="L781" s="7"/>
      <c r="M781" s="7"/>
      <c r="N781" s="7"/>
      <c r="O781" s="7"/>
      <c r="P781" s="7"/>
      <c r="Q781" s="7"/>
      <c r="R781" s="7"/>
      <c r="S781" s="7"/>
      <c r="T781" s="7"/>
      <c r="U781" s="7"/>
      <c r="V781" s="7"/>
      <c r="W781" s="7"/>
      <c r="X781" s="7"/>
      <c r="Y781" s="7"/>
    </row>
    <row r="782">
      <c r="A782" s="54"/>
      <c r="D782" s="55"/>
      <c r="E782" s="47"/>
      <c r="F782" s="47"/>
      <c r="H782" s="33"/>
      <c r="I782" s="33"/>
      <c r="J782" s="33"/>
      <c r="K782" s="7"/>
      <c r="L782" s="7"/>
      <c r="M782" s="7"/>
      <c r="N782" s="7"/>
      <c r="O782" s="7"/>
      <c r="P782" s="7"/>
      <c r="Q782" s="7"/>
      <c r="R782" s="7"/>
      <c r="S782" s="7"/>
      <c r="T782" s="7"/>
      <c r="U782" s="7"/>
      <c r="V782" s="7"/>
      <c r="W782" s="7"/>
      <c r="X782" s="7"/>
      <c r="Y782" s="7"/>
    </row>
    <row r="783">
      <c r="A783" s="54"/>
      <c r="D783" s="55"/>
      <c r="E783" s="47"/>
      <c r="F783" s="47"/>
      <c r="H783" s="33"/>
      <c r="I783" s="33"/>
      <c r="J783" s="33"/>
      <c r="K783" s="7"/>
      <c r="L783" s="7"/>
      <c r="M783" s="7"/>
      <c r="N783" s="7"/>
      <c r="O783" s="7"/>
      <c r="P783" s="7"/>
      <c r="Q783" s="7"/>
      <c r="R783" s="7"/>
      <c r="S783" s="7"/>
      <c r="T783" s="7"/>
      <c r="U783" s="7"/>
      <c r="V783" s="7"/>
      <c r="W783" s="7"/>
      <c r="X783" s="7"/>
      <c r="Y783" s="7"/>
    </row>
    <row r="784">
      <c r="A784" s="54"/>
      <c r="D784" s="55"/>
      <c r="E784" s="47"/>
      <c r="F784" s="47"/>
      <c r="H784" s="33"/>
      <c r="I784" s="33"/>
      <c r="J784" s="33"/>
      <c r="K784" s="7"/>
      <c r="L784" s="7"/>
      <c r="M784" s="7"/>
      <c r="N784" s="7"/>
      <c r="O784" s="7"/>
      <c r="P784" s="7"/>
      <c r="Q784" s="7"/>
      <c r="R784" s="7"/>
      <c r="S784" s="7"/>
      <c r="T784" s="7"/>
      <c r="U784" s="7"/>
      <c r="V784" s="7"/>
      <c r="W784" s="7"/>
      <c r="X784" s="7"/>
      <c r="Y784" s="7"/>
    </row>
    <row r="785">
      <c r="A785" s="54"/>
      <c r="D785" s="55"/>
      <c r="E785" s="47"/>
      <c r="F785" s="47"/>
      <c r="H785" s="33"/>
      <c r="I785" s="33"/>
      <c r="J785" s="33"/>
      <c r="K785" s="7"/>
      <c r="L785" s="7"/>
      <c r="M785" s="7"/>
      <c r="N785" s="7"/>
      <c r="O785" s="7"/>
      <c r="P785" s="7"/>
      <c r="Q785" s="7"/>
      <c r="R785" s="7"/>
      <c r="S785" s="7"/>
      <c r="T785" s="7"/>
      <c r="U785" s="7"/>
      <c r="V785" s="7"/>
      <c r="W785" s="7"/>
      <c r="X785" s="7"/>
      <c r="Y785" s="7"/>
    </row>
    <row r="786">
      <c r="A786" s="54"/>
      <c r="D786" s="55"/>
      <c r="E786" s="47"/>
      <c r="F786" s="47"/>
      <c r="H786" s="33"/>
      <c r="I786" s="33"/>
      <c r="J786" s="33"/>
      <c r="K786" s="7"/>
      <c r="L786" s="7"/>
      <c r="M786" s="7"/>
      <c r="N786" s="7"/>
      <c r="O786" s="7"/>
      <c r="P786" s="7"/>
      <c r="Q786" s="7"/>
      <c r="R786" s="7"/>
      <c r="S786" s="7"/>
      <c r="T786" s="7"/>
      <c r="U786" s="7"/>
      <c r="V786" s="7"/>
      <c r="W786" s="7"/>
      <c r="X786" s="7"/>
      <c r="Y786" s="7"/>
    </row>
    <row r="787">
      <c r="A787" s="54"/>
      <c r="D787" s="55"/>
      <c r="E787" s="47"/>
      <c r="F787" s="47"/>
      <c r="H787" s="33"/>
      <c r="I787" s="33"/>
      <c r="J787" s="33"/>
      <c r="K787" s="7"/>
      <c r="L787" s="7"/>
      <c r="M787" s="7"/>
      <c r="N787" s="7"/>
      <c r="O787" s="7"/>
      <c r="P787" s="7"/>
      <c r="Q787" s="7"/>
      <c r="R787" s="7"/>
      <c r="S787" s="7"/>
      <c r="T787" s="7"/>
      <c r="U787" s="7"/>
      <c r="V787" s="7"/>
      <c r="W787" s="7"/>
      <c r="X787" s="7"/>
      <c r="Y787" s="7"/>
    </row>
    <row r="788">
      <c r="A788" s="54"/>
      <c r="D788" s="55"/>
      <c r="E788" s="47"/>
      <c r="F788" s="47"/>
      <c r="H788" s="33"/>
      <c r="I788" s="33"/>
      <c r="J788" s="33"/>
      <c r="K788" s="7"/>
      <c r="L788" s="7"/>
      <c r="M788" s="7"/>
      <c r="N788" s="7"/>
      <c r="O788" s="7"/>
      <c r="P788" s="7"/>
      <c r="Q788" s="7"/>
      <c r="R788" s="7"/>
      <c r="S788" s="7"/>
      <c r="T788" s="7"/>
      <c r="U788" s="7"/>
      <c r="V788" s="7"/>
      <c r="W788" s="7"/>
      <c r="X788" s="7"/>
      <c r="Y788" s="7"/>
    </row>
    <row r="789">
      <c r="A789" s="54"/>
      <c r="D789" s="55"/>
      <c r="E789" s="47"/>
      <c r="F789" s="47"/>
      <c r="H789" s="33"/>
      <c r="I789" s="33"/>
      <c r="J789" s="33"/>
      <c r="K789" s="7"/>
      <c r="L789" s="7"/>
      <c r="M789" s="7"/>
      <c r="N789" s="7"/>
      <c r="O789" s="7"/>
      <c r="P789" s="7"/>
      <c r="Q789" s="7"/>
      <c r="R789" s="7"/>
      <c r="S789" s="7"/>
      <c r="T789" s="7"/>
      <c r="U789" s="7"/>
      <c r="V789" s="7"/>
      <c r="W789" s="7"/>
      <c r="X789" s="7"/>
      <c r="Y789" s="7"/>
    </row>
    <row r="790">
      <c r="A790" s="54"/>
      <c r="D790" s="55"/>
      <c r="E790" s="47"/>
      <c r="F790" s="47"/>
      <c r="H790" s="33"/>
      <c r="I790" s="33"/>
      <c r="J790" s="33"/>
      <c r="K790" s="7"/>
      <c r="L790" s="7"/>
      <c r="M790" s="7"/>
      <c r="N790" s="7"/>
      <c r="O790" s="7"/>
      <c r="P790" s="7"/>
      <c r="Q790" s="7"/>
      <c r="R790" s="7"/>
      <c r="S790" s="7"/>
      <c r="T790" s="7"/>
      <c r="U790" s="7"/>
      <c r="V790" s="7"/>
      <c r="W790" s="7"/>
      <c r="X790" s="7"/>
      <c r="Y790" s="7"/>
    </row>
    <row r="791">
      <c r="A791" s="54"/>
      <c r="D791" s="55"/>
      <c r="E791" s="47"/>
      <c r="F791" s="47"/>
      <c r="H791" s="33"/>
      <c r="I791" s="33"/>
      <c r="J791" s="33"/>
      <c r="K791" s="7"/>
      <c r="L791" s="7"/>
      <c r="M791" s="7"/>
      <c r="N791" s="7"/>
      <c r="O791" s="7"/>
      <c r="P791" s="7"/>
      <c r="Q791" s="7"/>
      <c r="R791" s="7"/>
      <c r="S791" s="7"/>
      <c r="T791" s="7"/>
      <c r="U791" s="7"/>
      <c r="V791" s="7"/>
      <c r="W791" s="7"/>
      <c r="X791" s="7"/>
      <c r="Y791" s="7"/>
    </row>
    <row r="792">
      <c r="A792" s="54"/>
      <c r="D792" s="55"/>
      <c r="E792" s="47"/>
      <c r="F792" s="47"/>
      <c r="H792" s="33"/>
      <c r="I792" s="33"/>
      <c r="J792" s="33"/>
      <c r="K792" s="7"/>
      <c r="L792" s="7"/>
      <c r="M792" s="7"/>
      <c r="N792" s="7"/>
      <c r="O792" s="7"/>
      <c r="P792" s="7"/>
      <c r="Q792" s="7"/>
      <c r="R792" s="7"/>
      <c r="S792" s="7"/>
      <c r="T792" s="7"/>
      <c r="U792" s="7"/>
      <c r="V792" s="7"/>
      <c r="W792" s="7"/>
      <c r="X792" s="7"/>
      <c r="Y792" s="7"/>
    </row>
    <row r="793">
      <c r="A793" s="54"/>
      <c r="D793" s="55"/>
      <c r="E793" s="47"/>
      <c r="F793" s="47"/>
      <c r="H793" s="33"/>
      <c r="I793" s="33"/>
      <c r="J793" s="33"/>
      <c r="K793" s="7"/>
      <c r="L793" s="7"/>
      <c r="M793" s="7"/>
      <c r="N793" s="7"/>
      <c r="O793" s="7"/>
      <c r="P793" s="7"/>
      <c r="Q793" s="7"/>
      <c r="R793" s="7"/>
      <c r="S793" s="7"/>
      <c r="T793" s="7"/>
      <c r="U793" s="7"/>
      <c r="V793" s="7"/>
      <c r="W793" s="7"/>
      <c r="X793" s="7"/>
      <c r="Y793" s="7"/>
    </row>
    <row r="794">
      <c r="A794" s="54"/>
      <c r="D794" s="55"/>
      <c r="E794" s="47"/>
      <c r="F794" s="47"/>
      <c r="H794" s="33"/>
      <c r="I794" s="33"/>
      <c r="J794" s="33"/>
      <c r="K794" s="7"/>
      <c r="L794" s="7"/>
      <c r="M794" s="7"/>
      <c r="N794" s="7"/>
      <c r="O794" s="7"/>
      <c r="P794" s="7"/>
      <c r="Q794" s="7"/>
      <c r="R794" s="7"/>
      <c r="S794" s="7"/>
      <c r="T794" s="7"/>
      <c r="U794" s="7"/>
      <c r="V794" s="7"/>
      <c r="W794" s="7"/>
      <c r="X794" s="7"/>
      <c r="Y794" s="7"/>
    </row>
    <row r="795">
      <c r="A795" s="54"/>
      <c r="D795" s="55"/>
      <c r="E795" s="47"/>
      <c r="F795" s="47"/>
      <c r="H795" s="33"/>
      <c r="I795" s="33"/>
      <c r="J795" s="33"/>
      <c r="K795" s="7"/>
      <c r="L795" s="7"/>
      <c r="M795" s="7"/>
      <c r="N795" s="7"/>
      <c r="O795" s="7"/>
      <c r="P795" s="7"/>
      <c r="Q795" s="7"/>
      <c r="R795" s="7"/>
      <c r="S795" s="7"/>
      <c r="T795" s="7"/>
      <c r="U795" s="7"/>
      <c r="V795" s="7"/>
      <c r="W795" s="7"/>
      <c r="X795" s="7"/>
      <c r="Y795" s="7"/>
    </row>
    <row r="796">
      <c r="A796" s="54"/>
      <c r="D796" s="55"/>
      <c r="E796" s="47"/>
      <c r="F796" s="47"/>
      <c r="H796" s="33"/>
      <c r="I796" s="33"/>
      <c r="J796" s="33"/>
      <c r="K796" s="7"/>
      <c r="L796" s="7"/>
      <c r="M796" s="7"/>
      <c r="N796" s="7"/>
      <c r="O796" s="7"/>
      <c r="P796" s="7"/>
      <c r="Q796" s="7"/>
      <c r="R796" s="7"/>
      <c r="S796" s="7"/>
      <c r="T796" s="7"/>
      <c r="U796" s="7"/>
      <c r="V796" s="7"/>
      <c r="W796" s="7"/>
      <c r="X796" s="7"/>
      <c r="Y796" s="7"/>
    </row>
    <row r="797">
      <c r="A797" s="54"/>
      <c r="D797" s="55"/>
      <c r="E797" s="47"/>
      <c r="F797" s="47"/>
      <c r="H797" s="33"/>
      <c r="I797" s="33"/>
      <c r="J797" s="33"/>
      <c r="K797" s="7"/>
      <c r="L797" s="7"/>
      <c r="M797" s="7"/>
      <c r="N797" s="7"/>
      <c r="O797" s="7"/>
      <c r="P797" s="7"/>
      <c r="Q797" s="7"/>
      <c r="R797" s="7"/>
      <c r="S797" s="7"/>
      <c r="T797" s="7"/>
      <c r="U797" s="7"/>
      <c r="V797" s="7"/>
      <c r="W797" s="7"/>
      <c r="X797" s="7"/>
      <c r="Y797" s="7"/>
    </row>
    <row r="798">
      <c r="A798" s="54"/>
      <c r="D798" s="55"/>
      <c r="E798" s="47"/>
      <c r="F798" s="47"/>
      <c r="H798" s="33"/>
      <c r="I798" s="33"/>
      <c r="J798" s="33"/>
      <c r="K798" s="7"/>
      <c r="L798" s="7"/>
      <c r="M798" s="7"/>
      <c r="N798" s="7"/>
      <c r="O798" s="7"/>
      <c r="P798" s="7"/>
      <c r="Q798" s="7"/>
      <c r="R798" s="7"/>
      <c r="S798" s="7"/>
      <c r="T798" s="7"/>
      <c r="U798" s="7"/>
      <c r="V798" s="7"/>
      <c r="W798" s="7"/>
      <c r="X798" s="7"/>
      <c r="Y798" s="7"/>
    </row>
    <row r="799">
      <c r="A799" s="54"/>
      <c r="D799" s="55"/>
      <c r="E799" s="47"/>
      <c r="F799" s="47"/>
      <c r="H799" s="33"/>
      <c r="I799" s="33"/>
      <c r="J799" s="33"/>
      <c r="K799" s="7"/>
      <c r="L799" s="7"/>
      <c r="M799" s="7"/>
      <c r="N799" s="7"/>
      <c r="O799" s="7"/>
      <c r="P799" s="7"/>
      <c r="Q799" s="7"/>
      <c r="R799" s="7"/>
      <c r="S799" s="7"/>
      <c r="T799" s="7"/>
      <c r="U799" s="7"/>
      <c r="V799" s="7"/>
      <c r="W799" s="7"/>
      <c r="X799" s="7"/>
      <c r="Y799" s="7"/>
    </row>
    <row r="800">
      <c r="A800" s="54"/>
      <c r="D800" s="55"/>
      <c r="E800" s="47"/>
      <c r="F800" s="47"/>
      <c r="H800" s="33"/>
      <c r="I800" s="33"/>
      <c r="J800" s="33"/>
      <c r="K800" s="7"/>
      <c r="L800" s="7"/>
      <c r="M800" s="7"/>
      <c r="N800" s="7"/>
      <c r="O800" s="7"/>
      <c r="P800" s="7"/>
      <c r="Q800" s="7"/>
      <c r="R800" s="7"/>
      <c r="S800" s="7"/>
      <c r="T800" s="7"/>
      <c r="U800" s="7"/>
      <c r="V800" s="7"/>
      <c r="W800" s="7"/>
      <c r="X800" s="7"/>
      <c r="Y800" s="7"/>
    </row>
    <row r="801">
      <c r="A801" s="54"/>
      <c r="D801" s="55"/>
      <c r="E801" s="47"/>
      <c r="F801" s="47"/>
      <c r="H801" s="33"/>
      <c r="I801" s="33"/>
      <c r="J801" s="33"/>
      <c r="K801" s="7"/>
      <c r="L801" s="7"/>
      <c r="M801" s="7"/>
      <c r="N801" s="7"/>
      <c r="O801" s="7"/>
      <c r="P801" s="7"/>
      <c r="Q801" s="7"/>
      <c r="R801" s="7"/>
      <c r="S801" s="7"/>
      <c r="T801" s="7"/>
      <c r="U801" s="7"/>
      <c r="V801" s="7"/>
      <c r="W801" s="7"/>
      <c r="X801" s="7"/>
      <c r="Y801" s="7"/>
    </row>
    <row r="802">
      <c r="A802" s="54"/>
      <c r="D802" s="55"/>
      <c r="E802" s="47"/>
      <c r="F802" s="47"/>
      <c r="H802" s="33"/>
      <c r="I802" s="33"/>
      <c r="J802" s="33"/>
      <c r="K802" s="7"/>
      <c r="L802" s="7"/>
      <c r="M802" s="7"/>
      <c r="N802" s="7"/>
      <c r="O802" s="7"/>
      <c r="P802" s="7"/>
      <c r="Q802" s="7"/>
      <c r="R802" s="7"/>
      <c r="S802" s="7"/>
      <c r="T802" s="7"/>
      <c r="U802" s="7"/>
      <c r="V802" s="7"/>
      <c r="W802" s="7"/>
      <c r="X802" s="7"/>
      <c r="Y802" s="7"/>
    </row>
    <row r="803">
      <c r="A803" s="54"/>
      <c r="D803" s="55"/>
      <c r="E803" s="47"/>
      <c r="F803" s="47"/>
      <c r="H803" s="33"/>
      <c r="I803" s="33"/>
      <c r="J803" s="33"/>
      <c r="K803" s="7"/>
      <c r="L803" s="7"/>
      <c r="M803" s="7"/>
      <c r="N803" s="7"/>
      <c r="O803" s="7"/>
      <c r="P803" s="7"/>
      <c r="Q803" s="7"/>
      <c r="R803" s="7"/>
      <c r="S803" s="7"/>
      <c r="T803" s="7"/>
      <c r="U803" s="7"/>
      <c r="V803" s="7"/>
      <c r="W803" s="7"/>
      <c r="X803" s="7"/>
      <c r="Y803" s="7"/>
    </row>
    <row r="804">
      <c r="A804" s="54"/>
      <c r="D804" s="55"/>
      <c r="E804" s="47"/>
      <c r="F804" s="47"/>
      <c r="H804" s="33"/>
      <c r="I804" s="33"/>
      <c r="J804" s="33"/>
      <c r="K804" s="7"/>
      <c r="L804" s="7"/>
      <c r="M804" s="7"/>
      <c r="N804" s="7"/>
      <c r="O804" s="7"/>
      <c r="P804" s="7"/>
      <c r="Q804" s="7"/>
      <c r="R804" s="7"/>
      <c r="S804" s="7"/>
      <c r="T804" s="7"/>
      <c r="U804" s="7"/>
      <c r="V804" s="7"/>
      <c r="W804" s="7"/>
      <c r="X804" s="7"/>
      <c r="Y804" s="7"/>
    </row>
    <row r="805">
      <c r="A805" s="54"/>
      <c r="D805" s="55"/>
      <c r="E805" s="47"/>
      <c r="F805" s="47"/>
      <c r="H805" s="33"/>
      <c r="I805" s="33"/>
      <c r="J805" s="33"/>
      <c r="K805" s="7"/>
      <c r="L805" s="7"/>
      <c r="M805" s="7"/>
      <c r="N805" s="7"/>
      <c r="O805" s="7"/>
      <c r="P805" s="7"/>
      <c r="Q805" s="7"/>
      <c r="R805" s="7"/>
      <c r="S805" s="7"/>
      <c r="T805" s="7"/>
      <c r="U805" s="7"/>
      <c r="V805" s="7"/>
      <c r="W805" s="7"/>
      <c r="X805" s="7"/>
      <c r="Y805" s="7"/>
    </row>
    <row r="806">
      <c r="A806" s="54"/>
      <c r="D806" s="55"/>
      <c r="E806" s="47"/>
      <c r="F806" s="47"/>
      <c r="H806" s="33"/>
      <c r="I806" s="33"/>
      <c r="J806" s="33"/>
      <c r="K806" s="7"/>
      <c r="L806" s="7"/>
      <c r="M806" s="7"/>
      <c r="N806" s="7"/>
      <c r="O806" s="7"/>
      <c r="P806" s="7"/>
      <c r="Q806" s="7"/>
      <c r="R806" s="7"/>
      <c r="S806" s="7"/>
      <c r="T806" s="7"/>
      <c r="U806" s="7"/>
      <c r="V806" s="7"/>
      <c r="W806" s="7"/>
      <c r="X806" s="7"/>
      <c r="Y806" s="7"/>
    </row>
    <row r="807">
      <c r="A807" s="54"/>
      <c r="D807" s="55"/>
      <c r="E807" s="47"/>
      <c r="F807" s="47"/>
      <c r="H807" s="33"/>
      <c r="I807" s="33"/>
      <c r="J807" s="33"/>
      <c r="K807" s="7"/>
      <c r="L807" s="7"/>
      <c r="M807" s="7"/>
      <c r="N807" s="7"/>
      <c r="O807" s="7"/>
      <c r="P807" s="7"/>
      <c r="Q807" s="7"/>
      <c r="R807" s="7"/>
      <c r="S807" s="7"/>
      <c r="T807" s="7"/>
      <c r="U807" s="7"/>
      <c r="V807" s="7"/>
      <c r="W807" s="7"/>
      <c r="X807" s="7"/>
      <c r="Y807" s="7"/>
    </row>
    <row r="808">
      <c r="A808" s="54"/>
      <c r="D808" s="55"/>
      <c r="E808" s="47"/>
      <c r="F808" s="47"/>
      <c r="H808" s="33"/>
      <c r="I808" s="33"/>
      <c r="J808" s="33"/>
      <c r="K808" s="7"/>
      <c r="L808" s="7"/>
      <c r="M808" s="7"/>
      <c r="N808" s="7"/>
      <c r="O808" s="7"/>
      <c r="P808" s="7"/>
      <c r="Q808" s="7"/>
      <c r="R808" s="7"/>
      <c r="S808" s="7"/>
      <c r="T808" s="7"/>
      <c r="U808" s="7"/>
      <c r="V808" s="7"/>
      <c r="W808" s="7"/>
      <c r="X808" s="7"/>
      <c r="Y808" s="7"/>
    </row>
    <row r="809">
      <c r="A809" s="54"/>
      <c r="D809" s="55"/>
      <c r="E809" s="47"/>
      <c r="F809" s="47"/>
      <c r="H809" s="33"/>
      <c r="I809" s="33"/>
      <c r="J809" s="33"/>
      <c r="K809" s="7"/>
      <c r="L809" s="7"/>
      <c r="M809" s="7"/>
      <c r="N809" s="7"/>
      <c r="O809" s="7"/>
      <c r="P809" s="7"/>
      <c r="Q809" s="7"/>
      <c r="R809" s="7"/>
      <c r="S809" s="7"/>
      <c r="T809" s="7"/>
      <c r="U809" s="7"/>
      <c r="V809" s="7"/>
      <c r="W809" s="7"/>
      <c r="X809" s="7"/>
      <c r="Y809" s="7"/>
    </row>
    <row r="810">
      <c r="A810" s="54"/>
      <c r="D810" s="55"/>
      <c r="E810" s="47"/>
      <c r="F810" s="47"/>
      <c r="H810" s="33"/>
      <c r="I810" s="33"/>
      <c r="J810" s="33"/>
      <c r="K810" s="7"/>
      <c r="L810" s="7"/>
      <c r="M810" s="7"/>
      <c r="N810" s="7"/>
      <c r="O810" s="7"/>
      <c r="P810" s="7"/>
      <c r="Q810" s="7"/>
      <c r="R810" s="7"/>
      <c r="S810" s="7"/>
      <c r="T810" s="7"/>
      <c r="U810" s="7"/>
      <c r="V810" s="7"/>
      <c r="W810" s="7"/>
      <c r="X810" s="7"/>
      <c r="Y810" s="7"/>
    </row>
    <row r="811">
      <c r="A811" s="54"/>
      <c r="D811" s="55"/>
      <c r="E811" s="47"/>
      <c r="F811" s="47"/>
      <c r="H811" s="33"/>
      <c r="I811" s="33"/>
      <c r="J811" s="33"/>
      <c r="K811" s="7"/>
      <c r="L811" s="7"/>
      <c r="M811" s="7"/>
      <c r="N811" s="7"/>
      <c r="O811" s="7"/>
      <c r="P811" s="7"/>
      <c r="Q811" s="7"/>
      <c r="R811" s="7"/>
      <c r="S811" s="7"/>
      <c r="T811" s="7"/>
      <c r="U811" s="7"/>
      <c r="V811" s="7"/>
      <c r="W811" s="7"/>
      <c r="X811" s="7"/>
      <c r="Y811" s="7"/>
    </row>
    <row r="812">
      <c r="A812" s="54"/>
      <c r="D812" s="55"/>
      <c r="E812" s="47"/>
      <c r="F812" s="47"/>
      <c r="H812" s="33"/>
      <c r="I812" s="33"/>
      <c r="J812" s="33"/>
      <c r="K812" s="7"/>
      <c r="L812" s="7"/>
      <c r="M812" s="7"/>
      <c r="N812" s="7"/>
      <c r="O812" s="7"/>
      <c r="P812" s="7"/>
      <c r="Q812" s="7"/>
      <c r="R812" s="7"/>
      <c r="S812" s="7"/>
      <c r="T812" s="7"/>
      <c r="U812" s="7"/>
      <c r="V812" s="7"/>
      <c r="W812" s="7"/>
      <c r="X812" s="7"/>
      <c r="Y812" s="7"/>
    </row>
    <row r="813">
      <c r="A813" s="54"/>
      <c r="D813" s="55"/>
      <c r="E813" s="47"/>
      <c r="F813" s="47"/>
      <c r="H813" s="33"/>
      <c r="I813" s="33"/>
      <c r="J813" s="33"/>
      <c r="K813" s="7"/>
      <c r="L813" s="7"/>
      <c r="M813" s="7"/>
      <c r="N813" s="7"/>
      <c r="O813" s="7"/>
      <c r="P813" s="7"/>
      <c r="Q813" s="7"/>
      <c r="R813" s="7"/>
      <c r="S813" s="7"/>
      <c r="T813" s="7"/>
      <c r="U813" s="7"/>
      <c r="V813" s="7"/>
      <c r="W813" s="7"/>
      <c r="X813" s="7"/>
      <c r="Y813" s="7"/>
    </row>
    <row r="814">
      <c r="A814" s="54"/>
      <c r="D814" s="55"/>
      <c r="E814" s="47"/>
      <c r="F814" s="47"/>
      <c r="H814" s="33"/>
      <c r="I814" s="33"/>
      <c r="J814" s="33"/>
      <c r="K814" s="7"/>
      <c r="L814" s="7"/>
      <c r="M814" s="7"/>
      <c r="N814" s="7"/>
      <c r="O814" s="7"/>
      <c r="P814" s="7"/>
      <c r="Q814" s="7"/>
      <c r="R814" s="7"/>
      <c r="S814" s="7"/>
      <c r="T814" s="7"/>
      <c r="U814" s="7"/>
      <c r="V814" s="7"/>
      <c r="W814" s="7"/>
      <c r="X814" s="7"/>
      <c r="Y814" s="7"/>
    </row>
    <row r="815">
      <c r="A815" s="54"/>
      <c r="D815" s="55"/>
      <c r="E815" s="47"/>
      <c r="F815" s="47"/>
      <c r="H815" s="33"/>
      <c r="I815" s="33"/>
      <c r="J815" s="33"/>
      <c r="K815" s="7"/>
      <c r="L815" s="7"/>
      <c r="M815" s="7"/>
      <c r="N815" s="7"/>
      <c r="O815" s="7"/>
      <c r="P815" s="7"/>
      <c r="Q815" s="7"/>
      <c r="R815" s="7"/>
      <c r="S815" s="7"/>
      <c r="T815" s="7"/>
      <c r="U815" s="7"/>
      <c r="V815" s="7"/>
      <c r="W815" s="7"/>
      <c r="X815" s="7"/>
      <c r="Y815" s="7"/>
    </row>
    <row r="816">
      <c r="A816" s="54"/>
      <c r="D816" s="55"/>
      <c r="E816" s="47"/>
      <c r="F816" s="47"/>
      <c r="H816" s="33"/>
      <c r="I816" s="33"/>
      <c r="J816" s="33"/>
      <c r="K816" s="7"/>
      <c r="L816" s="7"/>
      <c r="M816" s="7"/>
      <c r="N816" s="7"/>
      <c r="O816" s="7"/>
      <c r="P816" s="7"/>
      <c r="Q816" s="7"/>
      <c r="R816" s="7"/>
      <c r="S816" s="7"/>
      <c r="T816" s="7"/>
      <c r="U816" s="7"/>
      <c r="V816" s="7"/>
      <c r="W816" s="7"/>
      <c r="X816" s="7"/>
      <c r="Y816" s="7"/>
    </row>
    <row r="817">
      <c r="A817" s="54"/>
      <c r="D817" s="55"/>
      <c r="E817" s="47"/>
      <c r="F817" s="47"/>
      <c r="H817" s="33"/>
      <c r="I817" s="33"/>
      <c r="J817" s="33"/>
      <c r="K817" s="7"/>
      <c r="L817" s="7"/>
      <c r="M817" s="7"/>
      <c r="N817" s="7"/>
      <c r="O817" s="7"/>
      <c r="P817" s="7"/>
      <c r="Q817" s="7"/>
      <c r="R817" s="7"/>
      <c r="S817" s="7"/>
      <c r="T817" s="7"/>
      <c r="U817" s="7"/>
      <c r="V817" s="7"/>
      <c r="W817" s="7"/>
      <c r="X817" s="7"/>
      <c r="Y817" s="7"/>
    </row>
    <row r="818">
      <c r="A818" s="54"/>
      <c r="D818" s="55"/>
      <c r="E818" s="47"/>
      <c r="F818" s="47"/>
      <c r="H818" s="33"/>
      <c r="I818" s="33"/>
      <c r="J818" s="33"/>
      <c r="K818" s="7"/>
      <c r="L818" s="7"/>
      <c r="M818" s="7"/>
      <c r="N818" s="7"/>
      <c r="O818" s="7"/>
      <c r="P818" s="7"/>
      <c r="Q818" s="7"/>
      <c r="R818" s="7"/>
      <c r="S818" s="7"/>
      <c r="T818" s="7"/>
      <c r="U818" s="7"/>
      <c r="V818" s="7"/>
      <c r="W818" s="7"/>
      <c r="X818" s="7"/>
      <c r="Y818" s="7"/>
    </row>
    <row r="819">
      <c r="A819" s="54"/>
      <c r="D819" s="55"/>
      <c r="E819" s="47"/>
      <c r="F819" s="47"/>
      <c r="H819" s="33"/>
      <c r="I819" s="33"/>
      <c r="J819" s="33"/>
      <c r="K819" s="7"/>
      <c r="L819" s="7"/>
      <c r="M819" s="7"/>
      <c r="N819" s="7"/>
      <c r="O819" s="7"/>
      <c r="P819" s="7"/>
      <c r="Q819" s="7"/>
      <c r="R819" s="7"/>
      <c r="S819" s="7"/>
      <c r="T819" s="7"/>
      <c r="U819" s="7"/>
      <c r="V819" s="7"/>
      <c r="W819" s="7"/>
      <c r="X819" s="7"/>
      <c r="Y819" s="7"/>
    </row>
    <row r="820">
      <c r="A820" s="54"/>
      <c r="D820" s="55"/>
      <c r="E820" s="47"/>
      <c r="F820" s="47"/>
      <c r="H820" s="33"/>
      <c r="I820" s="33"/>
      <c r="J820" s="33"/>
      <c r="K820" s="7"/>
      <c r="L820" s="7"/>
      <c r="M820" s="7"/>
      <c r="N820" s="7"/>
      <c r="O820" s="7"/>
      <c r="P820" s="7"/>
      <c r="Q820" s="7"/>
      <c r="R820" s="7"/>
      <c r="S820" s="7"/>
      <c r="T820" s="7"/>
      <c r="U820" s="7"/>
      <c r="V820" s="7"/>
      <c r="W820" s="7"/>
      <c r="X820" s="7"/>
      <c r="Y820" s="7"/>
    </row>
    <row r="821">
      <c r="A821" s="54"/>
      <c r="D821" s="55"/>
      <c r="E821" s="47"/>
      <c r="F821" s="47"/>
      <c r="H821" s="33"/>
      <c r="I821" s="33"/>
      <c r="J821" s="33"/>
      <c r="K821" s="7"/>
      <c r="L821" s="7"/>
      <c r="M821" s="7"/>
      <c r="N821" s="7"/>
      <c r="O821" s="7"/>
      <c r="P821" s="7"/>
      <c r="Q821" s="7"/>
      <c r="R821" s="7"/>
      <c r="S821" s="7"/>
      <c r="T821" s="7"/>
      <c r="U821" s="7"/>
      <c r="V821" s="7"/>
      <c r="W821" s="7"/>
      <c r="X821" s="7"/>
      <c r="Y821" s="7"/>
    </row>
    <row r="822">
      <c r="A822" s="54"/>
      <c r="D822" s="55"/>
      <c r="E822" s="47"/>
      <c r="F822" s="47"/>
      <c r="H822" s="33"/>
      <c r="I822" s="33"/>
      <c r="J822" s="33"/>
      <c r="K822" s="7"/>
      <c r="L822" s="7"/>
      <c r="M822" s="7"/>
      <c r="N822" s="7"/>
      <c r="O822" s="7"/>
      <c r="P822" s="7"/>
      <c r="Q822" s="7"/>
      <c r="R822" s="7"/>
      <c r="S822" s="7"/>
      <c r="T822" s="7"/>
      <c r="U822" s="7"/>
      <c r="V822" s="7"/>
      <c r="W822" s="7"/>
      <c r="X822" s="7"/>
      <c r="Y822" s="7"/>
    </row>
    <row r="823">
      <c r="A823" s="54"/>
      <c r="D823" s="55"/>
      <c r="E823" s="47"/>
      <c r="F823" s="47"/>
      <c r="H823" s="33"/>
      <c r="I823" s="33"/>
      <c r="J823" s="33"/>
      <c r="K823" s="7"/>
      <c r="L823" s="7"/>
      <c r="M823" s="7"/>
      <c r="N823" s="7"/>
      <c r="O823" s="7"/>
      <c r="P823" s="7"/>
      <c r="Q823" s="7"/>
      <c r="R823" s="7"/>
      <c r="S823" s="7"/>
      <c r="T823" s="7"/>
      <c r="U823" s="7"/>
      <c r="V823" s="7"/>
      <c r="W823" s="7"/>
      <c r="X823" s="7"/>
      <c r="Y823" s="7"/>
    </row>
    <row r="824">
      <c r="A824" s="54"/>
      <c r="D824" s="55"/>
      <c r="E824" s="47"/>
      <c r="F824" s="47"/>
      <c r="H824" s="33"/>
      <c r="I824" s="33"/>
      <c r="J824" s="33"/>
      <c r="K824" s="7"/>
      <c r="L824" s="7"/>
      <c r="M824" s="7"/>
      <c r="N824" s="7"/>
      <c r="O824" s="7"/>
      <c r="P824" s="7"/>
      <c r="Q824" s="7"/>
      <c r="R824" s="7"/>
      <c r="S824" s="7"/>
      <c r="T824" s="7"/>
      <c r="U824" s="7"/>
      <c r="V824" s="7"/>
      <c r="W824" s="7"/>
      <c r="X824" s="7"/>
      <c r="Y824" s="7"/>
    </row>
    <row r="825">
      <c r="A825" s="54"/>
      <c r="D825" s="55"/>
      <c r="E825" s="47"/>
      <c r="F825" s="47"/>
      <c r="H825" s="33"/>
      <c r="I825" s="33"/>
      <c r="J825" s="33"/>
      <c r="K825" s="7"/>
      <c r="L825" s="7"/>
      <c r="M825" s="7"/>
      <c r="N825" s="7"/>
      <c r="O825" s="7"/>
      <c r="P825" s="7"/>
      <c r="Q825" s="7"/>
      <c r="R825" s="7"/>
      <c r="S825" s="7"/>
      <c r="T825" s="7"/>
      <c r="U825" s="7"/>
      <c r="V825" s="7"/>
      <c r="W825" s="7"/>
      <c r="X825" s="7"/>
      <c r="Y825" s="7"/>
    </row>
    <row r="826">
      <c r="A826" s="54"/>
      <c r="D826" s="55"/>
      <c r="E826" s="47"/>
      <c r="F826" s="47"/>
      <c r="H826" s="33"/>
      <c r="I826" s="33"/>
      <c r="J826" s="33"/>
      <c r="K826" s="7"/>
      <c r="L826" s="7"/>
      <c r="M826" s="7"/>
      <c r="N826" s="7"/>
      <c r="O826" s="7"/>
      <c r="P826" s="7"/>
      <c r="Q826" s="7"/>
      <c r="R826" s="7"/>
      <c r="S826" s="7"/>
      <c r="T826" s="7"/>
      <c r="U826" s="7"/>
      <c r="V826" s="7"/>
      <c r="W826" s="7"/>
      <c r="X826" s="7"/>
      <c r="Y826" s="7"/>
    </row>
    <row r="827">
      <c r="A827" s="54"/>
      <c r="D827" s="55"/>
      <c r="E827" s="47"/>
      <c r="F827" s="47"/>
      <c r="H827" s="33"/>
      <c r="I827" s="33"/>
      <c r="J827" s="33"/>
      <c r="K827" s="7"/>
      <c r="L827" s="7"/>
      <c r="M827" s="7"/>
      <c r="N827" s="7"/>
      <c r="O827" s="7"/>
      <c r="P827" s="7"/>
      <c r="Q827" s="7"/>
      <c r="R827" s="7"/>
      <c r="S827" s="7"/>
      <c r="T827" s="7"/>
      <c r="U827" s="7"/>
      <c r="V827" s="7"/>
      <c r="W827" s="7"/>
      <c r="X827" s="7"/>
      <c r="Y827" s="7"/>
    </row>
    <row r="828">
      <c r="A828" s="54"/>
      <c r="D828" s="55"/>
      <c r="E828" s="47"/>
      <c r="F828" s="47"/>
      <c r="H828" s="33"/>
      <c r="I828" s="33"/>
      <c r="J828" s="33"/>
      <c r="K828" s="7"/>
      <c r="L828" s="7"/>
      <c r="M828" s="7"/>
      <c r="N828" s="7"/>
      <c r="O828" s="7"/>
      <c r="P828" s="7"/>
      <c r="Q828" s="7"/>
      <c r="R828" s="7"/>
      <c r="S828" s="7"/>
      <c r="T828" s="7"/>
      <c r="U828" s="7"/>
      <c r="V828" s="7"/>
      <c r="W828" s="7"/>
      <c r="X828" s="7"/>
      <c r="Y828" s="7"/>
    </row>
    <row r="829">
      <c r="A829" s="54"/>
      <c r="D829" s="55"/>
      <c r="E829" s="47"/>
      <c r="F829" s="47"/>
      <c r="H829" s="33"/>
      <c r="I829" s="33"/>
      <c r="J829" s="33"/>
      <c r="K829" s="7"/>
      <c r="L829" s="7"/>
      <c r="M829" s="7"/>
      <c r="N829" s="7"/>
      <c r="O829" s="7"/>
      <c r="P829" s="7"/>
      <c r="Q829" s="7"/>
      <c r="R829" s="7"/>
      <c r="S829" s="7"/>
      <c r="T829" s="7"/>
      <c r="U829" s="7"/>
      <c r="V829" s="7"/>
      <c r="W829" s="7"/>
      <c r="X829" s="7"/>
      <c r="Y829" s="7"/>
    </row>
    <row r="830">
      <c r="A830" s="54"/>
      <c r="D830" s="55"/>
      <c r="E830" s="47"/>
      <c r="F830" s="47"/>
      <c r="H830" s="33"/>
      <c r="I830" s="33"/>
      <c r="J830" s="33"/>
      <c r="K830" s="7"/>
      <c r="L830" s="7"/>
      <c r="M830" s="7"/>
      <c r="N830" s="7"/>
      <c r="O830" s="7"/>
      <c r="P830" s="7"/>
      <c r="Q830" s="7"/>
      <c r="R830" s="7"/>
      <c r="S830" s="7"/>
      <c r="T830" s="7"/>
      <c r="U830" s="7"/>
      <c r="V830" s="7"/>
      <c r="W830" s="7"/>
      <c r="X830" s="7"/>
      <c r="Y830" s="7"/>
    </row>
    <row r="831">
      <c r="A831" s="54"/>
      <c r="D831" s="55"/>
      <c r="E831" s="47"/>
      <c r="F831" s="47"/>
      <c r="H831" s="33"/>
      <c r="I831" s="33"/>
      <c r="J831" s="33"/>
      <c r="K831" s="7"/>
      <c r="L831" s="7"/>
      <c r="M831" s="7"/>
      <c r="N831" s="7"/>
      <c r="O831" s="7"/>
      <c r="P831" s="7"/>
      <c r="Q831" s="7"/>
      <c r="R831" s="7"/>
      <c r="S831" s="7"/>
      <c r="T831" s="7"/>
      <c r="U831" s="7"/>
      <c r="V831" s="7"/>
      <c r="W831" s="7"/>
      <c r="X831" s="7"/>
      <c r="Y831" s="7"/>
    </row>
    <row r="832">
      <c r="A832" s="54"/>
      <c r="D832" s="55"/>
      <c r="E832" s="47"/>
      <c r="F832" s="47"/>
      <c r="H832" s="33"/>
      <c r="I832" s="33"/>
      <c r="J832" s="33"/>
      <c r="K832" s="7"/>
      <c r="L832" s="7"/>
      <c r="M832" s="7"/>
      <c r="N832" s="7"/>
      <c r="O832" s="7"/>
      <c r="P832" s="7"/>
      <c r="Q832" s="7"/>
      <c r="R832" s="7"/>
      <c r="S832" s="7"/>
      <c r="T832" s="7"/>
      <c r="U832" s="7"/>
      <c r="V832" s="7"/>
      <c r="W832" s="7"/>
      <c r="X832" s="7"/>
      <c r="Y832" s="7"/>
    </row>
    <row r="833">
      <c r="A833" s="54"/>
      <c r="D833" s="55"/>
      <c r="E833" s="47"/>
      <c r="F833" s="47"/>
      <c r="H833" s="33"/>
      <c r="I833" s="33"/>
      <c r="J833" s="33"/>
      <c r="K833" s="7"/>
      <c r="L833" s="7"/>
      <c r="M833" s="7"/>
      <c r="N833" s="7"/>
      <c r="O833" s="7"/>
      <c r="P833" s="7"/>
      <c r="Q833" s="7"/>
      <c r="R833" s="7"/>
      <c r="S833" s="7"/>
      <c r="T833" s="7"/>
      <c r="U833" s="7"/>
      <c r="V833" s="7"/>
      <c r="W833" s="7"/>
      <c r="X833" s="7"/>
      <c r="Y833" s="7"/>
    </row>
    <row r="834">
      <c r="A834" s="54"/>
      <c r="D834" s="55"/>
      <c r="E834" s="47"/>
      <c r="F834" s="47"/>
      <c r="H834" s="33"/>
      <c r="I834" s="33"/>
      <c r="J834" s="33"/>
      <c r="K834" s="7"/>
      <c r="L834" s="7"/>
      <c r="M834" s="7"/>
      <c r="N834" s="7"/>
      <c r="O834" s="7"/>
      <c r="P834" s="7"/>
      <c r="Q834" s="7"/>
      <c r="R834" s="7"/>
      <c r="S834" s="7"/>
      <c r="T834" s="7"/>
      <c r="U834" s="7"/>
      <c r="V834" s="7"/>
      <c r="W834" s="7"/>
      <c r="X834" s="7"/>
      <c r="Y834" s="7"/>
    </row>
    <row r="835">
      <c r="A835" s="54"/>
      <c r="D835" s="55"/>
      <c r="E835" s="47"/>
      <c r="F835" s="47"/>
      <c r="H835" s="33"/>
      <c r="I835" s="33"/>
      <c r="J835" s="33"/>
      <c r="K835" s="7"/>
      <c r="L835" s="7"/>
      <c r="M835" s="7"/>
      <c r="N835" s="7"/>
      <c r="O835" s="7"/>
      <c r="P835" s="7"/>
      <c r="Q835" s="7"/>
      <c r="R835" s="7"/>
      <c r="S835" s="7"/>
      <c r="T835" s="7"/>
      <c r="U835" s="7"/>
      <c r="V835" s="7"/>
      <c r="W835" s="7"/>
      <c r="X835" s="7"/>
      <c r="Y835" s="7"/>
    </row>
    <row r="836">
      <c r="A836" s="54"/>
      <c r="D836" s="55"/>
      <c r="E836" s="47"/>
      <c r="F836" s="47"/>
      <c r="H836" s="33"/>
      <c r="I836" s="33"/>
      <c r="J836" s="33"/>
      <c r="K836" s="7"/>
      <c r="L836" s="7"/>
      <c r="M836" s="7"/>
      <c r="N836" s="7"/>
      <c r="O836" s="7"/>
      <c r="P836" s="7"/>
      <c r="Q836" s="7"/>
      <c r="R836" s="7"/>
      <c r="S836" s="7"/>
      <c r="T836" s="7"/>
      <c r="U836" s="7"/>
      <c r="V836" s="7"/>
      <c r="W836" s="7"/>
      <c r="X836" s="7"/>
      <c r="Y836" s="7"/>
    </row>
    <row r="837">
      <c r="A837" s="54"/>
      <c r="D837" s="55"/>
      <c r="E837" s="47"/>
      <c r="F837" s="47"/>
      <c r="H837" s="33"/>
      <c r="I837" s="33"/>
      <c r="J837" s="33"/>
      <c r="K837" s="7"/>
      <c r="L837" s="7"/>
      <c r="M837" s="7"/>
      <c r="N837" s="7"/>
      <c r="O837" s="7"/>
      <c r="P837" s="7"/>
      <c r="Q837" s="7"/>
      <c r="R837" s="7"/>
      <c r="S837" s="7"/>
      <c r="T837" s="7"/>
      <c r="U837" s="7"/>
      <c r="V837" s="7"/>
      <c r="W837" s="7"/>
      <c r="X837" s="7"/>
      <c r="Y837" s="7"/>
    </row>
    <row r="838">
      <c r="A838" s="54"/>
      <c r="D838" s="55"/>
      <c r="E838" s="47"/>
      <c r="F838" s="47"/>
      <c r="H838" s="33"/>
      <c r="I838" s="33"/>
      <c r="J838" s="33"/>
      <c r="K838" s="7"/>
      <c r="L838" s="7"/>
      <c r="M838" s="7"/>
      <c r="N838" s="7"/>
      <c r="O838" s="7"/>
      <c r="P838" s="7"/>
      <c r="Q838" s="7"/>
      <c r="R838" s="7"/>
      <c r="S838" s="7"/>
      <c r="T838" s="7"/>
      <c r="U838" s="7"/>
      <c r="V838" s="7"/>
      <c r="W838" s="7"/>
      <c r="X838" s="7"/>
      <c r="Y838" s="7"/>
    </row>
    <row r="839">
      <c r="A839" s="54"/>
      <c r="D839" s="55"/>
      <c r="E839" s="47"/>
      <c r="F839" s="47"/>
      <c r="H839" s="33"/>
      <c r="I839" s="33"/>
      <c r="J839" s="33"/>
      <c r="K839" s="7"/>
      <c r="L839" s="7"/>
      <c r="M839" s="7"/>
      <c r="N839" s="7"/>
      <c r="O839" s="7"/>
      <c r="P839" s="7"/>
      <c r="Q839" s="7"/>
      <c r="R839" s="7"/>
      <c r="S839" s="7"/>
      <c r="T839" s="7"/>
      <c r="U839" s="7"/>
      <c r="V839" s="7"/>
      <c r="W839" s="7"/>
      <c r="X839" s="7"/>
      <c r="Y839" s="7"/>
    </row>
    <row r="840">
      <c r="A840" s="54"/>
      <c r="D840" s="55"/>
      <c r="E840" s="47"/>
      <c r="F840" s="47"/>
      <c r="H840" s="33"/>
      <c r="I840" s="33"/>
      <c r="J840" s="33"/>
      <c r="K840" s="7"/>
      <c r="L840" s="7"/>
      <c r="M840" s="7"/>
      <c r="N840" s="7"/>
      <c r="O840" s="7"/>
      <c r="P840" s="7"/>
      <c r="Q840" s="7"/>
      <c r="R840" s="7"/>
      <c r="S840" s="7"/>
      <c r="T840" s="7"/>
      <c r="U840" s="7"/>
      <c r="V840" s="7"/>
      <c r="W840" s="7"/>
      <c r="X840" s="7"/>
      <c r="Y840" s="7"/>
    </row>
    <row r="841">
      <c r="A841" s="54"/>
      <c r="D841" s="55"/>
      <c r="E841" s="47"/>
      <c r="F841" s="47"/>
      <c r="H841" s="33"/>
      <c r="I841" s="33"/>
      <c r="J841" s="33"/>
      <c r="K841" s="7"/>
      <c r="L841" s="7"/>
      <c r="M841" s="7"/>
      <c r="N841" s="7"/>
      <c r="O841" s="7"/>
      <c r="P841" s="7"/>
      <c r="Q841" s="7"/>
      <c r="R841" s="7"/>
      <c r="S841" s="7"/>
      <c r="T841" s="7"/>
      <c r="U841" s="7"/>
      <c r="V841" s="7"/>
      <c r="W841" s="7"/>
      <c r="X841" s="7"/>
      <c r="Y841" s="7"/>
    </row>
    <row r="842">
      <c r="A842" s="54"/>
      <c r="D842" s="55"/>
      <c r="E842" s="47"/>
      <c r="F842" s="47"/>
      <c r="H842" s="33"/>
      <c r="I842" s="33"/>
      <c r="J842" s="33"/>
      <c r="K842" s="7"/>
      <c r="L842" s="7"/>
      <c r="M842" s="7"/>
      <c r="N842" s="7"/>
      <c r="O842" s="7"/>
      <c r="P842" s="7"/>
      <c r="Q842" s="7"/>
      <c r="R842" s="7"/>
      <c r="S842" s="7"/>
      <c r="T842" s="7"/>
      <c r="U842" s="7"/>
      <c r="V842" s="7"/>
      <c r="W842" s="7"/>
      <c r="X842" s="7"/>
      <c r="Y842" s="7"/>
    </row>
    <row r="843">
      <c r="A843" s="54"/>
      <c r="D843" s="55"/>
      <c r="E843" s="47"/>
      <c r="F843" s="47"/>
      <c r="H843" s="33"/>
      <c r="I843" s="33"/>
      <c r="J843" s="33"/>
      <c r="K843" s="7"/>
      <c r="L843" s="7"/>
      <c r="M843" s="7"/>
      <c r="N843" s="7"/>
      <c r="O843" s="7"/>
      <c r="P843" s="7"/>
      <c r="Q843" s="7"/>
      <c r="R843" s="7"/>
      <c r="S843" s="7"/>
      <c r="T843" s="7"/>
      <c r="U843" s="7"/>
      <c r="V843" s="7"/>
      <c r="W843" s="7"/>
      <c r="X843" s="7"/>
      <c r="Y843" s="7"/>
    </row>
    <row r="844">
      <c r="A844" s="54"/>
      <c r="D844" s="55"/>
      <c r="E844" s="47"/>
      <c r="F844" s="47"/>
      <c r="H844" s="33"/>
      <c r="I844" s="33"/>
      <c r="J844" s="33"/>
      <c r="K844" s="7"/>
      <c r="L844" s="7"/>
      <c r="M844" s="7"/>
      <c r="N844" s="7"/>
      <c r="O844" s="7"/>
      <c r="P844" s="7"/>
      <c r="Q844" s="7"/>
      <c r="R844" s="7"/>
      <c r="S844" s="7"/>
      <c r="T844" s="7"/>
      <c r="U844" s="7"/>
      <c r="V844" s="7"/>
      <c r="W844" s="7"/>
      <c r="X844" s="7"/>
      <c r="Y844" s="7"/>
    </row>
    <row r="845">
      <c r="A845" s="54"/>
      <c r="D845" s="55"/>
      <c r="E845" s="47"/>
      <c r="F845" s="47"/>
      <c r="H845" s="33"/>
      <c r="I845" s="33"/>
      <c r="J845" s="33"/>
      <c r="K845" s="7"/>
      <c r="L845" s="7"/>
      <c r="M845" s="7"/>
      <c r="N845" s="7"/>
      <c r="O845" s="7"/>
      <c r="P845" s="7"/>
      <c r="Q845" s="7"/>
      <c r="R845" s="7"/>
      <c r="S845" s="7"/>
      <c r="T845" s="7"/>
      <c r="U845" s="7"/>
      <c r="V845" s="7"/>
      <c r="W845" s="7"/>
      <c r="X845" s="7"/>
      <c r="Y845" s="7"/>
    </row>
    <row r="846">
      <c r="A846" s="54"/>
      <c r="D846" s="55"/>
      <c r="E846" s="47"/>
      <c r="F846" s="47"/>
      <c r="H846" s="33"/>
      <c r="I846" s="33"/>
      <c r="J846" s="33"/>
      <c r="K846" s="7"/>
      <c r="L846" s="7"/>
      <c r="M846" s="7"/>
      <c r="N846" s="7"/>
      <c r="O846" s="7"/>
      <c r="P846" s="7"/>
      <c r="Q846" s="7"/>
      <c r="R846" s="7"/>
      <c r="S846" s="7"/>
      <c r="T846" s="7"/>
      <c r="U846" s="7"/>
      <c r="V846" s="7"/>
      <c r="W846" s="7"/>
      <c r="X846" s="7"/>
      <c r="Y846" s="7"/>
    </row>
    <row r="847">
      <c r="A847" s="54"/>
      <c r="D847" s="55"/>
      <c r="E847" s="47"/>
      <c r="F847" s="47"/>
      <c r="H847" s="33"/>
      <c r="I847" s="33"/>
      <c r="J847" s="33"/>
      <c r="K847" s="7"/>
      <c r="L847" s="7"/>
      <c r="M847" s="7"/>
      <c r="N847" s="7"/>
      <c r="O847" s="7"/>
      <c r="P847" s="7"/>
      <c r="Q847" s="7"/>
      <c r="R847" s="7"/>
      <c r="S847" s="7"/>
      <c r="T847" s="7"/>
      <c r="U847" s="7"/>
      <c r="V847" s="7"/>
      <c r="W847" s="7"/>
      <c r="X847" s="7"/>
      <c r="Y847" s="7"/>
    </row>
    <row r="848">
      <c r="A848" s="54"/>
      <c r="D848" s="55"/>
      <c r="E848" s="47"/>
      <c r="F848" s="47"/>
      <c r="H848" s="33"/>
      <c r="I848" s="33"/>
      <c r="J848" s="33"/>
      <c r="K848" s="7"/>
      <c r="L848" s="7"/>
      <c r="M848" s="7"/>
      <c r="N848" s="7"/>
      <c r="O848" s="7"/>
      <c r="P848" s="7"/>
      <c r="Q848" s="7"/>
      <c r="R848" s="7"/>
      <c r="S848" s="7"/>
      <c r="T848" s="7"/>
      <c r="U848" s="7"/>
      <c r="V848" s="7"/>
      <c r="W848" s="7"/>
      <c r="X848" s="7"/>
      <c r="Y848" s="7"/>
    </row>
    <row r="849">
      <c r="A849" s="54"/>
      <c r="D849" s="55"/>
      <c r="E849" s="47"/>
      <c r="F849" s="47"/>
      <c r="H849" s="33"/>
      <c r="I849" s="33"/>
      <c r="J849" s="33"/>
      <c r="K849" s="7"/>
      <c r="L849" s="7"/>
      <c r="M849" s="7"/>
      <c r="N849" s="7"/>
      <c r="O849" s="7"/>
      <c r="P849" s="7"/>
      <c r="Q849" s="7"/>
      <c r="R849" s="7"/>
      <c r="S849" s="7"/>
      <c r="T849" s="7"/>
      <c r="U849" s="7"/>
      <c r="V849" s="7"/>
      <c r="W849" s="7"/>
      <c r="X849" s="7"/>
      <c r="Y849" s="7"/>
    </row>
    <row r="850">
      <c r="A850" s="54"/>
      <c r="D850" s="55"/>
      <c r="E850" s="47"/>
      <c r="F850" s="47"/>
      <c r="H850" s="33"/>
      <c r="I850" s="33"/>
      <c r="J850" s="33"/>
      <c r="K850" s="7"/>
      <c r="L850" s="7"/>
      <c r="M850" s="7"/>
      <c r="N850" s="7"/>
      <c r="O850" s="7"/>
      <c r="P850" s="7"/>
      <c r="Q850" s="7"/>
      <c r="R850" s="7"/>
      <c r="S850" s="7"/>
      <c r="T850" s="7"/>
      <c r="U850" s="7"/>
      <c r="V850" s="7"/>
      <c r="W850" s="7"/>
      <c r="X850" s="7"/>
      <c r="Y850" s="7"/>
    </row>
    <row r="851">
      <c r="A851" s="54"/>
      <c r="D851" s="55"/>
      <c r="E851" s="47"/>
      <c r="F851" s="47"/>
      <c r="H851" s="33"/>
      <c r="I851" s="33"/>
      <c r="J851" s="33"/>
      <c r="K851" s="7"/>
      <c r="L851" s="7"/>
      <c r="M851" s="7"/>
      <c r="N851" s="7"/>
      <c r="O851" s="7"/>
      <c r="P851" s="7"/>
      <c r="Q851" s="7"/>
      <c r="R851" s="7"/>
      <c r="S851" s="7"/>
      <c r="T851" s="7"/>
      <c r="U851" s="7"/>
      <c r="V851" s="7"/>
      <c r="W851" s="7"/>
      <c r="X851" s="7"/>
      <c r="Y851" s="7"/>
    </row>
    <row r="852">
      <c r="A852" s="54"/>
      <c r="D852" s="55"/>
      <c r="E852" s="47"/>
      <c r="F852" s="47"/>
      <c r="H852" s="33"/>
      <c r="I852" s="33"/>
      <c r="J852" s="33"/>
      <c r="K852" s="7"/>
      <c r="L852" s="7"/>
      <c r="M852" s="7"/>
      <c r="N852" s="7"/>
      <c r="O852" s="7"/>
      <c r="P852" s="7"/>
      <c r="Q852" s="7"/>
      <c r="R852" s="7"/>
      <c r="S852" s="7"/>
      <c r="T852" s="7"/>
      <c r="U852" s="7"/>
      <c r="V852" s="7"/>
      <c r="W852" s="7"/>
      <c r="X852" s="7"/>
      <c r="Y852" s="7"/>
    </row>
    <row r="853">
      <c r="A853" s="54"/>
      <c r="D853" s="55"/>
      <c r="E853" s="47"/>
      <c r="F853" s="47"/>
      <c r="H853" s="33"/>
      <c r="I853" s="33"/>
      <c r="J853" s="33"/>
      <c r="K853" s="7"/>
      <c r="L853" s="7"/>
      <c r="M853" s="7"/>
      <c r="N853" s="7"/>
      <c r="O853" s="7"/>
      <c r="P853" s="7"/>
      <c r="Q853" s="7"/>
      <c r="R853" s="7"/>
      <c r="S853" s="7"/>
      <c r="T853" s="7"/>
      <c r="U853" s="7"/>
      <c r="V853" s="7"/>
      <c r="W853" s="7"/>
      <c r="X853" s="7"/>
      <c r="Y853" s="7"/>
    </row>
    <row r="854">
      <c r="A854" s="54"/>
      <c r="D854" s="55"/>
      <c r="E854" s="47"/>
      <c r="F854" s="47"/>
      <c r="H854" s="33"/>
      <c r="I854" s="33"/>
      <c r="J854" s="33"/>
      <c r="K854" s="7"/>
      <c r="L854" s="7"/>
      <c r="M854" s="7"/>
      <c r="N854" s="7"/>
      <c r="O854" s="7"/>
      <c r="P854" s="7"/>
      <c r="Q854" s="7"/>
      <c r="R854" s="7"/>
      <c r="S854" s="7"/>
      <c r="T854" s="7"/>
      <c r="U854" s="7"/>
      <c r="V854" s="7"/>
      <c r="W854" s="7"/>
      <c r="X854" s="7"/>
      <c r="Y854" s="7"/>
    </row>
    <row r="855">
      <c r="A855" s="54"/>
      <c r="D855" s="55"/>
      <c r="E855" s="47"/>
      <c r="F855" s="47"/>
      <c r="H855" s="33"/>
      <c r="I855" s="33"/>
      <c r="J855" s="33"/>
      <c r="K855" s="7"/>
      <c r="L855" s="7"/>
      <c r="M855" s="7"/>
      <c r="N855" s="7"/>
      <c r="O855" s="7"/>
      <c r="P855" s="7"/>
      <c r="Q855" s="7"/>
      <c r="R855" s="7"/>
      <c r="S855" s="7"/>
      <c r="T855" s="7"/>
      <c r="U855" s="7"/>
      <c r="V855" s="7"/>
      <c r="W855" s="7"/>
      <c r="X855" s="7"/>
      <c r="Y855" s="7"/>
    </row>
    <row r="856">
      <c r="A856" s="54"/>
      <c r="D856" s="55"/>
      <c r="E856" s="47"/>
      <c r="F856" s="47"/>
      <c r="H856" s="33"/>
      <c r="I856" s="33"/>
      <c r="J856" s="33"/>
      <c r="K856" s="7"/>
      <c r="L856" s="7"/>
      <c r="M856" s="7"/>
      <c r="N856" s="7"/>
      <c r="O856" s="7"/>
      <c r="P856" s="7"/>
      <c r="Q856" s="7"/>
      <c r="R856" s="7"/>
      <c r="S856" s="7"/>
      <c r="T856" s="7"/>
      <c r="U856" s="7"/>
      <c r="V856" s="7"/>
      <c r="W856" s="7"/>
      <c r="X856" s="7"/>
      <c r="Y856" s="7"/>
    </row>
    <row r="857">
      <c r="A857" s="54"/>
      <c r="D857" s="55"/>
      <c r="E857" s="47"/>
      <c r="F857" s="47"/>
      <c r="H857" s="33"/>
      <c r="I857" s="33"/>
      <c r="J857" s="33"/>
      <c r="K857" s="7"/>
      <c r="L857" s="7"/>
      <c r="M857" s="7"/>
      <c r="N857" s="7"/>
      <c r="O857" s="7"/>
      <c r="P857" s="7"/>
      <c r="Q857" s="7"/>
      <c r="R857" s="7"/>
      <c r="S857" s="7"/>
      <c r="T857" s="7"/>
      <c r="U857" s="7"/>
      <c r="V857" s="7"/>
      <c r="W857" s="7"/>
      <c r="X857" s="7"/>
      <c r="Y857" s="7"/>
    </row>
    <row r="858">
      <c r="A858" s="54"/>
      <c r="D858" s="55"/>
      <c r="E858" s="47"/>
      <c r="F858" s="47"/>
      <c r="H858" s="33"/>
      <c r="I858" s="33"/>
      <c r="J858" s="33"/>
      <c r="K858" s="7"/>
      <c r="L858" s="7"/>
      <c r="M858" s="7"/>
      <c r="N858" s="7"/>
      <c r="O858" s="7"/>
      <c r="P858" s="7"/>
      <c r="Q858" s="7"/>
      <c r="R858" s="7"/>
      <c r="S858" s="7"/>
      <c r="T858" s="7"/>
      <c r="U858" s="7"/>
      <c r="V858" s="7"/>
      <c r="W858" s="7"/>
      <c r="X858" s="7"/>
      <c r="Y858" s="7"/>
    </row>
    <row r="859">
      <c r="A859" s="54"/>
      <c r="D859" s="55"/>
      <c r="E859" s="47"/>
      <c r="F859" s="47"/>
      <c r="H859" s="33"/>
      <c r="I859" s="33"/>
      <c r="J859" s="33"/>
      <c r="K859" s="7"/>
      <c r="L859" s="7"/>
      <c r="M859" s="7"/>
      <c r="N859" s="7"/>
      <c r="O859" s="7"/>
      <c r="P859" s="7"/>
      <c r="Q859" s="7"/>
      <c r="R859" s="7"/>
      <c r="S859" s="7"/>
      <c r="T859" s="7"/>
      <c r="U859" s="7"/>
      <c r="V859" s="7"/>
      <c r="W859" s="7"/>
      <c r="X859" s="7"/>
      <c r="Y859" s="7"/>
    </row>
    <row r="860">
      <c r="A860" s="54"/>
      <c r="D860" s="55"/>
      <c r="E860" s="47"/>
      <c r="F860" s="47"/>
      <c r="H860" s="33"/>
      <c r="I860" s="33"/>
      <c r="J860" s="33"/>
      <c r="K860" s="7"/>
      <c r="L860" s="7"/>
      <c r="M860" s="7"/>
      <c r="N860" s="7"/>
      <c r="O860" s="7"/>
      <c r="P860" s="7"/>
      <c r="Q860" s="7"/>
      <c r="R860" s="7"/>
      <c r="S860" s="7"/>
      <c r="T860" s="7"/>
      <c r="U860" s="7"/>
      <c r="V860" s="7"/>
      <c r="W860" s="7"/>
      <c r="X860" s="7"/>
      <c r="Y860" s="7"/>
    </row>
    <row r="861">
      <c r="A861" s="54"/>
      <c r="D861" s="55"/>
      <c r="E861" s="47"/>
      <c r="F861" s="47"/>
      <c r="H861" s="33"/>
      <c r="I861" s="33"/>
      <c r="J861" s="33"/>
      <c r="K861" s="7"/>
      <c r="L861" s="7"/>
      <c r="M861" s="7"/>
      <c r="N861" s="7"/>
      <c r="O861" s="7"/>
      <c r="P861" s="7"/>
      <c r="Q861" s="7"/>
      <c r="R861" s="7"/>
      <c r="S861" s="7"/>
      <c r="T861" s="7"/>
      <c r="U861" s="7"/>
      <c r="V861" s="7"/>
      <c r="W861" s="7"/>
      <c r="X861" s="7"/>
      <c r="Y861" s="7"/>
    </row>
    <row r="862">
      <c r="A862" s="54"/>
      <c r="D862" s="55"/>
      <c r="E862" s="47"/>
      <c r="F862" s="47"/>
      <c r="H862" s="33"/>
      <c r="I862" s="33"/>
      <c r="J862" s="33"/>
      <c r="K862" s="7"/>
      <c r="L862" s="7"/>
      <c r="M862" s="7"/>
      <c r="N862" s="7"/>
      <c r="O862" s="7"/>
      <c r="P862" s="7"/>
      <c r="Q862" s="7"/>
      <c r="R862" s="7"/>
      <c r="S862" s="7"/>
      <c r="T862" s="7"/>
      <c r="U862" s="7"/>
      <c r="V862" s="7"/>
      <c r="W862" s="7"/>
      <c r="X862" s="7"/>
      <c r="Y862" s="7"/>
    </row>
    <row r="863">
      <c r="A863" s="54"/>
      <c r="D863" s="55"/>
      <c r="E863" s="47"/>
      <c r="F863" s="47"/>
      <c r="H863" s="33"/>
      <c r="I863" s="33"/>
      <c r="J863" s="33"/>
      <c r="K863" s="7"/>
      <c r="L863" s="7"/>
      <c r="M863" s="7"/>
      <c r="N863" s="7"/>
      <c r="O863" s="7"/>
      <c r="P863" s="7"/>
      <c r="Q863" s="7"/>
      <c r="R863" s="7"/>
      <c r="S863" s="7"/>
      <c r="T863" s="7"/>
      <c r="U863" s="7"/>
      <c r="V863" s="7"/>
      <c r="W863" s="7"/>
      <c r="X863" s="7"/>
      <c r="Y863" s="7"/>
    </row>
    <row r="864">
      <c r="A864" s="54"/>
      <c r="D864" s="55"/>
      <c r="E864" s="47"/>
      <c r="F864" s="47"/>
      <c r="H864" s="33"/>
      <c r="I864" s="33"/>
      <c r="J864" s="33"/>
      <c r="K864" s="7"/>
      <c r="L864" s="7"/>
      <c r="M864" s="7"/>
      <c r="N864" s="7"/>
      <c r="O864" s="7"/>
      <c r="P864" s="7"/>
      <c r="Q864" s="7"/>
      <c r="R864" s="7"/>
      <c r="S864" s="7"/>
      <c r="T864" s="7"/>
      <c r="U864" s="7"/>
      <c r="V864" s="7"/>
      <c r="W864" s="7"/>
      <c r="X864" s="7"/>
      <c r="Y864" s="7"/>
    </row>
    <row r="865">
      <c r="A865" s="54"/>
      <c r="D865" s="55"/>
      <c r="E865" s="47"/>
      <c r="F865" s="47"/>
      <c r="H865" s="33"/>
      <c r="I865" s="33"/>
      <c r="J865" s="33"/>
      <c r="K865" s="7"/>
      <c r="L865" s="7"/>
      <c r="M865" s="7"/>
      <c r="N865" s="7"/>
      <c r="O865" s="7"/>
      <c r="P865" s="7"/>
      <c r="Q865" s="7"/>
      <c r="R865" s="7"/>
      <c r="S865" s="7"/>
      <c r="T865" s="7"/>
      <c r="U865" s="7"/>
      <c r="V865" s="7"/>
      <c r="W865" s="7"/>
      <c r="X865" s="7"/>
      <c r="Y865" s="7"/>
    </row>
    <row r="866">
      <c r="A866" s="54"/>
      <c r="D866" s="55"/>
      <c r="E866" s="47"/>
      <c r="F866" s="47"/>
      <c r="H866" s="33"/>
      <c r="I866" s="33"/>
      <c r="J866" s="33"/>
      <c r="K866" s="7"/>
      <c r="L866" s="7"/>
      <c r="M866" s="7"/>
      <c r="N866" s="7"/>
      <c r="O866" s="7"/>
      <c r="P866" s="7"/>
      <c r="Q866" s="7"/>
      <c r="R866" s="7"/>
      <c r="S866" s="7"/>
      <c r="T866" s="7"/>
      <c r="U866" s="7"/>
      <c r="V866" s="7"/>
      <c r="W866" s="7"/>
      <c r="X866" s="7"/>
      <c r="Y866" s="7"/>
    </row>
    <row r="867">
      <c r="A867" s="54"/>
      <c r="D867" s="55"/>
      <c r="E867" s="47"/>
      <c r="F867" s="47"/>
      <c r="H867" s="33"/>
      <c r="I867" s="33"/>
      <c r="J867" s="33"/>
      <c r="K867" s="7"/>
      <c r="L867" s="7"/>
      <c r="M867" s="7"/>
      <c r="N867" s="7"/>
      <c r="O867" s="7"/>
      <c r="P867" s="7"/>
      <c r="Q867" s="7"/>
      <c r="R867" s="7"/>
      <c r="S867" s="7"/>
      <c r="T867" s="7"/>
      <c r="U867" s="7"/>
      <c r="V867" s="7"/>
      <c r="W867" s="7"/>
      <c r="X867" s="7"/>
      <c r="Y867" s="7"/>
    </row>
    <row r="868">
      <c r="A868" s="54"/>
      <c r="D868" s="55"/>
      <c r="E868" s="47"/>
      <c r="F868" s="47"/>
      <c r="H868" s="33"/>
      <c r="I868" s="33"/>
      <c r="J868" s="33"/>
      <c r="K868" s="7"/>
      <c r="L868" s="7"/>
      <c r="M868" s="7"/>
      <c r="N868" s="7"/>
      <c r="O868" s="7"/>
      <c r="P868" s="7"/>
      <c r="Q868" s="7"/>
      <c r="R868" s="7"/>
      <c r="S868" s="7"/>
      <c r="T868" s="7"/>
      <c r="U868" s="7"/>
      <c r="V868" s="7"/>
      <c r="W868" s="7"/>
      <c r="X868" s="7"/>
      <c r="Y868" s="7"/>
    </row>
    <row r="869">
      <c r="A869" s="54"/>
      <c r="D869" s="55"/>
      <c r="E869" s="47"/>
      <c r="F869" s="47"/>
      <c r="H869" s="33"/>
      <c r="I869" s="33"/>
      <c r="J869" s="33"/>
      <c r="K869" s="7"/>
      <c r="L869" s="7"/>
      <c r="M869" s="7"/>
      <c r="N869" s="7"/>
      <c r="O869" s="7"/>
      <c r="P869" s="7"/>
      <c r="Q869" s="7"/>
      <c r="R869" s="7"/>
      <c r="S869" s="7"/>
      <c r="T869" s="7"/>
      <c r="U869" s="7"/>
      <c r="V869" s="7"/>
      <c r="W869" s="7"/>
      <c r="X869" s="7"/>
      <c r="Y869" s="7"/>
    </row>
    <row r="870">
      <c r="A870" s="54"/>
      <c r="D870" s="55"/>
      <c r="E870" s="47"/>
      <c r="F870" s="47"/>
      <c r="H870" s="33"/>
      <c r="I870" s="33"/>
      <c r="J870" s="33"/>
      <c r="K870" s="7"/>
      <c r="L870" s="7"/>
      <c r="M870" s="7"/>
      <c r="N870" s="7"/>
      <c r="O870" s="7"/>
      <c r="P870" s="7"/>
      <c r="Q870" s="7"/>
      <c r="R870" s="7"/>
      <c r="S870" s="7"/>
      <c r="T870" s="7"/>
      <c r="U870" s="7"/>
      <c r="V870" s="7"/>
      <c r="W870" s="7"/>
      <c r="X870" s="7"/>
      <c r="Y870" s="7"/>
    </row>
    <row r="871">
      <c r="A871" s="54"/>
      <c r="D871" s="55"/>
      <c r="E871" s="47"/>
      <c r="F871" s="47"/>
      <c r="H871" s="33"/>
      <c r="I871" s="33"/>
      <c r="J871" s="33"/>
      <c r="K871" s="7"/>
      <c r="L871" s="7"/>
      <c r="M871" s="7"/>
      <c r="N871" s="7"/>
      <c r="O871" s="7"/>
      <c r="P871" s="7"/>
      <c r="Q871" s="7"/>
      <c r="R871" s="7"/>
      <c r="S871" s="7"/>
      <c r="T871" s="7"/>
      <c r="U871" s="7"/>
      <c r="V871" s="7"/>
      <c r="W871" s="7"/>
      <c r="X871" s="7"/>
      <c r="Y871" s="7"/>
    </row>
    <row r="872">
      <c r="A872" s="54"/>
      <c r="D872" s="55"/>
      <c r="E872" s="47"/>
      <c r="F872" s="47"/>
      <c r="H872" s="33"/>
      <c r="I872" s="33"/>
      <c r="J872" s="33"/>
      <c r="K872" s="7"/>
      <c r="L872" s="7"/>
      <c r="M872" s="7"/>
      <c r="N872" s="7"/>
      <c r="O872" s="7"/>
      <c r="P872" s="7"/>
      <c r="Q872" s="7"/>
      <c r="R872" s="7"/>
      <c r="S872" s="7"/>
      <c r="T872" s="7"/>
      <c r="U872" s="7"/>
      <c r="V872" s="7"/>
      <c r="W872" s="7"/>
      <c r="X872" s="7"/>
      <c r="Y872" s="7"/>
    </row>
    <row r="873">
      <c r="A873" s="54"/>
      <c r="D873" s="55"/>
      <c r="E873" s="47"/>
      <c r="F873" s="47"/>
      <c r="H873" s="33"/>
      <c r="I873" s="33"/>
      <c r="J873" s="33"/>
      <c r="K873" s="7"/>
      <c r="L873" s="7"/>
      <c r="M873" s="7"/>
      <c r="N873" s="7"/>
      <c r="O873" s="7"/>
      <c r="P873" s="7"/>
      <c r="Q873" s="7"/>
      <c r="R873" s="7"/>
      <c r="S873" s="7"/>
      <c r="T873" s="7"/>
      <c r="U873" s="7"/>
      <c r="V873" s="7"/>
      <c r="W873" s="7"/>
      <c r="X873" s="7"/>
      <c r="Y873" s="7"/>
    </row>
    <row r="874">
      <c r="A874" s="54"/>
      <c r="D874" s="55"/>
      <c r="E874" s="47"/>
      <c r="F874" s="47"/>
      <c r="H874" s="33"/>
      <c r="I874" s="33"/>
      <c r="J874" s="33"/>
      <c r="K874" s="7"/>
      <c r="L874" s="7"/>
      <c r="M874" s="7"/>
      <c r="N874" s="7"/>
      <c r="O874" s="7"/>
      <c r="P874" s="7"/>
      <c r="Q874" s="7"/>
      <c r="R874" s="7"/>
      <c r="S874" s="7"/>
      <c r="T874" s="7"/>
      <c r="U874" s="7"/>
      <c r="V874" s="7"/>
      <c r="W874" s="7"/>
      <c r="X874" s="7"/>
      <c r="Y874" s="7"/>
    </row>
    <row r="875">
      <c r="A875" s="54"/>
      <c r="D875" s="55"/>
      <c r="E875" s="47"/>
      <c r="F875" s="47"/>
      <c r="H875" s="33"/>
      <c r="I875" s="33"/>
      <c r="J875" s="33"/>
      <c r="K875" s="7"/>
      <c r="L875" s="7"/>
      <c r="M875" s="7"/>
      <c r="N875" s="7"/>
      <c r="O875" s="7"/>
      <c r="P875" s="7"/>
      <c r="Q875" s="7"/>
      <c r="R875" s="7"/>
      <c r="S875" s="7"/>
      <c r="T875" s="7"/>
      <c r="U875" s="7"/>
      <c r="V875" s="7"/>
      <c r="W875" s="7"/>
      <c r="X875" s="7"/>
      <c r="Y875" s="7"/>
    </row>
    <row r="876">
      <c r="A876" s="54"/>
      <c r="D876" s="55"/>
      <c r="E876" s="47"/>
      <c r="F876" s="47"/>
      <c r="H876" s="33"/>
      <c r="I876" s="33"/>
      <c r="J876" s="33"/>
      <c r="K876" s="7"/>
      <c r="L876" s="7"/>
      <c r="M876" s="7"/>
      <c r="N876" s="7"/>
      <c r="O876" s="7"/>
      <c r="P876" s="7"/>
      <c r="Q876" s="7"/>
      <c r="R876" s="7"/>
      <c r="S876" s="7"/>
      <c r="T876" s="7"/>
      <c r="U876" s="7"/>
      <c r="V876" s="7"/>
      <c r="W876" s="7"/>
      <c r="X876" s="7"/>
      <c r="Y876" s="7"/>
    </row>
    <row r="877">
      <c r="A877" s="54"/>
      <c r="D877" s="55"/>
      <c r="E877" s="47"/>
      <c r="F877" s="47"/>
      <c r="H877" s="33"/>
      <c r="I877" s="33"/>
      <c r="J877" s="33"/>
      <c r="K877" s="7"/>
      <c r="L877" s="7"/>
      <c r="M877" s="7"/>
      <c r="N877" s="7"/>
      <c r="O877" s="7"/>
      <c r="P877" s="7"/>
      <c r="Q877" s="7"/>
      <c r="R877" s="7"/>
      <c r="S877" s="7"/>
      <c r="T877" s="7"/>
      <c r="U877" s="7"/>
      <c r="V877" s="7"/>
      <c r="W877" s="7"/>
      <c r="X877" s="7"/>
      <c r="Y877" s="7"/>
    </row>
    <row r="878">
      <c r="A878" s="54"/>
      <c r="D878" s="55"/>
      <c r="E878" s="47"/>
      <c r="F878" s="47"/>
      <c r="H878" s="33"/>
      <c r="I878" s="33"/>
      <c r="J878" s="33"/>
      <c r="K878" s="7"/>
      <c r="L878" s="7"/>
      <c r="M878" s="7"/>
      <c r="N878" s="7"/>
      <c r="O878" s="7"/>
      <c r="P878" s="7"/>
      <c r="Q878" s="7"/>
      <c r="R878" s="7"/>
      <c r="S878" s="7"/>
      <c r="T878" s="7"/>
      <c r="U878" s="7"/>
      <c r="V878" s="7"/>
      <c r="W878" s="7"/>
      <c r="X878" s="7"/>
      <c r="Y878" s="7"/>
    </row>
    <row r="879">
      <c r="A879" s="54"/>
      <c r="D879" s="55"/>
      <c r="E879" s="47"/>
      <c r="F879" s="47"/>
      <c r="H879" s="33"/>
      <c r="I879" s="33"/>
      <c r="J879" s="33"/>
      <c r="K879" s="7"/>
      <c r="L879" s="7"/>
      <c r="M879" s="7"/>
      <c r="N879" s="7"/>
      <c r="O879" s="7"/>
      <c r="P879" s="7"/>
      <c r="Q879" s="7"/>
      <c r="R879" s="7"/>
      <c r="S879" s="7"/>
      <c r="T879" s="7"/>
      <c r="U879" s="7"/>
      <c r="V879" s="7"/>
      <c r="W879" s="7"/>
      <c r="X879" s="7"/>
      <c r="Y879" s="7"/>
    </row>
    <row r="880">
      <c r="A880" s="54"/>
      <c r="D880" s="55"/>
      <c r="E880" s="47"/>
      <c r="F880" s="47"/>
      <c r="H880" s="33"/>
      <c r="I880" s="33"/>
      <c r="J880" s="33"/>
      <c r="K880" s="7"/>
      <c r="L880" s="7"/>
      <c r="M880" s="7"/>
      <c r="N880" s="7"/>
      <c r="O880" s="7"/>
      <c r="P880" s="7"/>
      <c r="Q880" s="7"/>
      <c r="R880" s="7"/>
      <c r="S880" s="7"/>
      <c r="T880" s="7"/>
      <c r="U880" s="7"/>
      <c r="V880" s="7"/>
      <c r="W880" s="7"/>
      <c r="X880" s="7"/>
      <c r="Y880" s="7"/>
    </row>
    <row r="881">
      <c r="A881" s="54"/>
      <c r="D881" s="55"/>
      <c r="E881" s="47"/>
      <c r="F881" s="47"/>
      <c r="H881" s="33"/>
      <c r="I881" s="33"/>
      <c r="J881" s="33"/>
      <c r="K881" s="7"/>
      <c r="L881" s="7"/>
      <c r="M881" s="7"/>
      <c r="N881" s="7"/>
      <c r="O881" s="7"/>
      <c r="P881" s="7"/>
      <c r="Q881" s="7"/>
      <c r="R881" s="7"/>
      <c r="S881" s="7"/>
      <c r="T881" s="7"/>
      <c r="U881" s="7"/>
      <c r="V881" s="7"/>
      <c r="W881" s="7"/>
      <c r="X881" s="7"/>
      <c r="Y881" s="7"/>
    </row>
    <row r="882">
      <c r="A882" s="54"/>
      <c r="D882" s="55"/>
      <c r="E882" s="47"/>
      <c r="F882" s="47"/>
      <c r="H882" s="33"/>
      <c r="I882" s="33"/>
      <c r="J882" s="33"/>
      <c r="K882" s="7"/>
      <c r="L882" s="7"/>
      <c r="M882" s="7"/>
      <c r="N882" s="7"/>
      <c r="O882" s="7"/>
      <c r="P882" s="7"/>
      <c r="Q882" s="7"/>
      <c r="R882" s="7"/>
      <c r="S882" s="7"/>
      <c r="T882" s="7"/>
      <c r="U882" s="7"/>
      <c r="V882" s="7"/>
      <c r="W882" s="7"/>
      <c r="X882" s="7"/>
      <c r="Y882" s="7"/>
    </row>
    <row r="883">
      <c r="A883" s="54"/>
      <c r="D883" s="55"/>
      <c r="E883" s="47"/>
      <c r="F883" s="47"/>
      <c r="H883" s="33"/>
      <c r="I883" s="33"/>
      <c r="J883" s="33"/>
      <c r="K883" s="7"/>
      <c r="L883" s="7"/>
      <c r="M883" s="7"/>
      <c r="N883" s="7"/>
      <c r="O883" s="7"/>
      <c r="P883" s="7"/>
      <c r="Q883" s="7"/>
      <c r="R883" s="7"/>
      <c r="S883" s="7"/>
      <c r="T883" s="7"/>
      <c r="U883" s="7"/>
      <c r="V883" s="7"/>
      <c r="W883" s="7"/>
      <c r="X883" s="7"/>
      <c r="Y883" s="7"/>
    </row>
    <row r="884">
      <c r="A884" s="54"/>
      <c r="D884" s="55"/>
      <c r="E884" s="47"/>
      <c r="F884" s="47"/>
      <c r="H884" s="33"/>
      <c r="I884" s="33"/>
      <c r="J884" s="33"/>
      <c r="K884" s="7"/>
      <c r="L884" s="7"/>
      <c r="M884" s="7"/>
      <c r="N884" s="7"/>
      <c r="O884" s="7"/>
      <c r="P884" s="7"/>
      <c r="Q884" s="7"/>
      <c r="R884" s="7"/>
      <c r="S884" s="7"/>
      <c r="T884" s="7"/>
      <c r="U884" s="7"/>
      <c r="V884" s="7"/>
      <c r="W884" s="7"/>
      <c r="X884" s="7"/>
      <c r="Y884" s="7"/>
    </row>
    <row r="885">
      <c r="A885" s="54"/>
      <c r="D885" s="55"/>
      <c r="E885" s="47"/>
      <c r="F885" s="47"/>
      <c r="H885" s="33"/>
      <c r="I885" s="33"/>
      <c r="J885" s="33"/>
      <c r="K885" s="7"/>
      <c r="L885" s="7"/>
      <c r="M885" s="7"/>
      <c r="N885" s="7"/>
      <c r="O885" s="7"/>
      <c r="P885" s="7"/>
      <c r="Q885" s="7"/>
      <c r="R885" s="7"/>
      <c r="S885" s="7"/>
      <c r="T885" s="7"/>
      <c r="U885" s="7"/>
      <c r="V885" s="7"/>
      <c r="W885" s="7"/>
      <c r="X885" s="7"/>
      <c r="Y885" s="7"/>
    </row>
    <row r="886">
      <c r="A886" s="54"/>
      <c r="D886" s="55"/>
      <c r="E886" s="47"/>
      <c r="F886" s="47"/>
      <c r="H886" s="33"/>
      <c r="I886" s="33"/>
      <c r="J886" s="33"/>
      <c r="K886" s="7"/>
      <c r="L886" s="7"/>
      <c r="M886" s="7"/>
      <c r="N886" s="7"/>
      <c r="O886" s="7"/>
      <c r="P886" s="7"/>
      <c r="Q886" s="7"/>
      <c r="R886" s="7"/>
      <c r="S886" s="7"/>
      <c r="T886" s="7"/>
      <c r="U886" s="7"/>
      <c r="V886" s="7"/>
      <c r="W886" s="7"/>
      <c r="X886" s="7"/>
      <c r="Y886" s="7"/>
    </row>
    <row r="887">
      <c r="A887" s="54"/>
      <c r="D887" s="55"/>
      <c r="E887" s="47"/>
      <c r="F887" s="47"/>
      <c r="H887" s="33"/>
      <c r="I887" s="33"/>
      <c r="J887" s="33"/>
      <c r="K887" s="7"/>
      <c r="L887" s="7"/>
      <c r="M887" s="7"/>
      <c r="N887" s="7"/>
      <c r="O887" s="7"/>
      <c r="P887" s="7"/>
      <c r="Q887" s="7"/>
      <c r="R887" s="7"/>
      <c r="S887" s="7"/>
      <c r="T887" s="7"/>
      <c r="U887" s="7"/>
      <c r="V887" s="7"/>
      <c r="W887" s="7"/>
      <c r="X887" s="7"/>
      <c r="Y887" s="7"/>
    </row>
    <row r="888">
      <c r="A888" s="54"/>
      <c r="D888" s="55"/>
      <c r="E888" s="47"/>
      <c r="F888" s="47"/>
      <c r="H888" s="33"/>
      <c r="I888" s="33"/>
      <c r="J888" s="33"/>
      <c r="K888" s="7"/>
      <c r="L888" s="7"/>
      <c r="M888" s="7"/>
      <c r="N888" s="7"/>
      <c r="O888" s="7"/>
      <c r="P888" s="7"/>
      <c r="Q888" s="7"/>
      <c r="R888" s="7"/>
      <c r="S888" s="7"/>
      <c r="T888" s="7"/>
      <c r="U888" s="7"/>
      <c r="V888" s="7"/>
      <c r="W888" s="7"/>
      <c r="X888" s="7"/>
      <c r="Y888" s="7"/>
    </row>
    <row r="889">
      <c r="A889" s="54"/>
      <c r="D889" s="55"/>
      <c r="E889" s="47"/>
      <c r="F889" s="47"/>
      <c r="H889" s="33"/>
      <c r="I889" s="33"/>
      <c r="J889" s="33"/>
      <c r="K889" s="7"/>
      <c r="L889" s="7"/>
      <c r="M889" s="7"/>
      <c r="N889" s="7"/>
      <c r="O889" s="7"/>
      <c r="P889" s="7"/>
      <c r="Q889" s="7"/>
      <c r="R889" s="7"/>
      <c r="S889" s="7"/>
      <c r="T889" s="7"/>
      <c r="U889" s="7"/>
      <c r="V889" s="7"/>
      <c r="W889" s="7"/>
      <c r="X889" s="7"/>
      <c r="Y889" s="7"/>
    </row>
    <row r="890">
      <c r="A890" s="54"/>
      <c r="D890" s="55"/>
      <c r="E890" s="47"/>
      <c r="F890" s="47"/>
      <c r="H890" s="33"/>
      <c r="I890" s="33"/>
      <c r="J890" s="33"/>
      <c r="K890" s="7"/>
      <c r="L890" s="7"/>
      <c r="M890" s="7"/>
      <c r="N890" s="7"/>
      <c r="O890" s="7"/>
      <c r="P890" s="7"/>
      <c r="Q890" s="7"/>
      <c r="R890" s="7"/>
      <c r="S890" s="7"/>
      <c r="T890" s="7"/>
      <c r="U890" s="7"/>
      <c r="V890" s="7"/>
      <c r="W890" s="7"/>
      <c r="X890" s="7"/>
      <c r="Y890" s="7"/>
    </row>
    <row r="891">
      <c r="A891" s="54"/>
      <c r="D891" s="55"/>
      <c r="E891" s="47"/>
      <c r="F891" s="47"/>
      <c r="H891" s="33"/>
      <c r="I891" s="33"/>
      <c r="J891" s="33"/>
      <c r="K891" s="7"/>
      <c r="L891" s="7"/>
      <c r="M891" s="7"/>
      <c r="N891" s="7"/>
      <c r="O891" s="7"/>
      <c r="P891" s="7"/>
      <c r="Q891" s="7"/>
      <c r="R891" s="7"/>
      <c r="S891" s="7"/>
      <c r="T891" s="7"/>
      <c r="U891" s="7"/>
      <c r="V891" s="7"/>
      <c r="W891" s="7"/>
      <c r="X891" s="7"/>
      <c r="Y891" s="7"/>
    </row>
    <row r="892">
      <c r="A892" s="54"/>
      <c r="D892" s="55"/>
      <c r="E892" s="47"/>
      <c r="F892" s="47"/>
      <c r="H892" s="33"/>
      <c r="I892" s="33"/>
      <c r="J892" s="33"/>
      <c r="K892" s="7"/>
      <c r="L892" s="7"/>
      <c r="M892" s="7"/>
      <c r="N892" s="7"/>
      <c r="O892" s="7"/>
      <c r="P892" s="7"/>
      <c r="Q892" s="7"/>
      <c r="R892" s="7"/>
      <c r="S892" s="7"/>
      <c r="T892" s="7"/>
      <c r="U892" s="7"/>
      <c r="V892" s="7"/>
      <c r="W892" s="7"/>
      <c r="X892" s="7"/>
      <c r="Y892" s="7"/>
    </row>
    <row r="893">
      <c r="A893" s="54"/>
      <c r="D893" s="55"/>
      <c r="E893" s="47"/>
      <c r="F893" s="47"/>
      <c r="H893" s="33"/>
      <c r="I893" s="33"/>
      <c r="J893" s="33"/>
      <c r="K893" s="7"/>
      <c r="L893" s="7"/>
      <c r="M893" s="7"/>
      <c r="N893" s="7"/>
      <c r="O893" s="7"/>
      <c r="P893" s="7"/>
      <c r="Q893" s="7"/>
      <c r="R893" s="7"/>
      <c r="S893" s="7"/>
      <c r="T893" s="7"/>
      <c r="U893" s="7"/>
      <c r="V893" s="7"/>
      <c r="W893" s="7"/>
      <c r="X893" s="7"/>
      <c r="Y893" s="7"/>
    </row>
    <row r="894">
      <c r="A894" s="54"/>
      <c r="D894" s="55"/>
      <c r="E894" s="47"/>
      <c r="F894" s="47"/>
      <c r="H894" s="33"/>
      <c r="I894" s="33"/>
      <c r="J894" s="33"/>
      <c r="K894" s="7"/>
      <c r="L894" s="7"/>
      <c r="M894" s="7"/>
      <c r="N894" s="7"/>
      <c r="O894" s="7"/>
      <c r="P894" s="7"/>
      <c r="Q894" s="7"/>
      <c r="R894" s="7"/>
      <c r="S894" s="7"/>
      <c r="T894" s="7"/>
      <c r="U894" s="7"/>
      <c r="V894" s="7"/>
      <c r="W894" s="7"/>
      <c r="X894" s="7"/>
      <c r="Y894" s="7"/>
    </row>
    <row r="895">
      <c r="A895" s="54"/>
      <c r="D895" s="55"/>
      <c r="E895" s="47"/>
      <c r="F895" s="47"/>
      <c r="H895" s="33"/>
      <c r="I895" s="33"/>
      <c r="J895" s="33"/>
      <c r="K895" s="7"/>
      <c r="L895" s="7"/>
      <c r="M895" s="7"/>
      <c r="N895" s="7"/>
      <c r="O895" s="7"/>
      <c r="P895" s="7"/>
      <c r="Q895" s="7"/>
      <c r="R895" s="7"/>
      <c r="S895" s="7"/>
      <c r="T895" s="7"/>
      <c r="U895" s="7"/>
      <c r="V895" s="7"/>
      <c r="W895" s="7"/>
      <c r="X895" s="7"/>
      <c r="Y895" s="7"/>
    </row>
    <row r="896">
      <c r="A896" s="54"/>
      <c r="D896" s="55"/>
      <c r="E896" s="47"/>
      <c r="F896" s="47"/>
      <c r="H896" s="33"/>
      <c r="I896" s="33"/>
      <c r="J896" s="33"/>
      <c r="K896" s="7"/>
      <c r="L896" s="7"/>
      <c r="M896" s="7"/>
      <c r="N896" s="7"/>
      <c r="O896" s="7"/>
      <c r="P896" s="7"/>
      <c r="Q896" s="7"/>
      <c r="R896" s="7"/>
      <c r="S896" s="7"/>
      <c r="T896" s="7"/>
      <c r="U896" s="7"/>
      <c r="V896" s="7"/>
      <c r="W896" s="7"/>
      <c r="X896" s="7"/>
      <c r="Y896" s="7"/>
    </row>
    <row r="897">
      <c r="A897" s="54"/>
      <c r="D897" s="55"/>
      <c r="E897" s="47"/>
      <c r="F897" s="47"/>
      <c r="H897" s="33"/>
      <c r="I897" s="33"/>
      <c r="J897" s="33"/>
      <c r="K897" s="7"/>
      <c r="L897" s="7"/>
      <c r="M897" s="7"/>
      <c r="N897" s="7"/>
      <c r="O897" s="7"/>
      <c r="P897" s="7"/>
      <c r="Q897" s="7"/>
      <c r="R897" s="7"/>
      <c r="S897" s="7"/>
      <c r="T897" s="7"/>
      <c r="U897" s="7"/>
      <c r="V897" s="7"/>
      <c r="W897" s="7"/>
      <c r="X897" s="7"/>
      <c r="Y897" s="7"/>
    </row>
    <row r="898">
      <c r="A898" s="54"/>
      <c r="D898" s="55"/>
      <c r="E898" s="47"/>
      <c r="F898" s="47"/>
      <c r="H898" s="33"/>
      <c r="I898" s="33"/>
      <c r="J898" s="33"/>
      <c r="K898" s="7"/>
      <c r="L898" s="7"/>
      <c r="M898" s="7"/>
      <c r="N898" s="7"/>
      <c r="O898" s="7"/>
      <c r="P898" s="7"/>
      <c r="Q898" s="7"/>
      <c r="R898" s="7"/>
      <c r="S898" s="7"/>
      <c r="T898" s="7"/>
      <c r="U898" s="7"/>
      <c r="V898" s="7"/>
      <c r="W898" s="7"/>
      <c r="X898" s="7"/>
      <c r="Y898" s="7"/>
    </row>
    <row r="899">
      <c r="A899" s="54"/>
      <c r="D899" s="55"/>
      <c r="E899" s="47"/>
      <c r="F899" s="47"/>
      <c r="H899" s="33"/>
      <c r="I899" s="33"/>
      <c r="J899" s="33"/>
      <c r="K899" s="7"/>
      <c r="L899" s="7"/>
      <c r="M899" s="7"/>
      <c r="N899" s="7"/>
      <c r="O899" s="7"/>
      <c r="P899" s="7"/>
      <c r="Q899" s="7"/>
      <c r="R899" s="7"/>
      <c r="S899" s="7"/>
      <c r="T899" s="7"/>
      <c r="U899" s="7"/>
      <c r="V899" s="7"/>
      <c r="W899" s="7"/>
      <c r="X899" s="7"/>
      <c r="Y899" s="7"/>
    </row>
    <row r="900">
      <c r="A900" s="54"/>
      <c r="D900" s="55"/>
      <c r="E900" s="47"/>
      <c r="F900" s="47"/>
      <c r="H900" s="33"/>
      <c r="I900" s="33"/>
      <c r="J900" s="33"/>
      <c r="K900" s="7"/>
      <c r="L900" s="7"/>
      <c r="M900" s="7"/>
      <c r="N900" s="7"/>
      <c r="O900" s="7"/>
      <c r="P900" s="7"/>
      <c r="Q900" s="7"/>
      <c r="R900" s="7"/>
      <c r="S900" s="7"/>
      <c r="T900" s="7"/>
      <c r="U900" s="7"/>
      <c r="V900" s="7"/>
      <c r="W900" s="7"/>
      <c r="X900" s="7"/>
      <c r="Y900" s="7"/>
    </row>
    <row r="901">
      <c r="A901" s="54"/>
      <c r="D901" s="55"/>
      <c r="E901" s="47"/>
      <c r="F901" s="47"/>
      <c r="H901" s="33"/>
      <c r="I901" s="33"/>
      <c r="J901" s="33"/>
      <c r="K901" s="7"/>
      <c r="L901" s="7"/>
      <c r="M901" s="7"/>
      <c r="N901" s="7"/>
      <c r="O901" s="7"/>
      <c r="P901" s="7"/>
      <c r="Q901" s="7"/>
      <c r="R901" s="7"/>
      <c r="S901" s="7"/>
      <c r="T901" s="7"/>
      <c r="U901" s="7"/>
      <c r="V901" s="7"/>
      <c r="W901" s="7"/>
      <c r="X901" s="7"/>
      <c r="Y901" s="7"/>
    </row>
    <row r="902">
      <c r="A902" s="54"/>
      <c r="D902" s="55"/>
      <c r="E902" s="47"/>
      <c r="F902" s="47"/>
      <c r="H902" s="33"/>
      <c r="I902" s="33"/>
      <c r="J902" s="33"/>
      <c r="K902" s="7"/>
      <c r="L902" s="7"/>
      <c r="M902" s="7"/>
      <c r="N902" s="7"/>
      <c r="O902" s="7"/>
      <c r="P902" s="7"/>
      <c r="Q902" s="7"/>
      <c r="R902" s="7"/>
      <c r="S902" s="7"/>
      <c r="T902" s="7"/>
      <c r="U902" s="7"/>
      <c r="V902" s="7"/>
      <c r="W902" s="7"/>
      <c r="X902" s="7"/>
      <c r="Y902" s="7"/>
    </row>
    <row r="903">
      <c r="A903" s="54"/>
      <c r="D903" s="55"/>
      <c r="E903" s="47"/>
      <c r="F903" s="47"/>
      <c r="H903" s="33"/>
      <c r="I903" s="33"/>
      <c r="J903" s="33"/>
      <c r="K903" s="7"/>
      <c r="L903" s="7"/>
      <c r="M903" s="7"/>
      <c r="N903" s="7"/>
      <c r="O903" s="7"/>
      <c r="P903" s="7"/>
      <c r="Q903" s="7"/>
      <c r="R903" s="7"/>
      <c r="S903" s="7"/>
      <c r="T903" s="7"/>
      <c r="U903" s="7"/>
      <c r="V903" s="7"/>
      <c r="W903" s="7"/>
      <c r="X903" s="7"/>
      <c r="Y903" s="7"/>
    </row>
    <row r="904">
      <c r="A904" s="54"/>
      <c r="D904" s="55"/>
      <c r="E904" s="47"/>
      <c r="F904" s="47"/>
      <c r="H904" s="33"/>
      <c r="I904" s="33"/>
      <c r="J904" s="33"/>
      <c r="K904" s="7"/>
      <c r="L904" s="7"/>
      <c r="M904" s="7"/>
      <c r="N904" s="7"/>
      <c r="O904" s="7"/>
      <c r="P904" s="7"/>
      <c r="Q904" s="7"/>
      <c r="R904" s="7"/>
      <c r="S904" s="7"/>
      <c r="T904" s="7"/>
      <c r="U904" s="7"/>
      <c r="V904" s="7"/>
      <c r="W904" s="7"/>
      <c r="X904" s="7"/>
      <c r="Y904" s="7"/>
    </row>
    <row r="905">
      <c r="A905" s="54"/>
      <c r="D905" s="55"/>
      <c r="E905" s="47"/>
      <c r="F905" s="47"/>
      <c r="H905" s="33"/>
      <c r="I905" s="33"/>
      <c r="J905" s="33"/>
      <c r="K905" s="7"/>
      <c r="L905" s="7"/>
      <c r="M905" s="7"/>
      <c r="N905" s="7"/>
      <c r="O905" s="7"/>
      <c r="P905" s="7"/>
      <c r="Q905" s="7"/>
      <c r="R905" s="7"/>
      <c r="S905" s="7"/>
      <c r="T905" s="7"/>
      <c r="U905" s="7"/>
      <c r="V905" s="7"/>
      <c r="W905" s="7"/>
      <c r="X905" s="7"/>
      <c r="Y905" s="7"/>
    </row>
    <row r="906">
      <c r="A906" s="54"/>
      <c r="D906" s="55"/>
      <c r="E906" s="47"/>
      <c r="F906" s="47"/>
      <c r="H906" s="33"/>
      <c r="I906" s="33"/>
      <c r="J906" s="33"/>
      <c r="K906" s="7"/>
      <c r="L906" s="7"/>
      <c r="M906" s="7"/>
      <c r="N906" s="7"/>
      <c r="O906" s="7"/>
      <c r="P906" s="7"/>
      <c r="Q906" s="7"/>
      <c r="R906" s="7"/>
      <c r="S906" s="7"/>
      <c r="T906" s="7"/>
      <c r="U906" s="7"/>
      <c r="V906" s="7"/>
      <c r="W906" s="7"/>
      <c r="X906" s="7"/>
      <c r="Y906" s="7"/>
    </row>
    <row r="907">
      <c r="A907" s="54"/>
      <c r="D907" s="55"/>
      <c r="E907" s="47"/>
      <c r="F907" s="47"/>
      <c r="H907" s="33"/>
      <c r="I907" s="33"/>
      <c r="J907" s="33"/>
      <c r="K907" s="7"/>
      <c r="L907" s="7"/>
      <c r="M907" s="7"/>
      <c r="N907" s="7"/>
      <c r="O907" s="7"/>
      <c r="P907" s="7"/>
      <c r="Q907" s="7"/>
      <c r="R907" s="7"/>
      <c r="S907" s="7"/>
      <c r="T907" s="7"/>
      <c r="U907" s="7"/>
      <c r="V907" s="7"/>
      <c r="W907" s="7"/>
      <c r="X907" s="7"/>
      <c r="Y907" s="7"/>
    </row>
    <row r="908">
      <c r="A908" s="54"/>
      <c r="D908" s="55"/>
      <c r="E908" s="47"/>
      <c r="F908" s="47"/>
      <c r="H908" s="33"/>
      <c r="I908" s="33"/>
      <c r="J908" s="33"/>
      <c r="K908" s="7"/>
      <c r="L908" s="7"/>
      <c r="M908" s="7"/>
      <c r="N908" s="7"/>
      <c r="O908" s="7"/>
      <c r="P908" s="7"/>
      <c r="Q908" s="7"/>
      <c r="R908" s="7"/>
      <c r="S908" s="7"/>
      <c r="T908" s="7"/>
      <c r="U908" s="7"/>
      <c r="V908" s="7"/>
      <c r="W908" s="7"/>
      <c r="X908" s="7"/>
      <c r="Y908" s="7"/>
    </row>
    <row r="909">
      <c r="A909" s="54"/>
      <c r="D909" s="55"/>
      <c r="E909" s="47"/>
      <c r="F909" s="47"/>
      <c r="H909" s="33"/>
      <c r="I909" s="33"/>
      <c r="J909" s="33"/>
      <c r="K909" s="7"/>
      <c r="L909" s="7"/>
      <c r="M909" s="7"/>
      <c r="N909" s="7"/>
      <c r="O909" s="7"/>
      <c r="P909" s="7"/>
      <c r="Q909" s="7"/>
      <c r="R909" s="7"/>
      <c r="S909" s="7"/>
      <c r="T909" s="7"/>
      <c r="U909" s="7"/>
      <c r="V909" s="7"/>
      <c r="W909" s="7"/>
      <c r="X909" s="7"/>
      <c r="Y909" s="7"/>
    </row>
    <row r="910">
      <c r="A910" s="54"/>
      <c r="D910" s="55"/>
      <c r="E910" s="47"/>
      <c r="F910" s="47"/>
      <c r="H910" s="33"/>
      <c r="I910" s="33"/>
      <c r="J910" s="33"/>
      <c r="K910" s="7"/>
      <c r="L910" s="7"/>
      <c r="M910" s="7"/>
      <c r="N910" s="7"/>
      <c r="O910" s="7"/>
      <c r="P910" s="7"/>
      <c r="Q910" s="7"/>
      <c r="R910" s="7"/>
      <c r="S910" s="7"/>
      <c r="T910" s="7"/>
      <c r="U910" s="7"/>
      <c r="V910" s="7"/>
      <c r="W910" s="7"/>
      <c r="X910" s="7"/>
      <c r="Y910" s="7"/>
    </row>
    <row r="911">
      <c r="A911" s="54"/>
      <c r="D911" s="55"/>
      <c r="E911" s="47"/>
      <c r="F911" s="47"/>
      <c r="H911" s="33"/>
      <c r="I911" s="33"/>
      <c r="J911" s="33"/>
      <c r="K911" s="7"/>
      <c r="L911" s="7"/>
      <c r="M911" s="7"/>
      <c r="N911" s="7"/>
      <c r="O911" s="7"/>
      <c r="P911" s="7"/>
      <c r="Q911" s="7"/>
      <c r="R911" s="7"/>
      <c r="S911" s="7"/>
      <c r="T911" s="7"/>
      <c r="U911" s="7"/>
      <c r="V911" s="7"/>
      <c r="W911" s="7"/>
      <c r="X911" s="7"/>
      <c r="Y911" s="7"/>
    </row>
    <row r="912">
      <c r="A912" s="54"/>
      <c r="D912" s="55"/>
      <c r="E912" s="47"/>
      <c r="F912" s="47"/>
      <c r="H912" s="33"/>
      <c r="I912" s="33"/>
      <c r="J912" s="33"/>
      <c r="K912" s="7"/>
      <c r="L912" s="7"/>
      <c r="M912" s="7"/>
      <c r="N912" s="7"/>
      <c r="O912" s="7"/>
      <c r="P912" s="7"/>
      <c r="Q912" s="7"/>
      <c r="R912" s="7"/>
      <c r="S912" s="7"/>
      <c r="T912" s="7"/>
      <c r="U912" s="7"/>
      <c r="V912" s="7"/>
      <c r="W912" s="7"/>
      <c r="X912" s="7"/>
      <c r="Y912" s="7"/>
    </row>
    <row r="913">
      <c r="A913" s="54"/>
      <c r="D913" s="55"/>
      <c r="E913" s="47"/>
      <c r="F913" s="47"/>
      <c r="H913" s="33"/>
      <c r="I913" s="33"/>
      <c r="J913" s="33"/>
      <c r="K913" s="7"/>
      <c r="L913" s="7"/>
      <c r="M913" s="7"/>
      <c r="N913" s="7"/>
      <c r="O913" s="7"/>
      <c r="P913" s="7"/>
      <c r="Q913" s="7"/>
      <c r="R913" s="7"/>
      <c r="S913" s="7"/>
      <c r="T913" s="7"/>
      <c r="U913" s="7"/>
      <c r="V913" s="7"/>
      <c r="W913" s="7"/>
      <c r="X913" s="7"/>
      <c r="Y913" s="7"/>
    </row>
    <row r="914">
      <c r="A914" s="54"/>
      <c r="D914" s="55"/>
      <c r="E914" s="47"/>
      <c r="F914" s="47"/>
      <c r="H914" s="33"/>
      <c r="I914" s="33"/>
      <c r="J914" s="33"/>
      <c r="K914" s="7"/>
      <c r="L914" s="7"/>
      <c r="M914" s="7"/>
      <c r="N914" s="7"/>
      <c r="O914" s="7"/>
      <c r="P914" s="7"/>
      <c r="Q914" s="7"/>
      <c r="R914" s="7"/>
      <c r="S914" s="7"/>
      <c r="T914" s="7"/>
      <c r="U914" s="7"/>
      <c r="V914" s="7"/>
      <c r="W914" s="7"/>
      <c r="X914" s="7"/>
      <c r="Y914" s="7"/>
    </row>
    <row r="915">
      <c r="A915" s="54"/>
      <c r="D915" s="55"/>
      <c r="E915" s="47"/>
      <c r="F915" s="47"/>
      <c r="H915" s="33"/>
      <c r="I915" s="33"/>
      <c r="J915" s="33"/>
      <c r="K915" s="7"/>
      <c r="L915" s="7"/>
      <c r="M915" s="7"/>
      <c r="N915" s="7"/>
      <c r="O915" s="7"/>
      <c r="P915" s="7"/>
      <c r="Q915" s="7"/>
      <c r="R915" s="7"/>
      <c r="S915" s="7"/>
      <c r="T915" s="7"/>
      <c r="U915" s="7"/>
      <c r="V915" s="7"/>
      <c r="W915" s="7"/>
      <c r="X915" s="7"/>
      <c r="Y915" s="7"/>
    </row>
    <row r="916">
      <c r="A916" s="54"/>
      <c r="D916" s="55"/>
      <c r="E916" s="47"/>
      <c r="F916" s="47"/>
      <c r="H916" s="33"/>
      <c r="I916" s="33"/>
      <c r="J916" s="33"/>
      <c r="K916" s="7"/>
      <c r="L916" s="7"/>
      <c r="M916" s="7"/>
      <c r="N916" s="7"/>
      <c r="O916" s="7"/>
      <c r="P916" s="7"/>
      <c r="Q916" s="7"/>
      <c r="R916" s="7"/>
      <c r="S916" s="7"/>
      <c r="T916" s="7"/>
      <c r="U916" s="7"/>
      <c r="V916" s="7"/>
      <c r="W916" s="7"/>
      <c r="X916" s="7"/>
      <c r="Y916" s="7"/>
    </row>
    <row r="917">
      <c r="A917" s="54"/>
      <c r="D917" s="55"/>
      <c r="E917" s="47"/>
      <c r="F917" s="47"/>
      <c r="H917" s="33"/>
      <c r="I917" s="33"/>
      <c r="J917" s="33"/>
      <c r="K917" s="7"/>
      <c r="L917" s="7"/>
      <c r="M917" s="7"/>
      <c r="N917" s="7"/>
      <c r="O917" s="7"/>
      <c r="P917" s="7"/>
      <c r="Q917" s="7"/>
      <c r="R917" s="7"/>
      <c r="S917" s="7"/>
      <c r="T917" s="7"/>
      <c r="U917" s="7"/>
      <c r="V917" s="7"/>
      <c r="W917" s="7"/>
      <c r="X917" s="7"/>
      <c r="Y917" s="7"/>
    </row>
    <row r="918">
      <c r="A918" s="54"/>
      <c r="D918" s="55"/>
      <c r="E918" s="47"/>
      <c r="F918" s="47"/>
      <c r="H918" s="33"/>
      <c r="I918" s="33"/>
      <c r="J918" s="33"/>
      <c r="K918" s="7"/>
      <c r="L918" s="7"/>
      <c r="M918" s="7"/>
      <c r="N918" s="7"/>
      <c r="O918" s="7"/>
      <c r="P918" s="7"/>
      <c r="Q918" s="7"/>
      <c r="R918" s="7"/>
      <c r="S918" s="7"/>
      <c r="T918" s="7"/>
      <c r="U918" s="7"/>
      <c r="V918" s="7"/>
      <c r="W918" s="7"/>
      <c r="X918" s="7"/>
      <c r="Y918" s="7"/>
    </row>
    <row r="919">
      <c r="A919" s="54"/>
      <c r="D919" s="55"/>
      <c r="E919" s="47"/>
      <c r="F919" s="47"/>
      <c r="H919" s="33"/>
      <c r="I919" s="33"/>
      <c r="J919" s="33"/>
      <c r="K919" s="7"/>
      <c r="L919" s="7"/>
      <c r="M919" s="7"/>
      <c r="N919" s="7"/>
      <c r="O919" s="7"/>
      <c r="P919" s="7"/>
      <c r="Q919" s="7"/>
      <c r="R919" s="7"/>
      <c r="S919" s="7"/>
      <c r="T919" s="7"/>
      <c r="U919" s="7"/>
      <c r="V919" s="7"/>
      <c r="W919" s="7"/>
      <c r="X919" s="7"/>
      <c r="Y919" s="7"/>
    </row>
    <row r="920">
      <c r="A920" s="54"/>
      <c r="D920" s="55"/>
      <c r="E920" s="47"/>
      <c r="F920" s="47"/>
      <c r="H920" s="33"/>
      <c r="I920" s="33"/>
      <c r="J920" s="33"/>
      <c r="K920" s="7"/>
      <c r="L920" s="7"/>
      <c r="M920" s="7"/>
      <c r="N920" s="7"/>
      <c r="O920" s="7"/>
      <c r="P920" s="7"/>
      <c r="Q920" s="7"/>
      <c r="R920" s="7"/>
      <c r="S920" s="7"/>
      <c r="T920" s="7"/>
      <c r="U920" s="7"/>
      <c r="V920" s="7"/>
      <c r="W920" s="7"/>
      <c r="X920" s="7"/>
      <c r="Y920" s="7"/>
    </row>
    <row r="921">
      <c r="A921" s="54"/>
      <c r="D921" s="55"/>
      <c r="E921" s="47"/>
      <c r="F921" s="47"/>
      <c r="H921" s="33"/>
      <c r="I921" s="33"/>
      <c r="J921" s="33"/>
      <c r="K921" s="7"/>
      <c r="L921" s="7"/>
      <c r="M921" s="7"/>
      <c r="N921" s="7"/>
      <c r="O921" s="7"/>
      <c r="P921" s="7"/>
      <c r="Q921" s="7"/>
      <c r="R921" s="7"/>
      <c r="S921" s="7"/>
      <c r="T921" s="7"/>
      <c r="U921" s="7"/>
      <c r="V921" s="7"/>
      <c r="W921" s="7"/>
      <c r="X921" s="7"/>
      <c r="Y921" s="7"/>
    </row>
    <row r="922">
      <c r="A922" s="54"/>
      <c r="D922" s="55"/>
      <c r="E922" s="47"/>
      <c r="F922" s="47"/>
      <c r="H922" s="33"/>
      <c r="I922" s="33"/>
      <c r="J922" s="33"/>
      <c r="K922" s="7"/>
      <c r="L922" s="7"/>
      <c r="M922" s="7"/>
      <c r="N922" s="7"/>
      <c r="O922" s="7"/>
      <c r="P922" s="7"/>
      <c r="Q922" s="7"/>
      <c r="R922" s="7"/>
      <c r="S922" s="7"/>
      <c r="T922" s="7"/>
      <c r="U922" s="7"/>
      <c r="V922" s="7"/>
      <c r="W922" s="7"/>
      <c r="X922" s="7"/>
      <c r="Y922" s="7"/>
    </row>
    <row r="923">
      <c r="A923" s="54"/>
      <c r="D923" s="55"/>
      <c r="E923" s="47"/>
      <c r="F923" s="47"/>
      <c r="H923" s="33"/>
      <c r="I923" s="33"/>
      <c r="J923" s="33"/>
      <c r="K923" s="7"/>
      <c r="L923" s="7"/>
      <c r="M923" s="7"/>
      <c r="N923" s="7"/>
      <c r="O923" s="7"/>
      <c r="P923" s="7"/>
      <c r="Q923" s="7"/>
      <c r="R923" s="7"/>
      <c r="S923" s="7"/>
      <c r="T923" s="7"/>
      <c r="U923" s="7"/>
      <c r="V923" s="7"/>
      <c r="W923" s="7"/>
      <c r="X923" s="7"/>
      <c r="Y923" s="7"/>
    </row>
    <row r="924">
      <c r="A924" s="54"/>
      <c r="D924" s="55"/>
      <c r="E924" s="47"/>
      <c r="F924" s="47"/>
      <c r="H924" s="33"/>
      <c r="I924" s="33"/>
      <c r="J924" s="33"/>
      <c r="K924" s="7"/>
      <c r="L924" s="7"/>
      <c r="M924" s="7"/>
      <c r="N924" s="7"/>
      <c r="O924" s="7"/>
      <c r="P924" s="7"/>
      <c r="Q924" s="7"/>
      <c r="R924" s="7"/>
      <c r="S924" s="7"/>
      <c r="T924" s="7"/>
      <c r="U924" s="7"/>
      <c r="V924" s="7"/>
      <c r="W924" s="7"/>
      <c r="X924" s="7"/>
      <c r="Y924" s="7"/>
    </row>
    <row r="925">
      <c r="A925" s="54"/>
      <c r="D925" s="55"/>
      <c r="E925" s="47"/>
      <c r="F925" s="47"/>
      <c r="H925" s="33"/>
      <c r="I925" s="33"/>
      <c r="J925" s="33"/>
      <c r="K925" s="7"/>
      <c r="L925" s="7"/>
      <c r="M925" s="7"/>
      <c r="N925" s="7"/>
      <c r="O925" s="7"/>
      <c r="P925" s="7"/>
      <c r="Q925" s="7"/>
      <c r="R925" s="7"/>
      <c r="S925" s="7"/>
      <c r="T925" s="7"/>
      <c r="U925" s="7"/>
      <c r="V925" s="7"/>
      <c r="W925" s="7"/>
      <c r="X925" s="7"/>
      <c r="Y925" s="7"/>
    </row>
    <row r="926">
      <c r="A926" s="54"/>
      <c r="D926" s="55"/>
      <c r="E926" s="47"/>
      <c r="F926" s="47"/>
      <c r="H926" s="33"/>
      <c r="I926" s="33"/>
      <c r="J926" s="33"/>
      <c r="K926" s="7"/>
      <c r="L926" s="7"/>
      <c r="M926" s="7"/>
      <c r="N926" s="7"/>
      <c r="O926" s="7"/>
      <c r="P926" s="7"/>
      <c r="Q926" s="7"/>
      <c r="R926" s="7"/>
      <c r="S926" s="7"/>
      <c r="T926" s="7"/>
      <c r="U926" s="7"/>
      <c r="V926" s="7"/>
      <c r="W926" s="7"/>
      <c r="X926" s="7"/>
      <c r="Y926" s="7"/>
    </row>
    <row r="927">
      <c r="A927" s="54"/>
      <c r="D927" s="55"/>
      <c r="E927" s="47"/>
      <c r="F927" s="47"/>
      <c r="H927" s="33"/>
      <c r="I927" s="33"/>
      <c r="J927" s="33"/>
      <c r="K927" s="7"/>
      <c r="L927" s="7"/>
      <c r="M927" s="7"/>
      <c r="N927" s="7"/>
      <c r="O927" s="7"/>
      <c r="P927" s="7"/>
      <c r="Q927" s="7"/>
      <c r="R927" s="7"/>
      <c r="S927" s="7"/>
      <c r="T927" s="7"/>
      <c r="U927" s="7"/>
      <c r="V927" s="7"/>
      <c r="W927" s="7"/>
      <c r="X927" s="7"/>
      <c r="Y927" s="7"/>
    </row>
    <row r="928">
      <c r="A928" s="54"/>
      <c r="D928" s="55"/>
      <c r="E928" s="47"/>
      <c r="F928" s="47"/>
      <c r="H928" s="33"/>
      <c r="I928" s="33"/>
      <c r="J928" s="33"/>
      <c r="K928" s="7"/>
      <c r="L928" s="7"/>
      <c r="M928" s="7"/>
      <c r="N928" s="7"/>
      <c r="O928" s="7"/>
      <c r="P928" s="7"/>
      <c r="Q928" s="7"/>
      <c r="R928" s="7"/>
      <c r="S928" s="7"/>
      <c r="T928" s="7"/>
      <c r="U928" s="7"/>
      <c r="V928" s="7"/>
      <c r="W928" s="7"/>
      <c r="X928" s="7"/>
      <c r="Y928" s="7"/>
    </row>
    <row r="929">
      <c r="A929" s="54"/>
      <c r="D929" s="55"/>
      <c r="E929" s="47"/>
      <c r="F929" s="47"/>
      <c r="H929" s="33"/>
      <c r="I929" s="33"/>
      <c r="J929" s="33"/>
      <c r="K929" s="7"/>
      <c r="L929" s="7"/>
      <c r="M929" s="7"/>
      <c r="N929" s="7"/>
      <c r="O929" s="7"/>
      <c r="P929" s="7"/>
      <c r="Q929" s="7"/>
      <c r="R929" s="7"/>
      <c r="S929" s="7"/>
      <c r="T929" s="7"/>
      <c r="U929" s="7"/>
      <c r="V929" s="7"/>
      <c r="W929" s="7"/>
      <c r="X929" s="7"/>
      <c r="Y929" s="7"/>
    </row>
    <row r="930">
      <c r="A930" s="54"/>
      <c r="D930" s="55"/>
      <c r="E930" s="47"/>
      <c r="F930" s="47"/>
      <c r="H930" s="33"/>
      <c r="I930" s="33"/>
      <c r="J930" s="33"/>
      <c r="K930" s="7"/>
      <c r="L930" s="7"/>
      <c r="M930" s="7"/>
      <c r="N930" s="7"/>
      <c r="O930" s="7"/>
      <c r="P930" s="7"/>
      <c r="Q930" s="7"/>
      <c r="R930" s="7"/>
      <c r="S930" s="7"/>
      <c r="T930" s="7"/>
      <c r="U930" s="7"/>
      <c r="V930" s="7"/>
      <c r="W930" s="7"/>
      <c r="X930" s="7"/>
      <c r="Y930" s="7"/>
    </row>
    <row r="931">
      <c r="A931" s="54"/>
      <c r="D931" s="55"/>
      <c r="E931" s="47"/>
      <c r="F931" s="47"/>
      <c r="H931" s="33"/>
      <c r="I931" s="33"/>
      <c r="J931" s="33"/>
      <c r="K931" s="7"/>
      <c r="L931" s="7"/>
      <c r="M931" s="7"/>
      <c r="N931" s="7"/>
      <c r="O931" s="7"/>
      <c r="P931" s="7"/>
      <c r="Q931" s="7"/>
      <c r="R931" s="7"/>
      <c r="S931" s="7"/>
      <c r="T931" s="7"/>
      <c r="U931" s="7"/>
      <c r="V931" s="7"/>
      <c r="W931" s="7"/>
      <c r="X931" s="7"/>
      <c r="Y931" s="7"/>
    </row>
    <row r="932">
      <c r="A932" s="54"/>
      <c r="D932" s="55"/>
      <c r="E932" s="47"/>
      <c r="F932" s="47"/>
      <c r="H932" s="33"/>
      <c r="I932" s="33"/>
      <c r="J932" s="33"/>
      <c r="K932" s="7"/>
      <c r="L932" s="7"/>
      <c r="M932" s="7"/>
      <c r="N932" s="7"/>
      <c r="O932" s="7"/>
      <c r="P932" s="7"/>
      <c r="Q932" s="7"/>
      <c r="R932" s="7"/>
      <c r="S932" s="7"/>
      <c r="T932" s="7"/>
      <c r="U932" s="7"/>
      <c r="V932" s="7"/>
      <c r="W932" s="7"/>
      <c r="X932" s="7"/>
      <c r="Y932" s="7"/>
    </row>
    <row r="933">
      <c r="A933" s="54"/>
      <c r="D933" s="55"/>
      <c r="E933" s="47"/>
      <c r="F933" s="47"/>
      <c r="H933" s="33"/>
      <c r="I933" s="33"/>
      <c r="J933" s="33"/>
      <c r="K933" s="7"/>
      <c r="L933" s="7"/>
      <c r="M933" s="7"/>
      <c r="N933" s="7"/>
      <c r="O933" s="7"/>
      <c r="P933" s="7"/>
      <c r="Q933" s="7"/>
      <c r="R933" s="7"/>
      <c r="S933" s="7"/>
      <c r="T933" s="7"/>
      <c r="U933" s="7"/>
      <c r="V933" s="7"/>
      <c r="W933" s="7"/>
      <c r="X933" s="7"/>
      <c r="Y933" s="7"/>
    </row>
    <row r="934">
      <c r="A934" s="54"/>
      <c r="D934" s="55"/>
      <c r="E934" s="47"/>
      <c r="F934" s="47"/>
      <c r="H934" s="33"/>
      <c r="I934" s="33"/>
      <c r="J934" s="33"/>
      <c r="K934" s="7"/>
      <c r="L934" s="7"/>
      <c r="M934" s="7"/>
      <c r="N934" s="7"/>
      <c r="O934" s="7"/>
      <c r="P934" s="7"/>
      <c r="Q934" s="7"/>
      <c r="R934" s="7"/>
      <c r="S934" s="7"/>
      <c r="T934" s="7"/>
      <c r="U934" s="7"/>
      <c r="V934" s="7"/>
      <c r="W934" s="7"/>
      <c r="X934" s="7"/>
      <c r="Y934" s="7"/>
    </row>
    <row r="935">
      <c r="A935" s="54"/>
      <c r="D935" s="55"/>
      <c r="E935" s="47"/>
      <c r="F935" s="47"/>
      <c r="H935" s="33"/>
      <c r="I935" s="33"/>
      <c r="J935" s="33"/>
      <c r="K935" s="7"/>
      <c r="L935" s="7"/>
      <c r="M935" s="7"/>
      <c r="N935" s="7"/>
      <c r="O935" s="7"/>
      <c r="P935" s="7"/>
      <c r="Q935" s="7"/>
      <c r="R935" s="7"/>
      <c r="S935" s="7"/>
      <c r="T935" s="7"/>
      <c r="U935" s="7"/>
      <c r="V935" s="7"/>
      <c r="W935" s="7"/>
      <c r="X935" s="7"/>
      <c r="Y935" s="7"/>
    </row>
    <row r="936">
      <c r="A936" s="54"/>
      <c r="D936" s="55"/>
      <c r="E936" s="47"/>
      <c r="F936" s="47"/>
      <c r="H936" s="33"/>
      <c r="I936" s="33"/>
      <c r="J936" s="33"/>
      <c r="K936" s="7"/>
      <c r="L936" s="7"/>
      <c r="M936" s="7"/>
      <c r="N936" s="7"/>
      <c r="O936" s="7"/>
      <c r="P936" s="7"/>
      <c r="Q936" s="7"/>
      <c r="R936" s="7"/>
      <c r="S936" s="7"/>
      <c r="T936" s="7"/>
      <c r="U936" s="7"/>
      <c r="V936" s="7"/>
      <c r="W936" s="7"/>
      <c r="X936" s="7"/>
      <c r="Y936" s="7"/>
    </row>
    <row r="937">
      <c r="A937" s="54"/>
      <c r="D937" s="55"/>
      <c r="E937" s="47"/>
      <c r="F937" s="47"/>
      <c r="H937" s="33"/>
      <c r="I937" s="33"/>
      <c r="J937" s="33"/>
      <c r="K937" s="7"/>
      <c r="L937" s="7"/>
      <c r="M937" s="7"/>
      <c r="N937" s="7"/>
      <c r="O937" s="7"/>
      <c r="P937" s="7"/>
      <c r="Q937" s="7"/>
      <c r="R937" s="7"/>
      <c r="S937" s="7"/>
      <c r="T937" s="7"/>
      <c r="U937" s="7"/>
      <c r="V937" s="7"/>
      <c r="W937" s="7"/>
      <c r="X937" s="7"/>
      <c r="Y937" s="7"/>
    </row>
    <row r="938">
      <c r="A938" s="54"/>
      <c r="D938" s="55"/>
      <c r="E938" s="47"/>
      <c r="F938" s="47"/>
      <c r="H938" s="33"/>
      <c r="I938" s="33"/>
      <c r="J938" s="33"/>
      <c r="K938" s="7"/>
      <c r="L938" s="7"/>
      <c r="M938" s="7"/>
      <c r="N938" s="7"/>
      <c r="O938" s="7"/>
      <c r="P938" s="7"/>
      <c r="Q938" s="7"/>
      <c r="R938" s="7"/>
      <c r="S938" s="7"/>
      <c r="T938" s="7"/>
      <c r="U938" s="7"/>
      <c r="V938" s="7"/>
      <c r="W938" s="7"/>
      <c r="X938" s="7"/>
      <c r="Y938" s="7"/>
    </row>
    <row r="939">
      <c r="A939" s="54"/>
      <c r="D939" s="55"/>
      <c r="E939" s="47"/>
      <c r="F939" s="47"/>
      <c r="H939" s="33"/>
      <c r="I939" s="33"/>
      <c r="J939" s="33"/>
      <c r="K939" s="7"/>
      <c r="L939" s="7"/>
      <c r="M939" s="7"/>
      <c r="N939" s="7"/>
      <c r="O939" s="7"/>
      <c r="P939" s="7"/>
      <c r="Q939" s="7"/>
      <c r="R939" s="7"/>
      <c r="S939" s="7"/>
      <c r="T939" s="7"/>
      <c r="U939" s="7"/>
      <c r="V939" s="7"/>
      <c r="W939" s="7"/>
      <c r="X939" s="7"/>
      <c r="Y939" s="7"/>
    </row>
    <row r="940">
      <c r="A940" s="54"/>
      <c r="D940" s="55"/>
      <c r="E940" s="47"/>
      <c r="F940" s="47"/>
      <c r="H940" s="33"/>
      <c r="I940" s="33"/>
      <c r="J940" s="33"/>
      <c r="K940" s="7"/>
      <c r="L940" s="7"/>
      <c r="M940" s="7"/>
      <c r="N940" s="7"/>
      <c r="O940" s="7"/>
      <c r="P940" s="7"/>
      <c r="Q940" s="7"/>
      <c r="R940" s="7"/>
      <c r="S940" s="7"/>
      <c r="T940" s="7"/>
      <c r="U940" s="7"/>
      <c r="V940" s="7"/>
      <c r="W940" s="7"/>
      <c r="X940" s="7"/>
      <c r="Y940" s="7"/>
    </row>
    <row r="941">
      <c r="A941" s="54"/>
      <c r="D941" s="55"/>
      <c r="E941" s="47"/>
      <c r="F941" s="47"/>
      <c r="H941" s="33"/>
      <c r="I941" s="33"/>
      <c r="J941" s="33"/>
      <c r="K941" s="7"/>
      <c r="L941" s="7"/>
      <c r="M941" s="7"/>
      <c r="N941" s="7"/>
      <c r="O941" s="7"/>
      <c r="P941" s="7"/>
      <c r="Q941" s="7"/>
      <c r="R941" s="7"/>
      <c r="S941" s="7"/>
      <c r="T941" s="7"/>
      <c r="U941" s="7"/>
      <c r="V941" s="7"/>
      <c r="W941" s="7"/>
      <c r="X941" s="7"/>
      <c r="Y941" s="7"/>
    </row>
    <row r="942">
      <c r="A942" s="54"/>
      <c r="D942" s="55"/>
      <c r="E942" s="47"/>
      <c r="F942" s="47"/>
      <c r="H942" s="33"/>
      <c r="I942" s="33"/>
      <c r="J942" s="33"/>
      <c r="K942" s="7"/>
      <c r="L942" s="7"/>
      <c r="M942" s="7"/>
      <c r="N942" s="7"/>
      <c r="O942" s="7"/>
      <c r="P942" s="7"/>
      <c r="Q942" s="7"/>
      <c r="R942" s="7"/>
      <c r="S942" s="7"/>
      <c r="T942" s="7"/>
      <c r="U942" s="7"/>
      <c r="V942" s="7"/>
      <c r="W942" s="7"/>
      <c r="X942" s="7"/>
      <c r="Y942" s="7"/>
    </row>
    <row r="943">
      <c r="A943" s="54"/>
      <c r="D943" s="55"/>
      <c r="E943" s="47"/>
      <c r="F943" s="47"/>
      <c r="H943" s="33"/>
      <c r="I943" s="33"/>
      <c r="J943" s="33"/>
      <c r="K943" s="7"/>
      <c r="L943" s="7"/>
      <c r="M943" s="7"/>
      <c r="N943" s="7"/>
      <c r="O943" s="7"/>
      <c r="P943" s="7"/>
      <c r="Q943" s="7"/>
      <c r="R943" s="7"/>
      <c r="S943" s="7"/>
      <c r="T943" s="7"/>
      <c r="U943" s="7"/>
      <c r="V943" s="7"/>
      <c r="W943" s="7"/>
      <c r="X943" s="7"/>
      <c r="Y943" s="7"/>
    </row>
    <row r="944">
      <c r="A944" s="54"/>
      <c r="D944" s="55"/>
      <c r="E944" s="47"/>
      <c r="F944" s="47"/>
      <c r="H944" s="33"/>
      <c r="I944" s="33"/>
      <c r="J944" s="33"/>
      <c r="K944" s="7"/>
      <c r="L944" s="7"/>
      <c r="M944" s="7"/>
      <c r="N944" s="7"/>
      <c r="O944" s="7"/>
      <c r="P944" s="7"/>
      <c r="Q944" s="7"/>
      <c r="R944" s="7"/>
      <c r="S944" s="7"/>
      <c r="T944" s="7"/>
      <c r="U944" s="7"/>
      <c r="V944" s="7"/>
      <c r="W944" s="7"/>
      <c r="X944" s="7"/>
      <c r="Y944" s="7"/>
    </row>
    <row r="945">
      <c r="A945" s="54"/>
      <c r="D945" s="55"/>
      <c r="E945" s="47"/>
      <c r="F945" s="47"/>
      <c r="H945" s="33"/>
      <c r="I945" s="33"/>
      <c r="J945" s="33"/>
      <c r="K945" s="7"/>
      <c r="L945" s="7"/>
      <c r="M945" s="7"/>
      <c r="N945" s="7"/>
      <c r="O945" s="7"/>
      <c r="P945" s="7"/>
      <c r="Q945" s="7"/>
      <c r="R945" s="7"/>
      <c r="S945" s="7"/>
      <c r="T945" s="7"/>
      <c r="U945" s="7"/>
      <c r="V945" s="7"/>
      <c r="W945" s="7"/>
      <c r="X945" s="7"/>
      <c r="Y945" s="7"/>
    </row>
    <row r="946">
      <c r="A946" s="54"/>
      <c r="D946" s="55"/>
      <c r="E946" s="47"/>
      <c r="F946" s="47"/>
      <c r="H946" s="33"/>
      <c r="I946" s="33"/>
      <c r="J946" s="33"/>
      <c r="K946" s="7"/>
      <c r="L946" s="7"/>
      <c r="M946" s="7"/>
      <c r="N946" s="7"/>
      <c r="O946" s="7"/>
      <c r="P946" s="7"/>
      <c r="Q946" s="7"/>
      <c r="R946" s="7"/>
      <c r="S946" s="7"/>
      <c r="T946" s="7"/>
      <c r="U946" s="7"/>
      <c r="V946" s="7"/>
      <c r="W946" s="7"/>
      <c r="X946" s="7"/>
      <c r="Y946" s="7"/>
    </row>
    <row r="947">
      <c r="A947" s="54"/>
      <c r="D947" s="55"/>
      <c r="E947" s="47"/>
      <c r="F947" s="47"/>
      <c r="H947" s="33"/>
      <c r="I947" s="33"/>
      <c r="J947" s="33"/>
      <c r="K947" s="7"/>
      <c r="L947" s="7"/>
      <c r="M947" s="7"/>
      <c r="N947" s="7"/>
      <c r="O947" s="7"/>
      <c r="P947" s="7"/>
      <c r="Q947" s="7"/>
      <c r="R947" s="7"/>
      <c r="S947" s="7"/>
      <c r="T947" s="7"/>
      <c r="U947" s="7"/>
      <c r="V947" s="7"/>
      <c r="W947" s="7"/>
      <c r="X947" s="7"/>
      <c r="Y947" s="7"/>
    </row>
    <row r="948">
      <c r="A948" s="54"/>
      <c r="D948" s="55"/>
      <c r="E948" s="47"/>
      <c r="F948" s="47"/>
      <c r="H948" s="33"/>
      <c r="I948" s="33"/>
      <c r="J948" s="33"/>
      <c r="K948" s="7"/>
      <c r="L948" s="7"/>
      <c r="M948" s="7"/>
      <c r="N948" s="7"/>
      <c r="O948" s="7"/>
      <c r="P948" s="7"/>
      <c r="Q948" s="7"/>
      <c r="R948" s="7"/>
      <c r="S948" s="7"/>
      <c r="T948" s="7"/>
      <c r="U948" s="7"/>
      <c r="V948" s="7"/>
      <c r="W948" s="7"/>
      <c r="X948" s="7"/>
      <c r="Y948" s="7"/>
    </row>
    <row r="949">
      <c r="A949" s="54"/>
      <c r="D949" s="55"/>
      <c r="E949" s="47"/>
      <c r="F949" s="47"/>
      <c r="H949" s="33"/>
      <c r="I949" s="33"/>
      <c r="J949" s="33"/>
      <c r="K949" s="7"/>
      <c r="L949" s="7"/>
      <c r="M949" s="7"/>
      <c r="N949" s="7"/>
      <c r="O949" s="7"/>
      <c r="P949" s="7"/>
      <c r="Q949" s="7"/>
      <c r="R949" s="7"/>
      <c r="S949" s="7"/>
      <c r="T949" s="7"/>
      <c r="U949" s="7"/>
      <c r="V949" s="7"/>
      <c r="W949" s="7"/>
      <c r="X949" s="7"/>
      <c r="Y949" s="7"/>
    </row>
    <row r="950">
      <c r="A950" s="54"/>
      <c r="D950" s="55"/>
      <c r="E950" s="47"/>
      <c r="F950" s="47"/>
      <c r="H950" s="33"/>
      <c r="I950" s="33"/>
      <c r="J950" s="33"/>
      <c r="K950" s="7"/>
      <c r="L950" s="7"/>
      <c r="M950" s="7"/>
      <c r="N950" s="7"/>
      <c r="O950" s="7"/>
      <c r="P950" s="7"/>
      <c r="Q950" s="7"/>
      <c r="R950" s="7"/>
      <c r="S950" s="7"/>
      <c r="T950" s="7"/>
      <c r="U950" s="7"/>
      <c r="V950" s="7"/>
      <c r="W950" s="7"/>
      <c r="X950" s="7"/>
      <c r="Y950" s="7"/>
    </row>
    <row r="951">
      <c r="A951" s="54"/>
      <c r="D951" s="55"/>
      <c r="E951" s="47"/>
      <c r="F951" s="47"/>
      <c r="H951" s="33"/>
      <c r="I951" s="33"/>
      <c r="J951" s="33"/>
      <c r="K951" s="7"/>
      <c r="L951" s="7"/>
      <c r="M951" s="7"/>
      <c r="N951" s="7"/>
      <c r="O951" s="7"/>
      <c r="P951" s="7"/>
      <c r="Q951" s="7"/>
      <c r="R951" s="7"/>
      <c r="S951" s="7"/>
      <c r="T951" s="7"/>
      <c r="U951" s="7"/>
      <c r="V951" s="7"/>
      <c r="W951" s="7"/>
      <c r="X951" s="7"/>
      <c r="Y951" s="7"/>
    </row>
    <row r="952">
      <c r="A952" s="54"/>
      <c r="D952" s="55"/>
      <c r="E952" s="47"/>
      <c r="F952" s="47"/>
      <c r="H952" s="33"/>
      <c r="I952" s="33"/>
      <c r="J952" s="33"/>
      <c r="K952" s="7"/>
      <c r="L952" s="7"/>
      <c r="M952" s="7"/>
      <c r="N952" s="7"/>
      <c r="O952" s="7"/>
      <c r="P952" s="7"/>
      <c r="Q952" s="7"/>
      <c r="R952" s="7"/>
      <c r="S952" s="7"/>
      <c r="T952" s="7"/>
      <c r="U952" s="7"/>
      <c r="V952" s="7"/>
      <c r="W952" s="7"/>
      <c r="X952" s="7"/>
      <c r="Y952" s="7"/>
    </row>
    <row r="953">
      <c r="A953" s="54"/>
      <c r="D953" s="55"/>
      <c r="E953" s="47"/>
      <c r="F953" s="47"/>
      <c r="H953" s="33"/>
      <c r="I953" s="33"/>
      <c r="J953" s="33"/>
      <c r="K953" s="7"/>
      <c r="L953" s="7"/>
      <c r="M953" s="7"/>
      <c r="N953" s="7"/>
      <c r="O953" s="7"/>
      <c r="P953" s="7"/>
      <c r="Q953" s="7"/>
      <c r="R953" s="7"/>
      <c r="S953" s="7"/>
      <c r="T953" s="7"/>
      <c r="U953" s="7"/>
      <c r="V953" s="7"/>
      <c r="W953" s="7"/>
      <c r="X953" s="7"/>
      <c r="Y953" s="7"/>
    </row>
    <row r="954">
      <c r="A954" s="54"/>
      <c r="D954" s="55"/>
      <c r="E954" s="47"/>
      <c r="F954" s="47"/>
      <c r="H954" s="33"/>
      <c r="I954" s="33"/>
      <c r="J954" s="33"/>
      <c r="K954" s="7"/>
      <c r="L954" s="7"/>
      <c r="M954" s="7"/>
      <c r="N954" s="7"/>
      <c r="O954" s="7"/>
      <c r="P954" s="7"/>
      <c r="Q954" s="7"/>
      <c r="R954" s="7"/>
      <c r="S954" s="7"/>
      <c r="T954" s="7"/>
      <c r="U954" s="7"/>
      <c r="V954" s="7"/>
      <c r="W954" s="7"/>
      <c r="X954" s="7"/>
      <c r="Y954" s="7"/>
    </row>
    <row r="955">
      <c r="A955" s="54"/>
      <c r="D955" s="55"/>
      <c r="E955" s="47"/>
      <c r="F955" s="47"/>
      <c r="H955" s="33"/>
      <c r="I955" s="33"/>
      <c r="J955" s="33"/>
      <c r="K955" s="7"/>
      <c r="L955" s="7"/>
      <c r="M955" s="7"/>
      <c r="N955" s="7"/>
      <c r="O955" s="7"/>
      <c r="P955" s="7"/>
      <c r="Q955" s="7"/>
      <c r="R955" s="7"/>
      <c r="S955" s="7"/>
      <c r="T955" s="7"/>
      <c r="U955" s="7"/>
      <c r="V955" s="7"/>
      <c r="W955" s="7"/>
      <c r="X955" s="7"/>
      <c r="Y955" s="7"/>
    </row>
    <row r="956">
      <c r="A956" s="54"/>
      <c r="D956" s="55"/>
      <c r="E956" s="47"/>
      <c r="F956" s="47"/>
      <c r="H956" s="33"/>
      <c r="I956" s="33"/>
      <c r="J956" s="33"/>
      <c r="K956" s="7"/>
      <c r="L956" s="7"/>
      <c r="M956" s="7"/>
      <c r="N956" s="7"/>
      <c r="O956" s="7"/>
      <c r="P956" s="7"/>
      <c r="Q956" s="7"/>
      <c r="R956" s="7"/>
      <c r="S956" s="7"/>
      <c r="T956" s="7"/>
      <c r="U956" s="7"/>
      <c r="V956" s="7"/>
      <c r="W956" s="7"/>
      <c r="X956" s="7"/>
      <c r="Y956" s="7"/>
    </row>
    <row r="957">
      <c r="A957" s="54"/>
      <c r="D957" s="55"/>
      <c r="E957" s="47"/>
      <c r="F957" s="47"/>
      <c r="H957" s="33"/>
      <c r="I957" s="33"/>
      <c r="J957" s="33"/>
      <c r="K957" s="7"/>
      <c r="L957" s="7"/>
      <c r="M957" s="7"/>
      <c r="N957" s="7"/>
      <c r="O957" s="7"/>
      <c r="P957" s="7"/>
      <c r="Q957" s="7"/>
      <c r="R957" s="7"/>
      <c r="S957" s="7"/>
      <c r="T957" s="7"/>
      <c r="U957" s="7"/>
      <c r="V957" s="7"/>
      <c r="W957" s="7"/>
      <c r="X957" s="7"/>
      <c r="Y957" s="7"/>
    </row>
    <row r="958">
      <c r="A958" s="54"/>
      <c r="D958" s="55"/>
      <c r="E958" s="47"/>
      <c r="F958" s="47"/>
      <c r="H958" s="33"/>
      <c r="I958" s="33"/>
      <c r="J958" s="33"/>
      <c r="K958" s="7"/>
      <c r="L958" s="7"/>
      <c r="M958" s="7"/>
      <c r="N958" s="7"/>
      <c r="O958" s="7"/>
      <c r="P958" s="7"/>
      <c r="Q958" s="7"/>
      <c r="R958" s="7"/>
      <c r="S958" s="7"/>
      <c r="T958" s="7"/>
      <c r="U958" s="7"/>
      <c r="V958" s="7"/>
      <c r="W958" s="7"/>
      <c r="X958" s="7"/>
      <c r="Y958" s="7"/>
    </row>
    <row r="959">
      <c r="A959" s="54"/>
      <c r="D959" s="55"/>
      <c r="E959" s="47"/>
      <c r="F959" s="47"/>
      <c r="H959" s="33"/>
      <c r="I959" s="33"/>
      <c r="J959" s="33"/>
      <c r="K959" s="7"/>
      <c r="L959" s="7"/>
      <c r="M959" s="7"/>
      <c r="N959" s="7"/>
      <c r="O959" s="7"/>
      <c r="P959" s="7"/>
      <c r="Q959" s="7"/>
      <c r="R959" s="7"/>
      <c r="S959" s="7"/>
      <c r="T959" s="7"/>
      <c r="U959" s="7"/>
      <c r="V959" s="7"/>
      <c r="W959" s="7"/>
      <c r="X959" s="7"/>
      <c r="Y959" s="7"/>
    </row>
    <row r="960">
      <c r="A960" s="54"/>
      <c r="D960" s="55"/>
      <c r="E960" s="47"/>
      <c r="F960" s="47"/>
      <c r="H960" s="33"/>
      <c r="I960" s="33"/>
      <c r="J960" s="33"/>
      <c r="K960" s="7"/>
      <c r="L960" s="7"/>
      <c r="M960" s="7"/>
      <c r="N960" s="7"/>
      <c r="O960" s="7"/>
      <c r="P960" s="7"/>
      <c r="Q960" s="7"/>
      <c r="R960" s="7"/>
      <c r="S960" s="7"/>
      <c r="T960" s="7"/>
      <c r="U960" s="7"/>
      <c r="V960" s="7"/>
      <c r="W960" s="7"/>
      <c r="X960" s="7"/>
      <c r="Y960" s="7"/>
    </row>
    <row r="961">
      <c r="A961" s="54"/>
      <c r="D961" s="55"/>
      <c r="E961" s="47"/>
      <c r="F961" s="47"/>
      <c r="H961" s="33"/>
      <c r="I961" s="33"/>
      <c r="J961" s="33"/>
      <c r="K961" s="7"/>
      <c r="L961" s="7"/>
      <c r="M961" s="7"/>
      <c r="N961" s="7"/>
      <c r="O961" s="7"/>
      <c r="P961" s="7"/>
      <c r="Q961" s="7"/>
      <c r="R961" s="7"/>
      <c r="S961" s="7"/>
      <c r="T961" s="7"/>
      <c r="U961" s="7"/>
      <c r="V961" s="7"/>
      <c r="W961" s="7"/>
      <c r="X961" s="7"/>
      <c r="Y961" s="7"/>
    </row>
    <row r="962">
      <c r="A962" s="54"/>
      <c r="D962" s="55"/>
      <c r="E962" s="47"/>
      <c r="F962" s="47"/>
      <c r="H962" s="33"/>
      <c r="I962" s="33"/>
      <c r="J962" s="33"/>
      <c r="K962" s="7"/>
      <c r="L962" s="7"/>
      <c r="M962" s="7"/>
      <c r="N962" s="7"/>
      <c r="O962" s="7"/>
      <c r="P962" s="7"/>
      <c r="Q962" s="7"/>
      <c r="R962" s="7"/>
      <c r="S962" s="7"/>
      <c r="T962" s="7"/>
      <c r="U962" s="7"/>
      <c r="V962" s="7"/>
      <c r="W962" s="7"/>
      <c r="X962" s="7"/>
      <c r="Y962" s="7"/>
    </row>
    <row r="963">
      <c r="A963" s="54"/>
      <c r="D963" s="55"/>
      <c r="E963" s="47"/>
      <c r="F963" s="47"/>
      <c r="H963" s="33"/>
      <c r="I963" s="33"/>
      <c r="J963" s="33"/>
      <c r="K963" s="7"/>
      <c r="L963" s="7"/>
      <c r="M963" s="7"/>
      <c r="N963" s="7"/>
      <c r="O963" s="7"/>
      <c r="P963" s="7"/>
      <c r="Q963" s="7"/>
      <c r="R963" s="7"/>
      <c r="S963" s="7"/>
      <c r="T963" s="7"/>
      <c r="U963" s="7"/>
      <c r="V963" s="7"/>
      <c r="W963" s="7"/>
      <c r="X963" s="7"/>
      <c r="Y963" s="7"/>
    </row>
    <row r="964">
      <c r="A964" s="54"/>
      <c r="D964" s="55"/>
      <c r="E964" s="47"/>
      <c r="F964" s="47"/>
      <c r="H964" s="33"/>
      <c r="I964" s="33"/>
      <c r="J964" s="33"/>
      <c r="K964" s="7"/>
      <c r="L964" s="7"/>
      <c r="M964" s="7"/>
      <c r="N964" s="7"/>
      <c r="O964" s="7"/>
      <c r="P964" s="7"/>
      <c r="Q964" s="7"/>
      <c r="R964" s="7"/>
      <c r="S964" s="7"/>
      <c r="T964" s="7"/>
      <c r="U964" s="7"/>
      <c r="V964" s="7"/>
      <c r="W964" s="7"/>
      <c r="X964" s="7"/>
      <c r="Y964" s="7"/>
    </row>
    <row r="965">
      <c r="A965" s="54"/>
      <c r="D965" s="55"/>
      <c r="E965" s="47"/>
      <c r="F965" s="47"/>
      <c r="H965" s="33"/>
      <c r="I965" s="33"/>
      <c r="J965" s="33"/>
      <c r="K965" s="7"/>
      <c r="L965" s="7"/>
      <c r="M965" s="7"/>
      <c r="N965" s="7"/>
      <c r="O965" s="7"/>
      <c r="P965" s="7"/>
      <c r="Q965" s="7"/>
      <c r="R965" s="7"/>
      <c r="S965" s="7"/>
      <c r="T965" s="7"/>
      <c r="U965" s="7"/>
      <c r="V965" s="7"/>
      <c r="W965" s="7"/>
      <c r="X965" s="7"/>
      <c r="Y965" s="7"/>
    </row>
    <row r="966">
      <c r="A966" s="54"/>
      <c r="D966" s="55"/>
      <c r="E966" s="47"/>
      <c r="F966" s="47"/>
      <c r="H966" s="33"/>
      <c r="I966" s="33"/>
      <c r="J966" s="33"/>
      <c r="K966" s="7"/>
      <c r="L966" s="7"/>
      <c r="M966" s="7"/>
      <c r="N966" s="7"/>
      <c r="O966" s="7"/>
      <c r="P966" s="7"/>
      <c r="Q966" s="7"/>
      <c r="R966" s="7"/>
      <c r="S966" s="7"/>
      <c r="T966" s="7"/>
      <c r="U966" s="7"/>
      <c r="V966" s="7"/>
      <c r="W966" s="7"/>
      <c r="X966" s="7"/>
      <c r="Y966" s="7"/>
    </row>
    <row r="967">
      <c r="A967" s="54"/>
      <c r="D967" s="55"/>
      <c r="E967" s="47"/>
      <c r="F967" s="47"/>
      <c r="H967" s="33"/>
      <c r="I967" s="33"/>
      <c r="J967" s="33"/>
      <c r="K967" s="7"/>
      <c r="L967" s="7"/>
      <c r="M967" s="7"/>
      <c r="N967" s="7"/>
      <c r="O967" s="7"/>
      <c r="P967" s="7"/>
      <c r="Q967" s="7"/>
      <c r="R967" s="7"/>
      <c r="S967" s="7"/>
      <c r="T967" s="7"/>
      <c r="U967" s="7"/>
      <c r="V967" s="7"/>
      <c r="W967" s="7"/>
      <c r="X967" s="7"/>
      <c r="Y967" s="7"/>
    </row>
    <row r="968">
      <c r="A968" s="54"/>
      <c r="D968" s="55"/>
      <c r="E968" s="47"/>
      <c r="F968" s="47"/>
      <c r="H968" s="33"/>
      <c r="I968" s="33"/>
      <c r="J968" s="33"/>
      <c r="K968" s="7"/>
      <c r="L968" s="7"/>
      <c r="M968" s="7"/>
      <c r="N968" s="7"/>
      <c r="O968" s="7"/>
      <c r="P968" s="7"/>
      <c r="Q968" s="7"/>
      <c r="R968" s="7"/>
      <c r="S968" s="7"/>
      <c r="T968" s="7"/>
      <c r="U968" s="7"/>
      <c r="V968" s="7"/>
      <c r="W968" s="7"/>
      <c r="X968" s="7"/>
      <c r="Y968" s="7"/>
    </row>
    <row r="969">
      <c r="A969" s="54"/>
      <c r="D969" s="55"/>
      <c r="E969" s="47"/>
      <c r="F969" s="47"/>
      <c r="H969" s="33"/>
      <c r="I969" s="33"/>
      <c r="J969" s="33"/>
      <c r="K969" s="7"/>
      <c r="L969" s="7"/>
      <c r="M969" s="7"/>
      <c r="N969" s="7"/>
      <c r="O969" s="7"/>
      <c r="P969" s="7"/>
      <c r="Q969" s="7"/>
      <c r="R969" s="7"/>
      <c r="S969" s="7"/>
      <c r="T969" s="7"/>
      <c r="U969" s="7"/>
      <c r="V969" s="7"/>
      <c r="W969" s="7"/>
      <c r="X969" s="7"/>
      <c r="Y969" s="7"/>
    </row>
    <row r="970">
      <c r="A970" s="54"/>
      <c r="D970" s="55"/>
      <c r="E970" s="47"/>
      <c r="F970" s="47"/>
      <c r="H970" s="33"/>
      <c r="I970" s="33"/>
      <c r="J970" s="33"/>
      <c r="K970" s="7"/>
      <c r="L970" s="7"/>
      <c r="M970" s="7"/>
      <c r="N970" s="7"/>
      <c r="O970" s="7"/>
      <c r="P970" s="7"/>
      <c r="Q970" s="7"/>
      <c r="R970" s="7"/>
      <c r="S970" s="7"/>
      <c r="T970" s="7"/>
      <c r="U970" s="7"/>
      <c r="V970" s="7"/>
      <c r="W970" s="7"/>
      <c r="X970" s="7"/>
      <c r="Y970" s="7"/>
    </row>
    <row r="971">
      <c r="A971" s="54"/>
      <c r="D971" s="55"/>
      <c r="E971" s="47"/>
      <c r="F971" s="47"/>
      <c r="H971" s="33"/>
      <c r="I971" s="33"/>
      <c r="J971" s="33"/>
      <c r="K971" s="7"/>
      <c r="L971" s="7"/>
      <c r="M971" s="7"/>
      <c r="N971" s="7"/>
      <c r="O971" s="7"/>
      <c r="P971" s="7"/>
      <c r="Q971" s="7"/>
      <c r="R971" s="7"/>
      <c r="S971" s="7"/>
      <c r="T971" s="7"/>
      <c r="U971" s="7"/>
      <c r="V971" s="7"/>
      <c r="W971" s="7"/>
      <c r="X971" s="7"/>
      <c r="Y971" s="7"/>
    </row>
    <row r="972">
      <c r="A972" s="54"/>
      <c r="D972" s="55"/>
      <c r="E972" s="47"/>
      <c r="F972" s="47"/>
      <c r="H972" s="33"/>
      <c r="I972" s="33"/>
      <c r="J972" s="33"/>
      <c r="K972" s="7"/>
      <c r="L972" s="7"/>
      <c r="M972" s="7"/>
      <c r="N972" s="7"/>
      <c r="O972" s="7"/>
      <c r="P972" s="7"/>
      <c r="Q972" s="7"/>
      <c r="R972" s="7"/>
      <c r="S972" s="7"/>
      <c r="T972" s="7"/>
      <c r="U972" s="7"/>
      <c r="V972" s="7"/>
      <c r="W972" s="7"/>
      <c r="X972" s="7"/>
      <c r="Y972" s="7"/>
    </row>
    <row r="973">
      <c r="A973" s="54"/>
      <c r="D973" s="55"/>
      <c r="E973" s="47"/>
      <c r="F973" s="47"/>
      <c r="H973" s="33"/>
      <c r="I973" s="33"/>
      <c r="J973" s="33"/>
      <c r="K973" s="7"/>
      <c r="L973" s="7"/>
      <c r="M973" s="7"/>
      <c r="N973" s="7"/>
      <c r="O973" s="7"/>
      <c r="P973" s="7"/>
      <c r="Q973" s="7"/>
      <c r="R973" s="7"/>
      <c r="S973" s="7"/>
      <c r="T973" s="7"/>
      <c r="U973" s="7"/>
      <c r="V973" s="7"/>
      <c r="W973" s="7"/>
      <c r="X973" s="7"/>
      <c r="Y973" s="7"/>
    </row>
    <row r="974">
      <c r="A974" s="54"/>
      <c r="D974" s="55"/>
      <c r="E974" s="47"/>
      <c r="F974" s="47"/>
      <c r="H974" s="33"/>
      <c r="I974" s="33"/>
      <c r="J974" s="33"/>
      <c r="K974" s="7"/>
      <c r="L974" s="7"/>
      <c r="M974" s="7"/>
      <c r="N974" s="7"/>
      <c r="O974" s="7"/>
      <c r="P974" s="7"/>
      <c r="Q974" s="7"/>
      <c r="R974" s="7"/>
      <c r="S974" s="7"/>
      <c r="T974" s="7"/>
      <c r="U974" s="7"/>
      <c r="V974" s="7"/>
      <c r="W974" s="7"/>
      <c r="X974" s="7"/>
      <c r="Y974" s="7"/>
    </row>
    <row r="975">
      <c r="A975" s="54"/>
      <c r="D975" s="55"/>
      <c r="E975" s="47"/>
      <c r="F975" s="47"/>
      <c r="H975" s="33"/>
      <c r="I975" s="33"/>
      <c r="J975" s="33"/>
      <c r="K975" s="7"/>
      <c r="L975" s="7"/>
      <c r="M975" s="7"/>
      <c r="N975" s="7"/>
      <c r="O975" s="7"/>
      <c r="P975" s="7"/>
      <c r="Q975" s="7"/>
      <c r="R975" s="7"/>
      <c r="S975" s="7"/>
      <c r="T975" s="7"/>
      <c r="U975" s="7"/>
      <c r="V975" s="7"/>
      <c r="W975" s="7"/>
      <c r="X975" s="7"/>
      <c r="Y975" s="7"/>
    </row>
    <row r="976">
      <c r="A976" s="54"/>
      <c r="D976" s="55"/>
      <c r="E976" s="47"/>
      <c r="F976" s="47"/>
      <c r="H976" s="33"/>
      <c r="I976" s="33"/>
      <c r="J976" s="33"/>
      <c r="K976" s="7"/>
      <c r="L976" s="7"/>
      <c r="M976" s="7"/>
      <c r="N976" s="7"/>
      <c r="O976" s="7"/>
      <c r="P976" s="7"/>
      <c r="Q976" s="7"/>
      <c r="R976" s="7"/>
      <c r="S976" s="7"/>
      <c r="T976" s="7"/>
      <c r="U976" s="7"/>
      <c r="V976" s="7"/>
      <c r="W976" s="7"/>
      <c r="X976" s="7"/>
      <c r="Y976" s="7"/>
    </row>
    <row r="977">
      <c r="A977" s="54"/>
      <c r="D977" s="55"/>
      <c r="E977" s="47"/>
      <c r="F977" s="47"/>
      <c r="H977" s="33"/>
      <c r="I977" s="33"/>
      <c r="J977" s="33"/>
      <c r="K977" s="7"/>
      <c r="L977" s="7"/>
      <c r="M977" s="7"/>
      <c r="N977" s="7"/>
      <c r="O977" s="7"/>
      <c r="P977" s="7"/>
      <c r="Q977" s="7"/>
      <c r="R977" s="7"/>
      <c r="S977" s="7"/>
      <c r="T977" s="7"/>
      <c r="U977" s="7"/>
      <c r="V977" s="7"/>
      <c r="W977" s="7"/>
      <c r="X977" s="7"/>
      <c r="Y977" s="7"/>
    </row>
    <row r="978">
      <c r="A978" s="54"/>
      <c r="D978" s="55"/>
      <c r="E978" s="47"/>
      <c r="F978" s="47"/>
      <c r="H978" s="33"/>
      <c r="I978" s="33"/>
      <c r="J978" s="33"/>
      <c r="K978" s="7"/>
      <c r="L978" s="7"/>
      <c r="M978" s="7"/>
      <c r="N978" s="7"/>
      <c r="O978" s="7"/>
      <c r="P978" s="7"/>
      <c r="Q978" s="7"/>
      <c r="R978" s="7"/>
      <c r="S978" s="7"/>
      <c r="T978" s="7"/>
      <c r="U978" s="7"/>
      <c r="V978" s="7"/>
      <c r="W978" s="7"/>
      <c r="X978" s="7"/>
      <c r="Y978" s="7"/>
    </row>
    <row r="979">
      <c r="A979" s="54"/>
      <c r="D979" s="55"/>
      <c r="E979" s="47"/>
      <c r="F979" s="47"/>
      <c r="H979" s="33"/>
      <c r="I979" s="33"/>
      <c r="J979" s="33"/>
      <c r="K979" s="7"/>
      <c r="L979" s="7"/>
      <c r="M979" s="7"/>
      <c r="N979" s="7"/>
      <c r="O979" s="7"/>
      <c r="P979" s="7"/>
      <c r="Q979" s="7"/>
      <c r="R979" s="7"/>
      <c r="S979" s="7"/>
      <c r="T979" s="7"/>
      <c r="U979" s="7"/>
      <c r="V979" s="7"/>
      <c r="W979" s="7"/>
      <c r="X979" s="7"/>
      <c r="Y979" s="7"/>
    </row>
    <row r="980">
      <c r="A980" s="54"/>
      <c r="D980" s="55"/>
      <c r="E980" s="47"/>
      <c r="F980" s="47"/>
      <c r="H980" s="33"/>
      <c r="I980" s="33"/>
      <c r="J980" s="33"/>
      <c r="K980" s="7"/>
      <c r="L980" s="7"/>
      <c r="M980" s="7"/>
      <c r="N980" s="7"/>
      <c r="O980" s="7"/>
      <c r="P980" s="7"/>
      <c r="Q980" s="7"/>
      <c r="R980" s="7"/>
      <c r="S980" s="7"/>
      <c r="T980" s="7"/>
      <c r="U980" s="7"/>
      <c r="V980" s="7"/>
      <c r="W980" s="7"/>
      <c r="X980" s="7"/>
      <c r="Y980" s="7"/>
    </row>
    <row r="981">
      <c r="A981" s="54"/>
      <c r="D981" s="55"/>
      <c r="E981" s="47"/>
      <c r="F981" s="47"/>
      <c r="H981" s="33"/>
      <c r="I981" s="33"/>
      <c r="J981" s="33"/>
      <c r="K981" s="7"/>
      <c r="L981" s="7"/>
      <c r="M981" s="7"/>
      <c r="N981" s="7"/>
      <c r="O981" s="7"/>
      <c r="P981" s="7"/>
      <c r="Q981" s="7"/>
      <c r="R981" s="7"/>
      <c r="S981" s="7"/>
      <c r="T981" s="7"/>
      <c r="U981" s="7"/>
      <c r="V981" s="7"/>
      <c r="W981" s="7"/>
      <c r="X981" s="7"/>
      <c r="Y981" s="7"/>
    </row>
    <row r="982">
      <c r="A982" s="54"/>
      <c r="D982" s="55"/>
      <c r="E982" s="47"/>
      <c r="F982" s="47"/>
      <c r="H982" s="33"/>
      <c r="I982" s="33"/>
      <c r="J982" s="33"/>
      <c r="K982" s="7"/>
      <c r="L982" s="7"/>
      <c r="M982" s="7"/>
      <c r="N982" s="7"/>
      <c r="O982" s="7"/>
      <c r="P982" s="7"/>
      <c r="Q982" s="7"/>
      <c r="R982" s="7"/>
      <c r="S982" s="7"/>
      <c r="T982" s="7"/>
      <c r="U982" s="7"/>
      <c r="V982" s="7"/>
      <c r="W982" s="7"/>
      <c r="X982" s="7"/>
      <c r="Y982" s="7"/>
    </row>
    <row r="983">
      <c r="A983" s="54"/>
      <c r="D983" s="55"/>
      <c r="E983" s="47"/>
      <c r="F983" s="47"/>
      <c r="H983" s="33"/>
      <c r="I983" s="33"/>
      <c r="J983" s="33"/>
      <c r="K983" s="7"/>
      <c r="L983" s="7"/>
      <c r="M983" s="7"/>
      <c r="N983" s="7"/>
      <c r="O983" s="7"/>
      <c r="P983" s="7"/>
      <c r="Q983" s="7"/>
      <c r="R983" s="7"/>
      <c r="S983" s="7"/>
      <c r="T983" s="7"/>
      <c r="U983" s="7"/>
      <c r="V983" s="7"/>
      <c r="W983" s="7"/>
      <c r="X983" s="7"/>
      <c r="Y983" s="7"/>
    </row>
    <row r="984">
      <c r="A984" s="54"/>
      <c r="D984" s="55"/>
      <c r="E984" s="47"/>
      <c r="F984" s="47"/>
      <c r="H984" s="33"/>
      <c r="I984" s="33"/>
      <c r="J984" s="33"/>
      <c r="K984" s="7"/>
      <c r="L984" s="7"/>
      <c r="M984" s="7"/>
      <c r="N984" s="7"/>
      <c r="O984" s="7"/>
      <c r="P984" s="7"/>
      <c r="Q984" s="7"/>
      <c r="R984" s="7"/>
      <c r="S984" s="7"/>
      <c r="T984" s="7"/>
      <c r="U984" s="7"/>
      <c r="V984" s="7"/>
      <c r="W984" s="7"/>
      <c r="X984" s="7"/>
      <c r="Y984" s="7"/>
    </row>
    <row r="985">
      <c r="A985" s="54"/>
      <c r="D985" s="55"/>
      <c r="E985" s="47"/>
      <c r="F985" s="47"/>
      <c r="H985" s="33"/>
      <c r="I985" s="33"/>
      <c r="J985" s="33"/>
      <c r="K985" s="7"/>
      <c r="L985" s="7"/>
      <c r="M985" s="7"/>
      <c r="N985" s="7"/>
      <c r="O985" s="7"/>
      <c r="P985" s="7"/>
      <c r="Q985" s="7"/>
      <c r="R985" s="7"/>
      <c r="S985" s="7"/>
      <c r="T985" s="7"/>
      <c r="U985" s="7"/>
      <c r="V985" s="7"/>
      <c r="W985" s="7"/>
      <c r="X985" s="7"/>
      <c r="Y985" s="7"/>
    </row>
    <row r="986">
      <c r="A986" s="54"/>
      <c r="D986" s="55"/>
      <c r="E986" s="47"/>
      <c r="F986" s="47"/>
      <c r="H986" s="33"/>
      <c r="I986" s="33"/>
      <c r="J986" s="33"/>
      <c r="K986" s="7"/>
      <c r="L986" s="7"/>
      <c r="M986" s="7"/>
      <c r="N986" s="7"/>
      <c r="O986" s="7"/>
      <c r="P986" s="7"/>
      <c r="Q986" s="7"/>
      <c r="R986" s="7"/>
      <c r="S986" s="7"/>
      <c r="T986" s="7"/>
      <c r="U986" s="7"/>
      <c r="V986" s="7"/>
      <c r="W986" s="7"/>
      <c r="X986" s="7"/>
      <c r="Y986" s="7"/>
    </row>
    <row r="987">
      <c r="A987" s="54"/>
      <c r="D987" s="55"/>
      <c r="E987" s="47"/>
      <c r="F987" s="47"/>
      <c r="H987" s="33"/>
      <c r="I987" s="33"/>
      <c r="J987" s="33"/>
      <c r="K987" s="7"/>
      <c r="L987" s="7"/>
      <c r="M987" s="7"/>
      <c r="N987" s="7"/>
      <c r="O987" s="7"/>
      <c r="P987" s="7"/>
      <c r="Q987" s="7"/>
      <c r="R987" s="7"/>
      <c r="S987" s="7"/>
      <c r="T987" s="7"/>
      <c r="U987" s="7"/>
      <c r="V987" s="7"/>
      <c r="W987" s="7"/>
      <c r="X987" s="7"/>
      <c r="Y987" s="7"/>
    </row>
    <row r="988">
      <c r="A988" s="54"/>
      <c r="D988" s="55"/>
      <c r="E988" s="47"/>
      <c r="F988" s="47"/>
      <c r="H988" s="33"/>
      <c r="I988" s="33"/>
      <c r="J988" s="33"/>
      <c r="K988" s="7"/>
      <c r="L988" s="7"/>
      <c r="M988" s="7"/>
      <c r="N988" s="7"/>
      <c r="O988" s="7"/>
      <c r="P988" s="7"/>
      <c r="Q988" s="7"/>
      <c r="R988" s="7"/>
      <c r="S988" s="7"/>
      <c r="T988" s="7"/>
      <c r="U988" s="7"/>
      <c r="V988" s="7"/>
      <c r="W988" s="7"/>
      <c r="X988" s="7"/>
      <c r="Y988" s="7"/>
    </row>
    <row r="989">
      <c r="A989" s="54"/>
      <c r="D989" s="55"/>
      <c r="E989" s="47"/>
      <c r="F989" s="47"/>
      <c r="H989" s="33"/>
      <c r="I989" s="33"/>
      <c r="J989" s="33"/>
      <c r="K989" s="7"/>
      <c r="L989" s="7"/>
      <c r="M989" s="7"/>
      <c r="N989" s="7"/>
      <c r="O989" s="7"/>
      <c r="P989" s="7"/>
      <c r="Q989" s="7"/>
      <c r="R989" s="7"/>
      <c r="S989" s="7"/>
      <c r="T989" s="7"/>
      <c r="U989" s="7"/>
      <c r="V989" s="7"/>
      <c r="W989" s="7"/>
      <c r="X989" s="7"/>
      <c r="Y989" s="7"/>
    </row>
    <row r="990">
      <c r="A990" s="54"/>
      <c r="D990" s="55"/>
      <c r="E990" s="47"/>
      <c r="F990" s="47"/>
      <c r="H990" s="33"/>
      <c r="I990" s="33"/>
      <c r="J990" s="33"/>
      <c r="K990" s="7"/>
      <c r="L990" s="7"/>
      <c r="M990" s="7"/>
      <c r="N990" s="7"/>
      <c r="O990" s="7"/>
      <c r="P990" s="7"/>
      <c r="Q990" s="7"/>
      <c r="R990" s="7"/>
      <c r="S990" s="7"/>
      <c r="T990" s="7"/>
      <c r="U990" s="7"/>
      <c r="V990" s="7"/>
      <c r="W990" s="7"/>
      <c r="X990" s="7"/>
      <c r="Y990" s="7"/>
    </row>
    <row r="991">
      <c r="A991" s="54"/>
      <c r="D991" s="55"/>
      <c r="E991" s="47"/>
      <c r="F991" s="47"/>
      <c r="H991" s="33"/>
      <c r="I991" s="33"/>
      <c r="J991" s="33"/>
      <c r="K991" s="7"/>
      <c r="L991" s="7"/>
      <c r="M991" s="7"/>
      <c r="N991" s="7"/>
      <c r="O991" s="7"/>
      <c r="P991" s="7"/>
      <c r="Q991" s="7"/>
      <c r="R991" s="7"/>
      <c r="S991" s="7"/>
      <c r="T991" s="7"/>
      <c r="U991" s="7"/>
      <c r="V991" s="7"/>
      <c r="W991" s="7"/>
      <c r="X991" s="7"/>
      <c r="Y991" s="7"/>
    </row>
    <row r="992">
      <c r="A992" s="54"/>
      <c r="D992" s="55"/>
      <c r="E992" s="47"/>
      <c r="F992" s="47"/>
      <c r="H992" s="33"/>
      <c r="I992" s="33"/>
      <c r="J992" s="33"/>
      <c r="K992" s="7"/>
      <c r="L992" s="7"/>
      <c r="M992" s="7"/>
      <c r="N992" s="7"/>
      <c r="O992" s="7"/>
      <c r="P992" s="7"/>
      <c r="Q992" s="7"/>
      <c r="R992" s="7"/>
      <c r="S992" s="7"/>
      <c r="T992" s="7"/>
      <c r="U992" s="7"/>
      <c r="V992" s="7"/>
      <c r="W992" s="7"/>
      <c r="X992" s="7"/>
      <c r="Y992" s="7"/>
    </row>
    <row r="993">
      <c r="A993" s="54"/>
      <c r="D993" s="55"/>
      <c r="E993" s="47"/>
      <c r="F993" s="47"/>
      <c r="H993" s="33"/>
      <c r="I993" s="33"/>
      <c r="J993" s="33"/>
      <c r="K993" s="7"/>
      <c r="L993" s="7"/>
      <c r="M993" s="7"/>
      <c r="N993" s="7"/>
      <c r="O993" s="7"/>
      <c r="P993" s="7"/>
      <c r="Q993" s="7"/>
      <c r="R993" s="7"/>
      <c r="S993" s="7"/>
      <c r="T993" s="7"/>
      <c r="U993" s="7"/>
      <c r="V993" s="7"/>
      <c r="W993" s="7"/>
      <c r="X993" s="7"/>
      <c r="Y993" s="7"/>
    </row>
    <row r="994">
      <c r="A994" s="54"/>
      <c r="D994" s="55"/>
      <c r="E994" s="47"/>
      <c r="F994" s="47"/>
      <c r="H994" s="33"/>
      <c r="I994" s="33"/>
      <c r="J994" s="33"/>
      <c r="K994" s="7"/>
      <c r="L994" s="7"/>
      <c r="M994" s="7"/>
      <c r="N994" s="7"/>
      <c r="O994" s="7"/>
      <c r="P994" s="7"/>
      <c r="Q994" s="7"/>
      <c r="R994" s="7"/>
      <c r="S994" s="7"/>
      <c r="T994" s="7"/>
      <c r="U994" s="7"/>
      <c r="V994" s="7"/>
      <c r="W994" s="7"/>
      <c r="X994" s="7"/>
      <c r="Y994" s="7"/>
    </row>
    <row r="995">
      <c r="A995" s="54"/>
      <c r="D995" s="55"/>
      <c r="E995" s="47"/>
      <c r="F995" s="47"/>
      <c r="H995" s="33"/>
      <c r="I995" s="33"/>
      <c r="J995" s="33"/>
      <c r="K995" s="7"/>
      <c r="L995" s="7"/>
      <c r="M995" s="7"/>
      <c r="N995" s="7"/>
      <c r="O995" s="7"/>
      <c r="P995" s="7"/>
      <c r="Q995" s="7"/>
      <c r="R995" s="7"/>
      <c r="S995" s="7"/>
      <c r="T995" s="7"/>
      <c r="U995" s="7"/>
      <c r="V995" s="7"/>
      <c r="W995" s="7"/>
      <c r="X995" s="7"/>
      <c r="Y995" s="7"/>
    </row>
    <row r="996">
      <c r="A996" s="54"/>
      <c r="D996" s="55"/>
      <c r="E996" s="47"/>
      <c r="F996" s="47"/>
      <c r="H996" s="33"/>
      <c r="I996" s="33"/>
      <c r="J996" s="33"/>
      <c r="K996" s="7"/>
      <c r="L996" s="7"/>
      <c r="M996" s="7"/>
      <c r="N996" s="7"/>
      <c r="O996" s="7"/>
      <c r="P996" s="7"/>
      <c r="Q996" s="7"/>
      <c r="R996" s="7"/>
      <c r="S996" s="7"/>
      <c r="T996" s="7"/>
      <c r="U996" s="7"/>
      <c r="V996" s="7"/>
      <c r="W996" s="7"/>
      <c r="X996" s="7"/>
      <c r="Y996" s="7"/>
    </row>
    <row r="997">
      <c r="A997" s="54"/>
      <c r="D997" s="55"/>
      <c r="E997" s="47"/>
      <c r="F997" s="47"/>
      <c r="H997" s="33"/>
      <c r="I997" s="33"/>
      <c r="J997" s="33"/>
      <c r="K997" s="7"/>
      <c r="L997" s="7"/>
      <c r="M997" s="7"/>
      <c r="N997" s="7"/>
      <c r="O997" s="7"/>
      <c r="P997" s="7"/>
      <c r="Q997" s="7"/>
      <c r="R997" s="7"/>
      <c r="S997" s="7"/>
      <c r="T997" s="7"/>
      <c r="U997" s="7"/>
      <c r="V997" s="7"/>
      <c r="W997" s="7"/>
      <c r="X997" s="7"/>
      <c r="Y997" s="7"/>
    </row>
  </sheetData>
  <hyperlinks>
    <hyperlink r:id="rId1" ref="K2"/>
    <hyperlink r:id="rId2" ref="U2"/>
    <hyperlink r:id="rId3" ref="K3"/>
    <hyperlink r:id="rId4" ref="U3"/>
    <hyperlink r:id="rId5" ref="V3"/>
    <hyperlink r:id="rId6" ref="K4"/>
    <hyperlink r:id="rId7" ref="U4"/>
    <hyperlink r:id="rId8" ref="V4"/>
    <hyperlink r:id="rId9" ref="K5"/>
    <hyperlink r:id="rId10" ref="U5"/>
    <hyperlink r:id="rId11" ref="K6"/>
    <hyperlink r:id="rId12" ref="U6"/>
    <hyperlink r:id="rId13" ref="K7"/>
    <hyperlink r:id="rId14" ref="U7"/>
    <hyperlink r:id="rId15" ref="K8"/>
    <hyperlink r:id="rId16" ref="U8"/>
    <hyperlink r:id="rId17" ref="K9"/>
    <hyperlink r:id="rId18" ref="U9"/>
    <hyperlink r:id="rId19" ref="K10"/>
    <hyperlink r:id="rId20" ref="U10"/>
    <hyperlink r:id="rId21" ref="K11"/>
    <hyperlink r:id="rId22" ref="U11"/>
    <hyperlink r:id="rId23" ref="K12"/>
    <hyperlink r:id="rId24" ref="U12"/>
    <hyperlink r:id="rId25" ref="K13"/>
    <hyperlink r:id="rId26" ref="U13"/>
    <hyperlink r:id="rId27" ref="K14"/>
    <hyperlink r:id="rId28" ref="U14"/>
    <hyperlink r:id="rId29" ref="K15"/>
    <hyperlink r:id="rId30" ref="U15"/>
    <hyperlink r:id="rId31" ref="K16"/>
    <hyperlink r:id="rId32" ref="U16"/>
    <hyperlink r:id="rId33" ref="K17"/>
    <hyperlink r:id="rId34" ref="U17"/>
    <hyperlink r:id="rId35" ref="K18"/>
    <hyperlink r:id="rId36" ref="U18"/>
    <hyperlink r:id="rId37" ref="K19"/>
    <hyperlink r:id="rId38" ref="U19"/>
    <hyperlink r:id="rId39" ref="K20"/>
    <hyperlink r:id="rId40" ref="U20"/>
    <hyperlink r:id="rId41" ref="U21"/>
    <hyperlink r:id="rId42" ref="K22"/>
    <hyperlink r:id="rId43" ref="U22"/>
    <hyperlink r:id="rId44" ref="K23"/>
    <hyperlink r:id="rId45" ref="U23"/>
    <hyperlink r:id="rId46" ref="U24"/>
    <hyperlink r:id="rId47" ref="K25"/>
    <hyperlink r:id="rId48" ref="U25"/>
    <hyperlink r:id="rId49" ref="K26"/>
    <hyperlink r:id="rId50" ref="U26"/>
    <hyperlink r:id="rId51" ref="K27"/>
    <hyperlink r:id="rId52" ref="U27"/>
    <hyperlink r:id="rId53" ref="K28"/>
    <hyperlink r:id="rId54" ref="U28"/>
    <hyperlink r:id="rId55" ref="V28"/>
    <hyperlink r:id="rId56" ref="K29"/>
    <hyperlink r:id="rId57" ref="U29"/>
    <hyperlink r:id="rId58" ref="K30"/>
    <hyperlink r:id="rId59" ref="U30"/>
    <hyperlink r:id="rId60" ref="K31"/>
    <hyperlink r:id="rId61" ref="U31"/>
    <hyperlink r:id="rId62" ref="K32"/>
    <hyperlink r:id="rId63" ref="U32"/>
    <hyperlink r:id="rId64" ref="K33"/>
    <hyperlink r:id="rId65" ref="U33"/>
    <hyperlink r:id="rId66" ref="V33"/>
    <hyperlink r:id="rId67" ref="K34"/>
    <hyperlink r:id="rId68" ref="U34"/>
    <hyperlink r:id="rId69" ref="K35"/>
    <hyperlink r:id="rId70" ref="U35"/>
    <hyperlink r:id="rId71" ref="K36"/>
    <hyperlink r:id="rId72" ref="U36"/>
    <hyperlink r:id="rId73" ref="V36"/>
    <hyperlink r:id="rId74" ref="K37"/>
    <hyperlink r:id="rId75" ref="U37"/>
    <hyperlink r:id="rId76" ref="K38"/>
    <hyperlink r:id="rId77" ref="U38"/>
    <hyperlink r:id="rId78" ref="K39"/>
    <hyperlink r:id="rId79" ref="U39"/>
    <hyperlink r:id="rId80" ref="K40"/>
    <hyperlink r:id="rId81" ref="U40"/>
    <hyperlink r:id="rId82" ref="K41"/>
    <hyperlink r:id="rId83" ref="U41"/>
    <hyperlink r:id="rId84" ref="K42"/>
    <hyperlink r:id="rId85" ref="U42"/>
    <hyperlink r:id="rId86" ref="K43"/>
    <hyperlink r:id="rId87" ref="U43"/>
    <hyperlink r:id="rId88" ref="V43"/>
    <hyperlink r:id="rId89" ref="K44"/>
    <hyperlink r:id="rId90" ref="U44"/>
    <hyperlink r:id="rId91" ref="K45"/>
    <hyperlink r:id="rId92" ref="U45"/>
    <hyperlink r:id="rId93" ref="V45"/>
    <hyperlink r:id="rId94" ref="K46"/>
    <hyperlink r:id="rId95" ref="U46"/>
    <hyperlink r:id="rId96" ref="K47"/>
    <hyperlink r:id="rId97" ref="U47"/>
    <hyperlink r:id="rId98" ref="K48"/>
    <hyperlink r:id="rId99" ref="U48"/>
    <hyperlink r:id="rId100" ref="K49"/>
    <hyperlink r:id="rId101" ref="U49"/>
    <hyperlink r:id="rId102" ref="K50"/>
    <hyperlink r:id="rId103" ref="U50"/>
    <hyperlink r:id="rId104" ref="K51"/>
    <hyperlink r:id="rId105" ref="U51"/>
    <hyperlink r:id="rId106" ref="K52"/>
    <hyperlink r:id="rId107" ref="U52"/>
    <hyperlink r:id="rId108" ref="K53"/>
    <hyperlink r:id="rId109" ref="U53"/>
    <hyperlink r:id="rId110" ref="K54"/>
    <hyperlink r:id="rId111" ref="U54"/>
    <hyperlink r:id="rId112" ref="K55"/>
    <hyperlink r:id="rId113" ref="U55"/>
    <hyperlink r:id="rId114" ref="K56"/>
    <hyperlink r:id="rId115" ref="U56"/>
    <hyperlink r:id="rId116" ref="K57"/>
    <hyperlink r:id="rId117" ref="U57"/>
    <hyperlink r:id="rId118" ref="K58"/>
    <hyperlink r:id="rId119" ref="U58"/>
    <hyperlink r:id="rId120" ref="V58"/>
    <hyperlink r:id="rId121" ref="K59"/>
    <hyperlink r:id="rId122" ref="U59"/>
    <hyperlink r:id="rId123" ref="K60"/>
    <hyperlink r:id="rId124" ref="U60"/>
    <hyperlink r:id="rId125" ref="K61"/>
    <hyperlink r:id="rId126" ref="U61"/>
    <hyperlink r:id="rId127" ref="K62"/>
    <hyperlink r:id="rId128" ref="U62"/>
    <hyperlink r:id="rId129" ref="V62"/>
    <hyperlink r:id="rId130" ref="K63"/>
    <hyperlink r:id="rId131" ref="U63"/>
    <hyperlink r:id="rId132" ref="K64"/>
    <hyperlink r:id="rId133" ref="U64"/>
    <hyperlink r:id="rId134" ref="K65"/>
    <hyperlink r:id="rId135" ref="U65"/>
    <hyperlink r:id="rId136" ref="V65"/>
    <hyperlink r:id="rId137" ref="K66"/>
    <hyperlink r:id="rId138" ref="U66"/>
    <hyperlink r:id="rId139" ref="K67"/>
    <hyperlink r:id="rId140" ref="U67"/>
    <hyperlink r:id="rId141" ref="V67"/>
    <hyperlink r:id="rId142" ref="K68"/>
    <hyperlink r:id="rId143" ref="U68"/>
    <hyperlink r:id="rId144" ref="K69"/>
    <hyperlink r:id="rId145" ref="U69"/>
    <hyperlink r:id="rId146" ref="K70"/>
    <hyperlink r:id="rId147" ref="U70"/>
    <hyperlink r:id="rId148" ref="K71"/>
    <hyperlink r:id="rId149" ref="U71"/>
    <hyperlink r:id="rId150" ref="V71"/>
    <hyperlink r:id="rId151" ref="K72"/>
    <hyperlink r:id="rId152" ref="U72"/>
    <hyperlink r:id="rId153" ref="V72"/>
    <hyperlink r:id="rId154" ref="K73"/>
    <hyperlink r:id="rId155" ref="U73"/>
    <hyperlink r:id="rId156" ref="K74"/>
    <hyperlink r:id="rId157" ref="U74"/>
    <hyperlink r:id="rId158" ref="K75"/>
    <hyperlink r:id="rId159" ref="U75"/>
    <hyperlink r:id="rId160" ref="V75"/>
    <hyperlink r:id="rId161" ref="K76"/>
    <hyperlink r:id="rId162" ref="U76"/>
    <hyperlink r:id="rId163" ref="K77"/>
    <hyperlink r:id="rId164" ref="U77"/>
    <hyperlink r:id="rId165" ref="K78"/>
    <hyperlink r:id="rId166" ref="U78"/>
    <hyperlink r:id="rId167" ref="K79"/>
    <hyperlink r:id="rId168" ref="U79"/>
    <hyperlink r:id="rId169" ref="K80"/>
    <hyperlink r:id="rId170" ref="U80"/>
    <hyperlink r:id="rId171" ref="K81"/>
    <hyperlink r:id="rId172" ref="U81"/>
    <hyperlink r:id="rId173" ref="V81"/>
    <hyperlink r:id="rId174" ref="K82"/>
    <hyperlink r:id="rId175" ref="U82"/>
    <hyperlink r:id="rId176" ref="K83"/>
    <hyperlink r:id="rId177" ref="U83"/>
    <hyperlink r:id="rId178" ref="K84"/>
    <hyperlink r:id="rId179" ref="U84"/>
    <hyperlink r:id="rId180" ref="V84"/>
    <hyperlink r:id="rId181" ref="K85"/>
    <hyperlink r:id="rId182" ref="U85"/>
    <hyperlink r:id="rId183" ref="K86"/>
    <hyperlink r:id="rId184" ref="U86"/>
    <hyperlink r:id="rId185" ref="K87"/>
    <hyperlink r:id="rId186" ref="U87"/>
    <hyperlink r:id="rId187" ref="V87"/>
    <hyperlink r:id="rId188" ref="K88"/>
    <hyperlink r:id="rId189" ref="U88"/>
    <hyperlink r:id="rId190" ref="V88"/>
    <hyperlink r:id="rId191" ref="K89"/>
    <hyperlink r:id="rId192" ref="U89"/>
    <hyperlink r:id="rId193" ref="K90"/>
    <hyperlink r:id="rId194" ref="U90"/>
    <hyperlink r:id="rId195" ref="V90"/>
    <hyperlink r:id="rId196" ref="K91"/>
    <hyperlink r:id="rId197" ref="U91"/>
    <hyperlink r:id="rId198" ref="V91"/>
    <hyperlink r:id="rId199" ref="K92"/>
    <hyperlink r:id="rId200" ref="U92"/>
    <hyperlink r:id="rId201" ref="U93"/>
    <hyperlink r:id="rId202" ref="V93"/>
    <hyperlink r:id="rId203" ref="K94"/>
    <hyperlink r:id="rId204" ref="U94"/>
    <hyperlink r:id="rId205" ref="V94"/>
    <hyperlink r:id="rId206" ref="K95"/>
    <hyperlink r:id="rId207" ref="U95"/>
    <hyperlink r:id="rId208" ref="K96"/>
    <hyperlink r:id="rId209" ref="U96"/>
    <hyperlink r:id="rId210" ref="K97"/>
    <hyperlink r:id="rId211" ref="U97"/>
    <hyperlink r:id="rId212" ref="K98"/>
    <hyperlink r:id="rId213" ref="U98"/>
    <hyperlink r:id="rId214" ref="U99"/>
    <hyperlink r:id="rId215" ref="V99"/>
    <hyperlink r:id="rId216" ref="K100"/>
    <hyperlink r:id="rId217" ref="U100"/>
    <hyperlink r:id="rId218" ref="V100"/>
    <hyperlink r:id="rId219" ref="K101"/>
    <hyperlink r:id="rId220" ref="U101"/>
    <hyperlink r:id="rId221" ref="V101"/>
    <hyperlink r:id="rId222" ref="K102"/>
    <hyperlink r:id="rId223" ref="U102"/>
    <hyperlink r:id="rId224" ref="V102"/>
    <hyperlink r:id="rId225" ref="K103"/>
    <hyperlink r:id="rId226" ref="U103"/>
    <hyperlink r:id="rId227" ref="K104"/>
    <hyperlink r:id="rId228" ref="U104"/>
    <hyperlink r:id="rId229" ref="K105"/>
    <hyperlink r:id="rId230" ref="U105"/>
    <hyperlink r:id="rId231" ref="K106"/>
    <hyperlink r:id="rId232" ref="U106"/>
    <hyperlink r:id="rId233" ref="K107"/>
    <hyperlink r:id="rId234" ref="U107"/>
    <hyperlink r:id="rId235" ref="K108"/>
    <hyperlink r:id="rId236" ref="U108"/>
    <hyperlink r:id="rId237" ref="V108"/>
    <hyperlink r:id="rId238" ref="K109"/>
    <hyperlink r:id="rId239" ref="U109"/>
    <hyperlink r:id="rId240" ref="K110"/>
    <hyperlink r:id="rId241" ref="U110"/>
    <hyperlink r:id="rId242" ref="K111"/>
    <hyperlink r:id="rId243" ref="U111"/>
    <hyperlink r:id="rId244" ref="K112"/>
    <hyperlink r:id="rId245" ref="U112"/>
    <hyperlink r:id="rId246" ref="K113"/>
    <hyperlink r:id="rId247" ref="U113"/>
    <hyperlink r:id="rId248" ref="K114"/>
    <hyperlink r:id="rId249" ref="U114"/>
    <hyperlink r:id="rId250" ref="K115"/>
    <hyperlink r:id="rId251" ref="U115"/>
    <hyperlink r:id="rId252" ref="V115"/>
    <hyperlink r:id="rId253" ref="K116"/>
    <hyperlink r:id="rId254" ref="U116"/>
    <hyperlink r:id="rId255" ref="K117"/>
    <hyperlink r:id="rId256" ref="U117"/>
    <hyperlink r:id="rId257" ref="V117"/>
    <hyperlink r:id="rId258" ref="K118"/>
    <hyperlink r:id="rId259" ref="U118"/>
    <hyperlink r:id="rId260" ref="K119"/>
    <hyperlink r:id="rId261" ref="U119"/>
    <hyperlink r:id="rId262" ref="V119"/>
    <hyperlink r:id="rId263" ref="K120"/>
    <hyperlink r:id="rId264" ref="U120"/>
    <hyperlink r:id="rId265" ref="V120"/>
    <hyperlink r:id="rId266" ref="K121"/>
    <hyperlink r:id="rId267" ref="U121"/>
    <hyperlink r:id="rId268" ref="K122"/>
    <hyperlink r:id="rId269" ref="U122"/>
    <hyperlink r:id="rId270" ref="K123"/>
    <hyperlink r:id="rId271" ref="U123"/>
    <hyperlink r:id="rId272" ref="U124"/>
    <hyperlink r:id="rId273" ref="V124"/>
    <hyperlink r:id="rId274" ref="K125"/>
    <hyperlink r:id="rId275" ref="U125"/>
    <hyperlink r:id="rId276" ref="V125"/>
    <hyperlink r:id="rId277" ref="K126"/>
    <hyperlink r:id="rId278" ref="U126"/>
    <hyperlink r:id="rId279" ref="K127"/>
    <hyperlink r:id="rId280" ref="U127"/>
    <hyperlink r:id="rId281" ref="K128"/>
    <hyperlink r:id="rId282" ref="U128"/>
    <hyperlink r:id="rId283" ref="V128"/>
    <hyperlink r:id="rId284" ref="K129"/>
    <hyperlink r:id="rId285" ref="U129"/>
    <hyperlink r:id="rId286" ref="K130"/>
    <hyperlink r:id="rId287" ref="U130"/>
    <hyperlink r:id="rId288" ref="K131"/>
    <hyperlink r:id="rId289" ref="U131"/>
    <hyperlink r:id="rId290" ref="K132"/>
    <hyperlink r:id="rId291" ref="U132"/>
    <hyperlink r:id="rId292" ref="K133"/>
    <hyperlink r:id="rId293" ref="U133"/>
    <hyperlink r:id="rId294" ref="K134"/>
    <hyperlink r:id="rId295" ref="U134"/>
    <hyperlink r:id="rId296" ref="V134"/>
    <hyperlink r:id="rId297" ref="K135"/>
    <hyperlink r:id="rId298" ref="U135"/>
    <hyperlink r:id="rId299" ref="V135"/>
    <hyperlink r:id="rId300" ref="K136"/>
    <hyperlink r:id="rId301" ref="U136"/>
    <hyperlink r:id="rId302" ref="K137"/>
    <hyperlink r:id="rId303" ref="U137"/>
    <hyperlink r:id="rId304" ref="K138"/>
    <hyperlink r:id="rId305" ref="U138"/>
    <hyperlink r:id="rId306" ref="U139"/>
    <hyperlink r:id="rId307" ref="V139"/>
    <hyperlink r:id="rId308" ref="K140"/>
    <hyperlink r:id="rId309" ref="U140"/>
    <hyperlink r:id="rId310" ref="V140"/>
    <hyperlink r:id="rId311" ref="K141"/>
    <hyperlink r:id="rId312" ref="U141"/>
    <hyperlink r:id="rId313" ref="V141"/>
    <hyperlink r:id="rId314" ref="K142"/>
    <hyperlink r:id="rId315" ref="U142"/>
    <hyperlink r:id="rId316" ref="V142"/>
    <hyperlink r:id="rId317" ref="K143"/>
    <hyperlink r:id="rId318" ref="U143"/>
    <hyperlink r:id="rId319" ref="V143"/>
    <hyperlink r:id="rId320" ref="K144"/>
    <hyperlink r:id="rId321" ref="U144"/>
    <hyperlink r:id="rId322" ref="V144"/>
    <hyperlink r:id="rId323" ref="K145"/>
    <hyperlink r:id="rId324" ref="U145"/>
    <hyperlink r:id="rId325" ref="V145"/>
    <hyperlink r:id="rId326" ref="K146"/>
    <hyperlink r:id="rId327" ref="U146"/>
    <hyperlink r:id="rId328" ref="V146"/>
    <hyperlink r:id="rId329" ref="U147"/>
    <hyperlink r:id="rId330" ref="V147"/>
    <hyperlink r:id="rId331" ref="U148"/>
    <hyperlink r:id="rId332" ref="V148"/>
    <hyperlink r:id="rId333" ref="K149"/>
    <hyperlink r:id="rId334" ref="U149"/>
    <hyperlink r:id="rId335" ref="V149"/>
    <hyperlink r:id="rId336" ref="U150"/>
    <hyperlink r:id="rId337" ref="V150"/>
    <hyperlink r:id="rId338" ref="K151"/>
    <hyperlink r:id="rId339" ref="U151"/>
    <hyperlink r:id="rId340" ref="V151"/>
    <hyperlink r:id="rId341" ref="U152"/>
    <hyperlink r:id="rId342" ref="V152"/>
    <hyperlink r:id="rId343" ref="U153"/>
    <hyperlink r:id="rId344" ref="K154"/>
    <hyperlink r:id="rId345" ref="U154"/>
    <hyperlink r:id="rId346" ref="V154"/>
    <hyperlink r:id="rId347" ref="U155"/>
    <hyperlink r:id="rId348" ref="V155"/>
    <hyperlink r:id="rId349" ref="K156"/>
    <hyperlink r:id="rId350" ref="U156"/>
    <hyperlink r:id="rId351" ref="U157"/>
    <hyperlink r:id="rId352" ref="V157"/>
    <hyperlink r:id="rId353" ref="U158"/>
    <hyperlink r:id="rId354" ref="K159"/>
    <hyperlink r:id="rId355" ref="U159"/>
    <hyperlink r:id="rId356" ref="V159"/>
    <hyperlink r:id="rId357" ref="K160"/>
    <hyperlink r:id="rId358" ref="U160"/>
    <hyperlink r:id="rId359" ref="V160"/>
    <hyperlink r:id="rId360" ref="K161"/>
    <hyperlink r:id="rId361" ref="U161"/>
    <hyperlink r:id="rId362" ref="V161"/>
    <hyperlink r:id="rId363" ref="K162"/>
    <hyperlink r:id="rId364" ref="U162"/>
    <hyperlink r:id="rId365" ref="V162"/>
    <hyperlink r:id="rId366" ref="U163"/>
    <hyperlink r:id="rId367" ref="V163"/>
    <hyperlink r:id="rId368" ref="K164"/>
    <hyperlink r:id="rId369" ref="U164"/>
    <hyperlink r:id="rId370" ref="U165"/>
    <hyperlink r:id="rId371" ref="K166"/>
    <hyperlink r:id="rId372" ref="U166"/>
    <hyperlink r:id="rId373" ref="U167"/>
    <hyperlink r:id="rId374" ref="V167"/>
    <hyperlink r:id="rId375" ref="K168"/>
    <hyperlink r:id="rId376" ref="U168"/>
    <hyperlink r:id="rId377" ref="V168"/>
    <hyperlink r:id="rId378" ref="U169"/>
    <hyperlink r:id="rId379" ref="V169"/>
    <hyperlink r:id="rId380" ref="K170"/>
    <hyperlink r:id="rId381" ref="U170"/>
    <hyperlink r:id="rId382" ref="V170"/>
    <hyperlink r:id="rId383" ref="U171"/>
    <hyperlink r:id="rId384" ref="V171"/>
    <hyperlink r:id="rId385" ref="K172"/>
    <hyperlink r:id="rId386" ref="U172"/>
    <hyperlink r:id="rId387" ref="K173"/>
    <hyperlink r:id="rId388" ref="U173"/>
    <hyperlink r:id="rId389" ref="K174"/>
    <hyperlink r:id="rId390" ref="U174"/>
    <hyperlink r:id="rId391" ref="K175"/>
    <hyperlink r:id="rId392" ref="U175"/>
    <hyperlink r:id="rId393" ref="V175"/>
    <hyperlink r:id="rId394" ref="U176"/>
    <hyperlink r:id="rId395" ref="V176"/>
    <hyperlink r:id="rId396" ref="K177"/>
    <hyperlink r:id="rId397" ref="U177"/>
    <hyperlink r:id="rId398" ref="K178"/>
    <hyperlink r:id="rId399" ref="U178"/>
    <hyperlink r:id="rId400" ref="U179"/>
    <hyperlink r:id="rId401" ref="V179"/>
    <hyperlink r:id="rId402" ref="U180"/>
    <hyperlink r:id="rId403" ref="V180"/>
    <hyperlink r:id="rId404" ref="K181"/>
    <hyperlink r:id="rId405" ref="U181"/>
    <hyperlink r:id="rId406" ref="U182"/>
    <hyperlink r:id="rId407" ref="V182"/>
    <hyperlink r:id="rId408" ref="K183"/>
    <hyperlink r:id="rId409" ref="U183"/>
    <hyperlink r:id="rId410" ref="V183"/>
    <hyperlink r:id="rId411" ref="K184"/>
    <hyperlink r:id="rId412" ref="U184"/>
    <hyperlink r:id="rId413" ref="K185"/>
    <hyperlink r:id="rId414" ref="U185"/>
    <hyperlink r:id="rId415" ref="V185"/>
    <hyperlink r:id="rId416" ref="U186"/>
    <hyperlink r:id="rId417" ref="U187"/>
    <hyperlink r:id="rId418" ref="U188"/>
    <hyperlink r:id="rId419" ref="U189"/>
    <hyperlink r:id="rId420" ref="U190"/>
    <hyperlink r:id="rId421" ref="V190"/>
    <hyperlink r:id="rId422" ref="K191"/>
    <hyperlink r:id="rId423" ref="U191"/>
    <hyperlink r:id="rId424" ref="K192"/>
    <hyperlink r:id="rId425" ref="U192"/>
    <hyperlink r:id="rId426" ref="U193"/>
    <hyperlink r:id="rId427" ref="U194"/>
    <hyperlink r:id="rId428" ref="U195"/>
    <hyperlink r:id="rId429" ref="U196"/>
    <hyperlink r:id="rId430" ref="V196"/>
    <hyperlink r:id="rId431" ref="U197"/>
    <hyperlink r:id="rId432" ref="K198"/>
    <hyperlink r:id="rId433" ref="U198"/>
    <hyperlink r:id="rId434" ref="K199"/>
    <hyperlink r:id="rId435" ref="U199"/>
    <hyperlink r:id="rId436" ref="K200"/>
    <hyperlink r:id="rId437" ref="U200"/>
    <hyperlink r:id="rId438" ref="U201"/>
    <hyperlink r:id="rId439" ref="U202"/>
    <hyperlink r:id="rId440" ref="U203"/>
    <hyperlink r:id="rId441" ref="V203"/>
    <hyperlink r:id="rId442" ref="K204"/>
    <hyperlink r:id="rId443" ref="U204"/>
    <hyperlink r:id="rId444" ref="V204"/>
    <hyperlink r:id="rId445" ref="K205"/>
    <hyperlink r:id="rId446" ref="U205"/>
    <hyperlink r:id="rId447" location="GNUTLS-SA-2022-07-07" ref="V205"/>
    <hyperlink r:id="rId448" ref="K206"/>
    <hyperlink r:id="rId449" location="GNUTLS-SA-2021-03-10" ref="U206"/>
    <hyperlink r:id="rId450" ref="V206"/>
    <hyperlink r:id="rId451" ref="K207"/>
    <hyperlink r:id="rId452" location="GNUTLS-SA-2021-03-10" ref="U207"/>
    <hyperlink r:id="rId453" ref="V207"/>
    <hyperlink r:id="rId454" ref="K208"/>
    <hyperlink r:id="rId455" ref="U208"/>
    <hyperlink r:id="rId456" ref="V208"/>
    <hyperlink r:id="rId457" ref="K209"/>
    <hyperlink r:id="rId458" location="GNUTLS-SA-2020-09-04" ref="U209"/>
    <hyperlink r:id="rId459" ref="V209"/>
    <hyperlink r:id="rId460" ref="K210"/>
    <hyperlink r:id="rId461" location="GNUTLS-SA-2020-06-03" ref="U210"/>
    <hyperlink r:id="rId462" ref="V210"/>
    <hyperlink r:id="rId463" ref="K211"/>
    <hyperlink r:id="rId464" location="GNUTLS-SA-2020-03-31" ref="U211"/>
    <hyperlink r:id="rId465" ref="V211"/>
    <hyperlink r:id="rId466" ref="X211"/>
    <hyperlink r:id="rId467" ref="K212"/>
    <hyperlink r:id="rId468" location="GNUTLS-SA-2019-03-27" ref="U212"/>
    <hyperlink r:id="rId469" ref="V212"/>
    <hyperlink r:id="rId470" ref="X212"/>
    <hyperlink r:id="rId471" ref="K213"/>
    <hyperlink r:id="rId472" location="GNUTLS-SA-2019-03-27" ref="U213"/>
    <hyperlink r:id="rId473" ref="V213"/>
    <hyperlink r:id="rId474" ref="X213"/>
    <hyperlink r:id="rId475" ref="K214"/>
    <hyperlink r:id="rId476" ref="U214"/>
    <hyperlink r:id="rId477" ref="V214"/>
    <hyperlink r:id="rId478" ref="K215"/>
    <hyperlink r:id="rId479" ref="U215"/>
    <hyperlink r:id="rId480" ref="V215"/>
    <hyperlink r:id="rId481" ref="K216"/>
    <hyperlink r:id="rId482" ref="U216"/>
    <hyperlink r:id="rId483" ref="V216"/>
    <hyperlink r:id="rId484" ref="K217"/>
    <hyperlink r:id="rId485" ref="U217"/>
    <hyperlink r:id="rId486" ref="V217"/>
    <hyperlink r:id="rId487" ref="K218"/>
    <hyperlink r:id="rId488" ref="U218"/>
    <hyperlink r:id="rId489" ref="V218"/>
    <hyperlink r:id="rId490" ref="U219"/>
    <hyperlink r:id="rId491" ref="V219"/>
    <hyperlink r:id="rId492" ref="K220"/>
    <hyperlink r:id="rId493" location="GNUTLS-SA-2017-2" ref="U220"/>
    <hyperlink r:id="rId494" ref="V220"/>
    <hyperlink r:id="rId495" ref="X220"/>
    <hyperlink r:id="rId496" ref="K221"/>
    <hyperlink r:id="rId497" location="GNUTLS-SA-2017-2" ref="U221"/>
    <hyperlink r:id="rId498" ref="V221"/>
    <hyperlink r:id="rId499" ref="X221"/>
    <hyperlink r:id="rId500" ref="A222"/>
    <hyperlink r:id="rId501" ref="K222"/>
    <hyperlink r:id="rId502" location="GNUTLS-SA-2017-2" ref="U222"/>
    <hyperlink r:id="rId503" ref="V222"/>
    <hyperlink r:id="rId504" ref="X222"/>
    <hyperlink r:id="rId505" ref="K223"/>
    <hyperlink r:id="rId506" location="GNUTLS-SA-2017-1" ref="U223"/>
    <hyperlink r:id="rId507" ref="K224"/>
    <hyperlink r:id="rId508" ref="U224"/>
    <hyperlink r:id="rId509" ref="V224"/>
    <hyperlink r:id="rId510" ref="K225"/>
    <hyperlink r:id="rId511" ref="U225"/>
    <hyperlink r:id="rId512" ref="V225"/>
    <hyperlink r:id="rId513" ref="U226"/>
    <hyperlink r:id="rId514" ref="V226"/>
    <hyperlink r:id="rId515" ref="K227"/>
    <hyperlink r:id="rId516" ref="U227"/>
    <hyperlink r:id="rId517" ref="V227"/>
    <hyperlink r:id="rId518" ref="X227"/>
    <hyperlink r:id="rId519" ref="K228"/>
    <hyperlink r:id="rId520" ref="U228"/>
    <hyperlink r:id="rId521" ref="K229"/>
    <hyperlink r:id="rId522" ref="U229"/>
    <hyperlink r:id="rId523" ref="V229"/>
    <hyperlink r:id="rId524" ref="U230"/>
    <hyperlink r:id="rId525" ref="V230"/>
    <hyperlink r:id="rId526" ref="K231"/>
    <hyperlink r:id="rId527" ref="U231"/>
    <hyperlink r:id="rId528" ref="V231"/>
    <hyperlink r:id="rId529" ref="K232"/>
    <hyperlink r:id="rId530" ref="U232"/>
    <hyperlink r:id="rId531" ref="V232"/>
    <hyperlink r:id="rId532" ref="U233"/>
    <hyperlink r:id="rId533" ref="V233"/>
    <hyperlink r:id="rId534" ref="U234"/>
    <hyperlink r:id="rId535" ref="V234"/>
    <hyperlink r:id="rId536" ref="U235"/>
    <hyperlink r:id="rId537" ref="V235"/>
    <hyperlink r:id="rId538" ref="K236"/>
    <hyperlink r:id="rId539" ref="U236"/>
    <hyperlink r:id="rId540" ref="V236"/>
    <hyperlink r:id="rId541" ref="K237"/>
    <hyperlink r:id="rId542" ref="U237"/>
    <hyperlink r:id="rId543" ref="V237"/>
    <hyperlink r:id="rId544" ref="K238"/>
    <hyperlink r:id="rId545" ref="U238"/>
    <hyperlink r:id="rId546" ref="V238"/>
    <hyperlink r:id="rId547" ref="K239"/>
    <hyperlink r:id="rId548" ref="U239"/>
    <hyperlink r:id="rId549" ref="V239"/>
    <hyperlink r:id="rId550" ref="K240"/>
    <hyperlink r:id="rId551" ref="U240"/>
    <hyperlink r:id="rId552" location="GNUTLS-SA-2013-3" ref="V240"/>
    <hyperlink r:id="rId553" ref="K241"/>
    <hyperlink r:id="rId554" location="GNUTLS-SA-2013-3" ref="U241"/>
    <hyperlink r:id="rId555" ref="V241"/>
    <hyperlink r:id="rId556" ref="K242"/>
    <hyperlink r:id="rId557" ref="U242"/>
    <hyperlink r:id="rId558" ref="V242"/>
    <hyperlink r:id="rId559" ref="U243"/>
    <hyperlink r:id="rId560" ref="V243"/>
    <hyperlink r:id="rId561" ref="K244"/>
    <hyperlink r:id="rId562" ref="U244"/>
    <hyperlink r:id="rId563" ref="V244"/>
    <hyperlink r:id="rId564" ref="U245"/>
    <hyperlink r:id="rId565" ref="V245"/>
    <hyperlink r:id="rId566" ref="K246"/>
    <hyperlink r:id="rId567" ref="U246"/>
    <hyperlink r:id="rId568" ref="V246"/>
    <hyperlink r:id="rId569" ref="U247"/>
    <hyperlink r:id="rId570" ref="V247"/>
    <hyperlink r:id="rId571" ref="U248"/>
    <hyperlink r:id="rId572" ref="V248"/>
    <hyperlink r:id="rId573" ref="K249"/>
    <hyperlink r:id="rId574" ref="U249"/>
    <hyperlink r:id="rId575" ref="V249"/>
    <hyperlink r:id="rId576" ref="X249"/>
    <hyperlink r:id="rId577" ref="K250"/>
    <hyperlink r:id="rId578" ref="U250"/>
    <hyperlink r:id="rId579" ref="V250"/>
    <hyperlink r:id="rId580" ref="K251"/>
    <hyperlink r:id="rId581" ref="U251"/>
    <hyperlink r:id="rId582" ref="V251"/>
    <hyperlink r:id="rId583" ref="U252"/>
    <hyperlink r:id="rId584" ref="V252"/>
    <hyperlink r:id="rId585" ref="U253"/>
    <hyperlink r:id="rId586" ref="V253"/>
    <hyperlink r:id="rId587" ref="U254"/>
    <hyperlink r:id="rId588" ref="V254"/>
    <hyperlink r:id="rId589" ref="K255"/>
    <hyperlink r:id="rId590" ref="U255"/>
    <hyperlink r:id="rId591" ref="V255"/>
    <hyperlink r:id="rId592" ref="K256"/>
    <hyperlink r:id="rId593" ref="U256"/>
    <hyperlink r:id="rId594" ref="V256"/>
    <hyperlink r:id="rId595" ref="K257"/>
    <hyperlink r:id="rId596" ref="U257"/>
    <hyperlink r:id="rId597" ref="V257"/>
    <hyperlink r:id="rId598" ref="K258"/>
    <hyperlink r:id="rId599" ref="U258"/>
    <hyperlink r:id="rId600" ref="V258"/>
    <hyperlink r:id="rId601" ref="X258"/>
    <hyperlink r:id="rId602" ref="U259"/>
    <hyperlink r:id="rId603" ref="V259"/>
    <hyperlink r:id="rId604" ref="K260"/>
    <hyperlink r:id="rId605" ref="U260"/>
    <hyperlink r:id="rId606" ref="V260"/>
    <hyperlink r:id="rId607" ref="K261"/>
    <hyperlink r:id="rId608" ref="U261"/>
    <hyperlink r:id="rId609" ref="V261"/>
    <hyperlink r:id="rId610" ref="K262"/>
    <hyperlink r:id="rId611" ref="U262"/>
    <hyperlink r:id="rId612" ref="V262"/>
    <hyperlink r:id="rId613" ref="U263"/>
    <hyperlink r:id="rId614" ref="V263"/>
    <hyperlink r:id="rId615" location="diff-c7012865279cf0bea81a73eec7865653a8e6b41802e623ebb9b6ac20a027c250." ref="X263"/>
    <hyperlink r:id="rId616" ref="U264"/>
    <hyperlink r:id="rId617" ref="V264"/>
    <hyperlink r:id="rId618" ref="U265"/>
    <hyperlink r:id="rId619" ref="V265"/>
    <hyperlink r:id="rId620" ref="U266"/>
    <hyperlink r:id="rId621" ref="V266"/>
    <hyperlink r:id="rId622" ref="K267"/>
    <hyperlink r:id="rId623" ref="U267"/>
    <hyperlink r:id="rId624" ref="V267"/>
    <hyperlink r:id="rId625" location="l158)." ref="X267"/>
    <hyperlink r:id="rId626" ref="K268"/>
    <hyperlink r:id="rId627" ref="U268"/>
    <hyperlink r:id="rId628" ref="V268"/>
    <hyperlink r:id="rId629" ref="K269"/>
    <hyperlink r:id="rId630" ref="U269"/>
    <hyperlink r:id="rId631" ref="V269"/>
    <hyperlink r:id="rId632" ref="K270"/>
    <hyperlink r:id="rId633" ref="U270"/>
    <hyperlink r:id="rId634" ref="V270"/>
    <hyperlink r:id="rId635" ref="K271"/>
    <hyperlink r:id="rId636" ref="U271"/>
    <hyperlink r:id="rId637" ref="V271"/>
    <hyperlink r:id="rId638" ref="U272"/>
    <hyperlink r:id="rId639" ref="V272"/>
    <hyperlink r:id="rId640" ref="K273"/>
    <hyperlink r:id="rId641" ref="U273"/>
    <hyperlink r:id="rId642" ref="V273"/>
    <hyperlink r:id="rId643" ref="K274"/>
    <hyperlink r:id="rId644" ref="U274"/>
    <hyperlink r:id="rId645" ref="V274"/>
    <hyperlink r:id="rId646" ref="K275"/>
    <hyperlink r:id="rId647" ref="U275"/>
    <hyperlink r:id="rId648" ref="V275"/>
    <hyperlink r:id="rId649" ref="K276"/>
    <hyperlink r:id="rId650" ref="U276"/>
    <hyperlink r:id="rId651" ref="V276"/>
    <hyperlink r:id="rId652" ref="K277"/>
    <hyperlink r:id="rId653" ref="U277"/>
    <hyperlink r:id="rId654" ref="V277"/>
    <hyperlink r:id="rId655" ref="K278"/>
    <hyperlink r:id="rId656" ref="U278"/>
    <hyperlink r:id="rId657" ref="V278"/>
    <hyperlink r:id="rId658" ref="K279"/>
    <hyperlink r:id="rId659" ref="U279"/>
    <hyperlink r:id="rId660" ref="V279"/>
    <hyperlink r:id="rId661" ref="K280"/>
    <hyperlink r:id="rId662" ref="U280"/>
    <hyperlink r:id="rId663" ref="V280"/>
    <hyperlink r:id="rId664" ref="U281"/>
    <hyperlink r:id="rId665" ref="V281"/>
    <hyperlink r:id="rId666" ref="U282"/>
    <hyperlink r:id="rId667" ref="V282"/>
    <hyperlink r:id="rId668" ref="U283"/>
    <hyperlink r:id="rId669" ref="V283"/>
    <hyperlink r:id="rId670" ref="U284"/>
    <hyperlink r:id="rId671" ref="V284"/>
    <hyperlink r:id="rId672" ref="K285"/>
    <hyperlink r:id="rId673" ref="U285"/>
    <hyperlink r:id="rId674" ref="V285"/>
    <hyperlink r:id="rId675" ref="K286"/>
    <hyperlink r:id="rId676" ref="U286"/>
    <hyperlink r:id="rId677" ref="V286"/>
    <hyperlink r:id="rId678" ref="K287"/>
    <hyperlink r:id="rId679" ref="U287"/>
    <hyperlink r:id="rId680" ref="V287"/>
    <hyperlink r:id="rId681" ref="K288"/>
    <hyperlink r:id="rId682" ref="U288"/>
    <hyperlink r:id="rId683" ref="V288"/>
    <hyperlink r:id="rId684" ref="K289"/>
    <hyperlink r:id="rId685" ref="U289"/>
    <hyperlink r:id="rId686" ref="V289"/>
    <hyperlink r:id="rId687" ref="K290"/>
    <hyperlink r:id="rId688" ref="U290"/>
    <hyperlink r:id="rId689" ref="V290"/>
    <hyperlink r:id="rId690" ref="K291"/>
    <hyperlink r:id="rId691" ref="U291"/>
    <hyperlink r:id="rId692" ref="V291"/>
    <hyperlink r:id="rId693" ref="K292"/>
    <hyperlink r:id="rId694" ref="U292"/>
    <hyperlink r:id="rId695" ref="V292"/>
    <hyperlink r:id="rId696" ref="K293"/>
    <hyperlink r:id="rId697" ref="U293"/>
    <hyperlink r:id="rId698" ref="V293"/>
    <hyperlink r:id="rId699" ref="K294"/>
    <hyperlink r:id="rId700" ref="U294"/>
    <hyperlink r:id="rId701" ref="V294"/>
    <hyperlink r:id="rId702" ref="K295"/>
    <hyperlink r:id="rId703" ref="U295"/>
    <hyperlink r:id="rId704" ref="V295"/>
    <hyperlink r:id="rId705" ref="K296"/>
    <hyperlink r:id="rId706" ref="U296"/>
    <hyperlink r:id="rId707" ref="V296"/>
    <hyperlink r:id="rId708" ref="K297"/>
    <hyperlink r:id="rId709" ref="U297"/>
    <hyperlink r:id="rId710" ref="V297"/>
    <hyperlink r:id="rId711" ref="K298"/>
    <hyperlink r:id="rId712" ref="U298"/>
    <hyperlink r:id="rId713" ref="V298"/>
    <hyperlink r:id="rId714" ref="K299"/>
    <hyperlink r:id="rId715" ref="U299"/>
    <hyperlink r:id="rId716" ref="V299"/>
    <hyperlink r:id="rId717" ref="K300"/>
    <hyperlink r:id="rId718" ref="U300"/>
    <hyperlink r:id="rId719" ref="V300"/>
    <hyperlink r:id="rId720" ref="K301"/>
    <hyperlink r:id="rId721" ref="U301"/>
    <hyperlink r:id="rId722" ref="K302"/>
    <hyperlink r:id="rId723" ref="U302"/>
    <hyperlink r:id="rId724" ref="V302"/>
    <hyperlink r:id="rId725" ref="K303"/>
    <hyperlink r:id="rId726" ref="U303"/>
    <hyperlink r:id="rId727" ref="V303"/>
    <hyperlink r:id="rId728" ref="K304"/>
    <hyperlink r:id="rId729" ref="U304"/>
    <hyperlink r:id="rId730" ref="V304"/>
    <hyperlink r:id="rId731" ref="K305"/>
    <hyperlink r:id="rId732" ref="U305"/>
    <hyperlink r:id="rId733" ref="V305"/>
    <hyperlink r:id="rId734" ref="K306"/>
    <hyperlink r:id="rId735" ref="U306"/>
    <hyperlink r:id="rId736" ref="V306"/>
    <hyperlink r:id="rId737" ref="K307"/>
    <hyperlink r:id="rId738" ref="U307"/>
    <hyperlink r:id="rId739" ref="V307"/>
    <hyperlink r:id="rId740" ref="K308"/>
    <hyperlink r:id="rId741" ref="U308"/>
    <hyperlink r:id="rId742" ref="V308"/>
    <hyperlink r:id="rId743" ref="K309"/>
    <hyperlink r:id="rId744" ref="U309"/>
    <hyperlink r:id="rId745" ref="V309"/>
    <hyperlink r:id="rId746" ref="K310"/>
    <hyperlink r:id="rId747" ref="U310"/>
    <hyperlink r:id="rId748" ref="V310"/>
    <hyperlink r:id="rId749" ref="K311"/>
    <hyperlink r:id="rId750" ref="U311"/>
    <hyperlink r:id="rId751" ref="V311"/>
    <hyperlink r:id="rId752" ref="U312"/>
    <hyperlink r:id="rId753" ref="V312"/>
    <hyperlink r:id="rId754" ref="K313"/>
    <hyperlink r:id="rId755" ref="U313"/>
    <hyperlink r:id="rId756" ref="V313"/>
    <hyperlink r:id="rId757" ref="U314"/>
    <hyperlink r:id="rId758" ref="V314"/>
    <hyperlink r:id="rId759" ref="U315"/>
    <hyperlink r:id="rId760" ref="V315"/>
    <hyperlink r:id="rId761" ref="U316"/>
    <hyperlink r:id="rId762" ref="V316"/>
    <hyperlink r:id="rId763" ref="U317"/>
    <hyperlink r:id="rId764" ref="V317"/>
    <hyperlink r:id="rId765" ref="K318"/>
    <hyperlink r:id="rId766" ref="U318"/>
    <hyperlink r:id="rId767" ref="V318"/>
    <hyperlink r:id="rId768" ref="K319"/>
    <hyperlink r:id="rId769" ref="U319"/>
    <hyperlink r:id="rId770" ref="V319"/>
    <hyperlink r:id="rId771" ref="U320"/>
    <hyperlink r:id="rId772" ref="V320"/>
    <hyperlink r:id="rId773" ref="U321"/>
    <hyperlink r:id="rId774" ref="U322"/>
    <hyperlink r:id="rId775" ref="V322"/>
    <hyperlink r:id="rId776" ref="U323"/>
    <hyperlink r:id="rId777" ref="U324"/>
    <hyperlink r:id="rId778" ref="V324"/>
    <hyperlink r:id="rId779" ref="U325"/>
    <hyperlink r:id="rId780" ref="V325"/>
    <hyperlink r:id="rId781" ref="U326"/>
    <hyperlink r:id="rId782" ref="V326"/>
    <hyperlink r:id="rId783" ref="K327"/>
    <hyperlink r:id="rId784" ref="U327"/>
    <hyperlink r:id="rId785" ref="V327"/>
    <hyperlink r:id="rId786" ref="U328"/>
    <hyperlink r:id="rId787" ref="K329"/>
    <hyperlink r:id="rId788" ref="U329"/>
    <hyperlink r:id="rId789" ref="V329"/>
    <hyperlink r:id="rId790" ref="K330"/>
    <hyperlink r:id="rId791" ref="U330"/>
    <hyperlink r:id="rId792" ref="V330"/>
    <hyperlink r:id="rId793" ref="U331"/>
    <hyperlink r:id="rId794" ref="V331"/>
    <hyperlink r:id="rId795" ref="K332"/>
    <hyperlink r:id="rId796" ref="U332"/>
    <hyperlink r:id="rId797" ref="V332"/>
    <hyperlink r:id="rId798" ref="U333"/>
    <hyperlink r:id="rId799" ref="V333"/>
    <hyperlink r:id="rId800" ref="K334"/>
    <hyperlink r:id="rId801" ref="U334"/>
    <hyperlink r:id="rId802" ref="V334"/>
    <hyperlink r:id="rId803" ref="U335"/>
    <hyperlink r:id="rId804" ref="V335"/>
    <hyperlink r:id="rId805" ref="K336"/>
    <hyperlink r:id="rId806" ref="U336"/>
    <hyperlink r:id="rId807" ref="V336"/>
    <hyperlink r:id="rId808" ref="U337"/>
    <hyperlink r:id="rId809" ref="V337"/>
    <hyperlink r:id="rId810" ref="K338"/>
    <hyperlink r:id="rId811" ref="U338"/>
    <hyperlink r:id="rId812" ref="V338"/>
    <hyperlink r:id="rId813" ref="U339"/>
    <hyperlink r:id="rId814" ref="V339"/>
    <hyperlink r:id="rId815" ref="K340"/>
    <hyperlink r:id="rId816" ref="U340"/>
    <hyperlink r:id="rId817" ref="V340"/>
    <hyperlink r:id="rId818" ref="U341"/>
    <hyperlink r:id="rId819" ref="V341"/>
    <hyperlink r:id="rId820" ref="U342"/>
    <hyperlink r:id="rId821" ref="V342"/>
    <hyperlink r:id="rId822" ref="U343"/>
    <hyperlink r:id="rId823" ref="U344"/>
    <hyperlink r:id="rId824" ref="V344"/>
    <hyperlink r:id="rId825" ref="U345"/>
    <hyperlink r:id="rId826" ref="V345"/>
    <hyperlink r:id="rId827" ref="K346"/>
    <hyperlink r:id="rId828" ref="U346"/>
    <hyperlink r:id="rId829" ref="V346"/>
    <hyperlink r:id="rId830" ref="K347"/>
    <hyperlink r:id="rId831" ref="U347"/>
    <hyperlink r:id="rId832" ref="V347"/>
    <hyperlink r:id="rId833" ref="U348"/>
    <hyperlink r:id="rId834" ref="V348"/>
    <hyperlink r:id="rId835" ref="A349"/>
    <hyperlink r:id="rId836" ref="U349"/>
    <hyperlink r:id="rId837" ref="V349"/>
    <hyperlink r:id="rId838" ref="U350"/>
    <hyperlink r:id="rId839" ref="V350"/>
    <hyperlink r:id="rId840" ref="U351"/>
    <hyperlink r:id="rId841" ref="K352"/>
    <hyperlink r:id="rId842" ref="U352"/>
    <hyperlink r:id="rId843" ref="V352"/>
    <hyperlink r:id="rId844" ref="K353"/>
    <hyperlink r:id="rId845" ref="U353"/>
    <hyperlink r:id="rId846" ref="V353"/>
    <hyperlink r:id="rId847" ref="K354"/>
    <hyperlink r:id="rId848" ref="U354"/>
    <hyperlink r:id="rId849" ref="V354"/>
    <hyperlink r:id="rId850" ref="U355"/>
    <hyperlink r:id="rId851" ref="V355"/>
    <hyperlink r:id="rId852" ref="U356"/>
    <hyperlink r:id="rId853" ref="V356"/>
    <hyperlink r:id="rId854" ref="U357"/>
    <hyperlink r:id="rId855" ref="V357"/>
    <hyperlink r:id="rId856" ref="U358"/>
    <hyperlink r:id="rId857" ref="V358"/>
    <hyperlink r:id="rId858" ref="U359"/>
    <hyperlink r:id="rId859" ref="V359"/>
    <hyperlink r:id="rId860" ref="U360"/>
    <hyperlink r:id="rId861" ref="V360"/>
    <hyperlink r:id="rId862" ref="U361"/>
    <hyperlink r:id="rId863" ref="V361"/>
    <hyperlink r:id="rId864" ref="U362"/>
    <hyperlink r:id="rId865" ref="U363"/>
    <hyperlink r:id="rId866" ref="K364"/>
    <hyperlink r:id="rId867" ref="U364"/>
    <hyperlink r:id="rId868" ref="U365"/>
    <hyperlink r:id="rId869" ref="V365"/>
    <hyperlink r:id="rId870" ref="U366"/>
    <hyperlink r:id="rId871" ref="V366"/>
    <hyperlink r:id="rId872" ref="U367"/>
    <hyperlink r:id="rId873" ref="U368"/>
    <hyperlink r:id="rId874" ref="U369"/>
    <hyperlink r:id="rId875" ref="V369"/>
    <hyperlink r:id="rId876" ref="U370"/>
    <hyperlink r:id="rId877" ref="U371"/>
    <hyperlink r:id="rId878" ref="V371"/>
    <hyperlink r:id="rId879" ref="U372"/>
    <hyperlink r:id="rId880" ref="V372"/>
    <hyperlink r:id="rId881" ref="K373"/>
    <hyperlink r:id="rId882" ref="U373"/>
    <hyperlink r:id="rId883" ref="V373"/>
    <hyperlink r:id="rId884" ref="K374"/>
    <hyperlink r:id="rId885" ref="U374"/>
    <hyperlink r:id="rId886" ref="V374"/>
    <hyperlink r:id="rId887" ref="U375"/>
    <hyperlink r:id="rId888" ref="K376"/>
    <hyperlink r:id="rId889" ref="U376"/>
    <hyperlink r:id="rId890" ref="V376"/>
    <hyperlink r:id="rId891" ref="K377"/>
    <hyperlink r:id="rId892" ref="U377"/>
    <hyperlink r:id="rId893" ref="V377"/>
    <hyperlink r:id="rId894" ref="K378"/>
    <hyperlink r:id="rId895" ref="U378"/>
    <hyperlink r:id="rId896" ref="U379"/>
    <hyperlink r:id="rId897" ref="K380"/>
    <hyperlink r:id="rId898" ref="U380"/>
    <hyperlink r:id="rId899" ref="K381"/>
    <hyperlink r:id="rId900" ref="U381"/>
    <hyperlink r:id="rId901" ref="U382"/>
    <hyperlink r:id="rId902" ref="V382"/>
    <hyperlink r:id="rId903" ref="K383"/>
    <hyperlink r:id="rId904" ref="U383"/>
    <hyperlink r:id="rId905" ref="V383"/>
    <hyperlink r:id="rId906" ref="K384"/>
    <hyperlink r:id="rId907" ref="U384"/>
    <hyperlink r:id="rId908" ref="K385"/>
    <hyperlink r:id="rId909" ref="U385"/>
    <hyperlink r:id="rId910" ref="V385"/>
    <hyperlink r:id="rId911" ref="K386"/>
    <hyperlink r:id="rId912" ref="U386"/>
    <hyperlink r:id="rId913" ref="U387"/>
    <hyperlink r:id="rId914" ref="V387"/>
    <hyperlink r:id="rId915" ref="K388"/>
    <hyperlink r:id="rId916" ref="U388"/>
    <hyperlink r:id="rId917" ref="V388"/>
    <hyperlink r:id="rId918" ref="K389"/>
    <hyperlink r:id="rId919" ref="U389"/>
    <hyperlink r:id="rId920" ref="K390"/>
    <hyperlink r:id="rId921" ref="U390"/>
    <hyperlink r:id="rId922" ref="V390"/>
    <hyperlink r:id="rId923" ref="K391"/>
    <hyperlink r:id="rId924" ref="U391"/>
    <hyperlink r:id="rId925" ref="V391"/>
    <hyperlink r:id="rId926" ref="K392"/>
    <hyperlink r:id="rId927" ref="U392"/>
    <hyperlink r:id="rId928" ref="K393"/>
    <hyperlink r:id="rId929" ref="U393"/>
    <hyperlink r:id="rId930" ref="K394"/>
    <hyperlink r:id="rId931" ref="U394"/>
    <hyperlink r:id="rId932" ref="V394"/>
    <hyperlink r:id="rId933" ref="K395"/>
    <hyperlink r:id="rId934" ref="U395"/>
    <hyperlink r:id="rId935" ref="V395"/>
    <hyperlink r:id="rId936" ref="K396"/>
    <hyperlink r:id="rId937" ref="U396"/>
    <hyperlink r:id="rId938" ref="V396"/>
    <hyperlink r:id="rId939" ref="U397"/>
    <hyperlink r:id="rId940" ref="U398"/>
    <hyperlink r:id="rId941" ref="V398"/>
    <hyperlink r:id="rId942" ref="U399"/>
    <hyperlink r:id="rId943" ref="V399"/>
    <hyperlink r:id="rId944" ref="U400"/>
    <hyperlink r:id="rId945" ref="V400"/>
    <hyperlink r:id="rId946" ref="K401"/>
    <hyperlink r:id="rId947" ref="U401"/>
    <hyperlink r:id="rId948" ref="V401"/>
    <hyperlink r:id="rId949" ref="K402"/>
    <hyperlink r:id="rId950" ref="U402"/>
    <hyperlink r:id="rId951" ref="V402"/>
    <hyperlink r:id="rId952" ref="K403"/>
    <hyperlink r:id="rId953" ref="U403"/>
    <hyperlink r:id="rId954" ref="V403"/>
    <hyperlink r:id="rId955" ref="U404"/>
    <hyperlink r:id="rId956" ref="V404"/>
    <hyperlink r:id="rId957" ref="U405"/>
    <hyperlink r:id="rId958" ref="V405"/>
    <hyperlink r:id="rId959" ref="U406"/>
    <hyperlink r:id="rId960" ref="U407"/>
    <hyperlink r:id="rId961" ref="V407"/>
    <hyperlink r:id="rId962" ref="U408"/>
    <hyperlink r:id="rId963" location="wolfssl-formerly-cyassl-release-3910-9232016" ref="V408"/>
    <hyperlink r:id="rId964" ref="U409"/>
    <hyperlink r:id="rId965" ref="U410"/>
    <hyperlink r:id="rId966" ref="U411"/>
    <hyperlink r:id="rId967" ref="V411"/>
    <hyperlink r:id="rId968" ref="U412"/>
    <hyperlink r:id="rId969" ref="V412"/>
    <hyperlink r:id="rId970" ref="V413"/>
    <hyperlink r:id="rId971" ref="U414"/>
    <hyperlink r:id="rId972" ref="V414"/>
    <hyperlink r:id="rId973" ref="V415"/>
    <hyperlink r:id="rId974" ref="V416"/>
    <hyperlink r:id="rId975" ref="U417"/>
    <hyperlink r:id="rId976" ref="U418"/>
    <hyperlink r:id="rId977" ref="U419"/>
    <hyperlink r:id="rId978" ref="U420"/>
    <hyperlink r:id="rId979" ref="A421"/>
    <hyperlink r:id="rId980" ref="U421"/>
    <hyperlink r:id="rId981" ref="U422"/>
    <hyperlink r:id="rId982" ref="V422"/>
    <hyperlink r:id="rId983" location="cyassl-release-208-2242012" ref="U423"/>
    <hyperlink r:id="rId984" ref="V423"/>
    <hyperlink r:id="rId985" ref="U424"/>
    <hyperlink r:id="rId986" ref="K425"/>
    <hyperlink r:id="rId987" ref="U425"/>
    <hyperlink r:id="rId988" ref="V425"/>
    <hyperlink r:id="rId989" ref="K426"/>
    <hyperlink r:id="rId990" ref="U426"/>
    <hyperlink r:id="rId991" ref="U427"/>
    <hyperlink r:id="rId992" ref="K428"/>
    <hyperlink r:id="rId993" ref="U428"/>
    <hyperlink r:id="rId994" ref="U429"/>
    <hyperlink r:id="rId995" ref="U430"/>
    <hyperlink r:id="rId996" ref="U431"/>
    <hyperlink r:id="rId997" ref="V431"/>
    <hyperlink r:id="rId998" ref="U432"/>
    <hyperlink r:id="rId999" ref="V432"/>
    <hyperlink r:id="rId1000" ref="K433"/>
    <hyperlink r:id="rId1001" ref="U433"/>
    <hyperlink r:id="rId1002" ref="K434"/>
    <hyperlink r:id="rId1003" ref="U434"/>
    <hyperlink r:id="rId1004" ref="K435"/>
    <hyperlink r:id="rId1005" ref="U435"/>
    <hyperlink r:id="rId1006" ref="U436"/>
    <hyperlink r:id="rId1007" ref="U437"/>
    <hyperlink r:id="rId1008" ref="U438"/>
    <hyperlink r:id="rId1009" ref="V438"/>
    <hyperlink r:id="rId1010" ref="U439"/>
    <hyperlink r:id="rId1011" ref="U440"/>
    <hyperlink r:id="rId1012" ref="V440"/>
    <hyperlink r:id="rId1013" ref="U441"/>
    <hyperlink r:id="rId1014" ref="V441"/>
    <hyperlink r:id="rId1015" ref="U442"/>
    <hyperlink r:id="rId1016" ref="U443"/>
    <hyperlink r:id="rId1017" ref="V443"/>
    <hyperlink r:id="rId1018" ref="U444"/>
    <hyperlink r:id="rId1019" ref="U445"/>
    <hyperlink r:id="rId1020" ref="U446"/>
    <hyperlink r:id="rId1021" ref="U447"/>
    <hyperlink r:id="rId1022" ref="U448"/>
    <hyperlink r:id="rId1023" ref="U449"/>
    <hyperlink r:id="rId1024" ref="U450"/>
    <hyperlink r:id="rId1025" ref="K451"/>
    <hyperlink r:id="rId1026" ref="U451"/>
    <hyperlink r:id="rId1027" ref="V451"/>
    <hyperlink r:id="rId1028" ref="K452"/>
    <hyperlink r:id="rId1029" ref="U452"/>
    <hyperlink r:id="rId1030" ref="V452"/>
    <hyperlink r:id="rId1031" ref="U453"/>
    <hyperlink r:id="rId1032" ref="V453"/>
    <hyperlink r:id="rId1033" ref="U454"/>
    <hyperlink r:id="rId1034" location="diff-148a6c098af0199192d6aede960f45dc" ref="K455"/>
    <hyperlink r:id="rId1035" ref="U455"/>
    <hyperlink r:id="rId1036" location="L787" ref="V455"/>
    <hyperlink r:id="rId1037" ref="U456"/>
    <hyperlink r:id="rId1038" ref="V456"/>
    <hyperlink r:id="rId1039" ref="U457"/>
    <hyperlink r:id="rId1040" location="L1325" ref="V457"/>
    <hyperlink r:id="rId1041" ref="K458"/>
    <hyperlink r:id="rId1042" ref="U458"/>
    <hyperlink r:id="rId1043" location="L828" ref="V458"/>
    <hyperlink r:id="rId1044" ref="K459"/>
    <hyperlink r:id="rId1045" ref="U459"/>
    <hyperlink r:id="rId1046" location="L941" ref="V459"/>
    <hyperlink r:id="rId1047" location="diff-d525a20b8acaed791ae2f0f770eb5937" ref="K460"/>
    <hyperlink r:id="rId1048" ref="U460"/>
    <hyperlink r:id="rId1049" location="L952" ref="V460"/>
    <hyperlink r:id="rId1050" location="diff-4439ce586bf9a13bfec05c0d113b8098" ref="K461"/>
    <hyperlink r:id="rId1051" ref="U461"/>
    <hyperlink r:id="rId1052" location="L951" ref="V461"/>
    <hyperlink r:id="rId1053" location="diff-4439ce586bf9a13bfec05c0d113b8098" ref="K462"/>
    <hyperlink r:id="rId1054" ref="U462"/>
    <hyperlink r:id="rId1055" location="L950" ref="V462"/>
    <hyperlink r:id="rId1056" location="diff-5578e61500abb2b87b300d3114bdfd7d" ref="K463"/>
    <hyperlink r:id="rId1057" ref="U463"/>
    <hyperlink r:id="rId1058" location="L949" ref="V463"/>
    <hyperlink r:id="rId1059" location="diff-25c3c78db788365f36839b3f2d3016b9" ref="K464"/>
    <hyperlink r:id="rId1060" ref="U464"/>
    <hyperlink r:id="rId1061" location="L948" ref="V464"/>
    <hyperlink r:id="rId1062" location="diff-e75226a9ca49217a7276b29242ec59ce" ref="K465"/>
    <hyperlink r:id="rId1063" ref="U465"/>
    <hyperlink r:id="rId1064" location="L947" ref="V465"/>
    <hyperlink r:id="rId1065" location="diff-e5934feac8203ca0104ab291a3560a31" ref="K466"/>
    <hyperlink r:id="rId1066" ref="U466"/>
    <hyperlink r:id="rId1067" location="L945" ref="V466"/>
    <hyperlink r:id="rId1068" location="diff-494fb066bed02aeb76b6c005632943f2" ref="K467"/>
    <hyperlink r:id="rId1069" ref="U467"/>
    <hyperlink r:id="rId1070" location="L944" ref="V467"/>
    <hyperlink r:id="rId1071" location="diff-3679f5a9d2b939d0d3ee1601a7774fb0" ref="K468"/>
    <hyperlink r:id="rId1072" ref="U468"/>
    <hyperlink r:id="rId1073" location="L943" ref="V468"/>
    <hyperlink r:id="rId1074" ref="K469"/>
    <hyperlink r:id="rId1075" ref="U469"/>
    <hyperlink r:id="rId1076" ref="V469"/>
    <hyperlink r:id="rId1077" ref="U470"/>
    <hyperlink r:id="rId1078" ref="V470"/>
    <hyperlink r:id="rId1079" ref="U471"/>
    <hyperlink r:id="rId1080" ref="V472"/>
    <hyperlink r:id="rId1081" ref="V473"/>
    <hyperlink r:id="rId1082" ref="V474"/>
    <hyperlink r:id="rId1083" ref="V475"/>
    <hyperlink r:id="rId1084" ref="V476"/>
    <hyperlink r:id="rId1085" ref="V477"/>
    <hyperlink r:id="rId1086" ref="V478"/>
    <hyperlink r:id="rId1087" ref="V479"/>
    <hyperlink r:id="rId1088" ref="V480"/>
    <hyperlink r:id="rId1089" ref="V481"/>
    <hyperlink r:id="rId1090" ref="V482"/>
    <hyperlink r:id="rId1091" ref="V483"/>
    <hyperlink r:id="rId1092" ref="V484"/>
    <hyperlink r:id="rId1093" ref="V485"/>
    <hyperlink r:id="rId1094" ref="V486"/>
    <hyperlink r:id="rId1095" ref="V487"/>
    <hyperlink r:id="rId1096" ref="V488"/>
    <hyperlink r:id="rId1097" ref="V489"/>
    <hyperlink r:id="rId1098" ref="V490"/>
    <hyperlink r:id="rId1099" ref="V491"/>
    <hyperlink r:id="rId1100" ref="V492"/>
    <hyperlink r:id="rId1101" ref="K493"/>
    <hyperlink r:id="rId1102" ref="V493"/>
    <hyperlink r:id="rId1103" ref="K494"/>
    <hyperlink r:id="rId1104" ref="V494"/>
    <hyperlink r:id="rId1105" ref="K495"/>
    <hyperlink r:id="rId1106" ref="U495"/>
    <hyperlink r:id="rId1107" ref="V495"/>
    <hyperlink r:id="rId1108" ref="K496"/>
    <hyperlink r:id="rId1109" ref="V496"/>
    <hyperlink r:id="rId1110" ref="K497"/>
    <hyperlink r:id="rId1111" ref="U497"/>
    <hyperlink r:id="rId1112" ref="V497"/>
    <hyperlink r:id="rId1113" ref="U498"/>
    <hyperlink r:id="rId1114" ref="V498"/>
    <hyperlink r:id="rId1115" ref="K499"/>
    <hyperlink r:id="rId1116" ref="U499"/>
    <hyperlink r:id="rId1117" ref="V499"/>
    <hyperlink r:id="rId1118" ref="K500"/>
    <hyperlink r:id="rId1119" ref="U500"/>
    <hyperlink r:id="rId1120" ref="V500"/>
    <hyperlink r:id="rId1121" ref="K501"/>
    <hyperlink r:id="rId1122" ref="U501"/>
    <hyperlink r:id="rId1123" ref="V501"/>
    <hyperlink r:id="rId1124" ref="K502"/>
    <hyperlink r:id="rId1125" ref="U502"/>
    <hyperlink r:id="rId1126" ref="V502"/>
    <hyperlink r:id="rId1127" ref="K503"/>
    <hyperlink r:id="rId1128" ref="U503"/>
    <hyperlink r:id="rId1129" ref="U504"/>
    <hyperlink r:id="rId1130" ref="V504"/>
    <hyperlink r:id="rId1131" ref="U505"/>
    <hyperlink r:id="rId1132" ref="V505"/>
    <hyperlink r:id="rId1133" ref="U506"/>
    <hyperlink r:id="rId1134" ref="V506"/>
    <hyperlink r:id="rId1135" ref="K507"/>
    <hyperlink r:id="rId1136" ref="U507"/>
    <hyperlink r:id="rId1137" ref="V507"/>
    <hyperlink r:id="rId1138" ref="U508"/>
    <hyperlink r:id="rId1139" ref="V508"/>
    <hyperlink r:id="rId1140" ref="K509"/>
    <hyperlink r:id="rId1141" ref="U509"/>
    <hyperlink r:id="rId1142" ref="V509"/>
    <hyperlink r:id="rId1143" ref="K510"/>
    <hyperlink r:id="rId1144" ref="U510"/>
    <hyperlink r:id="rId1145" ref="V510"/>
    <hyperlink r:id="rId1146" ref="U511"/>
    <hyperlink r:id="rId1147" ref="V511"/>
    <hyperlink r:id="rId1148" ref="U512"/>
    <hyperlink r:id="rId1149" ref="V512"/>
    <hyperlink r:id="rId1150" ref="U513"/>
    <hyperlink r:id="rId1151" ref="V513"/>
    <hyperlink r:id="rId1152" ref="K514"/>
    <hyperlink r:id="rId1153" ref="U514"/>
    <hyperlink r:id="rId1154" ref="V514"/>
    <hyperlink r:id="rId1155" ref="X514"/>
    <hyperlink r:id="rId1156" ref="K515"/>
    <hyperlink r:id="rId1157" ref="U515"/>
    <hyperlink r:id="rId1158" ref="V515"/>
    <hyperlink r:id="rId1159" ref="X515"/>
    <hyperlink r:id="rId1160" ref="U516"/>
    <hyperlink r:id="rId1161" ref="V516"/>
    <hyperlink r:id="rId1162" ref="U517"/>
    <hyperlink r:id="rId1163" ref="V517"/>
    <hyperlink r:id="rId1164" ref="U518"/>
    <hyperlink r:id="rId1165" ref="U519"/>
    <hyperlink r:id="rId1166" ref="V519"/>
    <hyperlink r:id="rId1167" ref="K520"/>
    <hyperlink r:id="rId1168" ref="U520"/>
    <hyperlink r:id="rId1169" ref="V520"/>
    <hyperlink r:id="rId1170" ref="K521"/>
    <hyperlink r:id="rId1171" ref="U521"/>
    <hyperlink r:id="rId1172" ref="V521"/>
    <hyperlink r:id="rId1173" ref="K522"/>
    <hyperlink r:id="rId1174" ref="U522"/>
    <hyperlink r:id="rId1175" ref="V522"/>
    <hyperlink r:id="rId1176" ref="K523"/>
    <hyperlink r:id="rId1177" ref="U523"/>
    <hyperlink r:id="rId1178" ref="V523"/>
    <hyperlink r:id="rId1179" ref="K524"/>
    <hyperlink r:id="rId1180" ref="U524"/>
    <hyperlink r:id="rId1181" ref="V524"/>
    <hyperlink r:id="rId1182" ref="K525"/>
    <hyperlink r:id="rId1183" ref="U525"/>
    <hyperlink r:id="rId1184" ref="V525"/>
    <hyperlink r:id="rId1185" ref="K526"/>
    <hyperlink r:id="rId1186" ref="U526"/>
    <hyperlink r:id="rId1187" ref="V526"/>
    <hyperlink r:id="rId1188" ref="K527"/>
    <hyperlink r:id="rId1189" ref="U527"/>
    <hyperlink r:id="rId1190" ref="K528"/>
    <hyperlink r:id="rId1191" ref="U528"/>
    <hyperlink r:id="rId1192" ref="V528"/>
    <hyperlink r:id="rId1193" ref="K529"/>
    <hyperlink r:id="rId1194" ref="U529"/>
    <hyperlink r:id="rId1195" ref="V529"/>
    <hyperlink r:id="rId1196" ref="U530"/>
    <hyperlink r:id="rId1197" ref="K531"/>
    <hyperlink r:id="rId1198" ref="U531"/>
    <hyperlink r:id="rId1199" ref="V531"/>
    <hyperlink r:id="rId1200" ref="K532"/>
    <hyperlink r:id="rId1201" ref="U532"/>
    <hyperlink r:id="rId1202" ref="V532"/>
    <hyperlink r:id="rId1203" ref="K533"/>
    <hyperlink r:id="rId1204" ref="U533"/>
    <hyperlink r:id="rId1205" ref="V533"/>
    <hyperlink r:id="rId1206" ref="K534"/>
    <hyperlink r:id="rId1207" ref="U534"/>
    <hyperlink r:id="rId1208" ref="V534"/>
    <hyperlink r:id="rId1209" ref="K535"/>
    <hyperlink r:id="rId1210" ref="U535"/>
    <hyperlink r:id="rId1211" ref="V535"/>
    <hyperlink r:id="rId1212" ref="K536"/>
    <hyperlink r:id="rId1213" ref="U536"/>
    <hyperlink r:id="rId1214" ref="V536"/>
    <hyperlink r:id="rId1215" ref="K537"/>
    <hyperlink r:id="rId1216" ref="U537"/>
    <hyperlink r:id="rId1217" ref="V537"/>
    <hyperlink r:id="rId1218" ref="K538"/>
    <hyperlink r:id="rId1219" ref="U538"/>
    <hyperlink r:id="rId1220" ref="V538"/>
    <hyperlink r:id="rId1221" ref="K539"/>
    <hyperlink r:id="rId1222" ref="U539"/>
    <hyperlink r:id="rId1223" ref="V539"/>
    <hyperlink r:id="rId1224" ref="K540"/>
    <hyperlink r:id="rId1225" ref="U540"/>
    <hyperlink r:id="rId1226" ref="K541"/>
    <hyperlink r:id="rId1227" ref="U541"/>
    <hyperlink r:id="rId1228" ref="K542"/>
    <hyperlink r:id="rId1229" ref="U542"/>
    <hyperlink r:id="rId1230" ref="V542"/>
    <hyperlink r:id="rId1231" ref="K543"/>
    <hyperlink r:id="rId1232" ref="U543"/>
    <hyperlink r:id="rId1233" ref="V543"/>
    <hyperlink r:id="rId1234" ref="U544"/>
    <hyperlink r:id="rId1235" ref="K545"/>
    <hyperlink r:id="rId1236" ref="U545"/>
    <hyperlink r:id="rId1237" ref="V545"/>
    <hyperlink r:id="rId1238" ref="U546"/>
    <hyperlink r:id="rId1239" ref="K547"/>
    <hyperlink r:id="rId1240" ref="U547"/>
    <hyperlink r:id="rId1241" ref="V547"/>
    <hyperlink r:id="rId1242" ref="K548"/>
    <hyperlink r:id="rId1243" ref="U548"/>
    <hyperlink r:id="rId1244" ref="V548"/>
    <hyperlink r:id="rId1245" ref="U549"/>
    <hyperlink r:id="rId1246" ref="U550"/>
    <hyperlink r:id="rId1247" ref="U551"/>
    <hyperlink r:id="rId1248" ref="K552"/>
    <hyperlink r:id="rId1249" ref="U552"/>
    <hyperlink r:id="rId1250" ref="V552"/>
    <hyperlink r:id="rId1251" ref="K553"/>
    <hyperlink r:id="rId1252" ref="U553"/>
    <hyperlink r:id="rId1253" ref="V553"/>
    <hyperlink r:id="rId1254" ref="U554"/>
    <hyperlink r:id="rId1255" ref="K555"/>
    <hyperlink r:id="rId1256" ref="U555"/>
    <hyperlink r:id="rId1257" ref="V555"/>
    <hyperlink r:id="rId1258" ref="K556"/>
    <hyperlink r:id="rId1259" ref="U556"/>
    <hyperlink r:id="rId1260" ref="V556"/>
  </hyperlinks>
  <drawing r:id="rId1261"/>
</worksheet>
</file>