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'Angebot'!$A$7:$Q$150</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125730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125730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125730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125730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70485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125730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74"/>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Hochflorteppich in Beige, IKEA Ådum. Gereinigt.</t>
        </is>
      </c>
      <c r="E83" s="13" t="inlineStr">
        <is>
          <t>120 × 240 cm</t>
        </is>
      </c>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Flachgewebter Teppich mit schwarz-weißem Rautenmuster, IKEA Lappljung Ruta.</t>
        </is>
      </c>
      <c r="E84" s="13" t="inlineStr">
        <is>
          <t>200 × 300 cm</t>
        </is>
      </c>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NU02-02</t>
        </is>
      </c>
      <c r="C106" s="11" t="n"/>
      <c r="D106" s="12" t="inlineStr">
        <is>
          <t>Kinderstuhl IKEA Kritter, weiß
Kinderstuhl aus Massivholz, weiß lackiert, Rückenlehne mit ausgestanzter Katze und Hund. Etikett an der Unterseite: IKEA Kritter, Herstelldatum 2019. Farbe an Sitzkanten und Ecken abgeplatzt.</t>
        </is>
      </c>
      <c r="E106" s="13" t="n"/>
      <c r="F106" s="12" t="inlineStr">
        <is>
          <t>Gruppenraum 5</t>
        </is>
      </c>
      <c r="G106" s="10" t="inlineStr">
        <is>
          <t>gebraucht</t>
        </is>
      </c>
      <c r="H106" s="10" t="n">
        <v>16</v>
      </c>
      <c r="I106" s="10" t="inlineStr">
        <is>
          <t>Stück</t>
        </is>
      </c>
      <c r="J106" s="14" t="n">
        <v>10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NU02-03</t>
        </is>
      </c>
      <c r="C107" s="22" t="n"/>
      <c r="D107" s="23" t="inlineStr">
        <is>
          <t>Kindertisch rund, weiß
Runde Tischplatte in Weiß mit Multiplex-Kante auf verchromten Rundfüßen. Oberfläche verkratzt und mit Farbspuren.</t>
        </is>
      </c>
      <c r="E107" s="13" t="n"/>
      <c r="F107" s="23" t="inlineStr">
        <is>
          <t>Gruppenraum 5</t>
        </is>
      </c>
      <c r="G107" s="21" t="inlineStr">
        <is>
          <t>gebraucht</t>
        </is>
      </c>
      <c r="H107" s="21" t="n">
        <v>2</v>
      </c>
      <c r="I107" s="21" t="inlineStr">
        <is>
          <t>Stück</t>
        </is>
      </c>
      <c r="J107" s="24" t="n">
        <v>60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NU02-04</t>
        </is>
      </c>
      <c r="C108" s="11" t="n"/>
      <c r="D108" s="12" t="inlineStr">
        <is>
          <t>Kinderstuhl VS, grau
Schalenstuhl von VS (Vereinigte Spezialmöbelfabriken) auf grauem Kufengestell. Kunststoffschale mit Griffloch in der Lehne, Sitzfläche mit Belüftungslöchern. Schulmöbelqualität.</t>
        </is>
      </c>
      <c r="E108" s="13" t="n"/>
      <c r="F108" s="12" t="inlineStr">
        <is>
          <t>Gruppenraum 5</t>
        </is>
      </c>
      <c r="G108" s="10" t="inlineStr">
        <is>
          <t>gut</t>
        </is>
      </c>
      <c r="H108" s="10" t="n">
        <v>8</v>
      </c>
      <c r="I108" s="10" t="inlineStr">
        <is>
          <t>Stück</t>
        </is>
      </c>
      <c r="J108" s="14" t="n">
        <v>65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NU02-05</t>
        </is>
      </c>
      <c r="C109" s="22" t="n"/>
      <c r="D109" s="23" t="inlineStr">
        <is>
          <t>Kindertisch halbrund, weiß
Halbrunde Tischplatte in Weiß mit Holzkante, auf dunklen Rundfüßen. Zwei Tische ergeben zusammen einen ovalen Tisch.</t>
        </is>
      </c>
      <c r="E109" s="13" t="n"/>
      <c r="F109" s="23" t="inlineStr">
        <is>
          <t>Gruppenraum 5</t>
        </is>
      </c>
      <c r="G109" s="21" t="inlineStr">
        <is>
          <t>gebraucht</t>
        </is>
      </c>
      <c r="H109" s="21" t="n">
        <v>4</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NU02-07</t>
        </is>
      </c>
      <c r="C110" s="11" t="n"/>
      <c r="D110" s="12" t="inlineStr">
        <is>
          <t>Beistelltisch Drahtkorb, Kupfer
Runder Beistelltisch: Drahtkorb in Kupferoptik mit abnehmbarer Platte in Holzoptik. Der Korb lässt sich als Ablage nutzen.</t>
        </is>
      </c>
      <c r="E110" s="13" t="n"/>
      <c r="F110" s="12" t="inlineStr">
        <is>
          <t>Gruppenraum 5</t>
        </is>
      </c>
      <c r="G110" s="10" t="inlineStr">
        <is>
          <t>gebraucht</t>
        </is>
      </c>
      <c r="H110" s="10" t="n">
        <v>2</v>
      </c>
      <c r="I110" s="10" t="inlineStr">
        <is>
          <t>Stück</t>
        </is>
      </c>
      <c r="J110" s="14" t="n">
        <v>25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NU02-08</t>
        </is>
      </c>
      <c r="C111" s="22" t="n"/>
      <c r="D111" s="23" t="inlineStr">
        <is>
          <t>Ohrensessel klein, creme
Kleiner Ohrensessel mit cremefarbenem Bouclé-Bezug und schwarz lackierten, geschwungenen Holzbeinen. Niedrige Sitzhöhe.</t>
        </is>
      </c>
      <c r="E111" s="13" t="n"/>
      <c r="F111" s="23" t="inlineStr">
        <is>
          <t>Gruppenraum 5</t>
        </is>
      </c>
      <c r="G111" s="21" t="inlineStr">
        <is>
          <t>gebraucht</t>
        </is>
      </c>
      <c r="H111" s="21" t="n">
        <v>1</v>
      </c>
      <c r="I111" s="21" t="inlineStr">
        <is>
          <t>Stück</t>
        </is>
      </c>
      <c r="J111" s="24" t="n">
        <v>50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NU02-09</t>
        </is>
      </c>
      <c r="C112" s="11" t="n"/>
      <c r="D112" s="12" t="inlineStr">
        <is>
          <t>Spieltisch Kiefer mit weißen Einlagen
Quadratischer Tisch: Rahmen und Beine aus Kiefer massiv, zwei weiße Einlegeplatten in der Tischfläche mit Griffloch. Kanten und Platten mit Gebrauchsspuren.</t>
        </is>
      </c>
      <c r="E112" s="13" t="n"/>
      <c r="F112" s="12" t="inlineStr">
        <is>
          <t>Gruppenraum 5</t>
        </is>
      </c>
      <c r="G112" s="10" t="inlineStr">
        <is>
          <t>gebraucht</t>
        </is>
      </c>
      <c r="H112" s="10" t="n">
        <v>1</v>
      </c>
      <c r="I112" s="10" t="inlineStr">
        <is>
          <t>Stück</t>
        </is>
      </c>
      <c r="J112" s="14" t="n">
        <v>45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NU02-11</t>
        </is>
      </c>
      <c r="C113" s="22" t="n"/>
      <c r="D113" s="23" t="inlineStr">
        <is>
          <t>Tisch weiß mit grauer Platte
Tisch mit weißen Seitenwangen und dunkelgrauer Platte, auf Gleitern. Schlichte Bauweise, als Arbeits- oder Basteltisch genutzt.</t>
        </is>
      </c>
      <c r="E113" s="13" t="n"/>
      <c r="F113" s="23" t="inlineStr">
        <is>
          <t>Gruppenraum 5</t>
        </is>
      </c>
      <c r="G113" s="21" t="inlineStr">
        <is>
          <t>gebraucht</t>
        </is>
      </c>
      <c r="H113" s="21" t="n">
        <v>1</v>
      </c>
      <c r="I113" s="21" t="inlineStr">
        <is>
          <t>Stück</t>
        </is>
      </c>
      <c r="J113" s="24" t="n">
        <v>60</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NU02-12</t>
        </is>
      </c>
      <c r="C114" s="11" t="n"/>
      <c r="D114" s="12" t="inlineStr">
        <is>
          <t>Pinolino Kindersitzgruppe rund, Holz
Runder Kindertisch mit vier angebauten, geschwungenen Sitzbänken, Nadelholz. Von Pinolino. Stand im Freien und ist vergraut, Holz sonst fest.</t>
        </is>
      </c>
      <c r="E114" s="13" t="n"/>
      <c r="F114" s="12" t="inlineStr">
        <is>
          <t>Gruppenraum 5</t>
        </is>
      </c>
      <c r="G114" s="10" t="inlineStr">
        <is>
          <t>gebraucht</t>
        </is>
      </c>
      <c r="H114" s="10" t="n">
        <v>1</v>
      </c>
      <c r="I114" s="10" t="inlineStr">
        <is>
          <t>Stück</t>
        </is>
      </c>
      <c r="J114" s="14" t="n">
        <v>75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NU02-13</t>
        </is>
      </c>
      <c r="C115" s="22" t="n"/>
      <c r="D115" s="23" t="inlineStr">
        <is>
          <t>IKEA Mammut Kindertisch mit vier Stühlen
Kindertisch und vier Kinderstühle aus weißem Kunststoff, IKEA Mammut. Stand im Freien, Oberflächen verschmutzt und stumpf.</t>
        </is>
      </c>
      <c r="E115" s="13" t="n"/>
      <c r="F115" s="23" t="inlineStr">
        <is>
          <t>Gruppenraum 5</t>
        </is>
      </c>
      <c r="G115" s="21" t="inlineStr">
        <is>
          <t>stark gebraucht</t>
        </is>
      </c>
      <c r="H115" s="21" t="n">
        <v>1</v>
      </c>
      <c r="I115" s="21" t="inlineStr">
        <is>
          <t>Set</t>
        </is>
      </c>
      <c r="J115" s="24" t="n">
        <v>35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NU02-14</t>
        </is>
      </c>
      <c r="C116" s="11" t="n"/>
      <c r="D116" s="12" t="inlineStr">
        <is>
          <t>IKEA Mammut Kinderstuhl, verschiedene Farben
Kinderstuhl aus Kunststoff, IKEA Mammut, in verschiedenen Farben. Stand im Freien, Farben deutlich ausgeblichen.</t>
        </is>
      </c>
      <c r="E116" s="13" t="n"/>
      <c r="F116" s="12" t="inlineStr">
        <is>
          <t>Gruppenraum 5</t>
        </is>
      </c>
      <c r="G116" s="10" t="inlineStr">
        <is>
          <t>stark gebraucht</t>
        </is>
      </c>
      <c r="H116" s="10" t="n">
        <v>3</v>
      </c>
      <c r="I116" s="10" t="inlineStr">
        <is>
          <t>Stück</t>
        </is>
      </c>
      <c r="J116" s="14" t="n">
        <v>6</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NU02-15</t>
        </is>
      </c>
      <c r="C117" s="22" t="n"/>
      <c r="D117" s="23" t="inlineStr">
        <is>
          <t>Ablagetisch Bambus mit Wanne
Schmales Gestell aus Bambus mit Lattenboden und aufgelegter weißer Wanne. Im Haus als Aufbewahrung und Servierwagen genutzt.</t>
        </is>
      </c>
      <c r="E117" s="13" t="n"/>
      <c r="F117" s="23" t="inlineStr">
        <is>
          <t>Gruppenraum 5</t>
        </is>
      </c>
      <c r="G117" s="21" t="inlineStr">
        <is>
          <t>gebraucht</t>
        </is>
      </c>
      <c r="H117" s="21" t="n">
        <v>1</v>
      </c>
      <c r="I117" s="21" t="inlineStr">
        <is>
          <t>Stück</t>
        </is>
      </c>
      <c r="J117" s="24" t="n">
        <v>30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NU02-16</t>
        </is>
      </c>
      <c r="C118" s="11" t="n"/>
      <c r="D118" s="12" t="inlineStr">
        <is>
          <t>Wandregal beige, lang
Langes Wandregal mit hoher Rückkante, beige beschichtet.</t>
        </is>
      </c>
      <c r="E118" s="13" t="n"/>
      <c r="F118" s="12" t="inlineStr">
        <is>
          <t>Gruppenraum 5</t>
        </is>
      </c>
      <c r="G118" s="10" t="inlineStr">
        <is>
          <t>gebraucht</t>
        </is>
      </c>
      <c r="H118" s="10" t="n">
        <v>3</v>
      </c>
      <c r="I118" s="10" t="inlineStr">
        <is>
          <t>Stück</t>
        </is>
      </c>
      <c r="J118" s="14" t="n">
        <v>15</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NU02-17</t>
        </is>
      </c>
      <c r="C119" s="22" t="n"/>
      <c r="D119" s="23" t="inlineStr">
        <is>
          <t>Wandregal weiß, kurz
Kurzes Wandregal mit Rückkante, weiß beschichtet, sichtbar verschraubt.</t>
        </is>
      </c>
      <c r="E119" s="13" t="n"/>
      <c r="F119" s="23" t="inlineStr">
        <is>
          <t>Gruppenraum 5</t>
        </is>
      </c>
      <c r="G119" s="21" t="inlineStr">
        <is>
          <t>gebraucht</t>
        </is>
      </c>
      <c r="H119" s="21" t="n">
        <v>2</v>
      </c>
      <c r="I119" s="21" t="inlineStr">
        <is>
          <t>Stück</t>
        </is>
      </c>
      <c r="J119" s="24" t="n">
        <v>10</v>
      </c>
      <c r="K119" s="25">
        <f>J119*1.19</f>
        <v/>
      </c>
      <c r="L119" s="21" t="inlineStr">
        <is>
          <t>VHB</t>
        </is>
      </c>
      <c r="M119" s="23" t="inlineStr">
        <is>
          <t>nur Abholung</t>
        </is>
      </c>
      <c r="N119" s="16" t="n"/>
      <c r="O119" s="17" t="n"/>
      <c r="P119" s="18" t="n"/>
      <c r="Q119" s="26">
        <f>IF(N119&lt;&gt;"ja","",IF(O119="",H119,O119)*J119)</f>
        <v/>
      </c>
    </row>
    <row r="120" ht="78" customHeight="1">
      <c r="A120" s="9" t="n">
        <v>113</v>
      </c>
      <c r="B120" s="35" t="inlineStr">
        <is>
          <t>NU02-18</t>
        </is>
      </c>
      <c r="C120" s="11" t="n"/>
      <c r="D120" s="12" t="inlineStr">
        <is>
          <t>Sitztier Elefant, weiß und schwarz
Sitztier in Elefantenform aus Kunststoff, ein weißes und ein schwarzes Exemplar in gleicher Größe. Am Ohr ein ovales Metallplättchen mit eingravierter Signatur.</t>
        </is>
      </c>
      <c r="E120" s="13" t="n"/>
      <c r="F120" s="12" t="inlineStr">
        <is>
          <t>Gruppenraum 5</t>
        </is>
      </c>
      <c r="G120" s="10" t="inlineStr">
        <is>
          <t>gebraucht</t>
        </is>
      </c>
      <c r="H120" s="10" t="n">
        <v>2</v>
      </c>
      <c r="I120" s="10" t="inlineStr">
        <is>
          <t>Stück</t>
        </is>
      </c>
      <c r="J120" s="14" t="n">
        <v>180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NU02-19</t>
        </is>
      </c>
      <c r="C121" s="22" t="n"/>
      <c r="D121" s="23" t="inlineStr">
        <is>
          <t>Schrank weiß, zwei Türen
Hoher Schrank in Weiß mit zwei Türen und schwarzen Griffmulden, beschriftet.</t>
        </is>
      </c>
      <c r="E121" s="13" t="n"/>
      <c r="F121" s="23" t="inlineStr">
        <is>
          <t>Gruppenraum 5</t>
        </is>
      </c>
      <c r="G121" s="21" t="inlineStr">
        <is>
          <t>gebraucht</t>
        </is>
      </c>
      <c r="H121" s="21" t="n">
        <v>1</v>
      </c>
      <c r="I121" s="21" t="inlineStr">
        <is>
          <t>Stück</t>
        </is>
      </c>
      <c r="J121" s="24" t="n">
        <v>70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NU02-20</t>
        </is>
      </c>
      <c r="C122" s="11" t="n"/>
      <c r="D122" s="12" t="inlineStr">
        <is>
          <t>Schrank weiß mit zwei Schubladen
Schrank in Weiß mit zwei Türen oben und zwei großen Schubladen mit ovalen Griffmulden darunter, beschriftet.</t>
        </is>
      </c>
      <c r="E122" s="13" t="n"/>
      <c r="F122" s="12" t="inlineStr">
        <is>
          <t>Gruppenraum 5</t>
        </is>
      </c>
      <c r="G122" s="10" t="inlineStr">
        <is>
          <t>gebraucht</t>
        </is>
      </c>
      <c r="H122" s="10" t="n">
        <v>1</v>
      </c>
      <c r="I122" s="10" t="inlineStr">
        <is>
          <t>Stück</t>
        </is>
      </c>
      <c r="J122" s="14" t="n">
        <v>90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NU02-21</t>
        </is>
      </c>
      <c r="C123" s="22" t="n"/>
      <c r="D123" s="23" t="inlineStr">
        <is>
          <t>Regal weiß, hoch, drei Fächer
Hohes offenes Regal in Weiß mit drei Fächern und verstellbaren Böden. Die Rückwand ist auf Höhe des mittleren Bodens ausgebrochen.</t>
        </is>
      </c>
      <c r="E123" s="13" t="n"/>
      <c r="F123" s="23" t="inlineStr">
        <is>
          <t>Gruppenraum 5</t>
        </is>
      </c>
      <c r="G123" s="21" t="inlineStr">
        <is>
          <t>stark gebraucht</t>
        </is>
      </c>
      <c r="H123" s="21" t="n">
        <v>1</v>
      </c>
      <c r="I123" s="21" t="inlineStr">
        <is>
          <t>Stück</t>
        </is>
      </c>
      <c r="J123" s="24" t="n">
        <v>25</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NU02-22</t>
        </is>
      </c>
      <c r="C124" s="11" t="n"/>
      <c r="D124" s="12" t="inlineStr">
        <is>
          <t>Acrylbild schwarz-weiß, abstrakt
Acryl auf Leinwand, abstrakte schwarz-weiße Komposition mit breitem Pinselzug und Farbspritzern. Eigenarbeit einer Privatperson, nicht signiert.</t>
        </is>
      </c>
      <c r="E124" s="13" t="n"/>
      <c r="F124" s="12" t="inlineStr">
        <is>
          <t>Gruppenraum 5</t>
        </is>
      </c>
      <c r="G124" s="10" t="inlineStr">
        <is>
          <t>gut</t>
        </is>
      </c>
      <c r="H124" s="10" t="n">
        <v>3</v>
      </c>
      <c r="I124" s="10" t="inlineStr">
        <is>
          <t>Stück</t>
        </is>
      </c>
      <c r="J124" s="14" t="n">
        <v>80</v>
      </c>
      <c r="K124" s="15">
        <f>J124*1.19</f>
        <v/>
      </c>
      <c r="L124" s="10" t="inlineStr">
        <is>
          <t>VHB</t>
        </is>
      </c>
      <c r="M124" s="12" t="inlineStr">
        <is>
          <t>Versand möglich</t>
        </is>
      </c>
      <c r="N124" s="16" t="n"/>
      <c r="O124" s="17" t="n"/>
      <c r="P124" s="18" t="n"/>
      <c r="Q124" s="19">
        <f>IF(N124&lt;&gt;"ja","",IF(O124="",H124,O124)*J124)</f>
        <v/>
      </c>
    </row>
    <row r="125" ht="78" customHeight="1">
      <c r="A125" s="20" t="n">
        <v>118</v>
      </c>
      <c r="B125" s="35" t="inlineStr">
        <is>
          <t>NU02-23</t>
        </is>
      </c>
      <c r="C125" s="22" t="n"/>
      <c r="D125" s="23" t="inlineStr">
        <is>
          <t>Kindertisch weiß aus vier Segmenten
Vier trapezförmige Tischsegmente mit weißer Platte, Multiplex-Kante und verchromten Rundfüßen in Kinderhöhe. Zusammengestellt ergeben sie einen großen Gruppentisch, einzeln sind sie frei kombinierbar.</t>
        </is>
      </c>
      <c r="E125" s="13" t="n"/>
      <c r="F125" s="23" t="inlineStr">
        <is>
          <t>Gruppenraum 5</t>
        </is>
      </c>
      <c r="G125" s="21" t="inlineStr">
        <is>
          <t>gebraucht</t>
        </is>
      </c>
      <c r="H125" s="21" t="n">
        <v>1</v>
      </c>
      <c r="I125" s="21" t="inlineStr">
        <is>
          <t>Set</t>
        </is>
      </c>
      <c r="J125" s="24" t="n">
        <v>160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NU02-24</t>
        </is>
      </c>
      <c r="C126" s="11" t="n"/>
      <c r="D126" s="12" t="inlineStr">
        <is>
          <t>Regal weiß, niedrig, drei Fächer
Niedriges offenes Regal in Weiß mit grauem Boden auf Rundfüßen aus Metall, drei Fächer.</t>
        </is>
      </c>
      <c r="E126" s="13" t="n"/>
      <c r="F126" s="12" t="inlineStr">
        <is>
          <t>Gruppenraum 5</t>
        </is>
      </c>
      <c r="G126" s="10" t="inlineStr">
        <is>
          <t>gebraucht</t>
        </is>
      </c>
      <c r="H126" s="10" t="n">
        <v>1</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NU03-02</t>
        </is>
      </c>
      <c r="C127" s="22" t="n"/>
      <c r="D127" s="23" t="inlineStr">
        <is>
          <t>Stockbett weiß mit Absturzsicherung
Etagenbett in Weiß mit sichtbaren Multiplex-Kanten, abgerundeten Ausschnitten und durchgehender Absturzsicherung oben. Solide Bauweise aus dem Kita-Betrieb. Die Matratzen können auf Wunsch mitgenommen werden.</t>
        </is>
      </c>
      <c r="E127" s="13" t="n"/>
      <c r="F127" s="23" t="inlineStr">
        <is>
          <t>Schlafraum 4</t>
        </is>
      </c>
      <c r="G127" s="21" t="inlineStr">
        <is>
          <t>gebraucht</t>
        </is>
      </c>
      <c r="H127" s="21" t="n">
        <v>4</v>
      </c>
      <c r="I127" s="21" t="inlineStr">
        <is>
          <t>Stück</t>
        </is>
      </c>
      <c r="J127" s="24" t="n">
        <v>300</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NU03-03</t>
        </is>
      </c>
      <c r="C128" s="11" t="n"/>
      <c r="D128" s="12"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8" s="13" t="n"/>
      <c r="F128" s="12" t="inlineStr">
        <is>
          <t>Schlafraum 4</t>
        </is>
      </c>
      <c r="G128" s="10" t="inlineStr">
        <is>
          <t>gebraucht</t>
        </is>
      </c>
      <c r="H128" s="10" t="n">
        <v>1</v>
      </c>
      <c r="I128" s="10" t="inlineStr">
        <is>
          <t>Set</t>
        </is>
      </c>
      <c r="J128" s="14" t="n">
        <v>650</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NU03-04</t>
        </is>
      </c>
      <c r="C129" s="22" t="n"/>
      <c r="D129" s="23" t="inlineStr">
        <is>
          <t>Wesco Bügelbrett und Wäscheständer, Kindergröße
Kinder-Bügelbrett von Wesco aus Birke-Multiplex mit gelbem Aufdruck, klappbar, sowie ein passender Wäscheständer aus Holz mit Schnüren.</t>
        </is>
      </c>
      <c r="E129" s="13" t="n"/>
      <c r="F129" s="23" t="inlineStr">
        <is>
          <t>Schlafraum 4</t>
        </is>
      </c>
      <c r="G129" s="21" t="inlineStr">
        <is>
          <t>gebraucht</t>
        </is>
      </c>
      <c r="H129" s="21" t="n">
        <v>2</v>
      </c>
      <c r="I129" s="21" t="inlineStr">
        <is>
          <t>Stück</t>
        </is>
      </c>
      <c r="J129" s="24" t="n">
        <v>35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NU03-05</t>
        </is>
      </c>
      <c r="C130" s="11" t="n"/>
      <c r="D130" s="12" t="inlineStr">
        <is>
          <t>Flumi Kindersessel, beige Bouclé
Kindersessel von Flumi, beigefarbener Bouclé-Bezug, runde Form mit zwei kleinen Ohren an der Lehne. Markenetikett an der Vorderseite.</t>
        </is>
      </c>
      <c r="E130" s="13" t="n"/>
      <c r="F130" s="12" t="inlineStr">
        <is>
          <t>Schlafraum 4</t>
        </is>
      </c>
      <c r="G130" s="10" t="inlineStr">
        <is>
          <t>gebraucht</t>
        </is>
      </c>
      <c r="H130" s="10" t="n">
        <v>1</v>
      </c>
      <c r="I130" s="10" t="inlineStr">
        <is>
          <t>Stück</t>
        </is>
      </c>
      <c r="J130" s="14" t="n">
        <v>60</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NU03-06</t>
        </is>
      </c>
      <c r="C131" s="22" t="n"/>
      <c r="D131" s="23" t="inlineStr">
        <is>
          <t>Wandregal Kiefer mit Fächern
Wandregal aus Kiefer massiv mit eingenuteten Trennbrettern, drei Fächer.</t>
        </is>
      </c>
      <c r="E131" s="13" t="n"/>
      <c r="F131" s="23" t="inlineStr">
        <is>
          <t>Schlafraum 4</t>
        </is>
      </c>
      <c r="G131" s="21" t="inlineStr">
        <is>
          <t>gebraucht</t>
        </is>
      </c>
      <c r="H131" s="21" t="n">
        <v>2</v>
      </c>
      <c r="I131" s="21" t="inlineStr">
        <is>
          <t>Stück</t>
        </is>
      </c>
      <c r="J131" s="24" t="n">
        <v>35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NU03-07</t>
        </is>
      </c>
      <c r="C132" s="11" t="n"/>
      <c r="D132" s="12" t="inlineStr">
        <is>
          <t>Offenes Regal Kiefer, drei Fächer
Niedriges offenes Regal aus Kiefer massiv mit eingenuteten Trennbrettern, drei Fächer, zum Stellen oder Stapeln.</t>
        </is>
      </c>
      <c r="E132" s="13" t="n"/>
      <c r="F132" s="12" t="inlineStr">
        <is>
          <t>Schlafraum 4</t>
        </is>
      </c>
      <c r="G132" s="10" t="inlineStr">
        <is>
          <t>gebraucht</t>
        </is>
      </c>
      <c r="H132" s="10" t="n">
        <v>1</v>
      </c>
      <c r="I132" s="10" t="inlineStr">
        <is>
          <t>Stück</t>
        </is>
      </c>
      <c r="J132" s="14" t="n">
        <v>45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NU03-08</t>
        </is>
      </c>
      <c r="C133" s="22" t="n"/>
      <c r="D133" s="23" t="inlineStr">
        <is>
          <t>IKEA Malm Kommode, 3 Schubladen, weiß
Kommode IKEA Malm in Weiß mit drei Schubladen, griffmuldenlos. Fronten mit Beschriftungsaufklebern, die sich abziehen lassen.</t>
        </is>
      </c>
      <c r="E133" s="13" t="n"/>
      <c r="F133" s="23" t="inlineStr">
        <is>
          <t>Schlafraum 4</t>
        </is>
      </c>
      <c r="G133" s="21" t="inlineStr">
        <is>
          <t>gebraucht</t>
        </is>
      </c>
      <c r="H133" s="21" t="n">
        <v>2</v>
      </c>
      <c r="I133" s="21" t="inlineStr">
        <is>
          <t>Stück</t>
        </is>
      </c>
      <c r="J133" s="24" t="n">
        <v>50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NU03-09</t>
        </is>
      </c>
      <c r="C134" s="11" t="n"/>
      <c r="D134" s="12" t="inlineStr">
        <is>
          <t>Treppenregal Kiefer mit Wannen
Stufenförmiges Regal aus Kiefer massiv mit eingehängten Kunststoffwannen, als Raumteiler und Spielzeugaufbewahrung genutzt.</t>
        </is>
      </c>
      <c r="E134" s="13" t="n"/>
      <c r="F134" s="12" t="inlineStr">
        <is>
          <t>Schlafraum 4</t>
        </is>
      </c>
      <c r="G134" s="10" t="inlineStr">
        <is>
          <t>gebraucht</t>
        </is>
      </c>
      <c r="H134" s="10" t="n">
        <v>2</v>
      </c>
      <c r="I134" s="10" t="inlineStr">
        <is>
          <t>Stück</t>
        </is>
      </c>
      <c r="J134" s="14" t="n">
        <v>60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NU03-10</t>
        </is>
      </c>
      <c r="C135" s="22" t="n"/>
      <c r="D135" s="23" t="inlineStr">
        <is>
          <t>IKEA Kinderhochstuhl mit Gurt
Kinderhochstuhl von IKEA: weiße Kunststoffschale, graue Stahlbeine, Sicherheitsgurt. Ohne Esstablett.</t>
        </is>
      </c>
      <c r="E135" s="13" t="n"/>
      <c r="F135" s="23" t="inlineStr">
        <is>
          <t>Schlafraum 4</t>
        </is>
      </c>
      <c r="G135" s="21" t="inlineStr">
        <is>
          <t>gebraucht</t>
        </is>
      </c>
      <c r="H135" s="21" t="n">
        <v>9</v>
      </c>
      <c r="I135" s="21" t="inlineStr">
        <is>
          <t>Stück</t>
        </is>
      </c>
      <c r="J135" s="24" t="n">
        <v>10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NU04-07</t>
        </is>
      </c>
      <c r="C136" s="11" t="n"/>
      <c r="D136" s="12" t="inlineStr">
        <is>
          <t>IKEA Agam Kinderstuhl, schwarz
Kinderstuhl IKEA Agam aus Massivholz, schwarz lackiert, mit Sprossenlehne. Etikett an der Unterseite: Agam, Herstelldatum 2019. Sitzfläche mit Kratzern.</t>
        </is>
      </c>
      <c r="E136" s="13" t="n"/>
      <c r="F136" s="12" t="inlineStr">
        <is>
          <t>Schlafraum 5</t>
        </is>
      </c>
      <c r="G136" s="10" t="inlineStr">
        <is>
          <t>gebraucht</t>
        </is>
      </c>
      <c r="H136" s="10" t="n">
        <v>13</v>
      </c>
      <c r="I136" s="10" t="inlineStr">
        <is>
          <t>Stück</t>
        </is>
      </c>
      <c r="J136" s="14" t="n">
        <v>20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NU04-08</t>
        </is>
      </c>
      <c r="C137" s="22" t="n"/>
      <c r="D137" s="23" t="inlineStr">
        <is>
          <t>IKEA Urban Kinderstuhl, Kunststoff
Kinderstuhl IKEA Urban, Sitzschale aus Kunststoff mit Fußstütze am Gestell. Etikett an der Unterseite: Urban, 001.652.13.</t>
        </is>
      </c>
      <c r="E137" s="13" t="n"/>
      <c r="F137" s="23" t="inlineStr">
        <is>
          <t>Schlafraum 5</t>
        </is>
      </c>
      <c r="G137" s="21" t="inlineStr">
        <is>
          <t>gebraucht</t>
        </is>
      </c>
      <c r="H137" s="21" t="n">
        <v>7</v>
      </c>
      <c r="I137" s="21" t="inlineStr">
        <is>
          <t>Stück</t>
        </is>
      </c>
      <c r="J137" s="24" t="n">
        <v>12</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NU04-09</t>
        </is>
      </c>
      <c r="C138" s="11" t="n"/>
      <c r="D138" s="12" t="inlineStr">
        <is>
          <t>IKEA Regal weiß, 8 Fächer
Regal IKEA in Weiß mit acht Fächern, liegend oder stehend nutzbar.</t>
        </is>
      </c>
      <c r="E138" s="13" t="n"/>
      <c r="F138" s="12" t="inlineStr">
        <is>
          <t>Schlafraum 5</t>
        </is>
      </c>
      <c r="G138" s="10" t="inlineStr">
        <is>
          <t>gebraucht</t>
        </is>
      </c>
      <c r="H138" s="10" t="n">
        <v>3</v>
      </c>
      <c r="I138" s="10" t="inlineStr">
        <is>
          <t>Stück</t>
        </is>
      </c>
      <c r="J138" s="14" t="n">
        <v>40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NU04-10</t>
        </is>
      </c>
      <c r="C139" s="22" t="n"/>
      <c r="D139" s="23" t="inlineStr">
        <is>
          <t>Schalenstuhl mit Sitzpolster und Holzbeinen
Schalenstuhl mit grauer Kunststoffschale, hellem Sitzpolster und konischen Beinen aus massivem Holz.</t>
        </is>
      </c>
      <c r="E139" s="13" t="n"/>
      <c r="F139" s="23" t="inlineStr">
        <is>
          <t>Schlafraum 5</t>
        </is>
      </c>
      <c r="G139" s="21" t="inlineStr">
        <is>
          <t>gebraucht</t>
        </is>
      </c>
      <c r="H139" s="21" t="n">
        <v>4</v>
      </c>
      <c r="I139" s="21" t="inlineStr">
        <is>
          <t>Stück</t>
        </is>
      </c>
      <c r="J139" s="24" t="n">
        <v>30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NU04-11</t>
        </is>
      </c>
      <c r="C140" s="11" t="n"/>
      <c r="D140" s="12" t="inlineStr">
        <is>
          <t>IKEA Stuva Tisch weiß
Tisch beziehungsweise Sitzbank IKEA Stuva in Weiß mit Seitenwangen und Gleitern. Etikett an der Unterseite: Stuva.</t>
        </is>
      </c>
      <c r="E140" s="13" t="n"/>
      <c r="F140" s="12" t="inlineStr">
        <is>
          <t>Schlafraum 5</t>
        </is>
      </c>
      <c r="G140" s="10" t="inlineStr">
        <is>
          <t>gebraucht</t>
        </is>
      </c>
      <c r="H140" s="10" t="n">
        <v>2</v>
      </c>
      <c r="I140" s="10" t="inlineStr">
        <is>
          <t>Stück</t>
        </is>
      </c>
      <c r="J140" s="14" t="n">
        <v>25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NU04-13</t>
        </is>
      </c>
      <c r="C141" s="22" t="n"/>
      <c r="D141" s="23" t="inlineStr">
        <is>
          <t>Kindertisch rund weiß mit Holzbeinen
Runder Kindertisch, weiße Platte auf konischen Beinen aus massivem Holz. Die Plattenkante ist an einer Stelle beschädigt und dunkel abgestoßen.</t>
        </is>
      </c>
      <c r="E141" s="13" t="n"/>
      <c r="F141" s="23" t="inlineStr">
        <is>
          <t>Schlafraum 5</t>
        </is>
      </c>
      <c r="G141" s="21" t="inlineStr">
        <is>
          <t>stark gebraucht</t>
        </is>
      </c>
      <c r="H141" s="21" t="n">
        <v>1</v>
      </c>
      <c r="I141" s="21" t="inlineStr">
        <is>
          <t>Stück</t>
        </is>
      </c>
      <c r="J141" s="24" t="n">
        <v>45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NU04-14</t>
        </is>
      </c>
      <c r="C142" s="11" t="n"/>
      <c r="D142" s="12" t="inlineStr">
        <is>
          <t>Raumteiler Metallgitter, schwarz
Freistehender Raumteiler: schwarz beschichtetes Metallgitter mit Rautenmuster auf ovalem Standfuß. Auch als Rankgitter oder zum Aufhängen nutzbar.</t>
        </is>
      </c>
      <c r="E142" s="13" t="n"/>
      <c r="F142" s="12" t="inlineStr">
        <is>
          <t>Schlafraum 5</t>
        </is>
      </c>
      <c r="G142" s="10" t="inlineStr">
        <is>
          <t>gebraucht</t>
        </is>
      </c>
      <c r="H142" s="10" t="n">
        <v>1</v>
      </c>
      <c r="I142" s="10" t="inlineStr">
        <is>
          <t>Stück</t>
        </is>
      </c>
      <c r="J142" s="14" t="n">
        <v>50</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NU04-15</t>
        </is>
      </c>
      <c r="C143" s="22" t="n"/>
      <c r="D143" s="23" t="inlineStr">
        <is>
          <t>IKEA Regal weiß, 3 Fächer, schmal
Schmales hohes Regal IKEA in Weiß mit drei Fächern.</t>
        </is>
      </c>
      <c r="E143" s="13" t="n"/>
      <c r="F143" s="23" t="inlineStr">
        <is>
          <t>Schlafraum 5</t>
        </is>
      </c>
      <c r="G143" s="21" t="inlineStr">
        <is>
          <t>gebraucht</t>
        </is>
      </c>
      <c r="H143" s="21" t="n">
        <v>1</v>
      </c>
      <c r="I143" s="21" t="inlineStr">
        <is>
          <t>Stück</t>
        </is>
      </c>
      <c r="J143" s="24" t="n">
        <v>25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NU04-16</t>
        </is>
      </c>
      <c r="C144" s="11" t="n"/>
      <c r="D144" s="12" t="inlineStr">
        <is>
          <t>Bällebad mit Bällen
Bällebad in Quadratform: Polsterrand in Grau, Sockel in weißem Kunstleder mit Rautennaht, einschließlich der Bälle in Grau, Weiß und Bunt.</t>
        </is>
      </c>
      <c r="E144" s="13" t="n"/>
      <c r="F144" s="12" t="inlineStr">
        <is>
          <t>Schlafraum 5</t>
        </is>
      </c>
      <c r="G144" s="10" t="inlineStr">
        <is>
          <t>gebraucht</t>
        </is>
      </c>
      <c r="H144" s="10" t="n">
        <v>1</v>
      </c>
      <c r="I144" s="10" t="inlineStr">
        <is>
          <t>Stück</t>
        </is>
      </c>
      <c r="J144" s="14" t="n">
        <v>75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NU04-17</t>
        </is>
      </c>
      <c r="C145" s="22" t="n"/>
      <c r="D145" s="23" t="inlineStr">
        <is>
          <t>Spielregal Kiefer mit Wannen und Wandaufsatz
Werkbankhohes Gestell aus Kiefer massiv mit weißen Kunststoffwannen und durchgehender Arbeitsplatte, dazu ein passender Wandaufsatz mit sechs Wannen.</t>
        </is>
      </c>
      <c r="E145" s="13" t="n"/>
      <c r="F145" s="23" t="inlineStr">
        <is>
          <t>Schlafraum 5</t>
        </is>
      </c>
      <c r="G145" s="21" t="inlineStr">
        <is>
          <t>gebraucht</t>
        </is>
      </c>
      <c r="H145" s="21" t="n">
        <v>2</v>
      </c>
      <c r="I145" s="21" t="inlineStr">
        <is>
          <t>Stück</t>
        </is>
      </c>
      <c r="J145" s="24" t="n">
        <v>70</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NU04-18</t>
        </is>
      </c>
      <c r="C146" s="11" t="n"/>
      <c r="D146" s="12" t="inlineStr">
        <is>
          <t>Kinderwerkbank Holz mit Tafel
Kinderwerkbank aus Holz mit Lochplatte, drei Werkzeugkästen, Tafellackfläche oben, Zollstockaufdruck an der Kante und Ablage unten.</t>
        </is>
      </c>
      <c r="E146" s="13" t="n"/>
      <c r="F146" s="12" t="inlineStr">
        <is>
          <t>Schlafraum 5</t>
        </is>
      </c>
      <c r="G146" s="10" t="inlineStr">
        <is>
          <t>gebraucht</t>
        </is>
      </c>
      <c r="H146" s="10" t="n">
        <v>1</v>
      </c>
      <c r="I146" s="10" t="inlineStr">
        <is>
          <t>Stück</t>
        </is>
      </c>
      <c r="J146" s="14" t="n">
        <v>35</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NU04-19</t>
        </is>
      </c>
      <c r="C147" s="22" t="n"/>
      <c r="D147" s="23" t="inlineStr">
        <is>
          <t>IKEA Kleiderschrank weiß mit drei Böden
Hoher Schrank IKEA in Weiß mit zwei Türen, ovalen Griffmulden und drei Einlegeböden.</t>
        </is>
      </c>
      <c r="E147" s="13" t="n"/>
      <c r="F147" s="23" t="inlineStr">
        <is>
          <t>Schlafraum 5</t>
        </is>
      </c>
      <c r="G147" s="21" t="inlineStr">
        <is>
          <t>gebraucht</t>
        </is>
      </c>
      <c r="H147" s="21" t="n">
        <v>2</v>
      </c>
      <c r="I147" s="21" t="inlineStr">
        <is>
          <t>Stück</t>
        </is>
      </c>
      <c r="J147" s="24" t="n">
        <v>60</v>
      </c>
      <c r="K147" s="25">
        <f>J147*1.19</f>
        <v/>
      </c>
      <c r="L147" s="21" t="inlineStr">
        <is>
          <t>VHB</t>
        </is>
      </c>
      <c r="M147" s="23" t="inlineStr">
        <is>
          <t>nur Abholung</t>
        </is>
      </c>
      <c r="N147" s="16" t="n"/>
      <c r="O147" s="17" t="n"/>
      <c r="P147" s="18" t="n"/>
      <c r="Q147" s="26">
        <f>IF(N147&lt;&gt;"ja","",IF(O147="",H147,O147)*J147)</f>
        <v/>
      </c>
    </row>
    <row r="148" ht="78" customHeight="1">
      <c r="A148" s="9" t="n">
        <v>141</v>
      </c>
      <c r="B148" s="35" t="inlineStr">
        <is>
          <t>NU04-20</t>
        </is>
      </c>
      <c r="C148" s="11" t="n"/>
      <c r="D148" s="12" t="inlineStr">
        <is>
          <t>Freischwinger schwarz, Kunststoff
Freischwinger aus einem Stück Kunststoff, schwarz matt, S-förmig geschwungen. Erwachsenengröße.</t>
        </is>
      </c>
      <c r="E148" s="13" t="n"/>
      <c r="F148" s="12" t="inlineStr">
        <is>
          <t>Schlafraum 5</t>
        </is>
      </c>
      <c r="G148" s="10" t="inlineStr">
        <is>
          <t>gebraucht</t>
        </is>
      </c>
      <c r="H148" s="10" t="n">
        <v>1</v>
      </c>
      <c r="I148" s="10" t="inlineStr">
        <is>
          <t>Stück</t>
        </is>
      </c>
      <c r="J148" s="14" t="n">
        <v>180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NU04-21</t>
        </is>
      </c>
      <c r="C149" s="22" t="n"/>
      <c r="D149" s="23" t="inlineStr">
        <is>
          <t>Spieltisch Kiefer mit abnehmbaren Platten
Tisch aus Kiefer massiv mit zwei abnehmbaren weißen Kunststoffplatten. Darunter lässt sich eine Wanne einsetzen, im Haus für Bausteine und Sandspiel genutzt.</t>
        </is>
      </c>
      <c r="E149" s="13" t="n"/>
      <c r="F149" s="23" t="inlineStr">
        <is>
          <t>Schlafraum 5</t>
        </is>
      </c>
      <c r="G149" s="21" t="inlineStr">
        <is>
          <t>gebraucht</t>
        </is>
      </c>
      <c r="H149" s="21" t="n">
        <v>1</v>
      </c>
      <c r="I149" s="21" t="inlineStr">
        <is>
          <t>Stück</t>
        </is>
      </c>
      <c r="J149" s="24" t="n">
        <v>60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NU04-22</t>
        </is>
      </c>
      <c r="C150" s="11" t="n"/>
      <c r="D150" s="12" t="inlineStr">
        <is>
          <t>Wandregal weiß, schmal
Schmales weißes Wandregal, sichtbar verschraubt.</t>
        </is>
      </c>
      <c r="E150" s="13" t="n"/>
      <c r="F150" s="12" t="inlineStr">
        <is>
          <t>Schlafraum 5</t>
        </is>
      </c>
      <c r="G150" s="10" t="inlineStr">
        <is>
          <t>gebraucht</t>
        </is>
      </c>
      <c r="H150" s="10" t="n">
        <v>3</v>
      </c>
      <c r="I150" s="10" t="inlineStr">
        <is>
          <t>Stück</t>
        </is>
      </c>
      <c r="J150" s="14" t="n">
        <v>10</v>
      </c>
      <c r="K150" s="15">
        <f>J150*1.19</f>
        <v/>
      </c>
      <c r="L150" s="10" t="inlineStr">
        <is>
          <t>VHB</t>
        </is>
      </c>
      <c r="M150" s="12" t="inlineStr">
        <is>
          <t>nur Abholung</t>
        </is>
      </c>
      <c r="N150" s="16" t="n"/>
      <c r="O150" s="17" t="n"/>
      <c r="P150" s="18" t="n"/>
      <c r="Q150" s="19">
        <f>IF(N150&lt;&gt;"ja","",IF(O150="",H150,O150)*J150)</f>
        <v/>
      </c>
    </row>
    <row r="152" ht="24" customHeight="1">
      <c r="A152" s="36" t="inlineStr">
        <is>
          <t>A · IHRE AUSWAHL</t>
        </is>
      </c>
      <c r="B152" s="1" t="n"/>
      <c r="C152" s="1" t="n"/>
      <c r="D152" s="1" t="n"/>
      <c r="E152" s="1" t="n"/>
      <c r="F152" s="1" t="n"/>
      <c r="G152" s="1" t="n"/>
      <c r="H152" s="1" t="n"/>
      <c r="I152" s="1" t="n"/>
      <c r="J152" s="1" t="n"/>
      <c r="K152" s="1" t="n"/>
      <c r="L152" s="1" t="n"/>
      <c r="M152" s="1" t="n"/>
      <c r="N152" s="1" t="n"/>
      <c r="O152" s="1" t="n"/>
      <c r="P152" s="1" t="n"/>
      <c r="Q152" s="1" t="n"/>
    </row>
    <row r="153" ht="22" customHeight="1">
      <c r="A153" s="37" t="inlineStr">
        <is>
          <t>Wert Ihrer Auswahl netto</t>
        </is>
      </c>
      <c r="Q153" s="38">
        <f>SUM(Q8:Q150)</f>
        <v/>
      </c>
    </row>
    <row r="154" ht="22" customHeight="1">
      <c r="A154" s="37" t="inlineStr">
        <is>
          <t>zzgl. 19 % Umsatzsteuer</t>
        </is>
      </c>
      <c r="Q154" s="38">
        <f>Q153*0.19</f>
        <v/>
      </c>
    </row>
    <row r="155" ht="26" customHeight="1">
      <c r="A155" s="39" t="inlineStr">
        <is>
          <t>Wert Ihrer Auswahl brutto</t>
        </is>
      </c>
      <c r="Q155" s="40">
        <f>Q153+Q154</f>
        <v/>
      </c>
    </row>
    <row r="156" ht="22" customHeight="1">
      <c r="A156" s="37" t="inlineStr">
        <is>
          <t>gewählte Positionen</t>
        </is>
      </c>
      <c r="Q156" s="41">
        <f>COUNTIF(N8:N150,"ja")</f>
        <v/>
      </c>
    </row>
    <row r="157">
      <c r="A157" s="42" t="inlineStr">
        <is>
          <t>Solange Sie nichts eintragen, bleiben diese Summen leer. Ihre Eintragungen sind eine Interessenbekundung und keine Reservierung.</t>
        </is>
      </c>
    </row>
    <row r="159" ht="24" customHeight="1">
      <c r="A159" s="43" t="inlineStr">
        <is>
          <t>B · GESAMTBESTAND</t>
        </is>
      </c>
      <c r="B159" s="44" t="n"/>
      <c r="C159" s="44" t="n"/>
      <c r="D159" s="44" t="n"/>
      <c r="E159" s="44" t="n"/>
      <c r="F159" s="44" t="n"/>
      <c r="G159" s="44" t="n"/>
      <c r="H159" s="44" t="n"/>
      <c r="I159" s="44" t="n"/>
      <c r="J159" s="44" t="n"/>
      <c r="K159" s="44" t="n"/>
      <c r="L159" s="44" t="n"/>
      <c r="M159" s="44" t="n"/>
      <c r="N159" s="44" t="n"/>
      <c r="O159" s="44" t="n"/>
      <c r="P159" s="44" t="n"/>
      <c r="Q159" s="44" t="n"/>
    </row>
    <row r="160" ht="22" customHeight="1">
      <c r="A160" s="37" t="inlineStr">
        <is>
          <t>Gesamtwert aller gelisteten Positionen netto</t>
        </is>
      </c>
      <c r="Q160" s="38">
        <f>SUMPRODUCT(H8:H150,J8:J150)</f>
        <v/>
      </c>
    </row>
    <row r="161" ht="22" customHeight="1">
      <c r="A161" s="37" t="inlineStr">
        <is>
          <t>zzgl. 19 % Umsatzsteuer</t>
        </is>
      </c>
      <c r="Q161" s="38">
        <f>Q160*0.19</f>
        <v/>
      </c>
    </row>
    <row r="162" ht="22" customHeight="1">
      <c r="A162" s="45" t="inlineStr">
        <is>
          <t>Gesamtwert brutto</t>
        </is>
      </c>
      <c r="Q162" s="46">
        <f>Q160+Q161</f>
        <v/>
      </c>
    </row>
    <row r="164" ht="24" customHeight="1">
      <c r="A164" s="47" t="inlineStr">
        <is>
          <t>C · PAKETANGEBOT  (Übernahme des gesamten Bestands)</t>
        </is>
      </c>
      <c r="B164" s="48" t="n"/>
      <c r="C164" s="48" t="n"/>
      <c r="D164" s="48" t="n"/>
      <c r="E164" s="48" t="n"/>
      <c r="F164" s="48" t="n"/>
      <c r="G164" s="48" t="n"/>
      <c r="H164" s="48" t="n"/>
      <c r="I164" s="48" t="n"/>
      <c r="J164" s="48" t="n"/>
      <c r="K164" s="48" t="n"/>
      <c r="L164" s="48" t="n"/>
      <c r="M164" s="48" t="n"/>
      <c r="N164" s="48" t="n"/>
      <c r="O164" s="48" t="n"/>
      <c r="P164" s="48" t="n"/>
      <c r="Q164" s="48" t="n"/>
    </row>
    <row r="165" ht="22" customHeight="1">
      <c r="A165" s="37" t="inlineStr">
        <is>
          <t>Gesamtwert netto abzüglich Paketnachlass 15 %</t>
        </is>
      </c>
      <c r="Q165" s="38">
        <f>-Q160*0.15</f>
        <v/>
      </c>
    </row>
    <row r="166" ht="22" customHeight="1">
      <c r="A166" s="45" t="inlineStr">
        <is>
          <t>Paketpreis netto</t>
        </is>
      </c>
      <c r="Q166" s="46">
        <f>Q160+Q165</f>
        <v/>
      </c>
    </row>
    <row r="167" ht="22" customHeight="1">
      <c r="A167" s="37" t="inlineStr">
        <is>
          <t>zzgl. 19 % Umsatzsteuer</t>
        </is>
      </c>
      <c r="Q167" s="38">
        <f>Q166*0.19</f>
        <v/>
      </c>
    </row>
    <row r="168" ht="26" customHeight="1">
      <c r="A168" s="39" t="inlineStr">
        <is>
          <t>Paketpreis brutto</t>
        </is>
      </c>
      <c r="Q168" s="40">
        <f>Q166+Q167</f>
        <v/>
      </c>
    </row>
    <row r="169">
      <c r="A169"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71">
      <c r="A171"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72"/>
    <row r="173"/>
    <row r="174"/>
  </sheetData>
  <autoFilter ref="A7:Q150"/>
  <mergeCells count="26">
    <mergeCell ref="A160:P160"/>
    <mergeCell ref="C1:Q1"/>
    <mergeCell ref="A157:Q157"/>
    <mergeCell ref="A1:B1"/>
    <mergeCell ref="A169:Q169"/>
    <mergeCell ref="A165:P165"/>
    <mergeCell ref="L4:Q4"/>
    <mergeCell ref="A156:P156"/>
    <mergeCell ref="A155:P155"/>
    <mergeCell ref="A161:P161"/>
    <mergeCell ref="C3:I3"/>
    <mergeCell ref="A167:P167"/>
    <mergeCell ref="A171:Q174"/>
    <mergeCell ref="A166:P166"/>
    <mergeCell ref="A164:Q164"/>
    <mergeCell ref="C4:I4"/>
    <mergeCell ref="A162:P162"/>
    <mergeCell ref="A168:P168"/>
    <mergeCell ref="A153:P153"/>
    <mergeCell ref="A5:Q5"/>
    <mergeCell ref="L2:Q2"/>
    <mergeCell ref="A159:Q159"/>
    <mergeCell ref="A154:P154"/>
    <mergeCell ref="C2:I2"/>
    <mergeCell ref="L3:Q3"/>
    <mergeCell ref="A152:Q152"/>
  </mergeCells>
  <conditionalFormatting sqref="A8:Q150">
    <cfRule type="expression" priority="1" dxfId="0" stopIfTrue="0">
      <formula>$N8="ja"</formula>
    </cfRule>
  </conditionalFormatting>
  <dataValidations count="2">
    <dataValidation sqref="N8:N150" showDropDown="0" showInputMessage="0" showErrorMessage="1" allowBlank="1" errorTitle="Interesse" error="Bitte „ja&quot; oder „nein&quot; wählen." type="list">
      <formula1>"ja,nein"</formula1>
    </dataValidation>
    <dataValidation sqref="O8:O150"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2026-09-22T12:44:52Z</dcterms:created>
  <dcterms:modified xmlns:dcterms="http://purl.org/dc/terms/" xmlns:xsi="http://www.w3.org/2001/XMLSchema-instance" xsi:type="dcterms:W3CDTF">2026-09-22T12:44:53Z</dcterms:modified>
</cp:coreProperties>
</file>