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'Angebot'!$A$7:$Q$357</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 Type="http://schemas.openxmlformats.org/officeDocument/2006/relationships/image" Target="/xl/media/image340.png" Id="rId340"/><Relationship Type="http://schemas.openxmlformats.org/officeDocument/2006/relationships/image" Target="/xl/media/image341.png" Id="rId341"/><Relationship Type="http://schemas.openxmlformats.org/officeDocument/2006/relationships/image" Target="/xl/media/image342.png" Id="rId342"/><Relationship Type="http://schemas.openxmlformats.org/officeDocument/2006/relationships/image" Target="/xl/media/image343.png" Id="rId343"/><Relationship Type="http://schemas.openxmlformats.org/officeDocument/2006/relationships/image" Target="/xl/media/image344.png" Id="rId344"/><Relationship Type="http://schemas.openxmlformats.org/officeDocument/2006/relationships/image" Target="/xl/media/image345.png" Id="rId345"/><Relationship Type="http://schemas.openxmlformats.org/officeDocument/2006/relationships/image" Target="/xl/media/image346.png" Id="rId346"/><Relationship Type="http://schemas.openxmlformats.org/officeDocument/2006/relationships/image" Target="/xl/media/image347.png" Id="rId347"/><Relationship Type="http://schemas.openxmlformats.org/officeDocument/2006/relationships/image" Target="/xl/media/image348.png" Id="rId348"/><Relationship Type="http://schemas.openxmlformats.org/officeDocument/2006/relationships/image" Target="/xl/media/image349.png" Id="rId349"/><Relationship Type="http://schemas.openxmlformats.org/officeDocument/2006/relationships/image" Target="/xl/media/image350.png" Id="rId35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oneCellAnchor>
    <from>
      <col>2</col>
      <colOff>0</colOff>
      <row>345</row>
      <rowOff>0</rowOff>
    </from>
    <ext cx="1257300" cy="942975"/>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oneCellAnchor>
  <oneCellAnchor>
    <from>
      <col>2</col>
      <colOff>0</colOff>
      <row>346</row>
      <rowOff>0</rowOff>
    </from>
    <ext cx="704850" cy="942975"/>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oneCellAnchor>
  <oneCellAnchor>
    <from>
      <col>2</col>
      <colOff>0</colOff>
      <row>347</row>
      <rowOff>0</rowOff>
    </from>
    <ext cx="704850" cy="942975"/>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oneCellAnchor>
  <oneCellAnchor>
    <from>
      <col>2</col>
      <colOff>0</colOff>
      <row>348</row>
      <rowOff>0</rowOff>
    </from>
    <ext cx="704850" cy="942975"/>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oneCellAnchor>
  <oneCellAnchor>
    <from>
      <col>2</col>
      <colOff>0</colOff>
      <row>349</row>
      <rowOff>0</rowOff>
    </from>
    <ext cx="704850" cy="942975"/>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oneCellAnchor>
  <oneCellAnchor>
    <from>
      <col>2</col>
      <colOff>0</colOff>
      <row>350</row>
      <rowOff>0</rowOff>
    </from>
    <ext cx="704850" cy="942975"/>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oneCellAnchor>
  <oneCellAnchor>
    <from>
      <col>2</col>
      <colOff>0</colOff>
      <row>351</row>
      <rowOff>0</rowOff>
    </from>
    <ext cx="704850" cy="942975"/>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oneCellAnchor>
  <oneCellAnchor>
    <from>
      <col>2</col>
      <colOff>0</colOff>
      <row>352</row>
      <rowOff>0</rowOff>
    </from>
    <ext cx="704850" cy="942975"/>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oneCellAnchor>
  <oneCellAnchor>
    <from>
      <col>2</col>
      <colOff>0</colOff>
      <row>354</row>
      <rowOff>0</rowOff>
    </from>
    <ext cx="1257300" cy="942975"/>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oneCellAnchor>
  <oneCellAnchor>
    <from>
      <col>2</col>
      <colOff>0</colOff>
      <row>355</row>
      <rowOff>0</rowOff>
    </from>
    <ext cx="1257300" cy="942975"/>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oneCellAnchor>
  <oneCellAnchor>
    <from>
      <col>2</col>
      <colOff>0</colOff>
      <row>356</row>
      <rowOff>0</rowOff>
    </from>
    <ext cx="704850" cy="942975"/>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81"/>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1</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6" ht="78" customHeight="1">
      <c r="A346" s="9" t="n">
        <v>339</v>
      </c>
      <c r="B346" s="10" t="inlineStr">
        <is>
          <t>TE02-07</t>
        </is>
      </c>
      <c r="C346" s="11" t="n"/>
      <c r="D346" s="12" t="inlineStr">
        <is>
          <t>KidKraft Kinder-Strandliege mit Sonnendach
Liege für Kinder aus lasiertem Holz mit Lattenrost, hochgestellter Rückenlehne, Sonnendach aus grauem Stoff und einer Mittelkonsole mit zwei Bechereinsätzen. Das Holz ist wettergrau, der Stoff verschmutzt.</t>
        </is>
      </c>
      <c r="E346" s="13" t="n"/>
      <c r="F346" s="12" t="inlineStr">
        <is>
          <t>Dachterrasse</t>
        </is>
      </c>
      <c r="G346" s="10" t="inlineStr">
        <is>
          <t>gebraucht</t>
        </is>
      </c>
      <c r="H346" s="10" t="n">
        <v>1</v>
      </c>
      <c r="I346" s="10" t="inlineStr">
        <is>
          <t>Stück</t>
        </is>
      </c>
      <c r="J346" s="14" t="n">
        <v>60</v>
      </c>
      <c r="K346" s="15">
        <f>J346*1.19</f>
        <v/>
      </c>
      <c r="L346" s="10" t="inlineStr">
        <is>
          <t>VHB</t>
        </is>
      </c>
      <c r="M346" s="12" t="inlineStr">
        <is>
          <t>nur Abholung</t>
        </is>
      </c>
      <c r="N346" s="16" t="n"/>
      <c r="O346" s="17" t="n"/>
      <c r="P346" s="18" t="n"/>
      <c r="Q346" s="19">
        <f>IF(N346&lt;&gt;"ja","",IF(O346="",H346,O346)*J346)</f>
        <v/>
      </c>
    </row>
    <row r="347" ht="78" customHeight="1">
      <c r="A347" s="20" t="n">
        <v>340</v>
      </c>
      <c r="B347" s="21" t="inlineStr">
        <is>
          <t>TE02-08</t>
        </is>
      </c>
      <c r="C347" s="22" t="n"/>
      <c r="D347" s="23" t="inlineStr">
        <is>
          <t>IKEA Skarpö Sessel weiß
Gartensessel IKEA Skarpö, Entwurf Magnus Elebäck: weißer Kunststoff in einem Stück, stapelbar. Etikett an der Unterseite: Skarpö, 702.341.85, 18809. Sitzflächen verschmutzt und bewittert.</t>
        </is>
      </c>
      <c r="E347" s="13" t="n"/>
      <c r="F347" s="23" t="inlineStr">
        <is>
          <t>Dachterrasse</t>
        </is>
      </c>
      <c r="G347" s="21" t="inlineStr">
        <is>
          <t>gebraucht</t>
        </is>
      </c>
      <c r="H347" s="21" t="n">
        <v>4</v>
      </c>
      <c r="I347" s="21" t="inlineStr">
        <is>
          <t>Stück</t>
        </is>
      </c>
      <c r="J347" s="24" t="n">
        <v>25</v>
      </c>
      <c r="K347" s="25">
        <f>J347*1.19</f>
        <v/>
      </c>
      <c r="L347" s="21" t="inlineStr">
        <is>
          <t>VHB</t>
        </is>
      </c>
      <c r="M347" s="23" t="inlineStr">
        <is>
          <t>nur Abholung</t>
        </is>
      </c>
      <c r="N347" s="16" t="n"/>
      <c r="O347" s="17" t="n"/>
      <c r="P347" s="18" t="n"/>
      <c r="Q347" s="26">
        <f>IF(N347&lt;&gt;"ja","",IF(O347="",H347,O347)*J347)</f>
        <v/>
      </c>
    </row>
    <row r="348" ht="78" customHeight="1">
      <c r="A348" s="9" t="n">
        <v>341</v>
      </c>
      <c r="B348" s="10" t="inlineStr">
        <is>
          <t>TE02-09</t>
        </is>
      </c>
      <c r="C348" s="11" t="n"/>
      <c r="D348" s="12" t="inlineStr">
        <is>
          <t>IKEA Mammut Kinderstuhl rot
Kinderstuhl IKEA Mammut aus rotem Kunststoff mit runden Beinen und breiter Rückenlehne, für drinnen und draußen.</t>
        </is>
      </c>
      <c r="E348" s="13" t="n"/>
      <c r="F348" s="12" t="inlineStr">
        <is>
          <t>Dachterrasse</t>
        </is>
      </c>
      <c r="G348" s="10" t="inlineStr">
        <is>
          <t>gut</t>
        </is>
      </c>
      <c r="H348" s="10" t="n">
        <v>10</v>
      </c>
      <c r="I348" s="10" t="inlineStr">
        <is>
          <t>Stück</t>
        </is>
      </c>
      <c r="J348" s="14" t="n">
        <v>12</v>
      </c>
      <c r="K348" s="15">
        <f>J348*1.19</f>
        <v/>
      </c>
      <c r="L348" s="10" t="inlineStr">
        <is>
          <t>VHB</t>
        </is>
      </c>
      <c r="M348" s="12" t="inlineStr">
        <is>
          <t>nur Abholung</t>
        </is>
      </c>
      <c r="N348" s="16" t="n"/>
      <c r="O348" s="17" t="n"/>
      <c r="P348" s="18" t="n"/>
      <c r="Q348" s="19">
        <f>IF(N348&lt;&gt;"ja","",IF(O348="",H348,O348)*J348)</f>
        <v/>
      </c>
    </row>
    <row r="349" ht="78" customHeight="1">
      <c r="A349" s="20" t="n">
        <v>342</v>
      </c>
      <c r="B349" s="21" t="inlineStr">
        <is>
          <t>TE02-10</t>
        </is>
      </c>
      <c r="C349" s="22" t="n"/>
      <c r="D349" s="23" t="inlineStr">
        <is>
          <t>IKEA Mammut Kinderstuhl grün
Kinderstuhl IKEA Mammut aus grünem Kunststoff. Die Stühle standen lange im Freien: Farbe ausgeblichen, Oberflächen stumpf und stark verkratzt.</t>
        </is>
      </c>
      <c r="E349" s="13" t="n"/>
      <c r="F349" s="23" t="inlineStr">
        <is>
          <t>Dachterrasse</t>
        </is>
      </c>
      <c r="G349" s="21" t="inlineStr">
        <is>
          <t>stark gebraucht</t>
        </is>
      </c>
      <c r="H349" s="21" t="n">
        <v>15</v>
      </c>
      <c r="I349" s="21" t="inlineStr">
        <is>
          <t>Stück</t>
        </is>
      </c>
      <c r="J349" s="24" t="n">
        <v>5</v>
      </c>
      <c r="K349" s="25">
        <f>J349*1.19</f>
        <v/>
      </c>
      <c r="L349" s="21" t="inlineStr">
        <is>
          <t>VHB</t>
        </is>
      </c>
      <c r="M349" s="23" t="inlineStr">
        <is>
          <t>nur Abholung</t>
        </is>
      </c>
      <c r="N349" s="16" t="n"/>
      <c r="O349" s="17" t="n"/>
      <c r="P349" s="18" t="n"/>
      <c r="Q349" s="26">
        <f>IF(N349&lt;&gt;"ja","",IF(O349="",H349,O349)*J349)</f>
        <v/>
      </c>
    </row>
    <row r="350" ht="78" customHeight="1">
      <c r="A350" s="9" t="n">
        <v>343</v>
      </c>
      <c r="B350" s="10" t="inlineStr">
        <is>
          <t>TE02-11</t>
        </is>
      </c>
      <c r="C350" s="11" t="n"/>
      <c r="D350" s="12" t="inlineStr">
        <is>
          <t>IKEA Mammut Kindertisch grün, rund
Runder Kindertisch IKEA Mammut aus grünem Kunststoff auf drei konischen Beinen.</t>
        </is>
      </c>
      <c r="E350" s="13" t="n"/>
      <c r="F350" s="12" t="inlineStr">
        <is>
          <t>Dachterrasse</t>
        </is>
      </c>
      <c r="G350" s="10" t="inlineStr">
        <is>
          <t>stark gebraucht</t>
        </is>
      </c>
      <c r="H350" s="10" t="n">
        <v>2</v>
      </c>
      <c r="I350" s="10" t="inlineStr">
        <is>
          <t>Stück</t>
        </is>
      </c>
      <c r="J350" s="14" t="n">
        <v>15</v>
      </c>
      <c r="K350" s="15">
        <f>J350*1.19</f>
        <v/>
      </c>
      <c r="L350" s="10" t="inlineStr">
        <is>
          <t>VHB</t>
        </is>
      </c>
      <c r="M350" s="12" t="inlineStr">
        <is>
          <t>nur Abholung</t>
        </is>
      </c>
      <c r="N350" s="16" t="n"/>
      <c r="O350" s="17" t="n"/>
      <c r="P350" s="18" t="n"/>
      <c r="Q350" s="19">
        <f>IF(N350&lt;&gt;"ja","",IF(O350="",H350,O350)*J350)</f>
        <v/>
      </c>
    </row>
    <row r="351" ht="78" customHeight="1">
      <c r="A351" s="20" t="n">
        <v>344</v>
      </c>
      <c r="B351" s="21" t="inlineStr">
        <is>
          <t>TE02-12</t>
        </is>
      </c>
      <c r="C351" s="22" t="n"/>
      <c r="D351" s="23" t="inlineStr">
        <is>
          <t>IKEA Mammut Kindertisch grün, rund, stark verwittert
Runder Kindertisch IKEA Mammut aus grünem Kunststoff. Die Platte ist vom Wetter ausgebleicht und großflächig grau verfärbt.</t>
        </is>
      </c>
      <c r="E351" s="13" t="n"/>
      <c r="F351" s="23" t="inlineStr">
        <is>
          <t>Dachterrasse</t>
        </is>
      </c>
      <c r="G351" s="21" t="inlineStr">
        <is>
          <t>stark gebraucht</t>
        </is>
      </c>
      <c r="H351" s="21" t="n">
        <v>2</v>
      </c>
      <c r="I351" s="21" t="inlineStr">
        <is>
          <t>Stück</t>
        </is>
      </c>
      <c r="J351" s="24" t="n">
        <v>10</v>
      </c>
      <c r="K351" s="25">
        <f>J351*1.19</f>
        <v/>
      </c>
      <c r="L351" s="21" t="inlineStr">
        <is>
          <t>VHB</t>
        </is>
      </c>
      <c r="M351" s="23" t="inlineStr">
        <is>
          <t>nur Abholung</t>
        </is>
      </c>
      <c r="N351" s="16" t="n"/>
      <c r="O351" s="17" t="n"/>
      <c r="P351" s="18" t="n"/>
      <c r="Q351" s="26">
        <f>IF(N351&lt;&gt;"ja","",IF(O351="",H351,O351)*J351)</f>
        <v/>
      </c>
    </row>
    <row r="352" ht="78" customHeight="1">
      <c r="A352" s="9" t="n">
        <v>345</v>
      </c>
      <c r="B352" s="10" t="inlineStr">
        <is>
          <t>TE02-13</t>
        </is>
      </c>
      <c r="C352" s="11" t="n"/>
      <c r="D352" s="12" t="inlineStr">
        <is>
          <t>IKEA Mammut Kinderstuhl weiß
Kinderstuhl IKEA Mammut aus weißem Kunststoff mit runden Beinen und breiter Rückenlehne.</t>
        </is>
      </c>
      <c r="E352" s="13" t="n"/>
      <c r="F352" s="12" t="inlineStr">
        <is>
          <t>Dachterrasse</t>
        </is>
      </c>
      <c r="G352" s="10" t="inlineStr">
        <is>
          <t>gebraucht</t>
        </is>
      </c>
      <c r="H352" s="10" t="n">
        <v>5</v>
      </c>
      <c r="I352" s="10" t="inlineStr">
        <is>
          <t>Stück</t>
        </is>
      </c>
      <c r="J352" s="14" t="n">
        <v>10</v>
      </c>
      <c r="K352" s="15">
        <f>J352*1.19</f>
        <v/>
      </c>
      <c r="L352" s="10" t="inlineStr">
        <is>
          <t>VHB</t>
        </is>
      </c>
      <c r="M352" s="12" t="inlineStr">
        <is>
          <t>nur Abholung</t>
        </is>
      </c>
      <c r="N352" s="16" t="n"/>
      <c r="O352" s="17" t="n"/>
      <c r="P352" s="18" t="n"/>
      <c r="Q352" s="19">
        <f>IF(N352&lt;&gt;"ja","",IF(O352="",H352,O352)*J352)</f>
        <v/>
      </c>
    </row>
    <row r="353" ht="78" customHeight="1">
      <c r="A353" s="20" t="n">
        <v>346</v>
      </c>
      <c r="B353" s="21" t="inlineStr">
        <is>
          <t>TE02-14</t>
        </is>
      </c>
      <c r="C353" s="22" t="n"/>
      <c r="D353" s="23" t="inlineStr">
        <is>
          <t>IKEA Mammut Kinderstuhl rosa
Kinderstuhl IKEA Mammut aus rosa Kunststoff, Farbe an Sitz und Lehne ausgeblichen.</t>
        </is>
      </c>
      <c r="E353" s="13" t="n"/>
      <c r="F353" s="23" t="inlineStr">
        <is>
          <t>Dachterrasse</t>
        </is>
      </c>
      <c r="G353" s="21" t="inlineStr">
        <is>
          <t>gebraucht</t>
        </is>
      </c>
      <c r="H353" s="21" t="n">
        <v>1</v>
      </c>
      <c r="I353" s="21" t="inlineStr">
        <is>
          <t>Stück</t>
        </is>
      </c>
      <c r="J353" s="24" t="n">
        <v>10</v>
      </c>
      <c r="K353" s="25">
        <f>J353*1.19</f>
        <v/>
      </c>
      <c r="L353" s="21" t="inlineStr">
        <is>
          <t>VHB</t>
        </is>
      </c>
      <c r="M353" s="23" t="inlineStr">
        <is>
          <t>nur Abholung</t>
        </is>
      </c>
      <c r="N353" s="16" t="n"/>
      <c r="O353" s="17" t="n"/>
      <c r="P353" s="18" t="n"/>
      <c r="Q353" s="26">
        <f>IF(N353&lt;&gt;"ja","",IF(O353="",H353,O353)*J353)</f>
        <v/>
      </c>
    </row>
    <row r="354" ht="78" customHeight="1">
      <c r="A354" s="9" t="n">
        <v>347</v>
      </c>
      <c r="B354" s="10" t="inlineStr">
        <is>
          <t>TE02-15</t>
        </is>
      </c>
      <c r="C354" s="11" t="n"/>
      <c r="D354" s="12" t="inlineStr">
        <is>
          <t>IKEA Mammut Kindertisch rot
Kindertisch IKEA Mammut aus rotem Kunststoff auf konischen Beinen.</t>
        </is>
      </c>
      <c r="E354" s="13" t="n"/>
      <c r="F354" s="12" t="inlineStr">
        <is>
          <t>Dachterrasse</t>
        </is>
      </c>
      <c r="G354" s="10" t="inlineStr">
        <is>
          <t>gebraucht</t>
        </is>
      </c>
      <c r="H354" s="10" t="n">
        <v>3</v>
      </c>
      <c r="I354" s="10" t="inlineStr">
        <is>
          <t>Stück</t>
        </is>
      </c>
      <c r="J354" s="14" t="n">
        <v>20</v>
      </c>
      <c r="K354" s="15">
        <f>J354*1.19</f>
        <v/>
      </c>
      <c r="L354" s="10" t="inlineStr">
        <is>
          <t>VHB</t>
        </is>
      </c>
      <c r="M354" s="12" t="inlineStr">
        <is>
          <t>nur Abholung</t>
        </is>
      </c>
      <c r="N354" s="16" t="n"/>
      <c r="O354" s="17" t="n"/>
      <c r="P354" s="18" t="n"/>
      <c r="Q354" s="19">
        <f>IF(N354&lt;&gt;"ja","",IF(O354="",H354,O354)*J354)</f>
        <v/>
      </c>
    </row>
    <row r="355" ht="78" customHeight="1">
      <c r="A355" s="20" t="n">
        <v>348</v>
      </c>
      <c r="B355" s="21" t="inlineStr">
        <is>
          <t>TE02-16</t>
        </is>
      </c>
      <c r="C355" s="22" t="n"/>
      <c r="D355" s="23" t="inlineStr">
        <is>
          <t>IKEA Mammut Stuhl rot
Stuhl IKEA Mammut aus rotem Kunststoff mit runden Beinen und breiter Rückenlehne.</t>
        </is>
      </c>
      <c r="E355" s="13" t="n"/>
      <c r="F355" s="23" t="inlineStr">
        <is>
          <t>Dachterrasse</t>
        </is>
      </c>
      <c r="G355" s="21" t="inlineStr">
        <is>
          <t>gebraucht</t>
        </is>
      </c>
      <c r="H355" s="21" t="n">
        <v>10</v>
      </c>
      <c r="I355" s="21" t="inlineStr">
        <is>
          <t>Stück</t>
        </is>
      </c>
      <c r="J355" s="24" t="n">
        <v>10</v>
      </c>
      <c r="K355" s="25">
        <f>J355*1.19</f>
        <v/>
      </c>
      <c r="L355" s="21" t="inlineStr">
        <is>
          <t>VHB</t>
        </is>
      </c>
      <c r="M355" s="23" t="inlineStr">
        <is>
          <t>nur Abholung</t>
        </is>
      </c>
      <c r="N355" s="16" t="n"/>
      <c r="O355" s="17" t="n"/>
      <c r="P355" s="18" t="n"/>
      <c r="Q355" s="26">
        <f>IF(N355&lt;&gt;"ja","",IF(O355="",H355,O355)*J355)</f>
        <v/>
      </c>
    </row>
    <row r="356" ht="78" customHeight="1">
      <c r="A356" s="9" t="n">
        <v>349</v>
      </c>
      <c r="B356" s="10" t="inlineStr">
        <is>
          <t>TE02-17</t>
        </is>
      </c>
      <c r="C356" s="11" t="n"/>
      <c r="D356" s="12" t="inlineStr">
        <is>
          <t>IKEA Mammut Kindertisch weiß
Rechteckiger Kindertisch IKEA Mammut aus weißem Kunststoff auf konischen Beinen. Die Platte ist fleckig und vom Wetter gezeichnet.</t>
        </is>
      </c>
      <c r="E356" s="13" t="n"/>
      <c r="F356" s="12" t="inlineStr">
        <is>
          <t>Dachterrasse</t>
        </is>
      </c>
      <c r="G356" s="10" t="inlineStr">
        <is>
          <t>gebraucht</t>
        </is>
      </c>
      <c r="H356" s="10" t="n">
        <v>3</v>
      </c>
      <c r="I356" s="10" t="inlineStr">
        <is>
          <t>Stück</t>
        </is>
      </c>
      <c r="J356" s="14" t="n">
        <v>20</v>
      </c>
      <c r="K356" s="15">
        <f>J356*1.19</f>
        <v/>
      </c>
      <c r="L356" s="10" t="inlineStr">
        <is>
          <t>VHB</t>
        </is>
      </c>
      <c r="M356" s="12" t="inlineStr">
        <is>
          <t>nur Abholung</t>
        </is>
      </c>
      <c r="N356" s="16" t="n"/>
      <c r="O356" s="17" t="n"/>
      <c r="P356" s="18" t="n"/>
      <c r="Q356" s="19">
        <f>IF(N356&lt;&gt;"ja","",IF(O356="",H356,O356)*J356)</f>
        <v/>
      </c>
    </row>
    <row r="357" ht="78" customHeight="1">
      <c r="A357" s="20" t="n">
        <v>350</v>
      </c>
      <c r="B357" s="21" t="inlineStr">
        <is>
          <t>TE02-18</t>
        </is>
      </c>
      <c r="C357" s="22" t="n"/>
      <c r="D357" s="23" t="inlineStr">
        <is>
          <t>IKEA Mammut Stuhl weiß
Stuhl IKEA Mammut aus weißem Kunststoff mit runden Beinen und breiter Rückenlehne.</t>
        </is>
      </c>
      <c r="E357" s="13" t="n"/>
      <c r="F357" s="23" t="inlineStr">
        <is>
          <t>Dachterrasse</t>
        </is>
      </c>
      <c r="G357" s="21" t="inlineStr">
        <is>
          <t>gebraucht</t>
        </is>
      </c>
      <c r="H357" s="21" t="n">
        <v>9</v>
      </c>
      <c r="I357" s="21" t="inlineStr">
        <is>
          <t>Stück</t>
        </is>
      </c>
      <c r="J357" s="24" t="n">
        <v>10</v>
      </c>
      <c r="K357" s="25">
        <f>J357*1.19</f>
        <v/>
      </c>
      <c r="L357" s="21" t="inlineStr">
        <is>
          <t>VHB</t>
        </is>
      </c>
      <c r="M357" s="23" t="inlineStr">
        <is>
          <t>nur Abholung</t>
        </is>
      </c>
      <c r="N357" s="16" t="n"/>
      <c r="O357" s="17" t="n"/>
      <c r="P357" s="18" t="n"/>
      <c r="Q357" s="26">
        <f>IF(N357&lt;&gt;"ja","",IF(O357="",H357,O357)*J357)</f>
        <v/>
      </c>
    </row>
    <row r="359" ht="24" customHeight="1">
      <c r="A359" s="36" t="inlineStr">
        <is>
          <t>A · IHRE AUSWAHL</t>
        </is>
      </c>
      <c r="B359" s="1" t="n"/>
      <c r="C359" s="1" t="n"/>
      <c r="D359" s="1" t="n"/>
      <c r="E359" s="1" t="n"/>
      <c r="F359" s="1" t="n"/>
      <c r="G359" s="1" t="n"/>
      <c r="H359" s="1" t="n"/>
      <c r="I359" s="1" t="n"/>
      <c r="J359" s="1" t="n"/>
      <c r="K359" s="1" t="n"/>
      <c r="L359" s="1" t="n"/>
      <c r="M359" s="1" t="n"/>
      <c r="N359" s="1" t="n"/>
      <c r="O359" s="1" t="n"/>
      <c r="P359" s="1" t="n"/>
      <c r="Q359" s="1" t="n"/>
    </row>
    <row r="360" ht="22" customHeight="1">
      <c r="A360" s="37" t="inlineStr">
        <is>
          <t>Wert Ihrer Auswahl netto</t>
        </is>
      </c>
      <c r="Q360" s="38">
        <f>SUM(Q8:Q357)</f>
        <v/>
      </c>
    </row>
    <row r="361" ht="22" customHeight="1">
      <c r="A361" s="37" t="inlineStr">
        <is>
          <t>zzgl. 19 % Umsatzsteuer</t>
        </is>
      </c>
      <c r="Q361" s="38">
        <f>Q360*0.19</f>
        <v/>
      </c>
    </row>
    <row r="362" ht="26" customHeight="1">
      <c r="A362" s="39" t="inlineStr">
        <is>
          <t>Wert Ihrer Auswahl brutto</t>
        </is>
      </c>
      <c r="Q362" s="40">
        <f>Q360+Q361</f>
        <v/>
      </c>
    </row>
    <row r="363" ht="22" customHeight="1">
      <c r="A363" s="37" t="inlineStr">
        <is>
          <t>gewählte Positionen</t>
        </is>
      </c>
      <c r="Q363" s="41">
        <f>COUNTIF(N8:N357,"ja")</f>
        <v/>
      </c>
    </row>
    <row r="364">
      <c r="A364" s="42" t="inlineStr">
        <is>
          <t>Solange Sie nichts eintragen, bleiben diese Summen leer. Ihre Eintragungen sind eine Interessenbekundung und keine Reservierung.</t>
        </is>
      </c>
    </row>
    <row r="366" ht="24" customHeight="1">
      <c r="A366" s="43" t="inlineStr">
        <is>
          <t>B · GESAMTBESTAND</t>
        </is>
      </c>
      <c r="B366" s="44" t="n"/>
      <c r="C366" s="44" t="n"/>
      <c r="D366" s="44" t="n"/>
      <c r="E366" s="44" t="n"/>
      <c r="F366" s="44" t="n"/>
      <c r="G366" s="44" t="n"/>
      <c r="H366" s="44" t="n"/>
      <c r="I366" s="44" t="n"/>
      <c r="J366" s="44" t="n"/>
      <c r="K366" s="44" t="n"/>
      <c r="L366" s="44" t="n"/>
      <c r="M366" s="44" t="n"/>
      <c r="N366" s="44" t="n"/>
      <c r="O366" s="44" t="n"/>
      <c r="P366" s="44" t="n"/>
      <c r="Q366" s="44" t="n"/>
    </row>
    <row r="367" ht="22" customHeight="1">
      <c r="A367" s="37" t="inlineStr">
        <is>
          <t>Gesamtwert aller gelisteten Positionen netto</t>
        </is>
      </c>
      <c r="Q367" s="38">
        <f>SUMPRODUCT(H8:H357,J8:J357)</f>
        <v/>
      </c>
    </row>
    <row r="368" ht="22" customHeight="1">
      <c r="A368" s="37" t="inlineStr">
        <is>
          <t>zzgl. 19 % Umsatzsteuer</t>
        </is>
      </c>
      <c r="Q368" s="38">
        <f>Q367*0.19</f>
        <v/>
      </c>
    </row>
    <row r="369" ht="22" customHeight="1">
      <c r="A369" s="45" t="inlineStr">
        <is>
          <t>Gesamtwert brutto</t>
        </is>
      </c>
      <c r="Q369" s="46">
        <f>Q367+Q368</f>
        <v/>
      </c>
    </row>
    <row r="371" ht="24" customHeight="1">
      <c r="A371" s="47" t="inlineStr">
        <is>
          <t>C · PAKETANGEBOT  (Übernahme des gesamten Bestands)</t>
        </is>
      </c>
      <c r="B371" s="48" t="n"/>
      <c r="C371" s="48" t="n"/>
      <c r="D371" s="48" t="n"/>
      <c r="E371" s="48" t="n"/>
      <c r="F371" s="48" t="n"/>
      <c r="G371" s="48" t="n"/>
      <c r="H371" s="48" t="n"/>
      <c r="I371" s="48" t="n"/>
      <c r="J371" s="48" t="n"/>
      <c r="K371" s="48" t="n"/>
      <c r="L371" s="48" t="n"/>
      <c r="M371" s="48" t="n"/>
      <c r="N371" s="48" t="n"/>
      <c r="O371" s="48" t="n"/>
      <c r="P371" s="48" t="n"/>
      <c r="Q371" s="48" t="n"/>
    </row>
    <row r="372" ht="22" customHeight="1">
      <c r="A372" s="37" t="inlineStr">
        <is>
          <t>Gesamtwert netto abzüglich Paketnachlass 15 %</t>
        </is>
      </c>
      <c r="Q372" s="38">
        <f>-Q367*0.15</f>
        <v/>
      </c>
    </row>
    <row r="373" ht="22" customHeight="1">
      <c r="A373" s="45" t="inlineStr">
        <is>
          <t>Paketpreis netto</t>
        </is>
      </c>
      <c r="Q373" s="46">
        <f>Q367+Q372</f>
        <v/>
      </c>
    </row>
    <row r="374" ht="22" customHeight="1">
      <c r="A374" s="37" t="inlineStr">
        <is>
          <t>zzgl. 19 % Umsatzsteuer</t>
        </is>
      </c>
      <c r="Q374" s="38">
        <f>Q373*0.19</f>
        <v/>
      </c>
    </row>
    <row r="375" ht="26" customHeight="1">
      <c r="A375" s="39" t="inlineStr">
        <is>
          <t>Paketpreis brutto</t>
        </is>
      </c>
      <c r="Q375" s="40">
        <f>Q373+Q374</f>
        <v/>
      </c>
    </row>
    <row r="376">
      <c r="A376"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78">
      <c r="A378"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79"/>
    <row r="380"/>
    <row r="381"/>
  </sheetData>
  <autoFilter ref="A7:Q357"/>
  <mergeCells count="26">
    <mergeCell ref="C1:Q1"/>
    <mergeCell ref="A361:P361"/>
    <mergeCell ref="A374:P374"/>
    <mergeCell ref="A1:B1"/>
    <mergeCell ref="A373:P373"/>
    <mergeCell ref="L4:Q4"/>
    <mergeCell ref="A372:P372"/>
    <mergeCell ref="A378:Q381"/>
    <mergeCell ref="A359:Q359"/>
    <mergeCell ref="C3:I3"/>
    <mergeCell ref="A362:P362"/>
    <mergeCell ref="A368:P368"/>
    <mergeCell ref="A364:Q364"/>
    <mergeCell ref="A366:Q366"/>
    <mergeCell ref="A376:Q376"/>
    <mergeCell ref="C4:I4"/>
    <mergeCell ref="A367:P367"/>
    <mergeCell ref="A360:P360"/>
    <mergeCell ref="A5:Q5"/>
    <mergeCell ref="L2:Q2"/>
    <mergeCell ref="A363:P363"/>
    <mergeCell ref="A375:P375"/>
    <mergeCell ref="A369:P369"/>
    <mergeCell ref="A371:Q371"/>
    <mergeCell ref="C2:I2"/>
    <mergeCell ref="L3:Q3"/>
  </mergeCells>
  <conditionalFormatting sqref="A8:Q357">
    <cfRule type="expression" priority="1" dxfId="0" stopIfTrue="0">
      <formula>$N8="ja"</formula>
    </cfRule>
  </conditionalFormatting>
  <dataValidations count="2">
    <dataValidation sqref="N8:N357" showDropDown="0" showInputMessage="0" showErrorMessage="1" allowBlank="1" errorTitle="Interesse" error="Bitte „ja&quot; oder „nein&quot; wählen." type="list">
      <formula1>"ja,nein"</formula1>
    </dataValidation>
    <dataValidation sqref="O8:O357"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2026-09-24T09:00:42Z</dcterms:created>
  <dcterms:modified xmlns:dcterms="http://purl.org/dc/terms/" xmlns:xsi="http://www.w3.org/2001/XMLSchema-instance" xsi:type="dcterms:W3CDTF">2026-09-24T09:00:46Z</dcterms:modified>
</cp:coreProperties>
</file>