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'Angebot'!$A$7:$Q$293</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125730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70485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70485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125730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17"/>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BU04-16</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31</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Ein Teil der Stühle hat ein Esstablett.</t>
        </is>
      </c>
      <c r="E134" s="13" t="n"/>
      <c r="F134" s="12" t="inlineStr">
        <is>
          <t>Schlafraum 4</t>
        </is>
      </c>
      <c r="G134" s="10" t="inlineStr">
        <is>
          <t>gebraucht</t>
        </is>
      </c>
      <c r="H134" s="10" t="n">
        <v>19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8</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Auf den Stühlen aus dem Atelier sind Farbspritzer.</t>
        </is>
      </c>
      <c r="E243" s="13" t="n"/>
      <c r="F243" s="23" t="inlineStr">
        <is>
          <t>Atelier</t>
        </is>
      </c>
      <c r="G243" s="21" t="inlineStr">
        <is>
          <t>gebraucht</t>
        </is>
      </c>
      <c r="H243" s="21" t="n">
        <v>12</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gebraucht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gebraucht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2</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7" ht="78" customHeight="1">
      <c r="A277" s="20" t="n">
        <v>270</v>
      </c>
      <c r="B277" s="21" t="inlineStr">
        <is>
          <t>BU04-06</t>
        </is>
      </c>
      <c r="C277" s="22" t="n"/>
      <c r="D277" s="23" t="inlineStr">
        <is>
          <t>Kindertisch weiß, lang, zweiteilig
Langer Kindertisch aus zwei aneinandergestellten Platten in Weiß mit cremefarbener Kante, auf cremefarbenen Vierkantfüßen aus Metall mit Gleitern. Die Platten sind an den Kanten abgestoßen.</t>
        </is>
      </c>
      <c r="E277" s="13" t="n"/>
      <c r="F277" s="23" t="inlineStr">
        <is>
          <t>Gruppenraum</t>
        </is>
      </c>
      <c r="G277" s="21" t="inlineStr">
        <is>
          <t>gebraucht</t>
        </is>
      </c>
      <c r="H277" s="21" t="n">
        <v>1</v>
      </c>
      <c r="I277" s="21" t="inlineStr">
        <is>
          <t>Set</t>
        </is>
      </c>
      <c r="J277" s="24" t="n">
        <v>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BU04-07</t>
        </is>
      </c>
      <c r="C278" s="11" t="n"/>
      <c r="D278" s="12" t="inlineStr">
        <is>
          <t>Gemälde Schwarzwaldfrau mit Planeten
Acryl auf Leinwand im Hochformat: Frau in Schwarzwälder Tracht mit Bollenhut, umgeben von gemalten Planeten und Sternen. Eigenarbeit einer Privatperson, nicht signiert.</t>
        </is>
      </c>
      <c r="E278" s="13" t="n"/>
      <c r="F278" s="12" t="inlineStr">
        <is>
          <t>Gruppenraum</t>
        </is>
      </c>
      <c r="G278" s="10" t="inlineStr">
        <is>
          <t>gut</t>
        </is>
      </c>
      <c r="H278" s="10" t="n">
        <v>1</v>
      </c>
      <c r="I278" s="10" t="inlineStr">
        <is>
          <t>Stück</t>
        </is>
      </c>
      <c r="J278" s="14" t="n">
        <v>250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BU04-08</t>
        </is>
      </c>
      <c r="C279" s="22" t="n"/>
      <c r="D279" s="23" t="inlineStr">
        <is>
          <t>Garderobenständer bunt, Stangenform
Stehender Garderobenständer: weiße Rundstange mit farbig lackierten Ringen in Grün, Blau, Rot, Orange und Gelb und passenden Haken in mehreren Höhen, auf Tellerfuß.</t>
        </is>
      </c>
      <c r="E279" s="13" t="n"/>
      <c r="F279" s="23" t="inlineStr">
        <is>
          <t>Gruppenraum</t>
        </is>
      </c>
      <c r="G279" s="21" t="inlineStr">
        <is>
          <t>gebraucht</t>
        </is>
      </c>
      <c r="H279" s="21" t="n">
        <v>2</v>
      </c>
      <c r="I279" s="21" t="inlineStr">
        <is>
          <t>Stück</t>
        </is>
      </c>
      <c r="J279" s="24" t="n">
        <v>35</v>
      </c>
      <c r="K279" s="25">
        <f>J279*1.19</f>
        <v/>
      </c>
      <c r="L279" s="21" t="inlineStr">
        <is>
          <t>VHB</t>
        </is>
      </c>
      <c r="M279" s="23" t="inlineStr">
        <is>
          <t>nur Abholung</t>
        </is>
      </c>
      <c r="N279" s="16" t="n"/>
      <c r="O279" s="17" t="n"/>
      <c r="P279" s="18" t="n"/>
      <c r="Q279" s="26">
        <f>IF(N279&lt;&gt;"ja","",IF(O279="",H279,O279)*J279)</f>
        <v/>
      </c>
    </row>
    <row r="280" ht="78" customHeight="1">
      <c r="A280" s="9" t="n">
        <v>273</v>
      </c>
      <c r="B280" s="35" t="inlineStr">
        <is>
          <t>BU04-10</t>
        </is>
      </c>
      <c r="C280" s="11" t="n"/>
      <c r="D280" s="12" t="inlineStr">
        <is>
          <t>Kindertisch weiß aus fünf Segmenten
Fünf Tischsegmente mit weißer Platte, Multiplex-Kante und verchromten Rundfüßen in Kinderhöhe. Zusammengestellt ergeben sie einen großen Gruppentisch, einzeln sind sie frei kombinierbar.</t>
        </is>
      </c>
      <c r="E280" s="13" t="n"/>
      <c r="F280" s="12" t="inlineStr">
        <is>
          <t>Gruppenraum</t>
        </is>
      </c>
      <c r="G280" s="10" t="inlineStr">
        <is>
          <t>gebraucht</t>
        </is>
      </c>
      <c r="H280" s="10" t="n">
        <v>1</v>
      </c>
      <c r="I280" s="10" t="inlineStr">
        <is>
          <t>Set</t>
        </is>
      </c>
      <c r="J280" s="14" t="n">
        <v>190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BU04-11</t>
        </is>
      </c>
      <c r="C281" s="22" t="n"/>
      <c r="D281" s="23" t="inlineStr">
        <is>
          <t>Regal weiß, vier Böden
Offenes Regal in Weiß mit vier Böden, eines der beiden Regale hat zusätzlich zwei Schubladen. Böden und Kanten sind großflächig verschmutzt und abgestoßen.</t>
        </is>
      </c>
      <c r="E281" s="13" t="n"/>
      <c r="F281" s="23" t="inlineStr">
        <is>
          <t>Gruppenraum</t>
        </is>
      </c>
      <c r="G281" s="21" t="inlineStr">
        <is>
          <t>stark gebraucht</t>
        </is>
      </c>
      <c r="H281" s="21" t="n">
        <v>2</v>
      </c>
      <c r="I281" s="21" t="inlineStr">
        <is>
          <t>Stück</t>
        </is>
      </c>
      <c r="J281" s="24" t="n">
        <v>30</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BU04-13</t>
        </is>
      </c>
      <c r="C282" s="11" t="n"/>
      <c r="D282" s="12" t="inlineStr">
        <is>
          <t>Servierwagen Metall grau, drei Ebenen
Rollwagen aus dunkelgrau lackiertem Metall mit drei Ablageebenen und Lochblechböden, auf vier Rollen.</t>
        </is>
      </c>
      <c r="E282" s="13" t="n"/>
      <c r="F282" s="12" t="inlineStr">
        <is>
          <t>Gruppenraum</t>
        </is>
      </c>
      <c r="G282" s="10" t="inlineStr">
        <is>
          <t>gebraucht</t>
        </is>
      </c>
      <c r="H282" s="10" t="n">
        <v>1</v>
      </c>
      <c r="I282" s="10" t="inlineStr">
        <is>
          <t>Stück</t>
        </is>
      </c>
      <c r="J282" s="14" t="n">
        <v>30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BU04-14</t>
        </is>
      </c>
      <c r="C283" s="22" t="n"/>
      <c r="D283" s="23" t="inlineStr">
        <is>
          <t>Bücherregal creme mit Wolkenaufsatz
Stehendes Bücherregal aus Holz, creme lackiert, mit geschwungenem Wolkenaufsatz und drei Ablagen mit vorderer Haltelatte für nach vorn zeigende Bilderbücher.</t>
        </is>
      </c>
      <c r="E283" s="13" t="n"/>
      <c r="F283" s="23" t="inlineStr">
        <is>
          <t>Gruppenraum</t>
        </is>
      </c>
      <c r="G283" s="21" t="inlineStr">
        <is>
          <t>gebraucht</t>
        </is>
      </c>
      <c r="H283" s="21" t="n">
        <v>1</v>
      </c>
      <c r="I283" s="21" t="inlineStr">
        <is>
          <t>Stück</t>
        </is>
      </c>
      <c r="J283" s="24" t="n">
        <v>45</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BU04-15</t>
        </is>
      </c>
      <c r="C284" s="11" t="n"/>
      <c r="D284" s="12" t="inlineStr">
        <is>
          <t>Acrylbilder Roboter, schwarz-weiß
Zwei Bilder auf Leinwand im Quadrat: Roboterfiguren mit breitem Pinsel in Schwarz auf weißem Grund. Eigenarbeit einer Privatperson, nicht signiert.</t>
        </is>
      </c>
      <c r="E284" s="13" t="n"/>
      <c r="F284" s="12" t="inlineStr">
        <is>
          <t>Gruppenraum</t>
        </is>
      </c>
      <c r="G284" s="10" t="inlineStr">
        <is>
          <t>gut</t>
        </is>
      </c>
      <c r="H284" s="10" t="n">
        <v>2</v>
      </c>
      <c r="I284" s="10" t="inlineStr">
        <is>
          <t>Stück</t>
        </is>
      </c>
      <c r="J284" s="14" t="n">
        <v>60</v>
      </c>
      <c r="K284" s="15">
        <f>J284*1.19</f>
        <v/>
      </c>
      <c r="L284" s="10" t="inlineStr">
        <is>
          <t>VHB</t>
        </is>
      </c>
      <c r="M284" s="12" t="inlineStr">
        <is>
          <t>Versand möglich</t>
        </is>
      </c>
      <c r="N284" s="16" t="n"/>
      <c r="O284" s="17" t="n"/>
      <c r="P284" s="18" t="n"/>
      <c r="Q284" s="19">
        <f>IF(N284&lt;&gt;"ja","",IF(O284="",H284,O284)*J284)</f>
        <v/>
      </c>
    </row>
    <row r="285" ht="78" customHeight="1">
      <c r="A285" s="20" t="n">
        <v>278</v>
      </c>
      <c r="B285" s="35" t="inlineStr">
        <is>
          <t>BU05-01</t>
        </is>
      </c>
      <c r="C285" s="22" t="n"/>
      <c r="D285" s="23" t="inlineStr">
        <is>
          <t>Spielhaus weiß mit Hochebene und Bett
Große Spielhaus-Konstruktion in Weiß: obere Spielebene mit Brüstung, grüner Tafel und Ablagefach, darunter eine Liegefläche mit Matratze. Eine Seitenwand trägt eine goldene Krone als Aufkleber.</t>
        </is>
      </c>
      <c r="E285" s="13" t="n"/>
      <c r="F285" s="23" t="inlineStr">
        <is>
          <t>Schlafraum</t>
        </is>
      </c>
      <c r="G285" s="21" t="inlineStr">
        <is>
          <t>gebraucht</t>
        </is>
      </c>
      <c r="H285" s="21" t="n">
        <v>1</v>
      </c>
      <c r="I285" s="21" t="inlineStr">
        <is>
          <t>Stück</t>
        </is>
      </c>
      <c r="J285" s="24" t="n">
        <v>450</v>
      </c>
      <c r="K285" s="25">
        <f>J285*1.19</f>
        <v/>
      </c>
      <c r="L285" s="21" t="inlineStr">
        <is>
          <t>VHB</t>
        </is>
      </c>
      <c r="M285" s="23" t="inlineStr">
        <is>
          <t>nur Abholung</t>
        </is>
      </c>
      <c r="N285" s="16" t="n"/>
      <c r="O285" s="17" t="n"/>
      <c r="P285" s="18" t="n"/>
      <c r="Q285" s="26">
        <f>IF(N285&lt;&gt;"ja","",IF(O285="",H285,O285)*J285)</f>
        <v/>
      </c>
    </row>
    <row r="286" ht="78" customHeight="1">
      <c r="A286" s="9" t="n">
        <v>279</v>
      </c>
      <c r="B286" s="35" t="inlineStr">
        <is>
          <t>BU05-02</t>
        </is>
      </c>
      <c r="C286" s="11" t="n"/>
      <c r="D286"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6" s="13" t="n"/>
      <c r="F286" s="12" t="inlineStr">
        <is>
          <t>Schlafraum</t>
        </is>
      </c>
      <c r="G286" s="10" t="inlineStr">
        <is>
          <t>gebraucht</t>
        </is>
      </c>
      <c r="H286" s="10" t="n">
        <v>1</v>
      </c>
      <c r="I286" s="10" t="inlineStr">
        <is>
          <t>Set</t>
        </is>
      </c>
      <c r="J286" s="14" t="n">
        <v>550</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BU05-03</t>
        </is>
      </c>
      <c r="C287" s="22" t="n"/>
      <c r="D287" s="23" t="inlineStr">
        <is>
          <t>Treppenregal weiß mit Wannen
Weißes Regal in Treppenform: zwei hohe Fächer mit eingeschobenen Kunststoffwannen, dazu eine niedrigere Stufe mit Ablage und Wanne, die als Sitzfläche dient.</t>
        </is>
      </c>
      <c r="E287" s="13" t="n"/>
      <c r="F287" s="23" t="inlineStr">
        <is>
          <t>Schlafraum</t>
        </is>
      </c>
      <c r="G287" s="21" t="inlineStr">
        <is>
          <t>gebraucht</t>
        </is>
      </c>
      <c r="H287" s="21" t="n">
        <v>1</v>
      </c>
      <c r="I287" s="21" t="inlineStr">
        <is>
          <t>Stück</t>
        </is>
      </c>
      <c r="J287" s="24" t="n">
        <v>60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BU05-04</t>
        </is>
      </c>
      <c r="C288" s="11" t="n"/>
      <c r="D288" s="12" t="inlineStr">
        <is>
          <t>Schaukeltier Storch
Plüsch-Schaukeltier in Storchenform: weißer Körper mit rotem Schnabel, gelber Zipfelmütze mit Bommeln und rot-weiß gepunktetem Sattel mit Haltegriff, auf hellen Holzkufen.</t>
        </is>
      </c>
      <c r="E288" s="13" t="n"/>
      <c r="F288" s="12" t="inlineStr">
        <is>
          <t>Schlafraum</t>
        </is>
      </c>
      <c r="G288" s="10" t="inlineStr">
        <is>
          <t>gebraucht</t>
        </is>
      </c>
      <c r="H288" s="10" t="n">
        <v>1</v>
      </c>
      <c r="I288" s="10" t="inlineStr">
        <is>
          <t>Stück</t>
        </is>
      </c>
      <c r="J288" s="14" t="n">
        <v>45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BU05-05</t>
        </is>
      </c>
      <c r="C289" s="22" t="n"/>
      <c r="D289" s="23" t="inlineStr">
        <is>
          <t>Kindersessel Teddyfell beige
Kindersessel aus beigem Teddyfell mit runder Lehne, zwei aufgesetzten Ohren und breiten Armlehnen. Am Rücken ein Tragegriff; das Band am Griff ist eingerissen.</t>
        </is>
      </c>
      <c r="E289" s="13" t="n"/>
      <c r="F289" s="23" t="inlineStr">
        <is>
          <t>Schlafraum</t>
        </is>
      </c>
      <c r="G289" s="21" t="inlineStr">
        <is>
          <t>gebraucht</t>
        </is>
      </c>
      <c r="H289" s="21" t="n">
        <v>1</v>
      </c>
      <c r="I289" s="21" t="inlineStr">
        <is>
          <t>Stück</t>
        </is>
      </c>
      <c r="J289" s="24" t="n">
        <v>45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BU05-06</t>
        </is>
      </c>
      <c r="C290" s="11" t="n"/>
      <c r="D290" s="12" t="inlineStr">
        <is>
          <t>Sitzbank gepolstert, hellgrau
Niedrige gepolsterte Sitzbank in Kinderhöhe mit hellgrauem Chenillebezug und flacher Rückenlehne, ohne Armlehnen. Der Bezug ist an mehreren Stellen fleckig.</t>
        </is>
      </c>
      <c r="E290" s="13" t="n"/>
      <c r="F290" s="12" t="inlineStr">
        <is>
          <t>Schlafraum</t>
        </is>
      </c>
      <c r="G290" s="10" t="inlineStr">
        <is>
          <t>gebraucht</t>
        </is>
      </c>
      <c r="H290" s="10" t="n">
        <v>2</v>
      </c>
      <c r="I290" s="10" t="inlineStr">
        <is>
          <t>Stück</t>
        </is>
      </c>
      <c r="J290" s="14" t="n">
        <v>80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BU05-07</t>
        </is>
      </c>
      <c r="C291" s="22" t="n"/>
      <c r="D291" s="23" t="inlineStr">
        <is>
          <t>Puppenwagen rosa mit Tragetasche
Puppen-Sportwagen mit rosa-weiß gestreiftem Bezug, blauem Verdeck und höhenverstellbarem Schiebegriff, dazu eine passende Tragetasche. Der Griff ist an mehreren Stellen aufgerissen.</t>
        </is>
      </c>
      <c r="E291" s="13" t="n"/>
      <c r="F291" s="23" t="inlineStr">
        <is>
          <t>Schlafraum</t>
        </is>
      </c>
      <c r="G291" s="21" t="inlineStr">
        <is>
          <t>stark gebraucht</t>
        </is>
      </c>
      <c r="H291" s="21" t="n">
        <v>1</v>
      </c>
      <c r="I291" s="21" t="inlineStr">
        <is>
          <t>Stück</t>
        </is>
      </c>
      <c r="J291" s="24" t="n">
        <v>25</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BU05-09</t>
        </is>
      </c>
      <c r="C292" s="11" t="n"/>
      <c r="D292" s="12" t="inlineStr">
        <is>
          <t>Puppenwagen Holz mit Gummirädern
Puppen- und Lauflernwagen aus Birke-Multiplex mit hohem Schiebebügel und vier schwarzen Gummirädern. Herstellerangabe laut Erfassungsblatt der Einrichtung: Wesco.</t>
        </is>
      </c>
      <c r="E292" s="13" t="n"/>
      <c r="F292" s="12" t="inlineStr">
        <is>
          <t>Schlafraum</t>
        </is>
      </c>
      <c r="G292" s="10" t="inlineStr">
        <is>
          <t>gebraucht</t>
        </is>
      </c>
      <c r="H292" s="10" t="n">
        <v>1</v>
      </c>
      <c r="I292" s="10" t="inlineStr">
        <is>
          <t>Stück</t>
        </is>
      </c>
      <c r="J292" s="14" t="n">
        <v>60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BU05-10</t>
        </is>
      </c>
      <c r="C293" s="22" t="n"/>
      <c r="D293" s="23" t="inlineStr">
        <is>
          <t>Wesco Rutschfahrzeug mit Spielelementen
Rutschfahrzeug aus Birke-Multiplex mit gepolsterter Sitzfläche, Steckformen im Sitz, Rückenlehne mit rundem Spiegel und seitlichen Zahnrädern zum Drehen, auf vier Gummirädern. Logo auf der Frontblende: wesco.</t>
        </is>
      </c>
      <c r="E293" s="13" t="n"/>
      <c r="F293" s="23" t="inlineStr">
        <is>
          <t>Schlafraum</t>
        </is>
      </c>
      <c r="G293" s="21" t="inlineStr">
        <is>
          <t>gebraucht</t>
        </is>
      </c>
      <c r="H293" s="21" t="n">
        <v>1</v>
      </c>
      <c r="I293" s="21" t="inlineStr">
        <is>
          <t>Stück</t>
        </is>
      </c>
      <c r="J293" s="24" t="n">
        <v>90</v>
      </c>
      <c r="K293" s="25">
        <f>J293*1.19</f>
        <v/>
      </c>
      <c r="L293" s="21" t="inlineStr">
        <is>
          <t>VHB</t>
        </is>
      </c>
      <c r="M293" s="23" t="inlineStr">
        <is>
          <t>nur Abholung</t>
        </is>
      </c>
      <c r="N293" s="16" t="n"/>
      <c r="O293" s="17" t="n"/>
      <c r="P293" s="18" t="n"/>
      <c r="Q293" s="26">
        <f>IF(N293&lt;&gt;"ja","",IF(O293="",H293,O293)*J293)</f>
        <v/>
      </c>
    </row>
    <row r="295" ht="24" customHeight="1">
      <c r="A295" s="36" t="inlineStr">
        <is>
          <t>A · IHRE AUSWAHL</t>
        </is>
      </c>
      <c r="B295" s="1" t="n"/>
      <c r="C295" s="1" t="n"/>
      <c r="D295" s="1" t="n"/>
      <c r="E295" s="1" t="n"/>
      <c r="F295" s="1" t="n"/>
      <c r="G295" s="1" t="n"/>
      <c r="H295" s="1" t="n"/>
      <c r="I295" s="1" t="n"/>
      <c r="J295" s="1" t="n"/>
      <c r="K295" s="1" t="n"/>
      <c r="L295" s="1" t="n"/>
      <c r="M295" s="1" t="n"/>
      <c r="N295" s="1" t="n"/>
      <c r="O295" s="1" t="n"/>
      <c r="P295" s="1" t="n"/>
      <c r="Q295" s="1" t="n"/>
    </row>
    <row r="296" ht="22" customHeight="1">
      <c r="A296" s="37" t="inlineStr">
        <is>
          <t>Wert Ihrer Auswahl netto</t>
        </is>
      </c>
      <c r="Q296" s="38">
        <f>SUM(Q8:Q293)</f>
        <v/>
      </c>
    </row>
    <row r="297" ht="22" customHeight="1">
      <c r="A297" s="37" t="inlineStr">
        <is>
          <t>zzgl. 19 % Umsatzsteuer</t>
        </is>
      </c>
      <c r="Q297" s="38">
        <f>Q296*0.19</f>
        <v/>
      </c>
    </row>
    <row r="298" ht="26" customHeight="1">
      <c r="A298" s="39" t="inlineStr">
        <is>
          <t>Wert Ihrer Auswahl brutto</t>
        </is>
      </c>
      <c r="Q298" s="40">
        <f>Q296+Q297</f>
        <v/>
      </c>
    </row>
    <row r="299" ht="22" customHeight="1">
      <c r="A299" s="37" t="inlineStr">
        <is>
          <t>gewählte Positionen</t>
        </is>
      </c>
      <c r="Q299" s="41">
        <f>COUNTIF(N8:N293,"ja")</f>
        <v/>
      </c>
    </row>
    <row r="300">
      <c r="A300" s="42" t="inlineStr">
        <is>
          <t>Solange Sie nichts eintragen, bleiben diese Summen leer. Ihre Eintragungen sind eine Interessenbekundung und keine Reservierung.</t>
        </is>
      </c>
    </row>
    <row r="302" ht="24" customHeight="1">
      <c r="A302" s="43" t="inlineStr">
        <is>
          <t>B · GESAMTBESTAND</t>
        </is>
      </c>
      <c r="B302" s="44" t="n"/>
      <c r="C302" s="44" t="n"/>
      <c r="D302" s="44" t="n"/>
      <c r="E302" s="44" t="n"/>
      <c r="F302" s="44" t="n"/>
      <c r="G302" s="44" t="n"/>
      <c r="H302" s="44" t="n"/>
      <c r="I302" s="44" t="n"/>
      <c r="J302" s="44" t="n"/>
      <c r="K302" s="44" t="n"/>
      <c r="L302" s="44" t="n"/>
      <c r="M302" s="44" t="n"/>
      <c r="N302" s="44" t="n"/>
      <c r="O302" s="44" t="n"/>
      <c r="P302" s="44" t="n"/>
      <c r="Q302" s="44" t="n"/>
    </row>
    <row r="303" ht="22" customHeight="1">
      <c r="A303" s="37" t="inlineStr">
        <is>
          <t>Gesamtwert aller gelisteten Positionen netto</t>
        </is>
      </c>
      <c r="Q303" s="38">
        <f>SUMPRODUCT(H8:H293,J8:J293)</f>
        <v/>
      </c>
    </row>
    <row r="304" ht="22" customHeight="1">
      <c r="A304" s="37" t="inlineStr">
        <is>
          <t>zzgl. 19 % Umsatzsteuer</t>
        </is>
      </c>
      <c r="Q304" s="38">
        <f>Q303*0.19</f>
        <v/>
      </c>
    </row>
    <row r="305" ht="22" customHeight="1">
      <c r="A305" s="45" t="inlineStr">
        <is>
          <t>Gesamtwert brutto</t>
        </is>
      </c>
      <c r="Q305" s="46">
        <f>Q303+Q304</f>
        <v/>
      </c>
    </row>
    <row r="307" ht="24" customHeight="1">
      <c r="A307" s="47" t="inlineStr">
        <is>
          <t>C · PAKETANGEBOT  (Übernahme des gesamten Bestands)</t>
        </is>
      </c>
      <c r="B307" s="48" t="n"/>
      <c r="C307" s="48" t="n"/>
      <c r="D307" s="48" t="n"/>
      <c r="E307" s="48" t="n"/>
      <c r="F307" s="48" t="n"/>
      <c r="G307" s="48" t="n"/>
      <c r="H307" s="48" t="n"/>
      <c r="I307" s="48" t="n"/>
      <c r="J307" s="48" t="n"/>
      <c r="K307" s="48" t="n"/>
      <c r="L307" s="48" t="n"/>
      <c r="M307" s="48" t="n"/>
      <c r="N307" s="48" t="n"/>
      <c r="O307" s="48" t="n"/>
      <c r="P307" s="48" t="n"/>
      <c r="Q307" s="48" t="n"/>
    </row>
    <row r="308" ht="22" customHeight="1">
      <c r="A308" s="37" t="inlineStr">
        <is>
          <t>Gesamtwert netto abzüglich Paketnachlass 15 %</t>
        </is>
      </c>
      <c r="Q308" s="38">
        <f>-Q303*0.15</f>
        <v/>
      </c>
    </row>
    <row r="309" ht="22" customHeight="1">
      <c r="A309" s="45" t="inlineStr">
        <is>
          <t>Paketpreis netto</t>
        </is>
      </c>
      <c r="Q309" s="46">
        <f>Q303+Q308</f>
        <v/>
      </c>
    </row>
    <row r="310" ht="22" customHeight="1">
      <c r="A310" s="37" t="inlineStr">
        <is>
          <t>zzgl. 19 % Umsatzsteuer</t>
        </is>
      </c>
      <c r="Q310" s="38">
        <f>Q309*0.19</f>
        <v/>
      </c>
    </row>
    <row r="311" ht="26" customHeight="1">
      <c r="A311" s="39" t="inlineStr">
        <is>
          <t>Paketpreis brutto</t>
        </is>
      </c>
      <c r="Q311" s="40">
        <f>Q309+Q310</f>
        <v/>
      </c>
    </row>
    <row r="312">
      <c r="A312"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14">
      <c r="A314"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15"/>
    <row r="316"/>
    <row r="317"/>
  </sheetData>
  <autoFilter ref="A7:Q293"/>
  <mergeCells count="26">
    <mergeCell ref="A295:Q295"/>
    <mergeCell ref="C1:Q1"/>
    <mergeCell ref="A309:P309"/>
    <mergeCell ref="A298:P298"/>
    <mergeCell ref="A303:P303"/>
    <mergeCell ref="A311:P311"/>
    <mergeCell ref="A1:B1"/>
    <mergeCell ref="A300:Q300"/>
    <mergeCell ref="L4:Q4"/>
    <mergeCell ref="A299:P299"/>
    <mergeCell ref="A308:P308"/>
    <mergeCell ref="C3:I3"/>
    <mergeCell ref="A304:P304"/>
    <mergeCell ref="A310:P310"/>
    <mergeCell ref="A296:P296"/>
    <mergeCell ref="C4:I4"/>
    <mergeCell ref="A314:Q317"/>
    <mergeCell ref="A302:Q302"/>
    <mergeCell ref="A5:Q5"/>
    <mergeCell ref="L2:Q2"/>
    <mergeCell ref="A305:P305"/>
    <mergeCell ref="A307:Q307"/>
    <mergeCell ref="A312:Q312"/>
    <mergeCell ref="C2:I2"/>
    <mergeCell ref="L3:Q3"/>
    <mergeCell ref="A297:P297"/>
  </mergeCells>
  <conditionalFormatting sqref="A8:Q293">
    <cfRule type="expression" priority="1" dxfId="0" stopIfTrue="0">
      <formula>$N8="ja"</formula>
    </cfRule>
  </conditionalFormatting>
  <dataValidations count="2">
    <dataValidation sqref="N8:N293" showDropDown="0" showInputMessage="0" showErrorMessage="1" allowBlank="1" errorTitle="Interesse" error="Bitte „ja&quot; oder „nein&quot; wählen." type="list">
      <formula1>"ja,nein"</formula1>
    </dataValidation>
    <dataValidation sqref="O8:O293"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2026-09-23T13:12:19Z</dcterms:created>
  <dcterms:modified xmlns:dcterms="http://purl.org/dc/terms/" xmlns:xsi="http://www.w3.org/2001/XMLSchema-instance" xsi:type="dcterms:W3CDTF">2026-09-23T13:12:23Z</dcterms:modified>
</cp:coreProperties>
</file>