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'Angebot'!$A$7:$Q$236</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60"/>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8</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2</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4</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IKEA Trinkbecher Kinder, bunt
Trinkbecher aus Kunststoff für Kinder, IKEA, in Rot, Blau, Pink, Gelb und Weiß. Stapelbar, spülmaschinenfest.</t>
        </is>
      </c>
      <c r="E197" s="13" t="n"/>
      <c r="F197" s="23" t="inlineStr">
        <is>
          <t>Küche</t>
        </is>
      </c>
      <c r="G197" s="21" t="inlineStr">
        <is>
          <t>gebraucht</t>
        </is>
      </c>
      <c r="H197" s="21" t="n">
        <v>39</v>
      </c>
      <c r="I197" s="21" t="inlineStr">
        <is>
          <t>Stück</t>
        </is>
      </c>
      <c r="J197" s="24" t="n">
        <v>0.5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NE02-06</t>
        </is>
      </c>
      <c r="C198" s="11" t="n"/>
      <c r="D198" s="12" t="inlineStr">
        <is>
          <t>Trinkbecher Melamin, grün- und grautöne
Trinkbecher mit facettiertem Fuß in Weiß, Salbeigrün, Graugrün und Mintgrün. Acht der Becher tragen ein Motiv.</t>
        </is>
      </c>
      <c r="E198" s="13" t="n"/>
      <c r="F198" s="12" t="inlineStr">
        <is>
          <t>Küche</t>
        </is>
      </c>
      <c r="G198" s="10" t="inlineStr">
        <is>
          <t>gut</t>
        </is>
      </c>
      <c r="H198" s="10" t="n">
        <v>17</v>
      </c>
      <c r="I198" s="10" t="inlineStr">
        <is>
          <t>Stück</t>
        </is>
      </c>
      <c r="J198" s="14" t="n">
        <v>1.5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NE02-07</t>
        </is>
      </c>
      <c r="C199" s="22" t="n"/>
      <c r="D199" s="23" t="inlineStr">
        <is>
          <t>Teller Kunststoff, bunt
Flache Teller aus Kunststoff in kräftigen Farben: elf kleine bunte, drei große sowie weitere mit Tiermotiv.</t>
        </is>
      </c>
      <c r="E199" s="13" t="n"/>
      <c r="F199" s="23" t="inlineStr">
        <is>
          <t>Küche</t>
        </is>
      </c>
      <c r="G199" s="21" t="inlineStr">
        <is>
          <t>gebraucht</t>
        </is>
      </c>
      <c r="H199" s="21" t="n">
        <v>22</v>
      </c>
      <c r="I199" s="21" t="inlineStr">
        <is>
          <t>Stück</t>
        </is>
      </c>
      <c r="J199" s="24" t="n">
        <v>1.5</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Stapelstuhl Kunststoff weiß, Erwachsenengröße
Stuhl aus weißem Kunststoff in einem Stück, runde Rückenlehne, konische Beine mit Querstrebe, stapelbar. Erwachsenengröße.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1</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und grün
Hüpfpferd Rody aus Gummi mit weißen Punkten, aufblasbar. Markenaufdruck am Bauch. Eines in Rot mit gelbem Sattel, zwei in Grün mit blauem Sattel.</t>
        </is>
      </c>
      <c r="E223" s="13" t="n"/>
      <c r="F223" s="23" t="inlineStr">
        <is>
          <t>Turnraum</t>
        </is>
      </c>
      <c r="G223" s="21" t="inlineStr">
        <is>
          <t>gebraucht</t>
        </is>
      </c>
      <c r="H223" s="21" t="n">
        <v>3</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BA06-02</t>
        </is>
      </c>
      <c r="C226" s="11" t="n"/>
      <c r="D226" s="12" t="inlineStr">
        <is>
          <t>BMW Baby Racer Rutscherauto
Rutscherauto in Sportwagenform, Karosserie blau mit rotem Sitz, Lenkrad mit Hupe, verchromte Felgen. BMW-Emblem an der Front. Lack stark zerkratzt.</t>
        </is>
      </c>
      <c r="E226" s="13" t="n"/>
      <c r="F226" s="12" t="inlineStr">
        <is>
          <t>Material / Turnraum</t>
        </is>
      </c>
      <c r="G226" s="10" t="inlineStr">
        <is>
          <t>stark gebraucht</t>
        </is>
      </c>
      <c r="H226" s="10" t="n">
        <v>1</v>
      </c>
      <c r="I226" s="10" t="inlineStr">
        <is>
          <t>Stück</t>
        </is>
      </c>
      <c r="J226" s="14" t="n">
        <v>15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BA06-03</t>
        </is>
      </c>
      <c r="C227" s="22" t="n"/>
      <c r="D227" s="23" t="inlineStr">
        <is>
          <t>BIG Bobby Quad
Quad-Rutscherfahrzeug aus Kunststoff in Schwarz mit limettengrünen Felgen und Lenkergriffen, Stollenreifen. Aufdruck: bobby quad, BIG.</t>
        </is>
      </c>
      <c r="E227" s="13" t="n"/>
      <c r="F227" s="23" t="inlineStr">
        <is>
          <t>Material / Turnraum</t>
        </is>
      </c>
      <c r="G227" s="21" t="inlineStr">
        <is>
          <t>gebraucht</t>
        </is>
      </c>
      <c r="H227" s="21" t="n">
        <v>3</v>
      </c>
      <c r="I227" s="21" t="inlineStr">
        <is>
          <t>Stück</t>
        </is>
      </c>
      <c r="J227" s="24" t="n">
        <v>25</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BA06-04</t>
        </is>
      </c>
      <c r="C228" s="11" t="n"/>
      <c r="D228" s="12" t="inlineStr">
        <is>
          <t>Holz-Dreirad mit Kuhkopf
Rutschfahrzeug aus Massivholz mit vier Rädern, ovalem Sitz und Lehne, vorn ein Kuhkopf mit Stoffohren und gemaltem Gesicht.</t>
        </is>
      </c>
      <c r="E228" s="13" t="n"/>
      <c r="F228" s="12" t="inlineStr">
        <is>
          <t>Material / Turnraum</t>
        </is>
      </c>
      <c r="G228" s="10" t="inlineStr">
        <is>
          <t>gebraucht</t>
        </is>
      </c>
      <c r="H228" s="10" t="n">
        <v>1</v>
      </c>
      <c r="I228" s="10" t="inlineStr">
        <is>
          <t>Stück</t>
        </is>
      </c>
      <c r="J228" s="14" t="n">
        <v>35</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BA06-05</t>
        </is>
      </c>
      <c r="C229" s="22" t="n"/>
      <c r="D229" s="23" t="inlineStr">
        <is>
          <t>Schaukel- und Rutschtier aus Formholz
Fahrzeug aus weiß lackiertem Formholz mit Naturholz-Lehne, vier kleinen Rollen und schwarzen Griffen. Lack an vielen Stellen abgeplatzt.</t>
        </is>
      </c>
      <c r="E229" s="13" t="n"/>
      <c r="F229" s="23" t="inlineStr">
        <is>
          <t>Material / Turnraum</t>
        </is>
      </c>
      <c r="G229" s="21" t="inlineStr">
        <is>
          <t>stark gebraucht</t>
        </is>
      </c>
      <c r="H229" s="21" t="n">
        <v>1</v>
      </c>
      <c r="I229" s="21" t="inlineStr">
        <is>
          <t>Stück</t>
        </is>
      </c>
      <c r="J229" s="24" t="n">
        <v>20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BA06-06</t>
        </is>
      </c>
      <c r="C230" s="11" t="n"/>
      <c r="D230" s="12" t="inlineStr">
        <is>
          <t>BIG Bobby Car Feuerwehr
Rutscherauto als Feuerwehrfahrzeug aus rotem Kunststoff mit Blaulicht, drehbarem Wasserwerfer und Stollenreifen. Aufdruck: BIG.</t>
        </is>
      </c>
      <c r="E230" s="13" t="n"/>
      <c r="F230" s="12" t="inlineStr">
        <is>
          <t>Material / Turnraum</t>
        </is>
      </c>
      <c r="G230" s="10" t="inlineStr">
        <is>
          <t>gebraucht</t>
        </is>
      </c>
      <c r="H230" s="10" t="n">
        <v>2</v>
      </c>
      <c r="I230" s="10" t="inlineStr">
        <is>
          <t>Stück</t>
        </is>
      </c>
      <c r="J230" s="14" t="n">
        <v>30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BA06-07</t>
        </is>
      </c>
      <c r="C231" s="22" t="n"/>
      <c r="D231" s="23" t="inlineStr">
        <is>
          <t>Klettergerüst Holz
Klettergerüst aus Buche massiv mit Rundsprossen und seitlichen Wangen, zusammenklappbar.</t>
        </is>
      </c>
      <c r="E231" s="13" t="n"/>
      <c r="F231" s="23" t="inlineStr">
        <is>
          <t>Material / Turnraum</t>
        </is>
      </c>
      <c r="G231" s="21" t="inlineStr">
        <is>
          <t>gebraucht</t>
        </is>
      </c>
      <c r="H231" s="21" t="n">
        <v>2</v>
      </c>
      <c r="I231" s="21" t="inlineStr">
        <is>
          <t>Stück</t>
        </is>
      </c>
      <c r="J231" s="24" t="n">
        <v>60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BA06-08</t>
        </is>
      </c>
      <c r="C232" s="11" t="n"/>
      <c r="D232" s="12" t="inlineStr">
        <is>
          <t>Klettergerüst grün mit Rutschbrett
Klettergerüst mit grün lackiertem Metallrahmen, Rundsprossen aus Holz und einem Rutschbrett mit dunkler Lauffläche.</t>
        </is>
      </c>
      <c r="E232" s="13" t="n"/>
      <c r="F232" s="12" t="inlineStr">
        <is>
          <t>Material / Turnraum</t>
        </is>
      </c>
      <c r="G232" s="10" t="inlineStr">
        <is>
          <t>gebraucht</t>
        </is>
      </c>
      <c r="H232" s="10" t="n">
        <v>3</v>
      </c>
      <c r="I232" s="10" t="inlineStr">
        <is>
          <t>Stück</t>
        </is>
      </c>
      <c r="J232" s="14" t="n">
        <v>70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BA06-09</t>
        </is>
      </c>
      <c r="C233" s="22" t="n"/>
      <c r="D233" s="23" t="inlineStr">
        <is>
          <t>Holz-Lastwagen zum Rutschen
Rutschfahrzeug aus Massivholz in Lastwagenform: offene Ladefläche mit Bordwänden, gepolsterter Sitz vor dem Führerhaus, Holzlenkrad und vier Gummiräder mit roten Felgen.</t>
        </is>
      </c>
      <c r="E233" s="13" t="n"/>
      <c r="F233" s="23" t="inlineStr">
        <is>
          <t>Material / Turnraum</t>
        </is>
      </c>
      <c r="G233" s="21" t="inlineStr">
        <is>
          <t>gebraucht</t>
        </is>
      </c>
      <c r="H233" s="21" t="n">
        <v>1</v>
      </c>
      <c r="I233" s="21" t="inlineStr">
        <is>
          <t>Stück</t>
        </is>
      </c>
      <c r="J233" s="24" t="n">
        <v>40</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BA06-10</t>
        </is>
      </c>
      <c r="C234" s="11" t="n"/>
      <c r="D234" s="12" t="inlineStr">
        <is>
          <t>Feuerwehrhaus aus Holz
Spiel-Feuerwehrhaus aus Holz mit rot lackierten Wänden, dunklem Dach, aufklappbarem Tor und Zwischenboden. Aufdruck: FIRE STATION. Farbe stark abgegriffen.</t>
        </is>
      </c>
      <c r="E234" s="13" t="n"/>
      <c r="F234" s="12" t="inlineStr">
        <is>
          <t>Material / Turnraum</t>
        </is>
      </c>
      <c r="G234" s="10" t="inlineStr">
        <is>
          <t>stark gebraucht</t>
        </is>
      </c>
      <c r="H234" s="10" t="n">
        <v>1</v>
      </c>
      <c r="I234" s="10" t="inlineStr">
        <is>
          <t>Stück</t>
        </is>
      </c>
      <c r="J234" s="14" t="n">
        <v>20</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BA06-11</t>
        </is>
      </c>
      <c r="C235" s="22" t="n"/>
      <c r="D235" s="23" t="inlineStr">
        <is>
          <t>Sitzschaukel Kunststoff mit Seilen
Babyschaukel aus Kunststoff: Sitzschale in Violett mit limettengrünem Sicherheitsbügel, Aufhängung über weiße Seile.</t>
        </is>
      </c>
      <c r="E235" s="13" t="n"/>
      <c r="F235" s="23" t="inlineStr">
        <is>
          <t>Material / Turnraum</t>
        </is>
      </c>
      <c r="G235" s="21" t="inlineStr">
        <is>
          <t>gebraucht</t>
        </is>
      </c>
      <c r="H235" s="21" t="n">
        <v>1</v>
      </c>
      <c r="I235" s="21" t="inlineStr">
        <is>
          <t>Stück</t>
        </is>
      </c>
      <c r="J235" s="24" t="n">
        <v>15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BA06-12</t>
        </is>
      </c>
      <c r="C236" s="11" t="n"/>
      <c r="D236" s="12" t="inlineStr">
        <is>
          <t>Spieltunnel grün, 180 cm
Spieltunnel aus grünem Stoff mit roten Ringen, etwa 180 cm lang bei 45 cm Durchmesser. Faltbar, mit Originalkarton.</t>
        </is>
      </c>
      <c r="E236" s="13" t="n"/>
      <c r="F236" s="12" t="inlineStr">
        <is>
          <t>Material / Turnraum</t>
        </is>
      </c>
      <c r="G236" s="10" t="inlineStr">
        <is>
          <t>gebraucht</t>
        </is>
      </c>
      <c r="H236" s="10" t="n">
        <v>1</v>
      </c>
      <c r="I236" s="10" t="inlineStr">
        <is>
          <t>Stück</t>
        </is>
      </c>
      <c r="J236" s="14" t="n">
        <v>15</v>
      </c>
      <c r="K236" s="15">
        <f>J236*1.19</f>
        <v/>
      </c>
      <c r="L236" s="10" t="inlineStr">
        <is>
          <t>VHB</t>
        </is>
      </c>
      <c r="M236" s="12" t="inlineStr">
        <is>
          <t>nur Abholung</t>
        </is>
      </c>
      <c r="N236" s="16" t="n"/>
      <c r="O236" s="17" t="n"/>
      <c r="P236" s="18" t="n"/>
      <c r="Q236" s="19">
        <f>IF(N236&lt;&gt;"ja","",IF(O236="",H236,O236)*J236)</f>
        <v/>
      </c>
    </row>
    <row r="238" ht="24" customHeight="1">
      <c r="A238" s="36" t="inlineStr">
        <is>
          <t>A · IHRE AUSWAHL</t>
        </is>
      </c>
      <c r="B238" s="1" t="n"/>
      <c r="C238" s="1" t="n"/>
      <c r="D238" s="1" t="n"/>
      <c r="E238" s="1" t="n"/>
      <c r="F238" s="1" t="n"/>
      <c r="G238" s="1" t="n"/>
      <c r="H238" s="1" t="n"/>
      <c r="I238" s="1" t="n"/>
      <c r="J238" s="1" t="n"/>
      <c r="K238" s="1" t="n"/>
      <c r="L238" s="1" t="n"/>
      <c r="M238" s="1" t="n"/>
      <c r="N238" s="1" t="n"/>
      <c r="O238" s="1" t="n"/>
      <c r="P238" s="1" t="n"/>
      <c r="Q238" s="1" t="n"/>
    </row>
    <row r="239" ht="22" customHeight="1">
      <c r="A239" s="37" t="inlineStr">
        <is>
          <t>Wert Ihrer Auswahl netto</t>
        </is>
      </c>
      <c r="Q239" s="38">
        <f>SUM(Q8:Q236)</f>
        <v/>
      </c>
    </row>
    <row r="240" ht="22" customHeight="1">
      <c r="A240" s="37" t="inlineStr">
        <is>
          <t>zzgl. 19 % Umsatzsteuer</t>
        </is>
      </c>
      <c r="Q240" s="38">
        <f>Q239*0.19</f>
        <v/>
      </c>
    </row>
    <row r="241" ht="26" customHeight="1">
      <c r="A241" s="39" t="inlineStr">
        <is>
          <t>Wert Ihrer Auswahl brutto</t>
        </is>
      </c>
      <c r="Q241" s="40">
        <f>Q239+Q240</f>
        <v/>
      </c>
    </row>
    <row r="242" ht="22" customHeight="1">
      <c r="A242" s="37" t="inlineStr">
        <is>
          <t>gewählte Positionen</t>
        </is>
      </c>
      <c r="Q242" s="41">
        <f>COUNTIF(N8:N236,"ja")</f>
        <v/>
      </c>
    </row>
    <row r="243">
      <c r="A243" s="42" t="inlineStr">
        <is>
          <t>Solange Sie nichts eintragen, bleiben diese Summen leer. Ihre Eintragungen sind eine Interessenbekundung und keine Reservierung.</t>
        </is>
      </c>
    </row>
    <row r="245" ht="24" customHeight="1">
      <c r="A245" s="43" t="inlineStr">
        <is>
          <t>B · GESAMTBESTAND</t>
        </is>
      </c>
      <c r="B245" s="44" t="n"/>
      <c r="C245" s="44" t="n"/>
      <c r="D245" s="44" t="n"/>
      <c r="E245" s="44" t="n"/>
      <c r="F245" s="44" t="n"/>
      <c r="G245" s="44" t="n"/>
      <c r="H245" s="44" t="n"/>
      <c r="I245" s="44" t="n"/>
      <c r="J245" s="44" t="n"/>
      <c r="K245" s="44" t="n"/>
      <c r="L245" s="44" t="n"/>
      <c r="M245" s="44" t="n"/>
      <c r="N245" s="44" t="n"/>
      <c r="O245" s="44" t="n"/>
      <c r="P245" s="44" t="n"/>
      <c r="Q245" s="44" t="n"/>
    </row>
    <row r="246" ht="22" customHeight="1">
      <c r="A246" s="37" t="inlineStr">
        <is>
          <t>Gesamtwert aller gelisteten Positionen netto</t>
        </is>
      </c>
      <c r="Q246" s="38">
        <f>SUMPRODUCT(H8:H236,J8:J236)</f>
        <v/>
      </c>
    </row>
    <row r="247" ht="22" customHeight="1">
      <c r="A247" s="37" t="inlineStr">
        <is>
          <t>zzgl. 19 % Umsatzsteuer</t>
        </is>
      </c>
      <c r="Q247" s="38">
        <f>Q246*0.19</f>
        <v/>
      </c>
    </row>
    <row r="248" ht="22" customHeight="1">
      <c r="A248" s="45" t="inlineStr">
        <is>
          <t>Gesamtwert brutto</t>
        </is>
      </c>
      <c r="Q248" s="46">
        <f>Q246+Q247</f>
        <v/>
      </c>
    </row>
    <row r="250" ht="24" customHeight="1">
      <c r="A250" s="47" t="inlineStr">
        <is>
          <t>C · PAKETANGEBOT  (Übernahme des gesamten Bestands)</t>
        </is>
      </c>
      <c r="B250" s="48" t="n"/>
      <c r="C250" s="48" t="n"/>
      <c r="D250" s="48" t="n"/>
      <c r="E250" s="48" t="n"/>
      <c r="F250" s="48" t="n"/>
      <c r="G250" s="48" t="n"/>
      <c r="H250" s="48" t="n"/>
      <c r="I250" s="48" t="n"/>
      <c r="J250" s="48" t="n"/>
      <c r="K250" s="48" t="n"/>
      <c r="L250" s="48" t="n"/>
      <c r="M250" s="48" t="n"/>
      <c r="N250" s="48" t="n"/>
      <c r="O250" s="48" t="n"/>
      <c r="P250" s="48" t="n"/>
      <c r="Q250" s="48" t="n"/>
    </row>
    <row r="251" ht="22" customHeight="1">
      <c r="A251" s="37" t="inlineStr">
        <is>
          <t>Gesamtwert netto abzüglich Paketnachlass 15 %</t>
        </is>
      </c>
      <c r="Q251" s="38">
        <f>-Q246*0.15</f>
        <v/>
      </c>
    </row>
    <row r="252" ht="22" customHeight="1">
      <c r="A252" s="45" t="inlineStr">
        <is>
          <t>Paketpreis netto</t>
        </is>
      </c>
      <c r="Q252" s="46">
        <f>Q246+Q251</f>
        <v/>
      </c>
    </row>
    <row r="253" ht="22" customHeight="1">
      <c r="A253" s="37" t="inlineStr">
        <is>
          <t>zzgl. 19 % Umsatzsteuer</t>
        </is>
      </c>
      <c r="Q253" s="38">
        <f>Q252*0.19</f>
        <v/>
      </c>
    </row>
    <row r="254" ht="26" customHeight="1">
      <c r="A254" s="39" t="inlineStr">
        <is>
          <t>Paketpreis brutto</t>
        </is>
      </c>
      <c r="Q254" s="40">
        <f>Q252+Q253</f>
        <v/>
      </c>
    </row>
    <row r="255">
      <c r="A255"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57">
      <c r="A257"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58"/>
    <row r="259"/>
    <row r="260"/>
  </sheetData>
  <autoFilter ref="A7:Q236"/>
  <mergeCells count="26">
    <mergeCell ref="C1:Q1"/>
    <mergeCell ref="A247:P247"/>
    <mergeCell ref="A245:Q245"/>
    <mergeCell ref="A254:P254"/>
    <mergeCell ref="A253:P253"/>
    <mergeCell ref="A1:B1"/>
    <mergeCell ref="A240:P240"/>
    <mergeCell ref="L4:Q4"/>
    <mergeCell ref="A250:Q250"/>
    <mergeCell ref="C3:I3"/>
    <mergeCell ref="A243:Q243"/>
    <mergeCell ref="A255:Q255"/>
    <mergeCell ref="A238:Q238"/>
    <mergeCell ref="A241:P241"/>
    <mergeCell ref="C4:I4"/>
    <mergeCell ref="A5:Q5"/>
    <mergeCell ref="L2:Q2"/>
    <mergeCell ref="A252:P252"/>
    <mergeCell ref="A246:P246"/>
    <mergeCell ref="A257:Q260"/>
    <mergeCell ref="C2:I2"/>
    <mergeCell ref="L3:Q3"/>
    <mergeCell ref="A248:P248"/>
    <mergeCell ref="A239:P239"/>
    <mergeCell ref="A251:P251"/>
    <mergeCell ref="A242:P242"/>
  </mergeCells>
  <conditionalFormatting sqref="A8:Q236">
    <cfRule type="expression" priority="1" dxfId="0" stopIfTrue="0">
      <formula>$N8="ja"</formula>
    </cfRule>
  </conditionalFormatting>
  <dataValidations count="2">
    <dataValidation sqref="N8:N236" showDropDown="0" showInputMessage="0" showErrorMessage="1" allowBlank="1" errorTitle="Interesse" error="Bitte „ja&quot; oder „nein&quot; wählen." type="list">
      <formula1>"ja,nein"</formula1>
    </dataValidation>
    <dataValidation sqref="O8:O236"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2026-09-23T07:15:33Z</dcterms:created>
  <dcterms:modified xmlns:dcterms="http://purl.org/dc/terms/" xmlns:xsi="http://www.w3.org/2001/XMLSchema-instance" xsi:type="dcterms:W3CDTF">2026-09-23T07:15:35Z</dcterms:modified>
</cp:coreProperties>
</file>