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gebot" sheetId="1" state="visible" r:id="rId1"/>
  </sheets>
  <definedNames>
    <definedName name="_xlnm._FilterDatabase" localSheetId="0" hidden="1">'Angebot'!$A$7:$Q$370</definedName>
  </definedNames>
  <calcPr calcId="124519" fullCalcOnLoad="1"/>
</workbook>
</file>

<file path=xl/styles.xml><?xml version="1.0" encoding="utf-8"?>
<styleSheet xmlns="http://schemas.openxmlformats.org/spreadsheetml/2006/main">
  <numFmts count="1">
    <numFmt numFmtId="164" formatCode="#,##0.00 &quot;€&quot;"/>
  </numFmts>
  <fonts count="14">
    <font>
      <name val="Calibri"/>
      <family val="2"/>
      <color theme="1"/>
      <sz val="11"/>
      <scheme val="minor"/>
    </font>
    <font>
      <name val="Arial"/>
      <b val="1"/>
      <color rgb="00FFFFFF"/>
      <sz val="16"/>
    </font>
    <font>
      <name val="Arial"/>
      <b val="1"/>
      <color rgb="006B7280"/>
      <sz val="10"/>
    </font>
    <font>
      <name val="Arial"/>
      <color rgb="001A1A1A"/>
      <sz val="10"/>
    </font>
    <font>
      <name val="Arial"/>
      <b val="1"/>
      <color rgb="001A1A1A"/>
      <sz val="10"/>
    </font>
    <font>
      <name val="Arial"/>
      <b val="1"/>
      <color rgb="00FFFFFF"/>
      <sz val="10"/>
    </font>
    <font>
      <name val="Arial"/>
      <color rgb="006B7280"/>
      <sz val="9"/>
    </font>
    <font>
      <name val="Arial"/>
      <color rgb="006B7280"/>
      <sz val="10"/>
    </font>
    <font>
      <name val="Arial"/>
      <b val="1"/>
      <color rgb="00FFFFFF"/>
      <sz val="11"/>
    </font>
    <font>
      <name val="Arial"/>
      <b val="1"/>
      <color rgb="001A1A1A"/>
      <sz val="11"/>
    </font>
    <font>
      <name val="Arial"/>
      <color rgb="001A1A1A"/>
      <sz val="11"/>
    </font>
    <font>
      <name val="Arial"/>
      <b val="1"/>
      <color rgb="001A1A1A"/>
      <sz val="12"/>
    </font>
    <font>
      <name val="Arial"/>
      <b val="1"/>
      <color rgb="00FFFFFF"/>
      <sz val="12"/>
    </font>
    <font>
      <name val="Arial"/>
      <i val="1"/>
      <color rgb="006B7280"/>
      <sz val="9"/>
    </font>
  </fonts>
  <fills count="11">
    <fill>
      <patternFill/>
    </fill>
    <fill>
      <patternFill patternType="gray125"/>
    </fill>
    <fill>
      <patternFill patternType="solid">
        <fgColor rgb="001A1A1A"/>
      </patternFill>
    </fill>
    <fill>
      <patternFill patternType="solid">
        <fgColor rgb="00F7F5F2"/>
      </patternFill>
    </fill>
    <fill>
      <patternFill patternType="solid">
        <fgColor rgb="00C8102E"/>
      </patternFill>
    </fill>
    <fill>
      <patternFill patternType="solid">
        <fgColor rgb="00FFFFFF"/>
      </patternFill>
    </fill>
    <fill>
      <patternFill patternType="solid">
        <fgColor rgb="00F2F2F2"/>
      </patternFill>
    </fill>
    <fill>
      <patternFill patternType="solid">
        <fgColor rgb="00E4E4E4"/>
      </patternFill>
    </fill>
    <fill>
      <patternFill patternType="solid">
        <fgColor rgb="00FAFAFA"/>
      </patternFill>
    </fill>
    <fill>
      <patternFill patternType="solid">
        <fgColor rgb="00D6E3F0"/>
      </patternFill>
    </fill>
    <fill>
      <patternFill patternType="solid">
        <fgColor rgb="00595959"/>
      </patternFill>
    </fill>
  </fills>
  <borders count="4">
    <border>
      <left/>
      <right/>
      <top/>
      <bottom/>
      <diagonal/>
    </border>
    <border>
      <left style="thick">
        <color rgb="00C8102E"/>
      </left>
    </border>
    <border>
      <left style="thin">
        <color rgb="00DCDCDC"/>
      </left>
      <right style="thin">
        <color rgb="00DCDCDC"/>
      </right>
      <top style="thin">
        <color rgb="00DCDCDC"/>
      </top>
      <bottom style="thin">
        <color rgb="00DCDCDC"/>
      </bottom>
    </border>
    <border>
      <left style="thick">
        <color rgb="00C8102E"/>
      </left>
      <right style="thin">
        <color rgb="00DCDCDC"/>
      </right>
      <top style="thin">
        <color rgb="00DCDCDC"/>
      </top>
      <bottom style="thin">
        <color rgb="00DCDCDC"/>
      </bottom>
    </border>
  </borders>
  <cellStyleXfs count="1">
    <xf numFmtId="0" fontId="0" fillId="0" borderId="0"/>
  </cellStyleXfs>
  <cellXfs count="50">
    <xf numFmtId="0" fontId="0" fillId="0" borderId="0" pivotButton="0" quotePrefix="0" xfId="0"/>
    <xf numFmtId="0" fontId="0" fillId="2"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3" fillId="3" borderId="1" applyAlignment="1" pivotButton="0" quotePrefix="0" xfId="0">
      <alignment vertical="center" wrapText="1" indent="1"/>
    </xf>
    <xf numFmtId="0" fontId="5" fillId="2" borderId="2" applyAlignment="1" pivotButton="0" quotePrefix="0" xfId="0">
      <alignment horizontal="center" vertical="center" wrapText="1"/>
    </xf>
    <xf numFmtId="0" fontId="5" fillId="4" borderId="2" applyAlignment="1" pivotButton="0" quotePrefix="0" xfId="0">
      <alignment horizontal="center" vertical="center" wrapText="1"/>
    </xf>
    <xf numFmtId="0" fontId="6" fillId="5" borderId="2" applyAlignment="1" pivotButton="0" quotePrefix="0" xfId="0">
      <alignment horizontal="center" vertical="center"/>
    </xf>
    <xf numFmtId="0" fontId="3" fillId="5" borderId="2" applyAlignment="1" pivotButton="0" quotePrefix="0" xfId="0">
      <alignment horizontal="center" vertical="center"/>
    </xf>
    <xf numFmtId="0" fontId="3" fillId="5" borderId="2" applyAlignment="1" pivotButton="0" quotePrefix="0" xfId="0">
      <alignment horizontal="left" vertical="center"/>
    </xf>
    <xf numFmtId="0" fontId="3" fillId="5" borderId="2" applyAlignment="1" pivotButton="0" quotePrefix="0" xfId="0">
      <alignment horizontal="left" vertical="center" wrapText="1"/>
    </xf>
    <xf numFmtId="0" fontId="3" fillId="6" borderId="2" applyAlignment="1" pivotButton="0" quotePrefix="0" xfId="0">
      <alignment horizontal="left" vertical="center" wrapText="1"/>
    </xf>
    <xf numFmtId="164" fontId="4" fillId="5" borderId="2" applyAlignment="1" pivotButton="0" quotePrefix="0" xfId="0">
      <alignment horizontal="left" vertical="center"/>
    </xf>
    <xf numFmtId="164" fontId="7" fillId="5" borderId="2" applyAlignment="1" pivotButton="0" quotePrefix="0" xfId="0">
      <alignment horizontal="left" vertical="center"/>
    </xf>
    <xf numFmtId="0" fontId="3" fillId="7" borderId="3" applyAlignment="1" pivotButton="0" quotePrefix="0" xfId="0">
      <alignment horizontal="center" vertical="center"/>
    </xf>
    <xf numFmtId="0" fontId="3" fillId="7" borderId="2" applyAlignment="1" pivotButton="0" quotePrefix="0" xfId="0">
      <alignment horizontal="center" vertical="center"/>
    </xf>
    <xf numFmtId="0" fontId="3" fillId="7" borderId="2" applyAlignment="1" pivotButton="0" quotePrefix="0" xfId="0">
      <alignment horizontal="left" vertical="center"/>
    </xf>
    <xf numFmtId="164" fontId="3" fillId="5" borderId="2" applyAlignment="1" pivotButton="0" quotePrefix="0" xfId="0">
      <alignment horizontal="left" vertical="center"/>
    </xf>
    <xf numFmtId="0" fontId="6" fillId="8" borderId="2" applyAlignment="1" pivotButton="0" quotePrefix="0" xfId="0">
      <alignment horizontal="center" vertical="center"/>
    </xf>
    <xf numFmtId="0" fontId="3" fillId="8" borderId="2" applyAlignment="1" pivotButton="0" quotePrefix="0" xfId="0">
      <alignment horizontal="center" vertical="center"/>
    </xf>
    <xf numFmtId="0" fontId="3" fillId="8" borderId="2" applyAlignment="1" pivotButton="0" quotePrefix="0" xfId="0">
      <alignment horizontal="left" vertical="center"/>
    </xf>
    <xf numFmtId="0" fontId="3" fillId="8" borderId="2" applyAlignment="1" pivotButton="0" quotePrefix="0" xfId="0">
      <alignment horizontal="left" vertical="center" wrapText="1"/>
    </xf>
    <xf numFmtId="164" fontId="4" fillId="8" borderId="2" applyAlignment="1" pivotButton="0" quotePrefix="0" xfId="0">
      <alignment horizontal="left" vertical="center"/>
    </xf>
    <xf numFmtId="164" fontId="7" fillId="8" borderId="2" applyAlignment="1" pivotButton="0" quotePrefix="0" xfId="0">
      <alignment horizontal="left" vertical="center"/>
    </xf>
    <xf numFmtId="164" fontId="3" fillId="8" borderId="2" applyAlignment="1" pivotButton="0" quotePrefix="0" xfId="0">
      <alignment horizontal="left" vertical="center"/>
    </xf>
    <xf numFmtId="0" fontId="6" fillId="9" borderId="2" applyAlignment="1" pivotButton="0" quotePrefix="0" xfId="0">
      <alignment horizontal="center" vertical="center"/>
    </xf>
    <xf numFmtId="0" fontId="3" fillId="9" borderId="2" applyAlignment="1" pivotButton="0" quotePrefix="0" xfId="0">
      <alignment horizontal="center" vertical="center"/>
    </xf>
    <xf numFmtId="0" fontId="3" fillId="9" borderId="2" applyAlignment="1" pivotButton="0" quotePrefix="0" xfId="0">
      <alignment horizontal="left" vertical="center"/>
    </xf>
    <xf numFmtId="0" fontId="3" fillId="9" borderId="2" applyAlignment="1" pivotButton="0" quotePrefix="0" xfId="0">
      <alignment horizontal="left" vertical="center" wrapText="1"/>
    </xf>
    <xf numFmtId="164" fontId="4" fillId="9" borderId="2" applyAlignment="1" pivotButton="0" quotePrefix="0" xfId="0">
      <alignment horizontal="left" vertical="center"/>
    </xf>
    <xf numFmtId="164" fontId="7" fillId="9" borderId="2" applyAlignment="1" pivotButton="0" quotePrefix="0" xfId="0">
      <alignment horizontal="left" vertical="center"/>
    </xf>
    <xf numFmtId="164" fontId="3" fillId="9" borderId="2" applyAlignment="1" pivotButton="0" quotePrefix="0" xfId="0">
      <alignment horizontal="left" vertical="center"/>
    </xf>
    <xf numFmtId="0" fontId="5" fillId="9" borderId="2" applyAlignment="1" pivotButton="0" quotePrefix="0" xfId="0">
      <alignment horizontal="center" vertical="center"/>
    </xf>
    <xf numFmtId="0" fontId="5" fillId="4" borderId="2" applyAlignment="1" pivotButton="0" quotePrefix="0" xfId="0">
      <alignment horizontal="center" vertical="center"/>
    </xf>
    <xf numFmtId="0" fontId="8" fillId="2" borderId="0" applyAlignment="1" pivotButton="0" quotePrefix="0" xfId="0">
      <alignment vertical="center" indent="1"/>
    </xf>
    <xf numFmtId="0" fontId="9" fillId="0" borderId="0" applyAlignment="1" pivotButton="0" quotePrefix="0" xfId="0">
      <alignment horizontal="right" vertical="center"/>
    </xf>
    <xf numFmtId="164" fontId="10" fillId="0" borderId="2" pivotButton="0" quotePrefix="0" xfId="0"/>
    <xf numFmtId="0" fontId="11" fillId="3" borderId="0" applyAlignment="1" pivotButton="0" quotePrefix="0" xfId="0">
      <alignment horizontal="right" vertical="center"/>
    </xf>
    <xf numFmtId="164" fontId="12" fillId="4" borderId="2" pivotButton="0" quotePrefix="0" xfId="0"/>
    <xf numFmtId="1" fontId="10" fillId="0" borderId="2" pivotButton="0" quotePrefix="0" xfId="0"/>
    <xf numFmtId="0" fontId="13" fillId="0" borderId="0" applyAlignment="1" pivotButton="0" quotePrefix="0" xfId="0">
      <alignment vertical="center" indent="1"/>
    </xf>
    <xf numFmtId="0" fontId="8" fillId="10" borderId="0" applyAlignment="1" pivotButton="0" quotePrefix="0" xfId="0">
      <alignment vertical="center" indent="1"/>
    </xf>
    <xf numFmtId="0" fontId="0" fillId="10" borderId="0" pivotButton="0" quotePrefix="0" xfId="0"/>
    <xf numFmtId="0" fontId="9" fillId="3" borderId="0" applyAlignment="1" pivotButton="0" quotePrefix="0" xfId="0">
      <alignment horizontal="right" vertical="center"/>
    </xf>
    <xf numFmtId="164" fontId="9" fillId="3" borderId="2" pivotButton="0" quotePrefix="0" xfId="0"/>
    <xf numFmtId="0" fontId="8" fillId="4" borderId="0" applyAlignment="1" pivotButton="0" quotePrefix="0" xfId="0">
      <alignment vertical="center" indent="1"/>
    </xf>
    <xf numFmtId="0" fontId="0" fillId="4" borderId="0" pivotButton="0" quotePrefix="0" xfId="0"/>
    <xf numFmtId="0" fontId="6" fillId="0" borderId="0" applyAlignment="1" pivotButton="0" quotePrefix="0" xfId="0">
      <alignment vertical="top" wrapText="1"/>
    </xf>
  </cellXfs>
  <cellStyles count="1">
    <cellStyle name="Normal" xfId="0" builtinId="0" hidden="0"/>
  </cellStyles>
  <dxfs count="1">
    <dxf>
      <fill>
        <patternFill patternType="solid">
          <bgColor rgb="00E8F0E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 Type="http://schemas.openxmlformats.org/officeDocument/2006/relationships/image" Target="/xl/media/image292.png" Id="rId292"/><Relationship Type="http://schemas.openxmlformats.org/officeDocument/2006/relationships/image" Target="/xl/media/image293.png" Id="rId293"/><Relationship Type="http://schemas.openxmlformats.org/officeDocument/2006/relationships/image" Target="/xl/media/image294.png" Id="rId294"/><Relationship Type="http://schemas.openxmlformats.org/officeDocument/2006/relationships/image" Target="/xl/media/image295.png" Id="rId295"/><Relationship Type="http://schemas.openxmlformats.org/officeDocument/2006/relationships/image" Target="/xl/media/image296.png" Id="rId296"/><Relationship Type="http://schemas.openxmlformats.org/officeDocument/2006/relationships/image" Target="/xl/media/image297.png" Id="rId297"/><Relationship Type="http://schemas.openxmlformats.org/officeDocument/2006/relationships/image" Target="/xl/media/image298.png" Id="rId298"/><Relationship Type="http://schemas.openxmlformats.org/officeDocument/2006/relationships/image" Target="/xl/media/image299.png" Id="rId299"/><Relationship Type="http://schemas.openxmlformats.org/officeDocument/2006/relationships/image" Target="/xl/media/image300.png" Id="rId300"/><Relationship Type="http://schemas.openxmlformats.org/officeDocument/2006/relationships/image" Target="/xl/media/image301.png" Id="rId301"/><Relationship Type="http://schemas.openxmlformats.org/officeDocument/2006/relationships/image" Target="/xl/media/image302.png" Id="rId302"/><Relationship Type="http://schemas.openxmlformats.org/officeDocument/2006/relationships/image" Target="/xl/media/image303.png" Id="rId303"/><Relationship Type="http://schemas.openxmlformats.org/officeDocument/2006/relationships/image" Target="/xl/media/image304.png" Id="rId304"/><Relationship Type="http://schemas.openxmlformats.org/officeDocument/2006/relationships/image" Target="/xl/media/image305.png" Id="rId305"/><Relationship Type="http://schemas.openxmlformats.org/officeDocument/2006/relationships/image" Target="/xl/media/image306.png" Id="rId306"/><Relationship Type="http://schemas.openxmlformats.org/officeDocument/2006/relationships/image" Target="/xl/media/image307.png" Id="rId307"/><Relationship Type="http://schemas.openxmlformats.org/officeDocument/2006/relationships/image" Target="/xl/media/image308.png" Id="rId308"/><Relationship Type="http://schemas.openxmlformats.org/officeDocument/2006/relationships/image" Target="/xl/media/image309.png" Id="rId309"/><Relationship Type="http://schemas.openxmlformats.org/officeDocument/2006/relationships/image" Target="/xl/media/image310.png" Id="rId310"/><Relationship Type="http://schemas.openxmlformats.org/officeDocument/2006/relationships/image" Target="/xl/media/image311.png" Id="rId311"/><Relationship Type="http://schemas.openxmlformats.org/officeDocument/2006/relationships/image" Target="/xl/media/image312.png" Id="rId312"/><Relationship Type="http://schemas.openxmlformats.org/officeDocument/2006/relationships/image" Target="/xl/media/image313.png" Id="rId313"/><Relationship Type="http://schemas.openxmlformats.org/officeDocument/2006/relationships/image" Target="/xl/media/image314.png" Id="rId314"/><Relationship Type="http://schemas.openxmlformats.org/officeDocument/2006/relationships/image" Target="/xl/media/image315.png" Id="rId315"/><Relationship Type="http://schemas.openxmlformats.org/officeDocument/2006/relationships/image" Target="/xl/media/image316.png" Id="rId316"/><Relationship Type="http://schemas.openxmlformats.org/officeDocument/2006/relationships/image" Target="/xl/media/image317.png" Id="rId317"/><Relationship Type="http://schemas.openxmlformats.org/officeDocument/2006/relationships/image" Target="/xl/media/image318.png" Id="rId318"/><Relationship Type="http://schemas.openxmlformats.org/officeDocument/2006/relationships/image" Target="/xl/media/image319.png" Id="rId319"/><Relationship Type="http://schemas.openxmlformats.org/officeDocument/2006/relationships/image" Target="/xl/media/image320.png" Id="rId320"/><Relationship Type="http://schemas.openxmlformats.org/officeDocument/2006/relationships/image" Target="/xl/media/image321.png" Id="rId321"/><Relationship Type="http://schemas.openxmlformats.org/officeDocument/2006/relationships/image" Target="/xl/media/image322.png" Id="rId322"/><Relationship Type="http://schemas.openxmlformats.org/officeDocument/2006/relationships/image" Target="/xl/media/image323.png" Id="rId323"/><Relationship Type="http://schemas.openxmlformats.org/officeDocument/2006/relationships/image" Target="/xl/media/image324.png" Id="rId324"/><Relationship Type="http://schemas.openxmlformats.org/officeDocument/2006/relationships/image" Target="/xl/media/image325.png" Id="rId325"/><Relationship Type="http://schemas.openxmlformats.org/officeDocument/2006/relationships/image" Target="/xl/media/image326.png" Id="rId326"/><Relationship Type="http://schemas.openxmlformats.org/officeDocument/2006/relationships/image" Target="/xl/media/image327.png" Id="rId327"/><Relationship Type="http://schemas.openxmlformats.org/officeDocument/2006/relationships/image" Target="/xl/media/image328.png" Id="rId328"/><Relationship Type="http://schemas.openxmlformats.org/officeDocument/2006/relationships/image" Target="/xl/media/image329.png" Id="rId329"/><Relationship Type="http://schemas.openxmlformats.org/officeDocument/2006/relationships/image" Target="/xl/media/image330.png" Id="rId330"/><Relationship Type="http://schemas.openxmlformats.org/officeDocument/2006/relationships/image" Target="/xl/media/image331.png" Id="rId331"/><Relationship Type="http://schemas.openxmlformats.org/officeDocument/2006/relationships/image" Target="/xl/media/image332.png" Id="rId332"/><Relationship Type="http://schemas.openxmlformats.org/officeDocument/2006/relationships/image" Target="/xl/media/image333.png" Id="rId333"/><Relationship Type="http://schemas.openxmlformats.org/officeDocument/2006/relationships/image" Target="/xl/media/image334.png" Id="rId334"/><Relationship Type="http://schemas.openxmlformats.org/officeDocument/2006/relationships/image" Target="/xl/media/image335.png" Id="rId335"/><Relationship Type="http://schemas.openxmlformats.org/officeDocument/2006/relationships/image" Target="/xl/media/image336.png" Id="rId336"/><Relationship Type="http://schemas.openxmlformats.org/officeDocument/2006/relationships/image" Target="/xl/media/image337.png" Id="rId337"/><Relationship Type="http://schemas.openxmlformats.org/officeDocument/2006/relationships/image" Target="/xl/media/image338.png" Id="rId338"/><Relationship Type="http://schemas.openxmlformats.org/officeDocument/2006/relationships/image" Target="/xl/media/image339.png" Id="rId339"/><Relationship Type="http://schemas.openxmlformats.org/officeDocument/2006/relationships/image" Target="/xl/media/image340.png" Id="rId340"/><Relationship Type="http://schemas.openxmlformats.org/officeDocument/2006/relationships/image" Target="/xl/media/image341.png" Id="rId341"/><Relationship Type="http://schemas.openxmlformats.org/officeDocument/2006/relationships/image" Target="/xl/media/image342.png" Id="rId342"/><Relationship Type="http://schemas.openxmlformats.org/officeDocument/2006/relationships/image" Target="/xl/media/image343.png" Id="rId343"/><Relationship Type="http://schemas.openxmlformats.org/officeDocument/2006/relationships/image" Target="/xl/media/image344.png" Id="rId344"/><Relationship Type="http://schemas.openxmlformats.org/officeDocument/2006/relationships/image" Target="/xl/media/image345.png" Id="rId345"/><Relationship Type="http://schemas.openxmlformats.org/officeDocument/2006/relationships/image" Target="/xl/media/image346.png" Id="rId346"/><Relationship Type="http://schemas.openxmlformats.org/officeDocument/2006/relationships/image" Target="/xl/media/image347.png" Id="rId347"/><Relationship Type="http://schemas.openxmlformats.org/officeDocument/2006/relationships/image" Target="/xl/media/image348.png" Id="rId348"/><Relationship Type="http://schemas.openxmlformats.org/officeDocument/2006/relationships/image" Target="/xl/media/image349.png" Id="rId349"/><Relationship Type="http://schemas.openxmlformats.org/officeDocument/2006/relationships/image" Target="/xl/media/image350.png" Id="rId350"/><Relationship Type="http://schemas.openxmlformats.org/officeDocument/2006/relationships/image" Target="/xl/media/image351.png" Id="rId351"/><Relationship Type="http://schemas.openxmlformats.org/officeDocument/2006/relationships/image" Target="/xl/media/image352.png" Id="rId352"/><Relationship Type="http://schemas.openxmlformats.org/officeDocument/2006/relationships/image" Target="/xl/media/image353.png" Id="rId353"/><Relationship Type="http://schemas.openxmlformats.org/officeDocument/2006/relationships/image" Target="/xl/media/image354.png" Id="rId354"/><Relationship Type="http://schemas.openxmlformats.org/officeDocument/2006/relationships/image" Target="/xl/media/image355.png" Id="rId355"/><Relationship Type="http://schemas.openxmlformats.org/officeDocument/2006/relationships/image" Target="/xl/media/image356.png" Id="rId356"/><Relationship Type="http://schemas.openxmlformats.org/officeDocument/2006/relationships/image" Target="/xl/media/image357.png" Id="rId357"/><Relationship Type="http://schemas.openxmlformats.org/officeDocument/2006/relationships/image" Target="/xl/media/image358.png" Id="rId358"/><Relationship Type="http://schemas.openxmlformats.org/officeDocument/2006/relationships/image" Target="/xl/media/image359.png" Id="rId359"/><Relationship Type="http://schemas.openxmlformats.org/officeDocument/2006/relationships/image" Target="/xl/media/image360.png" Id="rId360"/><Relationship Type="http://schemas.openxmlformats.org/officeDocument/2006/relationships/image" Target="/xl/media/image361.png" Id="rId361"/><Relationship Type="http://schemas.openxmlformats.org/officeDocument/2006/relationships/image" Target="/xl/media/image362.png" Id="rId362"/><Relationship Type="http://schemas.openxmlformats.org/officeDocument/2006/relationships/image" Target="/xl/media/image363.png" Id="rId363"/><Relationship Type="http://schemas.openxmlformats.org/officeDocument/2006/relationships/image" Target="/xl/media/image364.png" Id="rId364"/></Relationships>
</file>

<file path=xl/drawings/drawing1.xml><?xml version="1.0" encoding="utf-8"?>
<wsDr xmlns="http://schemas.openxmlformats.org/drawingml/2006/spreadsheetDrawing">
  <oneCellAnchor>
    <from>
      <col>0</col>
      <colOff>0</colOff>
      <row>0</row>
      <rowOff>0</rowOff>
    </from>
    <ext cx="847725" cy="45720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2</col>
      <colOff>0</colOff>
      <row>7</row>
      <rowOff>0</rowOff>
    </from>
    <ext cx="1257300" cy="9429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2</col>
      <colOff>0</colOff>
      <row>8</row>
      <rowOff>0</rowOff>
    </from>
    <ext cx="1257300" cy="9429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2</col>
      <colOff>0</colOff>
      <row>9</row>
      <rowOff>0</rowOff>
    </from>
    <ext cx="704850" cy="9429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2</col>
      <colOff>0</colOff>
      <row>10</row>
      <rowOff>0</rowOff>
    </from>
    <ext cx="704850" cy="9429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2</col>
      <colOff>0</colOff>
      <row>11</row>
      <rowOff>0</rowOff>
    </from>
    <ext cx="704850" cy="9429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2</col>
      <colOff>0</colOff>
      <row>12</row>
      <rowOff>0</rowOff>
    </from>
    <ext cx="704850" cy="9429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2</col>
      <colOff>0</colOff>
      <row>13</row>
      <rowOff>0</rowOff>
    </from>
    <ext cx="704850" cy="942975"/>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2</col>
      <colOff>0</colOff>
      <row>14</row>
      <rowOff>0</rowOff>
    </from>
    <ext cx="1257300" cy="9429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2</col>
      <colOff>0</colOff>
      <row>15</row>
      <rowOff>0</rowOff>
    </from>
    <ext cx="704850" cy="9429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2</col>
      <colOff>0</colOff>
      <row>16</row>
      <rowOff>0</rowOff>
    </from>
    <ext cx="704850" cy="942975"/>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2</col>
      <colOff>0</colOff>
      <row>17</row>
      <rowOff>0</rowOff>
    </from>
    <ext cx="704850" cy="9429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2</col>
      <colOff>0</colOff>
      <row>18</row>
      <rowOff>0</rowOff>
    </from>
    <ext cx="704850" cy="9429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2</col>
      <colOff>0</colOff>
      <row>19</row>
      <rowOff>0</rowOff>
    </from>
    <ext cx="1257300" cy="9429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2</col>
      <colOff>0</colOff>
      <row>20</row>
      <rowOff>0</rowOff>
    </from>
    <ext cx="704850" cy="9429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2</col>
      <colOff>0</colOff>
      <row>21</row>
      <rowOff>0</rowOff>
    </from>
    <ext cx="704850" cy="9429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2</col>
      <colOff>0</colOff>
      <row>22</row>
      <rowOff>0</rowOff>
    </from>
    <ext cx="1257300" cy="9429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2</col>
      <colOff>0</colOff>
      <row>23</row>
      <rowOff>0</rowOff>
    </from>
    <ext cx="1257300" cy="9429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2</col>
      <colOff>0</colOff>
      <row>24</row>
      <rowOff>0</rowOff>
    </from>
    <ext cx="1257300" cy="9429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2</col>
      <colOff>0</colOff>
      <row>25</row>
      <rowOff>0</rowOff>
    </from>
    <ext cx="704850" cy="9429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2</col>
      <colOff>0</colOff>
      <row>26</row>
      <rowOff>0</rowOff>
    </from>
    <ext cx="1257300" cy="942975"/>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2</col>
      <colOff>0</colOff>
      <row>27</row>
      <rowOff>0</rowOff>
    </from>
    <ext cx="1257300" cy="9429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2</col>
      <colOff>0</colOff>
      <row>28</row>
      <rowOff>0</rowOff>
    </from>
    <ext cx="1257300" cy="9429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2</col>
      <colOff>0</colOff>
      <row>29</row>
      <rowOff>0</rowOff>
    </from>
    <ext cx="1257300" cy="9429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2</col>
      <colOff>0</colOff>
      <row>30</row>
      <rowOff>0</rowOff>
    </from>
    <ext cx="704850" cy="9429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2</col>
      <colOff>0</colOff>
      <row>31</row>
      <rowOff>0</rowOff>
    </from>
    <ext cx="1257300" cy="942975"/>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2</col>
      <colOff>0</colOff>
      <row>32</row>
      <rowOff>0</rowOff>
    </from>
    <ext cx="704850" cy="942975"/>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2</col>
      <colOff>0</colOff>
      <row>33</row>
      <rowOff>0</rowOff>
    </from>
    <ext cx="704850" cy="9429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2</col>
      <colOff>0</colOff>
      <row>34</row>
      <rowOff>0</rowOff>
    </from>
    <ext cx="704850" cy="9429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2</col>
      <colOff>0</colOff>
      <row>35</row>
      <rowOff>0</rowOff>
    </from>
    <ext cx="704850" cy="9429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2</col>
      <colOff>0</colOff>
      <row>36</row>
      <rowOff>0</rowOff>
    </from>
    <ext cx="1257300" cy="94297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2</col>
      <colOff>0</colOff>
      <row>37</row>
      <rowOff>0</rowOff>
    </from>
    <ext cx="704850" cy="94297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2</col>
      <colOff>0</colOff>
      <row>38</row>
      <rowOff>0</rowOff>
    </from>
    <ext cx="1257300" cy="9429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2</col>
      <colOff>0</colOff>
      <row>39</row>
      <rowOff>0</rowOff>
    </from>
    <ext cx="704850" cy="9429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2</col>
      <colOff>0</colOff>
      <row>40</row>
      <rowOff>0</rowOff>
    </from>
    <ext cx="704850" cy="9429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2</col>
      <colOff>0</colOff>
      <row>41</row>
      <rowOff>0</rowOff>
    </from>
    <ext cx="1257300" cy="9429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2</col>
      <colOff>0</colOff>
      <row>42</row>
      <rowOff>0</rowOff>
    </from>
    <ext cx="704850" cy="942975"/>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2</col>
      <colOff>0</colOff>
      <row>43</row>
      <rowOff>0</rowOff>
    </from>
    <ext cx="1257300" cy="942975"/>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2</col>
      <colOff>0</colOff>
      <row>44</row>
      <rowOff>0</rowOff>
    </from>
    <ext cx="1257300" cy="9429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2</col>
      <colOff>0</colOff>
      <row>45</row>
      <rowOff>0</rowOff>
    </from>
    <ext cx="704850" cy="9429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2</col>
      <colOff>0</colOff>
      <row>46</row>
      <rowOff>0</rowOff>
    </from>
    <ext cx="704850" cy="9429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2</col>
      <colOff>0</colOff>
      <row>47</row>
      <rowOff>0</rowOff>
    </from>
    <ext cx="704850" cy="9429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2</col>
      <colOff>0</colOff>
      <row>48</row>
      <rowOff>0</rowOff>
    </from>
    <ext cx="704850" cy="942975"/>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2</col>
      <colOff>0</colOff>
      <row>49</row>
      <rowOff>0</rowOff>
    </from>
    <ext cx="1257300" cy="942975"/>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2</col>
      <colOff>0</colOff>
      <row>50</row>
      <rowOff>0</rowOff>
    </from>
    <ext cx="704850" cy="9429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2</col>
      <colOff>0</colOff>
      <row>51</row>
      <rowOff>0</rowOff>
    </from>
    <ext cx="1257300" cy="9429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2</col>
      <colOff>0</colOff>
      <row>52</row>
      <rowOff>0</rowOff>
    </from>
    <ext cx="704850" cy="9429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2</col>
      <colOff>0</colOff>
      <row>53</row>
      <rowOff>0</rowOff>
    </from>
    <ext cx="704850" cy="9429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2</col>
      <colOff>0</colOff>
      <row>54</row>
      <rowOff>0</rowOff>
    </from>
    <ext cx="704850" cy="9429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2</col>
      <colOff>0</colOff>
      <row>55</row>
      <rowOff>0</rowOff>
    </from>
    <ext cx="704850" cy="9429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2</col>
      <colOff>0</colOff>
      <row>56</row>
      <rowOff>0</rowOff>
    </from>
    <ext cx="704850" cy="9429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2</col>
      <colOff>0</colOff>
      <row>57</row>
      <rowOff>0</rowOff>
    </from>
    <ext cx="704850" cy="9429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2</col>
      <colOff>0</colOff>
      <row>58</row>
      <rowOff>0</rowOff>
    </from>
    <ext cx="704850" cy="94297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2</col>
      <colOff>0</colOff>
      <row>59</row>
      <rowOff>0</rowOff>
    </from>
    <ext cx="1257300" cy="94297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2</col>
      <colOff>0</colOff>
      <row>60</row>
      <rowOff>0</rowOff>
    </from>
    <ext cx="1257300" cy="9429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2</col>
      <colOff>0</colOff>
      <row>61</row>
      <rowOff>0</rowOff>
    </from>
    <ext cx="1257300" cy="9429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2</col>
      <colOff>0</colOff>
      <row>62</row>
      <rowOff>0</rowOff>
    </from>
    <ext cx="1257300" cy="9429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2</col>
      <colOff>0</colOff>
      <row>63</row>
      <rowOff>0</rowOff>
    </from>
    <ext cx="1257300" cy="9429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2</col>
      <colOff>0</colOff>
      <row>64</row>
      <rowOff>0</rowOff>
    </from>
    <ext cx="704850" cy="9429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2</col>
      <colOff>0</colOff>
      <row>65</row>
      <rowOff>0</rowOff>
    </from>
    <ext cx="1257300" cy="9429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2</col>
      <colOff>0</colOff>
      <row>66</row>
      <rowOff>0</rowOff>
    </from>
    <ext cx="1257300" cy="94297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2</col>
      <colOff>0</colOff>
      <row>67</row>
      <rowOff>0</rowOff>
    </from>
    <ext cx="1257300" cy="42862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2</col>
      <colOff>0</colOff>
      <row>68</row>
      <rowOff>0</rowOff>
    </from>
    <ext cx="704850" cy="942975"/>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2</col>
      <colOff>0</colOff>
      <row>69</row>
      <rowOff>0</rowOff>
    </from>
    <ext cx="704850" cy="9429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2</col>
      <colOff>0</colOff>
      <row>70</row>
      <rowOff>0</rowOff>
    </from>
    <ext cx="704850" cy="9429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2</col>
      <colOff>0</colOff>
      <row>71</row>
      <rowOff>0</rowOff>
    </from>
    <ext cx="704850" cy="9429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2</col>
      <colOff>0</colOff>
      <row>72</row>
      <rowOff>0</rowOff>
    </from>
    <ext cx="704850" cy="9429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2</col>
      <colOff>0</colOff>
      <row>73</row>
      <rowOff>0</rowOff>
    </from>
    <ext cx="704850" cy="9429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2</col>
      <colOff>0</colOff>
      <row>74</row>
      <rowOff>0</rowOff>
    </from>
    <ext cx="1257300" cy="9429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2</col>
      <colOff>0</colOff>
      <row>75</row>
      <rowOff>0</rowOff>
    </from>
    <ext cx="1257300" cy="9429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2</col>
      <colOff>0</colOff>
      <row>76</row>
      <rowOff>0</rowOff>
    </from>
    <ext cx="704850" cy="9429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2</col>
      <colOff>0</colOff>
      <row>77</row>
      <rowOff>0</rowOff>
    </from>
    <ext cx="1257300" cy="94297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2</col>
      <colOff>0</colOff>
      <row>78</row>
      <rowOff>0</rowOff>
    </from>
    <ext cx="704850" cy="9429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2</col>
      <colOff>0</colOff>
      <row>79</row>
      <rowOff>0</rowOff>
    </from>
    <ext cx="1257300" cy="9429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2</col>
      <colOff>0</colOff>
      <row>80</row>
      <rowOff>0</rowOff>
    </from>
    <ext cx="1257300" cy="9429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2</col>
      <colOff>0</colOff>
      <row>81</row>
      <rowOff>0</rowOff>
    </from>
    <ext cx="1257300" cy="9429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2</col>
      <colOff>0</colOff>
      <row>82</row>
      <rowOff>0</rowOff>
    </from>
    <ext cx="704850" cy="9429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2</col>
      <colOff>0</colOff>
      <row>83</row>
      <rowOff>0</rowOff>
    </from>
    <ext cx="704850" cy="9429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2</col>
      <colOff>0</colOff>
      <row>84</row>
      <rowOff>0</rowOff>
    </from>
    <ext cx="1257300" cy="942975"/>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2</col>
      <colOff>0</colOff>
      <row>85</row>
      <rowOff>0</rowOff>
    </from>
    <ext cx="1257300" cy="942975"/>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2</col>
      <colOff>0</colOff>
      <row>86</row>
      <rowOff>0</rowOff>
    </from>
    <ext cx="1257300" cy="61912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2</col>
      <colOff>0</colOff>
      <row>87</row>
      <rowOff>0</rowOff>
    </from>
    <ext cx="704850" cy="9429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2</col>
      <colOff>0</colOff>
      <row>88</row>
      <rowOff>0</rowOff>
    </from>
    <ext cx="704850" cy="9429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2</col>
      <colOff>0</colOff>
      <row>89</row>
      <rowOff>0</rowOff>
    </from>
    <ext cx="704850" cy="94297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2</col>
      <colOff>0</colOff>
      <row>90</row>
      <rowOff>0</rowOff>
    </from>
    <ext cx="1257300" cy="942975"/>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2</col>
      <colOff>0</colOff>
      <row>91</row>
      <rowOff>0</rowOff>
    </from>
    <ext cx="885825" cy="9429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2</col>
      <colOff>0</colOff>
      <row>92</row>
      <rowOff>0</rowOff>
    </from>
    <ext cx="704850" cy="9429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2</col>
      <colOff>0</colOff>
      <row>93</row>
      <rowOff>0</rowOff>
    </from>
    <ext cx="1257300" cy="9429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2</col>
      <colOff>0</colOff>
      <row>94</row>
      <rowOff>0</rowOff>
    </from>
    <ext cx="704850" cy="9429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2</col>
      <colOff>0</colOff>
      <row>95</row>
      <rowOff>0</rowOff>
    </from>
    <ext cx="704850" cy="942975"/>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2</col>
      <colOff>0</colOff>
      <row>96</row>
      <rowOff>0</rowOff>
    </from>
    <ext cx="1257300" cy="942975"/>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2</col>
      <colOff>0</colOff>
      <row>97</row>
      <rowOff>0</rowOff>
    </from>
    <ext cx="704850" cy="942975"/>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2</col>
      <colOff>0</colOff>
      <row>98</row>
      <rowOff>0</rowOff>
    </from>
    <ext cx="1257300" cy="942975"/>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2</col>
      <colOff>0</colOff>
      <row>99</row>
      <rowOff>0</rowOff>
    </from>
    <ext cx="704850" cy="94297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2</col>
      <colOff>0</colOff>
      <row>100</row>
      <rowOff>0</rowOff>
    </from>
    <ext cx="704850" cy="94297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2</col>
      <colOff>0</colOff>
      <row>101</row>
      <rowOff>0</rowOff>
    </from>
    <ext cx="704850" cy="94297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2</col>
      <colOff>0</colOff>
      <row>102</row>
      <rowOff>0</rowOff>
    </from>
    <ext cx="704850" cy="94297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2</col>
      <colOff>0</colOff>
      <row>103</row>
      <rowOff>0</rowOff>
    </from>
    <ext cx="1257300" cy="94297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2</col>
      <colOff>0</colOff>
      <row>104</row>
      <rowOff>0</rowOff>
    </from>
    <ext cx="704850" cy="942975"/>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2</col>
      <colOff>0</colOff>
      <row>105</row>
      <rowOff>0</rowOff>
    </from>
    <ext cx="704850" cy="9429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2</col>
      <colOff>0</colOff>
      <row>106</row>
      <rowOff>0</rowOff>
    </from>
    <ext cx="704850" cy="9429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2</col>
      <colOff>0</colOff>
      <row>107</row>
      <rowOff>0</rowOff>
    </from>
    <ext cx="704850" cy="9429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2</col>
      <colOff>0</colOff>
      <row>108</row>
      <rowOff>0</rowOff>
    </from>
    <ext cx="704850" cy="94297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2</col>
      <colOff>0</colOff>
      <row>109</row>
      <rowOff>0</rowOff>
    </from>
    <ext cx="704850" cy="94297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2</col>
      <colOff>0</colOff>
      <row>110</row>
      <rowOff>0</rowOff>
    </from>
    <ext cx="704850" cy="94297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2</col>
      <colOff>0</colOff>
      <row>111</row>
      <rowOff>0</rowOff>
    </from>
    <ext cx="704850" cy="94297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2</col>
      <colOff>0</colOff>
      <row>112</row>
      <rowOff>0</rowOff>
    </from>
    <ext cx="704850" cy="942975"/>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2</col>
      <colOff>0</colOff>
      <row>113</row>
      <rowOff>0</rowOff>
    </from>
    <ext cx="1257300" cy="942975"/>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2</col>
      <colOff>0</colOff>
      <row>114</row>
      <rowOff>0</rowOff>
    </from>
    <ext cx="704850" cy="942975"/>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2</col>
      <colOff>0</colOff>
      <row>115</row>
      <rowOff>0</rowOff>
    </from>
    <ext cx="1257300" cy="942975"/>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2</col>
      <colOff>0</colOff>
      <row>116</row>
      <rowOff>0</rowOff>
    </from>
    <ext cx="704850" cy="9429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2</col>
      <colOff>0</colOff>
      <row>117</row>
      <rowOff>0</rowOff>
    </from>
    <ext cx="704850" cy="942975"/>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2</col>
      <colOff>0</colOff>
      <row>118</row>
      <rowOff>0</rowOff>
    </from>
    <ext cx="704850" cy="942975"/>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2</col>
      <colOff>0</colOff>
      <row>119</row>
      <rowOff>0</rowOff>
    </from>
    <ext cx="704850" cy="942975"/>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2</col>
      <colOff>0</colOff>
      <row>120</row>
      <rowOff>0</rowOff>
    </from>
    <ext cx="1257300" cy="94297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2</col>
      <colOff>0</colOff>
      <row>121</row>
      <rowOff>0</rowOff>
    </from>
    <ext cx="704850" cy="94297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2</col>
      <colOff>0</colOff>
      <row>122</row>
      <rowOff>0</rowOff>
    </from>
    <ext cx="704850" cy="942975"/>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2</col>
      <colOff>0</colOff>
      <row>123</row>
      <rowOff>0</rowOff>
    </from>
    <ext cx="704850" cy="942975"/>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2</col>
      <colOff>0</colOff>
      <row>124</row>
      <rowOff>0</rowOff>
    </from>
    <ext cx="1257300" cy="942975"/>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2</col>
      <colOff>0</colOff>
      <row>125</row>
      <rowOff>0</rowOff>
    </from>
    <ext cx="1257300" cy="9429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2</col>
      <colOff>0</colOff>
      <row>126</row>
      <rowOff>0</rowOff>
    </from>
    <ext cx="704850" cy="942975"/>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2</col>
      <colOff>0</colOff>
      <row>127</row>
      <rowOff>0</rowOff>
    </from>
    <ext cx="704850" cy="9429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2</col>
      <colOff>0</colOff>
      <row>128</row>
      <rowOff>0</rowOff>
    </from>
    <ext cx="1257300" cy="94297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2</col>
      <colOff>0</colOff>
      <row>129</row>
      <rowOff>0</rowOff>
    </from>
    <ext cx="704850" cy="9429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2</col>
      <colOff>0</colOff>
      <row>130</row>
      <rowOff>0</rowOff>
    </from>
    <ext cx="704850" cy="942975"/>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2</col>
      <colOff>0</colOff>
      <row>131</row>
      <rowOff>0</rowOff>
    </from>
    <ext cx="1257300" cy="942975"/>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2</col>
      <colOff>0</colOff>
      <row>132</row>
      <rowOff>0</rowOff>
    </from>
    <ext cx="1257300" cy="9429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2</col>
      <colOff>0</colOff>
      <row>133</row>
      <rowOff>0</rowOff>
    </from>
    <ext cx="1257300" cy="942975"/>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2</col>
      <colOff>0</colOff>
      <row>134</row>
      <rowOff>0</rowOff>
    </from>
    <ext cx="1257300" cy="942975"/>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2</col>
      <colOff>0</colOff>
      <row>135</row>
      <rowOff>0</rowOff>
    </from>
    <ext cx="704850" cy="942975"/>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2</col>
      <colOff>0</colOff>
      <row>136</row>
      <rowOff>0</rowOff>
    </from>
    <ext cx="704850" cy="942975"/>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2</col>
      <colOff>0</colOff>
      <row>137</row>
      <rowOff>0</rowOff>
    </from>
    <ext cx="704850" cy="94297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2</col>
      <colOff>0</colOff>
      <row>138</row>
      <rowOff>0</rowOff>
    </from>
    <ext cx="1257300" cy="9429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2</col>
      <colOff>0</colOff>
      <row>139</row>
      <rowOff>0</rowOff>
    </from>
    <ext cx="704850" cy="942975"/>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2</col>
      <colOff>0</colOff>
      <row>140</row>
      <rowOff>0</rowOff>
    </from>
    <ext cx="1257300" cy="942975"/>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2</col>
      <colOff>0</colOff>
      <row>141</row>
      <rowOff>0</rowOff>
    </from>
    <ext cx="1257300" cy="942975"/>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2</col>
      <colOff>0</colOff>
      <row>142</row>
      <rowOff>0</rowOff>
    </from>
    <ext cx="704850" cy="9429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2</col>
      <colOff>0</colOff>
      <row>143</row>
      <rowOff>0</rowOff>
    </from>
    <ext cx="704850" cy="942975"/>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2</col>
      <colOff>0</colOff>
      <row>144</row>
      <rowOff>0</rowOff>
    </from>
    <ext cx="1257300" cy="942975"/>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2</col>
      <colOff>0</colOff>
      <row>145</row>
      <rowOff>0</rowOff>
    </from>
    <ext cx="704850" cy="942975"/>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2</col>
      <colOff>0</colOff>
      <row>146</row>
      <rowOff>0</rowOff>
    </from>
    <ext cx="704850" cy="94297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2</col>
      <colOff>0</colOff>
      <row>147</row>
      <rowOff>0</rowOff>
    </from>
    <ext cx="704850" cy="942975"/>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2</col>
      <colOff>0</colOff>
      <row>148</row>
      <rowOff>0</rowOff>
    </from>
    <ext cx="704850" cy="942975"/>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2</col>
      <colOff>0</colOff>
      <row>149</row>
      <rowOff>0</rowOff>
    </from>
    <ext cx="1257300" cy="942975"/>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2</col>
      <colOff>0</colOff>
      <row>150</row>
      <rowOff>0</rowOff>
    </from>
    <ext cx="1257300" cy="942975"/>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2</col>
      <colOff>0</colOff>
      <row>151</row>
      <rowOff>0</rowOff>
    </from>
    <ext cx="704850" cy="9429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2</col>
      <colOff>0</colOff>
      <row>152</row>
      <rowOff>0</rowOff>
    </from>
    <ext cx="704850" cy="942975"/>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2</col>
      <colOff>0</colOff>
      <row>153</row>
      <rowOff>0</rowOff>
    </from>
    <ext cx="1257300" cy="942975"/>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2</col>
      <colOff>0</colOff>
      <row>154</row>
      <rowOff>0</rowOff>
    </from>
    <ext cx="704850" cy="9429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2</col>
      <colOff>0</colOff>
      <row>155</row>
      <rowOff>0</rowOff>
    </from>
    <ext cx="704850" cy="942975"/>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2</col>
      <colOff>0</colOff>
      <row>156</row>
      <rowOff>0</rowOff>
    </from>
    <ext cx="704850" cy="942975"/>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2</col>
      <colOff>0</colOff>
      <row>157</row>
      <rowOff>0</rowOff>
    </from>
    <ext cx="704850" cy="9429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2</col>
      <colOff>0</colOff>
      <row>158</row>
      <rowOff>0</rowOff>
    </from>
    <ext cx="1257300" cy="942975"/>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2</col>
      <colOff>0</colOff>
      <row>159</row>
      <rowOff>0</rowOff>
    </from>
    <ext cx="1257300" cy="94297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2</col>
      <colOff>0</colOff>
      <row>160</row>
      <rowOff>0</rowOff>
    </from>
    <ext cx="1257300" cy="942975"/>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2</col>
      <colOff>0</colOff>
      <row>161</row>
      <rowOff>0</rowOff>
    </from>
    <ext cx="1257300" cy="9429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2</col>
      <colOff>0</colOff>
      <row>162</row>
      <rowOff>0</rowOff>
    </from>
    <ext cx="704850" cy="9429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2</col>
      <colOff>0</colOff>
      <row>163</row>
      <rowOff>0</rowOff>
    </from>
    <ext cx="704850" cy="9429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2</col>
      <colOff>0</colOff>
      <row>164</row>
      <rowOff>0</rowOff>
    </from>
    <ext cx="1257300" cy="942975"/>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2</col>
      <colOff>0</colOff>
      <row>165</row>
      <rowOff>0</rowOff>
    </from>
    <ext cx="1257300" cy="942975"/>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2</col>
      <colOff>0</colOff>
      <row>166</row>
      <rowOff>0</rowOff>
    </from>
    <ext cx="704850" cy="942975"/>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2</col>
      <colOff>0</colOff>
      <row>167</row>
      <rowOff>0</rowOff>
    </from>
    <ext cx="1257300" cy="942975"/>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2</col>
      <colOff>0</colOff>
      <row>168</row>
      <rowOff>0</rowOff>
    </from>
    <ext cx="704850" cy="94297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2</col>
      <colOff>0</colOff>
      <row>169</row>
      <rowOff>0</rowOff>
    </from>
    <ext cx="704850" cy="942975"/>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2</col>
      <colOff>0</colOff>
      <row>170</row>
      <rowOff>0</rowOff>
    </from>
    <ext cx="704850" cy="942975"/>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2</col>
      <colOff>0</colOff>
      <row>171</row>
      <rowOff>0</rowOff>
    </from>
    <ext cx="1257300" cy="942975"/>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2</col>
      <colOff>0</colOff>
      <row>172</row>
      <rowOff>0</rowOff>
    </from>
    <ext cx="704850" cy="94297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2</col>
      <colOff>0</colOff>
      <row>173</row>
      <rowOff>0</rowOff>
    </from>
    <ext cx="704850" cy="942975"/>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2</col>
      <colOff>0</colOff>
      <row>174</row>
      <rowOff>0</rowOff>
    </from>
    <ext cx="704850" cy="9429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2</col>
      <colOff>0</colOff>
      <row>175</row>
      <rowOff>0</rowOff>
    </from>
    <ext cx="704850" cy="942975"/>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2</col>
      <colOff>0</colOff>
      <row>176</row>
      <rowOff>0</rowOff>
    </from>
    <ext cx="1257300" cy="942975"/>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2</col>
      <colOff>0</colOff>
      <row>177</row>
      <rowOff>0</rowOff>
    </from>
    <ext cx="704850" cy="9429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2</col>
      <colOff>0</colOff>
      <row>178</row>
      <rowOff>0</rowOff>
    </from>
    <ext cx="704850" cy="94297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2</col>
      <colOff>0</colOff>
      <row>179</row>
      <rowOff>0</rowOff>
    </from>
    <ext cx="1257300" cy="94297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2</col>
      <colOff>0</colOff>
      <row>180</row>
      <rowOff>0</rowOff>
    </from>
    <ext cx="704850" cy="942975"/>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2</col>
      <colOff>0</colOff>
      <row>181</row>
      <rowOff>0</rowOff>
    </from>
    <ext cx="1257300" cy="9429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2</col>
      <colOff>0</colOff>
      <row>182</row>
      <rowOff>0</rowOff>
    </from>
    <ext cx="704850" cy="94297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2</col>
      <colOff>0</colOff>
      <row>183</row>
      <rowOff>0</rowOff>
    </from>
    <ext cx="704850" cy="942975"/>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2</col>
      <colOff>0</colOff>
      <row>184</row>
      <rowOff>0</rowOff>
    </from>
    <ext cx="1257300" cy="9429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2</col>
      <colOff>0</colOff>
      <row>185</row>
      <rowOff>0</rowOff>
    </from>
    <ext cx="704850" cy="94297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2</col>
      <colOff>0</colOff>
      <row>186</row>
      <rowOff>0</rowOff>
    </from>
    <ext cx="1257300" cy="942975"/>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2</col>
      <colOff>0</colOff>
      <row>187</row>
      <rowOff>0</rowOff>
    </from>
    <ext cx="1257300" cy="942975"/>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2</col>
      <colOff>0</colOff>
      <row>188</row>
      <rowOff>0</rowOff>
    </from>
    <ext cx="704850" cy="9429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2</col>
      <colOff>0</colOff>
      <row>189</row>
      <rowOff>0</rowOff>
    </from>
    <ext cx="704850" cy="942975"/>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2</col>
      <colOff>0</colOff>
      <row>190</row>
      <rowOff>0</rowOff>
    </from>
    <ext cx="1257300" cy="94297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2</col>
      <colOff>0</colOff>
      <row>191</row>
      <rowOff>0</rowOff>
    </from>
    <ext cx="704850" cy="942975"/>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2</col>
      <colOff>0</colOff>
      <row>192</row>
      <rowOff>0</rowOff>
    </from>
    <ext cx="1257300" cy="942975"/>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2</col>
      <colOff>0</colOff>
      <row>193</row>
      <rowOff>0</rowOff>
    </from>
    <ext cx="704850" cy="942975"/>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2</col>
      <colOff>0</colOff>
      <row>194</row>
      <rowOff>0</rowOff>
    </from>
    <ext cx="1257300" cy="94297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2</col>
      <colOff>0</colOff>
      <row>195</row>
      <rowOff>0</rowOff>
    </from>
    <ext cx="704850" cy="9429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2</col>
      <colOff>0</colOff>
      <row>196</row>
      <rowOff>0</rowOff>
    </from>
    <ext cx="704850" cy="942975"/>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2</col>
      <colOff>0</colOff>
      <row>197</row>
      <rowOff>0</rowOff>
    </from>
    <ext cx="704850" cy="94297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2</col>
      <colOff>0</colOff>
      <row>198</row>
      <rowOff>0</rowOff>
    </from>
    <ext cx="1257300" cy="9429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2</col>
      <colOff>0</colOff>
      <row>199</row>
      <rowOff>0</rowOff>
    </from>
    <ext cx="1257300" cy="94297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2</col>
      <colOff>0</colOff>
      <row>200</row>
      <rowOff>0</rowOff>
    </from>
    <ext cx="704850" cy="9429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2</col>
      <colOff>0</colOff>
      <row>201</row>
      <rowOff>0</rowOff>
    </from>
    <ext cx="704850" cy="942975"/>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2</col>
      <colOff>0</colOff>
      <row>202</row>
      <rowOff>0</rowOff>
    </from>
    <ext cx="704850" cy="942975"/>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2</col>
      <colOff>0</colOff>
      <row>203</row>
      <rowOff>0</rowOff>
    </from>
    <ext cx="1257300" cy="94297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2</col>
      <colOff>0</colOff>
      <row>204</row>
      <rowOff>0</rowOff>
    </from>
    <ext cx="704850" cy="9429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2</col>
      <colOff>0</colOff>
      <row>205</row>
      <rowOff>0</rowOff>
    </from>
    <ext cx="1257300" cy="94297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2</col>
      <colOff>0</colOff>
      <row>206</row>
      <rowOff>0</rowOff>
    </from>
    <ext cx="1257300" cy="942975"/>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2</col>
      <colOff>0</colOff>
      <row>207</row>
      <rowOff>0</rowOff>
    </from>
    <ext cx="1257300" cy="94297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2</col>
      <colOff>0</colOff>
      <row>208</row>
      <rowOff>0</rowOff>
    </from>
    <ext cx="704850" cy="94297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2</col>
      <colOff>0</colOff>
      <row>209</row>
      <rowOff>0</rowOff>
    </from>
    <ext cx="704850" cy="942975"/>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2</col>
      <colOff>0</colOff>
      <row>210</row>
      <rowOff>0</rowOff>
    </from>
    <ext cx="1257300" cy="94297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2</col>
      <colOff>0</colOff>
      <row>211</row>
      <rowOff>0</rowOff>
    </from>
    <ext cx="704850" cy="94297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2</col>
      <colOff>0</colOff>
      <row>212</row>
      <rowOff>0</rowOff>
    </from>
    <ext cx="704850" cy="94297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2</col>
      <colOff>0</colOff>
      <row>213</row>
      <rowOff>0</rowOff>
    </from>
    <ext cx="704850" cy="942975"/>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2</col>
      <colOff>0</colOff>
      <row>214</row>
      <rowOff>0</rowOff>
    </from>
    <ext cx="704850" cy="942975"/>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2</col>
      <colOff>0</colOff>
      <row>215</row>
      <rowOff>0</rowOff>
    </from>
    <ext cx="1257300" cy="942975"/>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2</col>
      <colOff>0</colOff>
      <row>216</row>
      <rowOff>0</rowOff>
    </from>
    <ext cx="1257300" cy="94297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2</col>
      <colOff>0</colOff>
      <row>217</row>
      <rowOff>0</rowOff>
    </from>
    <ext cx="1257300" cy="942975"/>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2</col>
      <colOff>0</colOff>
      <row>218</row>
      <rowOff>0</rowOff>
    </from>
    <ext cx="1257300" cy="94297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2</col>
      <colOff>0</colOff>
      <row>219</row>
      <rowOff>0</rowOff>
    </from>
    <ext cx="704850" cy="942975"/>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2</col>
      <colOff>0</colOff>
      <row>220</row>
      <rowOff>0</rowOff>
    </from>
    <ext cx="704850" cy="9429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2</col>
      <colOff>0</colOff>
      <row>221</row>
      <rowOff>0</rowOff>
    </from>
    <ext cx="704850" cy="942975"/>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2</col>
      <colOff>0</colOff>
      <row>222</row>
      <rowOff>0</rowOff>
    </from>
    <ext cx="1257300" cy="942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2</col>
      <colOff>0</colOff>
      <row>223</row>
      <rowOff>0</rowOff>
    </from>
    <ext cx="1257300" cy="9429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2</col>
      <colOff>0</colOff>
      <row>224</row>
      <rowOff>0</rowOff>
    </from>
    <ext cx="704850" cy="942975"/>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2</col>
      <colOff>0</colOff>
      <row>225</row>
      <rowOff>0</rowOff>
    </from>
    <ext cx="1257300" cy="942975"/>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2</col>
      <colOff>0</colOff>
      <row>226</row>
      <rowOff>0</rowOff>
    </from>
    <ext cx="1257300" cy="9429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2</col>
      <colOff>0</colOff>
      <row>227</row>
      <rowOff>0</rowOff>
    </from>
    <ext cx="1257300" cy="942975"/>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2</col>
      <colOff>0</colOff>
      <row>228</row>
      <rowOff>0</rowOff>
    </from>
    <ext cx="1257300" cy="942975"/>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2</col>
      <colOff>0</colOff>
      <row>229</row>
      <rowOff>0</rowOff>
    </from>
    <ext cx="1257300" cy="94297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2</col>
      <colOff>0</colOff>
      <row>230</row>
      <rowOff>0</rowOff>
    </from>
    <ext cx="704850" cy="942975"/>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2</col>
      <colOff>0</colOff>
      <row>231</row>
      <rowOff>0</rowOff>
    </from>
    <ext cx="704850" cy="9429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2</col>
      <colOff>0</colOff>
      <row>232</row>
      <rowOff>0</rowOff>
    </from>
    <ext cx="1257300" cy="942975"/>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2</col>
      <colOff>0</colOff>
      <row>233</row>
      <rowOff>0</rowOff>
    </from>
    <ext cx="1257300" cy="942975"/>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2</col>
      <colOff>0</colOff>
      <row>234</row>
      <rowOff>0</rowOff>
    </from>
    <ext cx="704850" cy="942975"/>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2</col>
      <colOff>0</colOff>
      <row>235</row>
      <rowOff>0</rowOff>
    </from>
    <ext cx="1257300" cy="942975"/>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2</col>
      <colOff>0</colOff>
      <row>236</row>
      <rowOff>0</rowOff>
    </from>
    <ext cx="1257300" cy="9429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2</col>
      <colOff>0</colOff>
      <row>237</row>
      <rowOff>0</rowOff>
    </from>
    <ext cx="1257300" cy="9429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2</col>
      <colOff>0</colOff>
      <row>238</row>
      <rowOff>0</rowOff>
    </from>
    <ext cx="704850" cy="942975"/>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2</col>
      <colOff>0</colOff>
      <row>239</row>
      <rowOff>0</rowOff>
    </from>
    <ext cx="1257300" cy="942975"/>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2</col>
      <colOff>0</colOff>
      <row>240</row>
      <rowOff>0</rowOff>
    </from>
    <ext cx="704850" cy="94297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2</col>
      <colOff>0</colOff>
      <row>241</row>
      <rowOff>0</rowOff>
    </from>
    <ext cx="1257300" cy="94297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2</col>
      <colOff>0</colOff>
      <row>242</row>
      <rowOff>0</rowOff>
    </from>
    <ext cx="704850" cy="942975"/>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2</col>
      <colOff>0</colOff>
      <row>243</row>
      <rowOff>0</rowOff>
    </from>
    <ext cx="1257300" cy="942975"/>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2</col>
      <colOff>0</colOff>
      <row>244</row>
      <rowOff>0</rowOff>
    </from>
    <ext cx="1257300" cy="942975"/>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2</col>
      <colOff>0</colOff>
      <row>245</row>
      <rowOff>0</rowOff>
    </from>
    <ext cx="1257300" cy="942975"/>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2</col>
      <colOff>0</colOff>
      <row>246</row>
      <rowOff>0</rowOff>
    </from>
    <ext cx="1257300" cy="9429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2</col>
      <colOff>0</colOff>
      <row>247</row>
      <rowOff>0</rowOff>
    </from>
    <ext cx="1257300" cy="9429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2</col>
      <colOff>0</colOff>
      <row>248</row>
      <rowOff>0</rowOff>
    </from>
    <ext cx="1257300" cy="942975"/>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2</col>
      <colOff>0</colOff>
      <row>249</row>
      <rowOff>0</rowOff>
    </from>
    <ext cx="1257300" cy="942975"/>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2</col>
      <colOff>0</colOff>
      <row>250</row>
      <rowOff>0</rowOff>
    </from>
    <ext cx="704850" cy="94297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2</col>
      <colOff>0</colOff>
      <row>251</row>
      <rowOff>0</rowOff>
    </from>
    <ext cx="1257300" cy="94297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2</col>
      <colOff>0</colOff>
      <row>252</row>
      <rowOff>0</rowOff>
    </from>
    <ext cx="1257300" cy="942975"/>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2</col>
      <colOff>0</colOff>
      <row>253</row>
      <rowOff>0</rowOff>
    </from>
    <ext cx="704850" cy="942975"/>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2</col>
      <colOff>0</colOff>
      <row>254</row>
      <rowOff>0</rowOff>
    </from>
    <ext cx="704850" cy="942975"/>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2</col>
      <colOff>0</colOff>
      <row>255</row>
      <rowOff>0</rowOff>
    </from>
    <ext cx="1257300" cy="942975"/>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2</col>
      <colOff>0</colOff>
      <row>256</row>
      <rowOff>0</rowOff>
    </from>
    <ext cx="704850" cy="9429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2</col>
      <colOff>0</colOff>
      <row>257</row>
      <rowOff>0</rowOff>
    </from>
    <ext cx="704850" cy="9429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2</col>
      <colOff>0</colOff>
      <row>258</row>
      <rowOff>0</rowOff>
    </from>
    <ext cx="704850" cy="94297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2</col>
      <colOff>0</colOff>
      <row>259</row>
      <rowOff>0</rowOff>
    </from>
    <ext cx="704850" cy="94297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2</col>
      <colOff>0</colOff>
      <row>260</row>
      <rowOff>0</rowOff>
    </from>
    <ext cx="704850" cy="942975"/>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2</col>
      <colOff>0</colOff>
      <row>261</row>
      <rowOff>0</rowOff>
    </from>
    <ext cx="704850" cy="942975"/>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2</col>
      <colOff>0</colOff>
      <row>262</row>
      <rowOff>0</rowOff>
    </from>
    <ext cx="1257300" cy="942975"/>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2</col>
      <colOff>0</colOff>
      <row>263</row>
      <rowOff>0</rowOff>
    </from>
    <ext cx="704850" cy="942975"/>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2</col>
      <colOff>0</colOff>
      <row>264</row>
      <rowOff>0</rowOff>
    </from>
    <ext cx="704850" cy="9429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2</col>
      <colOff>0</colOff>
      <row>265</row>
      <rowOff>0</rowOff>
    </from>
    <ext cx="1257300" cy="9429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2</col>
      <colOff>0</colOff>
      <row>266</row>
      <rowOff>0</rowOff>
    </from>
    <ext cx="1257300" cy="942975"/>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2</col>
      <colOff>0</colOff>
      <row>267</row>
      <rowOff>0</rowOff>
    </from>
    <ext cx="704850" cy="942975"/>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2</col>
      <colOff>0</colOff>
      <row>268</row>
      <rowOff>0</rowOff>
    </from>
    <ext cx="704850" cy="942975"/>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2</col>
      <colOff>0</colOff>
      <row>269</row>
      <rowOff>0</rowOff>
    </from>
    <ext cx="704850" cy="942975"/>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2</col>
      <colOff>0</colOff>
      <row>270</row>
      <rowOff>0</rowOff>
    </from>
    <ext cx="1257300" cy="942975"/>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2</col>
      <colOff>0</colOff>
      <row>271</row>
      <rowOff>0</rowOff>
    </from>
    <ext cx="704850" cy="942975"/>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2</col>
      <colOff>0</colOff>
      <row>272</row>
      <rowOff>0</rowOff>
    </from>
    <ext cx="704850" cy="9429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2</col>
      <colOff>0</colOff>
      <row>273</row>
      <rowOff>0</rowOff>
    </from>
    <ext cx="704850" cy="9429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2</col>
      <colOff>0</colOff>
      <row>274</row>
      <rowOff>0</rowOff>
    </from>
    <ext cx="704850" cy="942975"/>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2</col>
      <colOff>0</colOff>
      <row>275</row>
      <rowOff>0</rowOff>
    </from>
    <ext cx="704850" cy="942975"/>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2</col>
      <colOff>0</colOff>
      <row>276</row>
      <rowOff>0</rowOff>
    </from>
    <ext cx="1257300" cy="942975"/>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2</col>
      <colOff>0</colOff>
      <row>277</row>
      <rowOff>0</rowOff>
    </from>
    <ext cx="704850" cy="942975"/>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2</col>
      <colOff>0</colOff>
      <row>278</row>
      <rowOff>0</rowOff>
    </from>
    <ext cx="704850" cy="9429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2</col>
      <colOff>0</colOff>
      <row>279</row>
      <rowOff>0</rowOff>
    </from>
    <ext cx="704850" cy="9429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2</col>
      <colOff>0</colOff>
      <row>280</row>
      <rowOff>0</rowOff>
    </from>
    <ext cx="704850" cy="942975"/>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2</col>
      <colOff>0</colOff>
      <row>281</row>
      <rowOff>0</rowOff>
    </from>
    <ext cx="704850" cy="942975"/>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2</col>
      <colOff>0</colOff>
      <row>282</row>
      <rowOff>0</rowOff>
    </from>
    <ext cx="704850" cy="942975"/>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2</col>
      <colOff>0</colOff>
      <row>283</row>
      <rowOff>0</rowOff>
    </from>
    <ext cx="1257300" cy="942975"/>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oneCellAnchor>
    <from>
      <col>2</col>
      <colOff>0</colOff>
      <row>284</row>
      <rowOff>0</rowOff>
    </from>
    <ext cx="1257300" cy="942975"/>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oneCellAnchor>
  <oneCellAnchor>
    <from>
      <col>2</col>
      <colOff>0</colOff>
      <row>285</row>
      <rowOff>0</rowOff>
    </from>
    <ext cx="1257300" cy="942975"/>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oneCellAnchor>
  <oneCellAnchor>
    <from>
      <col>2</col>
      <colOff>0</colOff>
      <row>286</row>
      <rowOff>0</rowOff>
    </from>
    <ext cx="1257300" cy="942975"/>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oneCellAnchor>
  <oneCellAnchor>
    <from>
      <col>2</col>
      <colOff>0</colOff>
      <row>287</row>
      <rowOff>0</rowOff>
    </from>
    <ext cx="1257300" cy="942975"/>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oneCellAnchor>
  <oneCellAnchor>
    <from>
      <col>2</col>
      <colOff>0</colOff>
      <row>288</row>
      <rowOff>0</rowOff>
    </from>
    <ext cx="704850" cy="942975"/>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oneCellAnchor>
  <oneCellAnchor>
    <from>
      <col>2</col>
      <colOff>0</colOff>
      <row>289</row>
      <rowOff>0</rowOff>
    </from>
    <ext cx="1257300" cy="942975"/>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oneCellAnchor>
  <oneCellAnchor>
    <from>
      <col>2</col>
      <colOff>0</colOff>
      <row>290</row>
      <rowOff>0</rowOff>
    </from>
    <ext cx="704850" cy="942975"/>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oneCellAnchor>
  <oneCellAnchor>
    <from>
      <col>2</col>
      <colOff>0</colOff>
      <row>291</row>
      <rowOff>0</rowOff>
    </from>
    <ext cx="1257300" cy="942975"/>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oneCellAnchor>
  <oneCellAnchor>
    <from>
      <col>2</col>
      <colOff>0</colOff>
      <row>292</row>
      <rowOff>0</rowOff>
    </from>
    <ext cx="1257300" cy="942975"/>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oneCellAnchor>
  <oneCellAnchor>
    <from>
      <col>2</col>
      <colOff>0</colOff>
      <row>293</row>
      <rowOff>0</rowOff>
    </from>
    <ext cx="704850" cy="942975"/>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oneCellAnchor>
  <oneCellAnchor>
    <from>
      <col>2</col>
      <colOff>0</colOff>
      <row>294</row>
      <rowOff>0</rowOff>
    </from>
    <ext cx="704850" cy="942975"/>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oneCellAnchor>
  <oneCellAnchor>
    <from>
      <col>2</col>
      <colOff>0</colOff>
      <row>295</row>
      <rowOff>0</rowOff>
    </from>
    <ext cx="1257300" cy="942975"/>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oneCellAnchor>
  <oneCellAnchor>
    <from>
      <col>2</col>
      <colOff>0</colOff>
      <row>296</row>
      <rowOff>0</rowOff>
    </from>
    <ext cx="704850" cy="942975"/>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oneCellAnchor>
  <oneCellAnchor>
    <from>
      <col>2</col>
      <colOff>0</colOff>
      <row>297</row>
      <rowOff>0</rowOff>
    </from>
    <ext cx="704850" cy="942975"/>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oneCellAnchor>
  <oneCellAnchor>
    <from>
      <col>2</col>
      <colOff>0</colOff>
      <row>298</row>
      <rowOff>0</rowOff>
    </from>
    <ext cx="704850" cy="942975"/>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oneCellAnchor>
  <oneCellAnchor>
    <from>
      <col>2</col>
      <colOff>0</colOff>
      <row>299</row>
      <rowOff>0</rowOff>
    </from>
    <ext cx="1257300" cy="942975"/>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oneCellAnchor>
  <oneCellAnchor>
    <from>
      <col>2</col>
      <colOff>0</colOff>
      <row>300</row>
      <rowOff>0</rowOff>
    </from>
    <ext cx="704850" cy="942975"/>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oneCellAnchor>
  <oneCellAnchor>
    <from>
      <col>2</col>
      <colOff>0</colOff>
      <row>301</row>
      <rowOff>0</rowOff>
    </from>
    <ext cx="704850" cy="942975"/>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oneCellAnchor>
  <oneCellAnchor>
    <from>
      <col>2</col>
      <colOff>0</colOff>
      <row>302</row>
      <rowOff>0</rowOff>
    </from>
    <ext cx="1257300" cy="942975"/>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oneCellAnchor>
  <oneCellAnchor>
    <from>
      <col>2</col>
      <colOff>0</colOff>
      <row>303</row>
      <rowOff>0</rowOff>
    </from>
    <ext cx="704850" cy="942975"/>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oneCellAnchor>
  <oneCellAnchor>
    <from>
      <col>2</col>
      <colOff>0</colOff>
      <row>304</row>
      <rowOff>0</rowOff>
    </from>
    <ext cx="704850" cy="942975"/>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oneCellAnchor>
  <oneCellAnchor>
    <from>
      <col>2</col>
      <colOff>0</colOff>
      <row>305</row>
      <rowOff>0</rowOff>
    </from>
    <ext cx="1257300" cy="942975"/>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oneCellAnchor>
  <oneCellAnchor>
    <from>
      <col>2</col>
      <colOff>0</colOff>
      <row>306</row>
      <rowOff>0</rowOff>
    </from>
    <ext cx="704850" cy="942975"/>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oneCellAnchor>
  <oneCellAnchor>
    <from>
      <col>2</col>
      <colOff>0</colOff>
      <row>307</row>
      <rowOff>0</rowOff>
    </from>
    <ext cx="704850" cy="942975"/>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oneCellAnchor>
  <oneCellAnchor>
    <from>
      <col>2</col>
      <colOff>0</colOff>
      <row>308</row>
      <rowOff>0</rowOff>
    </from>
    <ext cx="704850" cy="942975"/>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oneCellAnchor>
  <oneCellAnchor>
    <from>
      <col>2</col>
      <colOff>0</colOff>
      <row>309</row>
      <rowOff>0</rowOff>
    </from>
    <ext cx="704850" cy="942975"/>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oneCellAnchor>
  <oneCellAnchor>
    <from>
      <col>2</col>
      <colOff>0</colOff>
      <row>310</row>
      <rowOff>0</rowOff>
    </from>
    <ext cx="1257300" cy="942975"/>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oneCellAnchor>
  <oneCellAnchor>
    <from>
      <col>2</col>
      <colOff>0</colOff>
      <row>311</row>
      <rowOff>0</rowOff>
    </from>
    <ext cx="704850" cy="942975"/>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oneCellAnchor>
  <oneCellAnchor>
    <from>
      <col>2</col>
      <colOff>0</colOff>
      <row>312</row>
      <rowOff>0</rowOff>
    </from>
    <ext cx="704850" cy="942975"/>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oneCellAnchor>
  <oneCellAnchor>
    <from>
      <col>2</col>
      <colOff>0</colOff>
      <row>313</row>
      <rowOff>0</rowOff>
    </from>
    <ext cx="704850" cy="942975"/>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oneCellAnchor>
  <oneCellAnchor>
    <from>
      <col>2</col>
      <colOff>0</colOff>
      <row>314</row>
      <rowOff>0</rowOff>
    </from>
    <ext cx="1257300" cy="942975"/>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oneCellAnchor>
  <oneCellAnchor>
    <from>
      <col>2</col>
      <colOff>0</colOff>
      <row>315</row>
      <rowOff>0</rowOff>
    </from>
    <ext cx="704850" cy="942975"/>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oneCellAnchor>
  <oneCellAnchor>
    <from>
      <col>2</col>
      <colOff>0</colOff>
      <row>316</row>
      <rowOff>0</rowOff>
    </from>
    <ext cx="704850" cy="942975"/>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oneCellAnchor>
  <oneCellAnchor>
    <from>
      <col>2</col>
      <colOff>0</colOff>
      <row>317</row>
      <rowOff>0</rowOff>
    </from>
    <ext cx="704850" cy="942975"/>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oneCellAnchor>
  <oneCellAnchor>
    <from>
      <col>2</col>
      <colOff>0</colOff>
      <row>318</row>
      <rowOff>0</rowOff>
    </from>
    <ext cx="704850" cy="942975"/>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oneCellAnchor>
  <oneCellAnchor>
    <from>
      <col>2</col>
      <colOff>0</colOff>
      <row>319</row>
      <rowOff>0</rowOff>
    </from>
    <ext cx="704850" cy="942975"/>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oneCellAnchor>
  <oneCellAnchor>
    <from>
      <col>2</col>
      <colOff>0</colOff>
      <row>320</row>
      <rowOff>0</rowOff>
    </from>
    <ext cx="704850" cy="942975"/>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oneCellAnchor>
  <oneCellAnchor>
    <from>
      <col>2</col>
      <colOff>0</colOff>
      <row>321</row>
      <rowOff>0</rowOff>
    </from>
    <ext cx="704850" cy="942975"/>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oneCellAnchor>
  <oneCellAnchor>
    <from>
      <col>2</col>
      <colOff>0</colOff>
      <row>322</row>
      <rowOff>0</rowOff>
    </from>
    <ext cx="1257300" cy="942975"/>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oneCellAnchor>
  <oneCellAnchor>
    <from>
      <col>2</col>
      <colOff>0</colOff>
      <row>323</row>
      <rowOff>0</rowOff>
    </from>
    <ext cx="704850" cy="942975"/>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oneCellAnchor>
  <oneCellAnchor>
    <from>
      <col>2</col>
      <colOff>0</colOff>
      <row>324</row>
      <rowOff>0</rowOff>
    </from>
    <ext cx="704850" cy="942975"/>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oneCellAnchor>
  <oneCellAnchor>
    <from>
      <col>2</col>
      <colOff>0</colOff>
      <row>325</row>
      <rowOff>0</rowOff>
    </from>
    <ext cx="704850" cy="942975"/>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oneCellAnchor>
  <oneCellAnchor>
    <from>
      <col>2</col>
      <colOff>0</colOff>
      <row>326</row>
      <rowOff>0</rowOff>
    </from>
    <ext cx="704850" cy="942975"/>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oneCellAnchor>
  <oneCellAnchor>
    <from>
      <col>2</col>
      <colOff>0</colOff>
      <row>327</row>
      <rowOff>0</rowOff>
    </from>
    <ext cx="704850" cy="942975"/>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oneCellAnchor>
  <oneCellAnchor>
    <from>
      <col>2</col>
      <colOff>0</colOff>
      <row>328</row>
      <rowOff>0</rowOff>
    </from>
    <ext cx="704850" cy="942975"/>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oneCellAnchor>
  <oneCellAnchor>
    <from>
      <col>2</col>
      <colOff>0</colOff>
      <row>329</row>
      <rowOff>0</rowOff>
    </from>
    <ext cx="704850" cy="942975"/>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oneCellAnchor>
  <oneCellAnchor>
    <from>
      <col>2</col>
      <colOff>0</colOff>
      <row>330</row>
      <rowOff>0</rowOff>
    </from>
    <ext cx="1257300" cy="942975"/>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oneCellAnchor>
  <oneCellAnchor>
    <from>
      <col>2</col>
      <colOff>0</colOff>
      <row>331</row>
      <rowOff>0</rowOff>
    </from>
    <ext cx="1257300" cy="942975"/>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oneCellAnchor>
  <oneCellAnchor>
    <from>
      <col>2</col>
      <colOff>0</colOff>
      <row>332</row>
      <rowOff>0</rowOff>
    </from>
    <ext cx="704850" cy="942975"/>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oneCellAnchor>
  <oneCellAnchor>
    <from>
      <col>2</col>
      <colOff>0</colOff>
      <row>333</row>
      <rowOff>0</rowOff>
    </from>
    <ext cx="1257300" cy="942975"/>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oneCellAnchor>
  <oneCellAnchor>
    <from>
      <col>2</col>
      <colOff>0</colOff>
      <row>334</row>
      <rowOff>0</rowOff>
    </from>
    <ext cx="1257300" cy="942975"/>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oneCellAnchor>
  <oneCellAnchor>
    <from>
      <col>2</col>
      <colOff>0</colOff>
      <row>335</row>
      <rowOff>0</rowOff>
    </from>
    <ext cx="704850" cy="942975"/>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oneCellAnchor>
  <oneCellAnchor>
    <from>
      <col>2</col>
      <colOff>0</colOff>
      <row>336</row>
      <rowOff>0</rowOff>
    </from>
    <ext cx="1257300" cy="942975"/>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oneCellAnchor>
  <oneCellAnchor>
    <from>
      <col>2</col>
      <colOff>0</colOff>
      <row>337</row>
      <rowOff>0</rowOff>
    </from>
    <ext cx="704850" cy="942975"/>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oneCellAnchor>
  <oneCellAnchor>
    <from>
      <col>2</col>
      <colOff>0</colOff>
      <row>338</row>
      <rowOff>0</rowOff>
    </from>
    <ext cx="1257300" cy="942975"/>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oneCellAnchor>
  <oneCellAnchor>
    <from>
      <col>2</col>
      <colOff>0</colOff>
      <row>339</row>
      <rowOff>0</rowOff>
    </from>
    <ext cx="704850" cy="942975"/>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oneCellAnchor>
  <oneCellAnchor>
    <from>
      <col>2</col>
      <colOff>0</colOff>
      <row>340</row>
      <rowOff>0</rowOff>
    </from>
    <ext cx="704850" cy="942975"/>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oneCellAnchor>
  <oneCellAnchor>
    <from>
      <col>2</col>
      <colOff>0</colOff>
      <row>341</row>
      <rowOff>0</rowOff>
    </from>
    <ext cx="704850" cy="942975"/>
    <pic>
      <nvPicPr>
        <cNvPr id="336" name="Image 336" descr="Picture"/>
        <cNvPicPr/>
      </nvPicPr>
      <blipFill>
        <a:blip xmlns:a="http://schemas.openxmlformats.org/drawingml/2006/main" xmlns:r="http://schemas.openxmlformats.org/officeDocument/2006/relationships" cstate="print" r:embed="rId336"/>
        <a:stretch xmlns:a="http://schemas.openxmlformats.org/drawingml/2006/main">
          <a:fillRect/>
        </a:stretch>
      </blipFill>
      <spPr>
        <a:prstGeom xmlns:a="http://schemas.openxmlformats.org/drawingml/2006/main" prst="rect"/>
      </spPr>
    </pic>
    <clientData/>
  </oneCellAnchor>
  <oneCellAnchor>
    <from>
      <col>2</col>
      <colOff>0</colOff>
      <row>342</row>
      <rowOff>0</rowOff>
    </from>
    <ext cx="1257300" cy="942975"/>
    <pic>
      <nvPicPr>
        <cNvPr id="337" name="Image 337" descr="Picture"/>
        <cNvPicPr/>
      </nvPicPr>
      <blipFill>
        <a:blip xmlns:a="http://schemas.openxmlformats.org/drawingml/2006/main" xmlns:r="http://schemas.openxmlformats.org/officeDocument/2006/relationships" cstate="print" r:embed="rId337"/>
        <a:stretch xmlns:a="http://schemas.openxmlformats.org/drawingml/2006/main">
          <a:fillRect/>
        </a:stretch>
      </blipFill>
      <spPr>
        <a:prstGeom xmlns:a="http://schemas.openxmlformats.org/drawingml/2006/main" prst="rect"/>
      </spPr>
    </pic>
    <clientData/>
  </oneCellAnchor>
  <oneCellAnchor>
    <from>
      <col>2</col>
      <colOff>0</colOff>
      <row>343</row>
      <rowOff>0</rowOff>
    </from>
    <ext cx="704850" cy="942975"/>
    <pic>
      <nvPicPr>
        <cNvPr id="338" name="Image 338" descr="Picture"/>
        <cNvPicPr/>
      </nvPicPr>
      <blipFill>
        <a:blip xmlns:a="http://schemas.openxmlformats.org/drawingml/2006/main" xmlns:r="http://schemas.openxmlformats.org/officeDocument/2006/relationships" cstate="print" r:embed="rId338"/>
        <a:stretch xmlns:a="http://schemas.openxmlformats.org/drawingml/2006/main">
          <a:fillRect/>
        </a:stretch>
      </blipFill>
      <spPr>
        <a:prstGeom xmlns:a="http://schemas.openxmlformats.org/drawingml/2006/main" prst="rect"/>
      </spPr>
    </pic>
    <clientData/>
  </oneCellAnchor>
  <oneCellAnchor>
    <from>
      <col>2</col>
      <colOff>0</colOff>
      <row>344</row>
      <rowOff>0</rowOff>
    </from>
    <ext cx="1257300" cy="942975"/>
    <pic>
      <nvPicPr>
        <cNvPr id="339" name="Image 339" descr="Picture"/>
        <cNvPicPr/>
      </nvPicPr>
      <blipFill>
        <a:blip xmlns:a="http://schemas.openxmlformats.org/drawingml/2006/main" xmlns:r="http://schemas.openxmlformats.org/officeDocument/2006/relationships" cstate="print" r:embed="rId339"/>
        <a:stretch xmlns:a="http://schemas.openxmlformats.org/drawingml/2006/main">
          <a:fillRect/>
        </a:stretch>
      </blipFill>
      <spPr>
        <a:prstGeom xmlns:a="http://schemas.openxmlformats.org/drawingml/2006/main" prst="rect"/>
      </spPr>
    </pic>
    <clientData/>
  </oneCellAnchor>
  <oneCellAnchor>
    <from>
      <col>2</col>
      <colOff>0</colOff>
      <row>345</row>
      <rowOff>0</rowOff>
    </from>
    <ext cx="1257300" cy="942975"/>
    <pic>
      <nvPicPr>
        <cNvPr id="340" name="Image 340" descr="Picture"/>
        <cNvPicPr/>
      </nvPicPr>
      <blipFill>
        <a:blip xmlns:a="http://schemas.openxmlformats.org/drawingml/2006/main" xmlns:r="http://schemas.openxmlformats.org/officeDocument/2006/relationships" cstate="print" r:embed="rId340"/>
        <a:stretch xmlns:a="http://schemas.openxmlformats.org/drawingml/2006/main">
          <a:fillRect/>
        </a:stretch>
      </blipFill>
      <spPr>
        <a:prstGeom xmlns:a="http://schemas.openxmlformats.org/drawingml/2006/main" prst="rect"/>
      </spPr>
    </pic>
    <clientData/>
  </oneCellAnchor>
  <oneCellAnchor>
    <from>
      <col>2</col>
      <colOff>0</colOff>
      <row>346</row>
      <rowOff>0</rowOff>
    </from>
    <ext cx="704850" cy="942975"/>
    <pic>
      <nvPicPr>
        <cNvPr id="341" name="Image 341" descr="Picture"/>
        <cNvPicPr/>
      </nvPicPr>
      <blipFill>
        <a:blip xmlns:a="http://schemas.openxmlformats.org/drawingml/2006/main" xmlns:r="http://schemas.openxmlformats.org/officeDocument/2006/relationships" cstate="print" r:embed="rId341"/>
        <a:stretch xmlns:a="http://schemas.openxmlformats.org/drawingml/2006/main">
          <a:fillRect/>
        </a:stretch>
      </blipFill>
      <spPr>
        <a:prstGeom xmlns:a="http://schemas.openxmlformats.org/drawingml/2006/main" prst="rect"/>
      </spPr>
    </pic>
    <clientData/>
  </oneCellAnchor>
  <oneCellAnchor>
    <from>
      <col>2</col>
      <colOff>0</colOff>
      <row>347</row>
      <rowOff>0</rowOff>
    </from>
    <ext cx="704850" cy="942975"/>
    <pic>
      <nvPicPr>
        <cNvPr id="342" name="Image 342" descr="Picture"/>
        <cNvPicPr/>
      </nvPicPr>
      <blipFill>
        <a:blip xmlns:a="http://schemas.openxmlformats.org/drawingml/2006/main" xmlns:r="http://schemas.openxmlformats.org/officeDocument/2006/relationships" cstate="print" r:embed="rId342"/>
        <a:stretch xmlns:a="http://schemas.openxmlformats.org/drawingml/2006/main">
          <a:fillRect/>
        </a:stretch>
      </blipFill>
      <spPr>
        <a:prstGeom xmlns:a="http://schemas.openxmlformats.org/drawingml/2006/main" prst="rect"/>
      </spPr>
    </pic>
    <clientData/>
  </oneCellAnchor>
  <oneCellAnchor>
    <from>
      <col>2</col>
      <colOff>0</colOff>
      <row>348</row>
      <rowOff>0</rowOff>
    </from>
    <ext cx="704850" cy="942975"/>
    <pic>
      <nvPicPr>
        <cNvPr id="343" name="Image 343" descr="Picture"/>
        <cNvPicPr/>
      </nvPicPr>
      <blipFill>
        <a:blip xmlns:a="http://schemas.openxmlformats.org/drawingml/2006/main" xmlns:r="http://schemas.openxmlformats.org/officeDocument/2006/relationships" cstate="print" r:embed="rId343"/>
        <a:stretch xmlns:a="http://schemas.openxmlformats.org/drawingml/2006/main">
          <a:fillRect/>
        </a:stretch>
      </blipFill>
      <spPr>
        <a:prstGeom xmlns:a="http://schemas.openxmlformats.org/drawingml/2006/main" prst="rect"/>
      </spPr>
    </pic>
    <clientData/>
  </oneCellAnchor>
  <oneCellAnchor>
    <from>
      <col>2</col>
      <colOff>0</colOff>
      <row>349</row>
      <rowOff>0</rowOff>
    </from>
    <ext cx="704850" cy="942975"/>
    <pic>
      <nvPicPr>
        <cNvPr id="344" name="Image 344" descr="Picture"/>
        <cNvPicPr/>
      </nvPicPr>
      <blipFill>
        <a:blip xmlns:a="http://schemas.openxmlformats.org/drawingml/2006/main" xmlns:r="http://schemas.openxmlformats.org/officeDocument/2006/relationships" cstate="print" r:embed="rId344"/>
        <a:stretch xmlns:a="http://schemas.openxmlformats.org/drawingml/2006/main">
          <a:fillRect/>
        </a:stretch>
      </blipFill>
      <spPr>
        <a:prstGeom xmlns:a="http://schemas.openxmlformats.org/drawingml/2006/main" prst="rect"/>
      </spPr>
    </pic>
    <clientData/>
  </oneCellAnchor>
  <oneCellAnchor>
    <from>
      <col>2</col>
      <colOff>0</colOff>
      <row>350</row>
      <rowOff>0</rowOff>
    </from>
    <ext cx="704850" cy="942975"/>
    <pic>
      <nvPicPr>
        <cNvPr id="345" name="Image 345" descr="Picture"/>
        <cNvPicPr/>
      </nvPicPr>
      <blipFill>
        <a:blip xmlns:a="http://schemas.openxmlformats.org/drawingml/2006/main" xmlns:r="http://schemas.openxmlformats.org/officeDocument/2006/relationships" cstate="print" r:embed="rId345"/>
        <a:stretch xmlns:a="http://schemas.openxmlformats.org/drawingml/2006/main">
          <a:fillRect/>
        </a:stretch>
      </blipFill>
      <spPr>
        <a:prstGeom xmlns:a="http://schemas.openxmlformats.org/drawingml/2006/main" prst="rect"/>
      </spPr>
    </pic>
    <clientData/>
  </oneCellAnchor>
  <oneCellAnchor>
    <from>
      <col>2</col>
      <colOff>0</colOff>
      <row>351</row>
      <rowOff>0</rowOff>
    </from>
    <ext cx="704850" cy="942975"/>
    <pic>
      <nvPicPr>
        <cNvPr id="346" name="Image 346" descr="Picture"/>
        <cNvPicPr/>
      </nvPicPr>
      <blipFill>
        <a:blip xmlns:a="http://schemas.openxmlformats.org/drawingml/2006/main" xmlns:r="http://schemas.openxmlformats.org/officeDocument/2006/relationships" cstate="print" r:embed="rId346"/>
        <a:stretch xmlns:a="http://schemas.openxmlformats.org/drawingml/2006/main">
          <a:fillRect/>
        </a:stretch>
      </blipFill>
      <spPr>
        <a:prstGeom xmlns:a="http://schemas.openxmlformats.org/drawingml/2006/main" prst="rect"/>
      </spPr>
    </pic>
    <clientData/>
  </oneCellAnchor>
  <oneCellAnchor>
    <from>
      <col>2</col>
      <colOff>0</colOff>
      <row>352</row>
      <rowOff>0</rowOff>
    </from>
    <ext cx="704850" cy="942975"/>
    <pic>
      <nvPicPr>
        <cNvPr id="347" name="Image 347" descr="Picture"/>
        <cNvPicPr/>
      </nvPicPr>
      <blipFill>
        <a:blip xmlns:a="http://schemas.openxmlformats.org/drawingml/2006/main" xmlns:r="http://schemas.openxmlformats.org/officeDocument/2006/relationships" cstate="print" r:embed="rId347"/>
        <a:stretch xmlns:a="http://schemas.openxmlformats.org/drawingml/2006/main">
          <a:fillRect/>
        </a:stretch>
      </blipFill>
      <spPr>
        <a:prstGeom xmlns:a="http://schemas.openxmlformats.org/drawingml/2006/main" prst="rect"/>
      </spPr>
    </pic>
    <clientData/>
  </oneCellAnchor>
  <oneCellAnchor>
    <from>
      <col>2</col>
      <colOff>0</colOff>
      <row>353</row>
      <rowOff>0</rowOff>
    </from>
    <ext cx="1257300" cy="942975"/>
    <pic>
      <nvPicPr>
        <cNvPr id="348" name="Image 348" descr="Picture"/>
        <cNvPicPr/>
      </nvPicPr>
      <blipFill>
        <a:blip xmlns:a="http://schemas.openxmlformats.org/drawingml/2006/main" xmlns:r="http://schemas.openxmlformats.org/officeDocument/2006/relationships" cstate="print" r:embed="rId348"/>
        <a:stretch xmlns:a="http://schemas.openxmlformats.org/drawingml/2006/main">
          <a:fillRect/>
        </a:stretch>
      </blipFill>
      <spPr>
        <a:prstGeom xmlns:a="http://schemas.openxmlformats.org/drawingml/2006/main" prst="rect"/>
      </spPr>
    </pic>
    <clientData/>
  </oneCellAnchor>
  <oneCellAnchor>
    <from>
      <col>2</col>
      <colOff>0</colOff>
      <row>354</row>
      <rowOff>0</rowOff>
    </from>
    <ext cx="1257300" cy="942975"/>
    <pic>
      <nvPicPr>
        <cNvPr id="349" name="Image 349" descr="Picture"/>
        <cNvPicPr/>
      </nvPicPr>
      <blipFill>
        <a:blip xmlns:a="http://schemas.openxmlformats.org/drawingml/2006/main" xmlns:r="http://schemas.openxmlformats.org/officeDocument/2006/relationships" cstate="print" r:embed="rId349"/>
        <a:stretch xmlns:a="http://schemas.openxmlformats.org/drawingml/2006/main">
          <a:fillRect/>
        </a:stretch>
      </blipFill>
      <spPr>
        <a:prstGeom xmlns:a="http://schemas.openxmlformats.org/drawingml/2006/main" prst="rect"/>
      </spPr>
    </pic>
    <clientData/>
  </oneCellAnchor>
  <oneCellAnchor>
    <from>
      <col>2</col>
      <colOff>0</colOff>
      <row>355</row>
      <rowOff>0</rowOff>
    </from>
    <ext cx="704850" cy="942975"/>
    <pic>
      <nvPicPr>
        <cNvPr id="350" name="Image 350" descr="Picture"/>
        <cNvPicPr/>
      </nvPicPr>
      <blipFill>
        <a:blip xmlns:a="http://schemas.openxmlformats.org/drawingml/2006/main" xmlns:r="http://schemas.openxmlformats.org/officeDocument/2006/relationships" cstate="print" r:embed="rId350"/>
        <a:stretch xmlns:a="http://schemas.openxmlformats.org/drawingml/2006/main">
          <a:fillRect/>
        </a:stretch>
      </blipFill>
      <spPr>
        <a:prstGeom xmlns:a="http://schemas.openxmlformats.org/drawingml/2006/main" prst="rect"/>
      </spPr>
    </pic>
    <clientData/>
  </oneCellAnchor>
  <oneCellAnchor>
    <from>
      <col>2</col>
      <colOff>0</colOff>
      <row>356</row>
      <rowOff>0</rowOff>
    </from>
    <ext cx="1257300" cy="942975"/>
    <pic>
      <nvPicPr>
        <cNvPr id="351" name="Image 351" descr="Picture"/>
        <cNvPicPr/>
      </nvPicPr>
      <blipFill>
        <a:blip xmlns:a="http://schemas.openxmlformats.org/drawingml/2006/main" xmlns:r="http://schemas.openxmlformats.org/officeDocument/2006/relationships" cstate="print" r:embed="rId351"/>
        <a:stretch xmlns:a="http://schemas.openxmlformats.org/drawingml/2006/main">
          <a:fillRect/>
        </a:stretch>
      </blipFill>
      <spPr>
        <a:prstGeom xmlns:a="http://schemas.openxmlformats.org/drawingml/2006/main" prst="rect"/>
      </spPr>
    </pic>
    <clientData/>
  </oneCellAnchor>
  <oneCellAnchor>
    <from>
      <col>2</col>
      <colOff>0</colOff>
      <row>357</row>
      <rowOff>0</rowOff>
    </from>
    <ext cx="1257300" cy="942975"/>
    <pic>
      <nvPicPr>
        <cNvPr id="352" name="Image 352" descr="Picture"/>
        <cNvPicPr/>
      </nvPicPr>
      <blipFill>
        <a:blip xmlns:a="http://schemas.openxmlformats.org/drawingml/2006/main" xmlns:r="http://schemas.openxmlformats.org/officeDocument/2006/relationships" cstate="print" r:embed="rId352"/>
        <a:stretch xmlns:a="http://schemas.openxmlformats.org/drawingml/2006/main">
          <a:fillRect/>
        </a:stretch>
      </blipFill>
      <spPr>
        <a:prstGeom xmlns:a="http://schemas.openxmlformats.org/drawingml/2006/main" prst="rect"/>
      </spPr>
    </pic>
    <clientData/>
  </oneCellAnchor>
  <oneCellAnchor>
    <from>
      <col>2</col>
      <colOff>0</colOff>
      <row>358</row>
      <rowOff>0</rowOff>
    </from>
    <ext cx="1257300" cy="942975"/>
    <pic>
      <nvPicPr>
        <cNvPr id="353" name="Image 353" descr="Picture"/>
        <cNvPicPr/>
      </nvPicPr>
      <blipFill>
        <a:blip xmlns:a="http://schemas.openxmlformats.org/drawingml/2006/main" xmlns:r="http://schemas.openxmlformats.org/officeDocument/2006/relationships" cstate="print" r:embed="rId353"/>
        <a:stretch xmlns:a="http://schemas.openxmlformats.org/drawingml/2006/main">
          <a:fillRect/>
        </a:stretch>
      </blipFill>
      <spPr>
        <a:prstGeom xmlns:a="http://schemas.openxmlformats.org/drawingml/2006/main" prst="rect"/>
      </spPr>
    </pic>
    <clientData/>
  </oneCellAnchor>
  <oneCellAnchor>
    <from>
      <col>2</col>
      <colOff>0</colOff>
      <row>359</row>
      <rowOff>0</rowOff>
    </from>
    <ext cx="704850" cy="942975"/>
    <pic>
      <nvPicPr>
        <cNvPr id="354" name="Image 354" descr="Picture"/>
        <cNvPicPr/>
      </nvPicPr>
      <blipFill>
        <a:blip xmlns:a="http://schemas.openxmlformats.org/drawingml/2006/main" xmlns:r="http://schemas.openxmlformats.org/officeDocument/2006/relationships" cstate="print" r:embed="rId354"/>
        <a:stretch xmlns:a="http://schemas.openxmlformats.org/drawingml/2006/main">
          <a:fillRect/>
        </a:stretch>
      </blipFill>
      <spPr>
        <a:prstGeom xmlns:a="http://schemas.openxmlformats.org/drawingml/2006/main" prst="rect"/>
      </spPr>
    </pic>
    <clientData/>
  </oneCellAnchor>
  <oneCellAnchor>
    <from>
      <col>2</col>
      <colOff>0</colOff>
      <row>360</row>
      <rowOff>0</rowOff>
    </from>
    <ext cx="704850" cy="942975"/>
    <pic>
      <nvPicPr>
        <cNvPr id="355" name="Image 355" descr="Picture"/>
        <cNvPicPr/>
      </nvPicPr>
      <blipFill>
        <a:blip xmlns:a="http://schemas.openxmlformats.org/drawingml/2006/main" xmlns:r="http://schemas.openxmlformats.org/officeDocument/2006/relationships" cstate="print" r:embed="rId355"/>
        <a:stretch xmlns:a="http://schemas.openxmlformats.org/drawingml/2006/main">
          <a:fillRect/>
        </a:stretch>
      </blipFill>
      <spPr>
        <a:prstGeom xmlns:a="http://schemas.openxmlformats.org/drawingml/2006/main" prst="rect"/>
      </spPr>
    </pic>
    <clientData/>
  </oneCellAnchor>
  <oneCellAnchor>
    <from>
      <col>2</col>
      <colOff>0</colOff>
      <row>361</row>
      <rowOff>0</rowOff>
    </from>
    <ext cx="1257300" cy="942975"/>
    <pic>
      <nvPicPr>
        <cNvPr id="356" name="Image 356" descr="Picture"/>
        <cNvPicPr/>
      </nvPicPr>
      <blipFill>
        <a:blip xmlns:a="http://schemas.openxmlformats.org/drawingml/2006/main" xmlns:r="http://schemas.openxmlformats.org/officeDocument/2006/relationships" cstate="print" r:embed="rId356"/>
        <a:stretch xmlns:a="http://schemas.openxmlformats.org/drawingml/2006/main">
          <a:fillRect/>
        </a:stretch>
      </blipFill>
      <spPr>
        <a:prstGeom xmlns:a="http://schemas.openxmlformats.org/drawingml/2006/main" prst="rect"/>
      </spPr>
    </pic>
    <clientData/>
  </oneCellAnchor>
  <oneCellAnchor>
    <from>
      <col>2</col>
      <colOff>0</colOff>
      <row>362</row>
      <rowOff>0</rowOff>
    </from>
    <ext cx="1257300" cy="942975"/>
    <pic>
      <nvPicPr>
        <cNvPr id="357" name="Image 357" descr="Picture"/>
        <cNvPicPr/>
      </nvPicPr>
      <blipFill>
        <a:blip xmlns:a="http://schemas.openxmlformats.org/drawingml/2006/main" xmlns:r="http://schemas.openxmlformats.org/officeDocument/2006/relationships" cstate="print" r:embed="rId357"/>
        <a:stretch xmlns:a="http://schemas.openxmlformats.org/drawingml/2006/main">
          <a:fillRect/>
        </a:stretch>
      </blipFill>
      <spPr>
        <a:prstGeom xmlns:a="http://schemas.openxmlformats.org/drawingml/2006/main" prst="rect"/>
      </spPr>
    </pic>
    <clientData/>
  </oneCellAnchor>
  <oneCellAnchor>
    <from>
      <col>2</col>
      <colOff>0</colOff>
      <row>363</row>
      <rowOff>0</rowOff>
    </from>
    <ext cx="1257300" cy="942975"/>
    <pic>
      <nvPicPr>
        <cNvPr id="358" name="Image 358" descr="Picture"/>
        <cNvPicPr/>
      </nvPicPr>
      <blipFill>
        <a:blip xmlns:a="http://schemas.openxmlformats.org/drawingml/2006/main" xmlns:r="http://schemas.openxmlformats.org/officeDocument/2006/relationships" cstate="print" r:embed="rId358"/>
        <a:stretch xmlns:a="http://schemas.openxmlformats.org/drawingml/2006/main">
          <a:fillRect/>
        </a:stretch>
      </blipFill>
      <spPr>
        <a:prstGeom xmlns:a="http://schemas.openxmlformats.org/drawingml/2006/main" prst="rect"/>
      </spPr>
    </pic>
    <clientData/>
  </oneCellAnchor>
  <oneCellAnchor>
    <from>
      <col>2</col>
      <colOff>0</colOff>
      <row>364</row>
      <rowOff>0</rowOff>
    </from>
    <ext cx="1257300" cy="942975"/>
    <pic>
      <nvPicPr>
        <cNvPr id="359" name="Image 359" descr="Picture"/>
        <cNvPicPr/>
      </nvPicPr>
      <blipFill>
        <a:blip xmlns:a="http://schemas.openxmlformats.org/drawingml/2006/main" xmlns:r="http://schemas.openxmlformats.org/officeDocument/2006/relationships" cstate="print" r:embed="rId359"/>
        <a:stretch xmlns:a="http://schemas.openxmlformats.org/drawingml/2006/main">
          <a:fillRect/>
        </a:stretch>
      </blipFill>
      <spPr>
        <a:prstGeom xmlns:a="http://schemas.openxmlformats.org/drawingml/2006/main" prst="rect"/>
      </spPr>
    </pic>
    <clientData/>
  </oneCellAnchor>
  <oneCellAnchor>
    <from>
      <col>2</col>
      <colOff>0</colOff>
      <row>365</row>
      <rowOff>0</rowOff>
    </from>
    <ext cx="1257300" cy="942975"/>
    <pic>
      <nvPicPr>
        <cNvPr id="360" name="Image 360" descr="Picture"/>
        <cNvPicPr/>
      </nvPicPr>
      <blipFill>
        <a:blip xmlns:a="http://schemas.openxmlformats.org/drawingml/2006/main" xmlns:r="http://schemas.openxmlformats.org/officeDocument/2006/relationships" cstate="print" r:embed="rId360"/>
        <a:stretch xmlns:a="http://schemas.openxmlformats.org/drawingml/2006/main">
          <a:fillRect/>
        </a:stretch>
      </blipFill>
      <spPr>
        <a:prstGeom xmlns:a="http://schemas.openxmlformats.org/drawingml/2006/main" prst="rect"/>
      </spPr>
    </pic>
    <clientData/>
  </oneCellAnchor>
  <oneCellAnchor>
    <from>
      <col>2</col>
      <colOff>0</colOff>
      <row>366</row>
      <rowOff>0</rowOff>
    </from>
    <ext cx="704850" cy="942975"/>
    <pic>
      <nvPicPr>
        <cNvPr id="361" name="Image 361" descr="Picture"/>
        <cNvPicPr/>
      </nvPicPr>
      <blipFill>
        <a:blip xmlns:a="http://schemas.openxmlformats.org/drawingml/2006/main" xmlns:r="http://schemas.openxmlformats.org/officeDocument/2006/relationships" cstate="print" r:embed="rId361"/>
        <a:stretch xmlns:a="http://schemas.openxmlformats.org/drawingml/2006/main">
          <a:fillRect/>
        </a:stretch>
      </blipFill>
      <spPr>
        <a:prstGeom xmlns:a="http://schemas.openxmlformats.org/drawingml/2006/main" prst="rect"/>
      </spPr>
    </pic>
    <clientData/>
  </oneCellAnchor>
  <oneCellAnchor>
    <from>
      <col>2</col>
      <colOff>0</colOff>
      <row>367</row>
      <rowOff>0</rowOff>
    </from>
    <ext cx="1257300" cy="942975"/>
    <pic>
      <nvPicPr>
        <cNvPr id="362" name="Image 362" descr="Picture"/>
        <cNvPicPr/>
      </nvPicPr>
      <blipFill>
        <a:blip xmlns:a="http://schemas.openxmlformats.org/drawingml/2006/main" xmlns:r="http://schemas.openxmlformats.org/officeDocument/2006/relationships" cstate="print" r:embed="rId362"/>
        <a:stretch xmlns:a="http://schemas.openxmlformats.org/drawingml/2006/main">
          <a:fillRect/>
        </a:stretch>
      </blipFill>
      <spPr>
        <a:prstGeom xmlns:a="http://schemas.openxmlformats.org/drawingml/2006/main" prst="rect"/>
      </spPr>
    </pic>
    <clientData/>
  </oneCellAnchor>
  <oneCellAnchor>
    <from>
      <col>2</col>
      <colOff>0</colOff>
      <row>368</row>
      <rowOff>0</rowOff>
    </from>
    <ext cx="1257300" cy="942975"/>
    <pic>
      <nvPicPr>
        <cNvPr id="363" name="Image 363" descr="Picture"/>
        <cNvPicPr/>
      </nvPicPr>
      <blipFill>
        <a:blip xmlns:a="http://schemas.openxmlformats.org/drawingml/2006/main" xmlns:r="http://schemas.openxmlformats.org/officeDocument/2006/relationships" cstate="print" r:embed="rId363"/>
        <a:stretch xmlns:a="http://schemas.openxmlformats.org/drawingml/2006/main">
          <a:fillRect/>
        </a:stretch>
      </blipFill>
      <spPr>
        <a:prstGeom xmlns:a="http://schemas.openxmlformats.org/drawingml/2006/main" prst="rect"/>
      </spPr>
    </pic>
    <clientData/>
  </oneCellAnchor>
  <oneCellAnchor>
    <from>
      <col>2</col>
      <colOff>0</colOff>
      <row>369</row>
      <rowOff>0</rowOff>
    </from>
    <ext cx="704850" cy="942975"/>
    <pic>
      <nvPicPr>
        <cNvPr id="364" name="Image 364" descr="Picture"/>
        <cNvPicPr/>
      </nvPicPr>
      <blipFill>
        <a:blip xmlns:a="http://schemas.openxmlformats.org/drawingml/2006/main" xmlns:r="http://schemas.openxmlformats.org/officeDocument/2006/relationships" cstate="print" r:embed="rId364"/>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Q394"/>
  <sheetViews>
    <sheetView showGridLines="0" workbookViewId="0">
      <pane ySplit="7" topLeftCell="A8" activePane="bottomLeft" state="frozen"/>
      <selection pane="bottomLeft" activeCell="A1" sqref="A1"/>
    </sheetView>
  </sheetViews>
  <sheetFormatPr baseColWidth="8" defaultRowHeight="15"/>
  <cols>
    <col width="5" customWidth="1" min="1" max="1"/>
    <col width="10" customWidth="1" min="2" max="2"/>
    <col width="20" customWidth="1" min="3" max="3"/>
    <col width="42" customWidth="1" min="4" max="4"/>
    <col width="14" customWidth="1" min="5" max="5"/>
    <col width="16" customWidth="1" min="6" max="6"/>
    <col width="12" customWidth="1" min="7" max="7"/>
    <col width="10" customWidth="1" min="8" max="8"/>
    <col width="9" customWidth="1" min="9" max="9"/>
    <col width="15" customWidth="1" min="10" max="10"/>
    <col width="16" customWidth="1" min="11" max="11"/>
    <col width="7" customWidth="1" min="12" max="12"/>
    <col width="15" customWidth="1" min="13" max="13"/>
    <col width="11" customWidth="1" min="14" max="14"/>
    <col width="11" customWidth="1" min="15" max="15"/>
    <col width="24" customWidth="1" min="16" max="16"/>
    <col width="14" customWidth="1" min="17" max="17"/>
  </cols>
  <sheetData>
    <row r="1" ht="42" customHeight="1">
      <c r="A1" s="1" t="n"/>
      <c r="B1" s="1" t="n"/>
      <c r="C1" s="2" t="inlineStr">
        <is>
          <t>Angebot aus der Betriebsauflösung</t>
        </is>
      </c>
      <c r="D1" s="1" t="n"/>
      <c r="E1" s="1" t="n"/>
      <c r="F1" s="1" t="n"/>
      <c r="G1" s="1" t="n"/>
      <c r="H1" s="1" t="n"/>
      <c r="I1" s="1" t="n"/>
      <c r="J1" s="1" t="n"/>
      <c r="K1" s="1" t="n"/>
      <c r="L1" s="1" t="n"/>
      <c r="M1" s="1" t="n"/>
      <c r="N1" s="1" t="n"/>
      <c r="O1" s="1" t="n"/>
      <c r="P1" s="1" t="n"/>
      <c r="Q1" s="1" t="n"/>
    </row>
    <row r="2" ht="17" customHeight="1">
      <c r="A2" s="3" t="inlineStr">
        <is>
          <t>Empfänger</t>
        </is>
      </c>
      <c r="C2" s="4" t="inlineStr">
        <is>
          <t>Mediclin Königsfeld · Frau Jessica Rose</t>
        </is>
      </c>
      <c r="J2" s="3" t="inlineStr">
        <is>
          <t>Angebot-Nr.</t>
        </is>
      </c>
      <c r="L2" s="5" t="inlineStr">
        <is>
          <t>ANG-2026-0001</t>
        </is>
      </c>
    </row>
    <row r="3" ht="17" customHeight="1">
      <c r="A3" s="3" t="inlineStr">
        <is>
          <t>Ansprechpartnerin</t>
        </is>
      </c>
      <c r="C3" s="4" t="inlineStr">
        <is>
          <t>Jenny Preisigke · 07725 5179702 · jennyp@kikripp.de</t>
        </is>
      </c>
      <c r="J3" s="3" t="inlineStr">
        <is>
          <t>Datum</t>
        </is>
      </c>
      <c r="L3" s="5" t="inlineStr">
        <is>
          <t>15.09.2026</t>
        </is>
      </c>
    </row>
    <row r="4" ht="17" customHeight="1">
      <c r="A4" s="3" t="inlineStr">
        <is>
          <t>Alle Preise</t>
        </is>
      </c>
      <c r="C4" s="4" t="inlineStr">
        <is>
          <t>netto und brutto (inkl. 19 % USt)</t>
        </is>
      </c>
      <c r="J4" s="3" t="inlineStr">
        <is>
          <t>Gültig bis</t>
        </is>
      </c>
      <c r="L4" s="5" t="inlineStr">
        <is>
          <t>15.10.2026</t>
        </is>
      </c>
    </row>
    <row r="5" ht="34" customHeight="1">
      <c r="A5" s="6" t="inlineStr">
        <is>
          <t>So geht's:  Tragen Sie in den drei grau hinterlegten Spalten rechts ein, woran Sie Interesse haben. „Interesse = ja" genügt; lassen Sie die Stückzahl leer, zählt die volle verfügbare Menge. Der Wert Ihrer Auswahl rechnet sich unten automatisch. Rot markierte Artikelnummern sind Markenware oder Designstücke. Ihre Eintragungen sind eine Interessenbekundung und keine Reservierung — wir stimmen die Mengen anschließend gemeinsam ab. Abholung nach Terminvereinbarung, Zahlung per Rechnung. Möchten Sie den gesamten Bestand übernehmen, finden Sie am Ende ein Paketangebot mit 15 % Nachlass.</t>
        </is>
      </c>
    </row>
    <row r="7" ht="32" customHeight="1">
      <c r="A7" s="7" t="inlineStr">
        <is>
          <t>Pos</t>
        </is>
      </c>
      <c r="B7" s="7" t="inlineStr">
        <is>
          <t>ArtNr</t>
        </is>
      </c>
      <c r="C7" s="7" t="inlineStr">
        <is>
          <t>Foto</t>
        </is>
      </c>
      <c r="D7" s="7" t="inlineStr">
        <is>
          <t>Artikel</t>
        </is>
      </c>
      <c r="E7" s="7" t="inlineStr">
        <is>
          <t>Maße</t>
        </is>
      </c>
      <c r="F7" s="7" t="inlineStr">
        <is>
          <t>Raum</t>
        </is>
      </c>
      <c r="G7" s="7" t="inlineStr">
        <is>
          <t>Zustand</t>
        </is>
      </c>
      <c r="H7" s="7" t="inlineStr">
        <is>
          <t>Verfügbar</t>
        </is>
      </c>
      <c r="I7" s="7" t="inlineStr">
        <is>
          <t>Einheit</t>
        </is>
      </c>
      <c r="J7" s="7" t="inlineStr">
        <is>
          <t>Einzelpreis netto</t>
        </is>
      </c>
      <c r="K7" s="7" t="inlineStr">
        <is>
          <t>Einzelpreis brutto</t>
        </is>
      </c>
      <c r="L7" s="7" t="inlineStr">
        <is>
          <t>Preis</t>
        </is>
      </c>
      <c r="M7" s="7" t="inlineStr">
        <is>
          <t>Lieferung</t>
        </is>
      </c>
      <c r="N7" s="8" t="inlineStr">
        <is>
          <t>Interesse</t>
        </is>
      </c>
      <c r="O7" s="8" t="inlineStr">
        <is>
          <t>Stückzahl</t>
        </is>
      </c>
      <c r="P7" s="8" t="inlineStr">
        <is>
          <t>Ihre Bemerkung</t>
        </is>
      </c>
      <c r="Q7" s="7" t="inlineStr">
        <is>
          <t>Wert netto</t>
        </is>
      </c>
    </row>
    <row r="8" ht="78" customHeight="1">
      <c r="A8" s="9" t="n">
        <v>1</v>
      </c>
      <c r="B8" s="10" t="inlineStr">
        <is>
          <t>BA04-01</t>
        </is>
      </c>
      <c r="C8" s="11" t="n"/>
      <c r="D8" s="12" t="inlineStr">
        <is>
          <t>Rattankörbe 8 Stück
Rattankörbe 8 Stück</t>
        </is>
      </c>
      <c r="E8" s="13" t="n"/>
      <c r="F8" s="12" t="inlineStr">
        <is>
          <t>Gruppenraum 4</t>
        </is>
      </c>
      <c r="G8" s="10" t="inlineStr">
        <is>
          <t>stark gebraucht</t>
        </is>
      </c>
      <c r="H8" s="10" t="n">
        <v>1</v>
      </c>
      <c r="I8" s="10" t="inlineStr">
        <is>
          <t>Set</t>
        </is>
      </c>
      <c r="J8" s="14" t="n">
        <v>10</v>
      </c>
      <c r="K8" s="15">
        <f>J8*1.19</f>
        <v/>
      </c>
      <c r="L8" s="10" t="inlineStr">
        <is>
          <t>VHB</t>
        </is>
      </c>
      <c r="M8" s="12" t="inlineStr">
        <is>
          <t>nur Abholung</t>
        </is>
      </c>
      <c r="N8" s="16" t="n"/>
      <c r="O8" s="17" t="n"/>
      <c r="P8" s="18" t="n"/>
      <c r="Q8" s="19">
        <f>IF(N8&lt;&gt;"ja","",IF(O8="",H8,O8)*J8)</f>
        <v/>
      </c>
    </row>
    <row r="9" ht="78" customHeight="1">
      <c r="A9" s="20" t="n">
        <v>2</v>
      </c>
      <c r="B9" s="21" t="inlineStr">
        <is>
          <t>BA04-02</t>
        </is>
      </c>
      <c r="C9" s="22" t="n"/>
      <c r="D9" s="23" t="inlineStr">
        <is>
          <t>Holzkiste Obstkistenoptik
Alte Holzkiste, unbehandelt, als Aufbewahrung</t>
        </is>
      </c>
      <c r="E9" s="13" t="n"/>
      <c r="F9" s="23" t="inlineStr">
        <is>
          <t>Gruppenraum 4</t>
        </is>
      </c>
      <c r="G9" s="21" t="inlineStr">
        <is>
          <t>gebraucht</t>
        </is>
      </c>
      <c r="H9" s="21" t="n">
        <v>4</v>
      </c>
      <c r="I9" s="21" t="inlineStr">
        <is>
          <t>Stück</t>
        </is>
      </c>
      <c r="J9" s="24" t="n">
        <v>15</v>
      </c>
      <c r="K9" s="25">
        <f>J9*1.19</f>
        <v/>
      </c>
      <c r="L9" s="21" t="inlineStr">
        <is>
          <t>VHB</t>
        </is>
      </c>
      <c r="M9" s="23" t="inlineStr">
        <is>
          <t>Versand möglich</t>
        </is>
      </c>
      <c r="N9" s="16" t="n"/>
      <c r="O9" s="17" t="n"/>
      <c r="P9" s="18" t="n"/>
      <c r="Q9" s="26">
        <f>IF(N9&lt;&gt;"ja","",IF(O9="",H9,O9)*J9)</f>
        <v/>
      </c>
    </row>
    <row r="10" ht="78" customHeight="1">
      <c r="A10" s="27" t="n">
        <v>3</v>
      </c>
      <c r="B10" s="28" t="inlineStr">
        <is>
          <t>BA08-01</t>
        </is>
      </c>
      <c r="C10" s="29" t="n"/>
      <c r="D10" s="30" t="inlineStr">
        <is>
          <t>Konvolut Mal- und Bastelfarben
Finger-, Plakat-, Gouache-, Acryl- und Textilfarben sowie Bastelkleber, teils angebrochen</t>
        </is>
      </c>
      <c r="E10" s="30" t="n"/>
      <c r="F10" s="30" t="inlineStr">
        <is>
          <t>Atelier</t>
        </is>
      </c>
      <c r="G10" s="28" t="inlineStr">
        <is>
          <t>gebraucht</t>
        </is>
      </c>
      <c r="H10" s="28" t="n">
        <v>1</v>
      </c>
      <c r="I10" s="28" t="inlineStr">
        <is>
          <t>Konvolut</t>
        </is>
      </c>
      <c r="J10" s="31" t="n">
        <v>350</v>
      </c>
      <c r="K10" s="32">
        <f>J10*1.19</f>
        <v/>
      </c>
      <c r="L10" s="28" t="inlineStr">
        <is>
          <t>VHB</t>
        </is>
      </c>
      <c r="M10" s="30" t="inlineStr">
        <is>
          <t>nur Abholung</t>
        </is>
      </c>
      <c r="N10" s="16" t="n"/>
      <c r="O10" s="17" t="n"/>
      <c r="P10" s="18" t="n"/>
      <c r="Q10" s="33">
        <f>IF(N10&lt;&gt;"ja","",IF(O10="",H10,O10)*J10)</f>
        <v/>
      </c>
    </row>
    <row r="11" ht="78" customHeight="1">
      <c r="A11" s="20" t="n">
        <v>4</v>
      </c>
      <c r="B11" s="21" t="inlineStr">
        <is>
          <t>BA08-02</t>
        </is>
      </c>
      <c r="C11" s="22" t="n"/>
      <c r="D11" s="23" t="inlineStr">
        <is>
          <t>Acrylfarben-Sortiment im Holzkasten
Sortierkasten mit Acrylfarben in Tuben und Töpfchen</t>
        </is>
      </c>
      <c r="E11" s="13" t="n"/>
      <c r="F11" s="23" t="inlineStr">
        <is>
          <t>Atelier</t>
        </is>
      </c>
      <c r="G11" s="21" t="inlineStr">
        <is>
          <t>gut</t>
        </is>
      </c>
      <c r="H11" s="21" t="n">
        <v>1</v>
      </c>
      <c r="I11" s="21" t="inlineStr">
        <is>
          <t>Konvolut</t>
        </is>
      </c>
      <c r="J11" s="24" t="n">
        <v>60</v>
      </c>
      <c r="K11" s="25">
        <f>J11*1.19</f>
        <v/>
      </c>
      <c r="L11" s="21" t="inlineStr">
        <is>
          <t>VHB</t>
        </is>
      </c>
      <c r="M11" s="23" t="inlineStr">
        <is>
          <t>Versand möglich</t>
        </is>
      </c>
      <c r="N11" s="16" t="n"/>
      <c r="O11" s="17" t="n"/>
      <c r="P11" s="18" t="n"/>
      <c r="Q11" s="26">
        <f>IF(N11&lt;&gt;"ja","",IF(O11="",H11,O11)*J11)</f>
        <v/>
      </c>
    </row>
    <row r="12" ht="78" customHeight="1">
      <c r="A12" s="9" t="n">
        <v>5</v>
      </c>
      <c r="B12" s="10" t="inlineStr">
        <is>
          <t>BA08-03</t>
        </is>
      </c>
      <c r="C12" s="11" t="n"/>
      <c r="D12" s="12" t="inlineStr">
        <is>
          <t>Konvolut Bastelmaterial
Perlen, Bänder, Glitzer, Holzperlen, Bügelperlen, Schnüre</t>
        </is>
      </c>
      <c r="E12" s="13" t="n"/>
      <c r="F12" s="12" t="inlineStr">
        <is>
          <t>Atelier</t>
        </is>
      </c>
      <c r="G12" s="10" t="inlineStr">
        <is>
          <t>gebraucht</t>
        </is>
      </c>
      <c r="H12" s="10" t="n">
        <v>1</v>
      </c>
      <c r="I12" s="10" t="inlineStr">
        <is>
          <t>Konvolut</t>
        </is>
      </c>
      <c r="J12" s="14" t="n">
        <v>50</v>
      </c>
      <c r="K12" s="15">
        <f>J12*1.19</f>
        <v/>
      </c>
      <c r="L12" s="10" t="inlineStr">
        <is>
          <t>VHB</t>
        </is>
      </c>
      <c r="M12" s="12" t="inlineStr">
        <is>
          <t>nur Abholung</t>
        </is>
      </c>
      <c r="N12" s="16" t="n"/>
      <c r="O12" s="17" t="n"/>
      <c r="P12" s="18" t="n"/>
      <c r="Q12" s="19">
        <f>IF(N12&lt;&gt;"ja","",IF(O12="",H12,O12)*J12)</f>
        <v/>
      </c>
    </row>
    <row r="13" ht="78" customHeight="1">
      <c r="A13" s="20" t="n">
        <v>6</v>
      </c>
      <c r="B13" s="21" t="inlineStr">
        <is>
          <t>BA08-04</t>
        </is>
      </c>
      <c r="C13" s="22" t="n"/>
      <c r="D13" s="23" t="inlineStr">
        <is>
          <t>buntes Papier
Konvolut Buntes Papier</t>
        </is>
      </c>
      <c r="E13" s="13" t="n"/>
      <c r="F13" s="23" t="inlineStr">
        <is>
          <t>Atelier</t>
        </is>
      </c>
      <c r="G13" s="21" t="inlineStr">
        <is>
          <t>gut</t>
        </is>
      </c>
      <c r="H13" s="21" t="n">
        <v>1</v>
      </c>
      <c r="I13" s="21" t="inlineStr">
        <is>
          <t>Konvolut</t>
        </is>
      </c>
      <c r="J13" s="24" t="n">
        <v>50</v>
      </c>
      <c r="K13" s="25">
        <f>J13*1.19</f>
        <v/>
      </c>
      <c r="L13" s="21" t="inlineStr">
        <is>
          <t>VHB</t>
        </is>
      </c>
      <c r="M13" s="23" t="inlineStr">
        <is>
          <t>nur Abholung</t>
        </is>
      </c>
      <c r="N13" s="16" t="n"/>
      <c r="O13" s="17" t="n"/>
      <c r="P13" s="18" t="n"/>
      <c r="Q13" s="26">
        <f>IF(N13&lt;&gt;"ja","",IF(O13="",H13,O13)*J13)</f>
        <v/>
      </c>
    </row>
    <row r="14" ht="78" customHeight="1">
      <c r="A14" s="9" t="n">
        <v>7</v>
      </c>
      <c r="B14" s="10" t="inlineStr">
        <is>
          <t>BA09-01</t>
        </is>
      </c>
      <c r="C14" s="11" t="n"/>
      <c r="D14" s="12" t="inlineStr">
        <is>
          <t>Deko Metallruten mit Pompons
Metallruten mit roten Wollbommeln in Birkenstammfuß</t>
        </is>
      </c>
      <c r="E14" s="13" t="n"/>
      <c r="F14" s="12" t="inlineStr">
        <is>
          <t>Personal</t>
        </is>
      </c>
      <c r="G14" s="10" t="inlineStr">
        <is>
          <t>gut</t>
        </is>
      </c>
      <c r="H14" s="10" t="n">
        <v>2</v>
      </c>
      <c r="I14" s="10" t="inlineStr">
        <is>
          <t>Stück</t>
        </is>
      </c>
      <c r="J14" s="14" t="n">
        <v>19</v>
      </c>
      <c r="K14" s="15">
        <f>J14*1.19</f>
        <v/>
      </c>
      <c r="L14" s="10" t="inlineStr">
        <is>
          <t>VHB</t>
        </is>
      </c>
      <c r="M14" s="12" t="inlineStr">
        <is>
          <t>nur Abholung</t>
        </is>
      </c>
      <c r="N14" s="16" t="n"/>
      <c r="O14" s="17" t="n"/>
      <c r="P14" s="18" t="n"/>
      <c r="Q14" s="19">
        <f>IF(N14&lt;&gt;"ja","",IF(O14="",H14,O14)*J14)</f>
        <v/>
      </c>
    </row>
    <row r="15" ht="78" customHeight="1">
      <c r="A15" s="20" t="n">
        <v>8</v>
      </c>
      <c r="B15" s="21" t="inlineStr">
        <is>
          <t>BA09-02</t>
        </is>
      </c>
      <c r="C15" s="22" t="n"/>
      <c r="D15" s="23" t="inlineStr">
        <is>
          <t>Elefantenfuß groß
Beaucarnea, große Zimmerpflanze im Topf und kleine Zimmerpflanze im Topf</t>
        </is>
      </c>
      <c r="E15" s="13" t="n"/>
      <c r="F15" s="23" t="inlineStr">
        <is>
          <t>Personal</t>
        </is>
      </c>
      <c r="G15" s="21" t="inlineStr">
        <is>
          <t>gut</t>
        </is>
      </c>
      <c r="H15" s="21" t="n">
        <v>1</v>
      </c>
      <c r="I15" s="21" t="inlineStr">
        <is>
          <t>Set</t>
        </is>
      </c>
      <c r="J15" s="24" t="n">
        <v>90</v>
      </c>
      <c r="K15" s="25">
        <f>J15*1.19</f>
        <v/>
      </c>
      <c r="L15" s="21" t="inlineStr">
        <is>
          <t>VHB</t>
        </is>
      </c>
      <c r="M15" s="23" t="inlineStr">
        <is>
          <t>nur Abholung</t>
        </is>
      </c>
      <c r="N15" s="16" t="n"/>
      <c r="O15" s="17" t="n"/>
      <c r="P15" s="18" t="n"/>
      <c r="Q15" s="26">
        <f>IF(N15&lt;&gt;"ja","",IF(O15="",H15,O15)*J15)</f>
        <v/>
      </c>
    </row>
    <row r="16" ht="78" customHeight="1">
      <c r="A16" s="9" t="n">
        <v>9</v>
      </c>
      <c r="B16" s="10" t="inlineStr">
        <is>
          <t>BA09-03</t>
        </is>
      </c>
      <c r="C16" s="11" t="n"/>
      <c r="D16" s="12" t="inlineStr">
        <is>
          <t>Werte-Rad
Drehbares Holzrad zur Visualisierung von Leitwerten, Eigenbau</t>
        </is>
      </c>
      <c r="E16" s="13" t="n"/>
      <c r="F16" s="12" t="inlineStr">
        <is>
          <t>Personal</t>
        </is>
      </c>
      <c r="G16" s="10" t="inlineStr">
        <is>
          <t>gut</t>
        </is>
      </c>
      <c r="H16" s="10" t="n">
        <v>1</v>
      </c>
      <c r="I16" s="10" t="inlineStr">
        <is>
          <t>Stück</t>
        </is>
      </c>
      <c r="J16" s="14" t="n">
        <v>40</v>
      </c>
      <c r="K16" s="15">
        <f>J16*1.19</f>
        <v/>
      </c>
      <c r="L16" s="10" t="inlineStr">
        <is>
          <t>VHB</t>
        </is>
      </c>
      <c r="M16" s="12" t="inlineStr">
        <is>
          <t>nur Abholung</t>
        </is>
      </c>
      <c r="N16" s="16" t="n"/>
      <c r="O16" s="17" t="n"/>
      <c r="P16" s="18" t="n"/>
      <c r="Q16" s="19">
        <f>IF(N16&lt;&gt;"ja","",IF(O16="",H16,O16)*J16)</f>
        <v/>
      </c>
    </row>
    <row r="17" ht="78" customHeight="1">
      <c r="A17" s="27" t="n">
        <v>10</v>
      </c>
      <c r="B17" s="34" t="inlineStr">
        <is>
          <t>BA09-04</t>
        </is>
      </c>
      <c r="C17" s="29" t="n"/>
      <c r="D17" s="30" t="inlineStr">
        <is>
          <t>USM Haller Tisch
USM Haller, weiße Tischplatte, verchromtes Rohrgestell mit Kugelverbindern, ca. 200 x 100 cm</t>
        </is>
      </c>
      <c r="E17" s="30" t="n"/>
      <c r="F17" s="30" t="inlineStr">
        <is>
          <t>Personal</t>
        </is>
      </c>
      <c r="G17" s="28" t="inlineStr">
        <is>
          <t>gut</t>
        </is>
      </c>
      <c r="H17" s="28" t="n">
        <v>1</v>
      </c>
      <c r="I17" s="28" t="inlineStr">
        <is>
          <t>Stück</t>
        </is>
      </c>
      <c r="J17" s="31" t="n">
        <v>900</v>
      </c>
      <c r="K17" s="32">
        <f>J17*1.19</f>
        <v/>
      </c>
      <c r="L17" s="28" t="inlineStr">
        <is>
          <t>VHB</t>
        </is>
      </c>
      <c r="M17" s="30" t="inlineStr">
        <is>
          <t>nur Abholung</t>
        </is>
      </c>
      <c r="N17" s="16" t="n"/>
      <c r="O17" s="17" t="n"/>
      <c r="P17" s="18" t="n"/>
      <c r="Q17" s="33">
        <f>IF(N17&lt;&gt;"ja","",IF(O17="",H17,O17)*J17)</f>
        <v/>
      </c>
    </row>
    <row r="18" ht="78" customHeight="1">
      <c r="A18" s="9" t="n">
        <v>11</v>
      </c>
      <c r="B18" s="35" t="inlineStr">
        <is>
          <t>BA09-05</t>
        </is>
      </c>
      <c r="C18" s="11" t="n"/>
      <c r="D18" s="12" t="inlineStr">
        <is>
          <t>Kartell Masters Stuhl
Kartell Masters, Design Philippe Starck, schwarz</t>
        </is>
      </c>
      <c r="E18" s="13" t="n"/>
      <c r="F18" s="12" t="inlineStr">
        <is>
          <t>Personal</t>
        </is>
      </c>
      <c r="G18" s="10" t="inlineStr">
        <is>
          <t>gebraucht</t>
        </is>
      </c>
      <c r="H18" s="10" t="n">
        <v>4</v>
      </c>
      <c r="I18" s="10" t="inlineStr">
        <is>
          <t>Stück</t>
        </is>
      </c>
      <c r="J18" s="14" t="n">
        <v>120</v>
      </c>
      <c r="K18" s="15">
        <f>J18*1.19</f>
        <v/>
      </c>
      <c r="L18" s="10" t="inlineStr">
        <is>
          <t>VHB</t>
        </is>
      </c>
      <c r="M18" s="12" t="inlineStr">
        <is>
          <t>Versand möglich</t>
        </is>
      </c>
      <c r="N18" s="16" t="n"/>
      <c r="O18" s="17" t="n"/>
      <c r="P18" s="18" t="n"/>
      <c r="Q18" s="19">
        <f>IF(N18&lt;&gt;"ja","",IF(O18="",H18,O18)*J18)</f>
        <v/>
      </c>
    </row>
    <row r="19" ht="78" customHeight="1">
      <c r="A19" s="20" t="n">
        <v>12</v>
      </c>
      <c r="B19" s="21" t="inlineStr">
        <is>
          <t>BA10-01</t>
        </is>
      </c>
      <c r="C19" s="22" t="n"/>
      <c r="D19" s="23" t="inlineStr">
        <is>
          <t>Glastisch rund mit Chromgestell
Runde Glasplatte teilsatiniert, Chromgestell</t>
        </is>
      </c>
      <c r="E19" s="13" t="n"/>
      <c r="F19" s="23" t="inlineStr">
        <is>
          <t>Ruhe- / Schlafraum</t>
        </is>
      </c>
      <c r="G19" s="21" t="inlineStr">
        <is>
          <t>gebraucht</t>
        </is>
      </c>
      <c r="H19" s="21" t="n">
        <v>1</v>
      </c>
      <c r="I19" s="21" t="inlineStr">
        <is>
          <t>Stück</t>
        </is>
      </c>
      <c r="J19" s="24" t="n">
        <v>90</v>
      </c>
      <c r="K19" s="25">
        <f>J19*1.19</f>
        <v/>
      </c>
      <c r="L19" s="21" t="inlineStr">
        <is>
          <t>VHB</t>
        </is>
      </c>
      <c r="M19" s="23" t="inlineStr">
        <is>
          <t>nur Abholung</t>
        </is>
      </c>
      <c r="N19" s="16" t="n"/>
      <c r="O19" s="17" t="n"/>
      <c r="P19" s="18" t="n"/>
      <c r="Q19" s="26">
        <f>IF(N19&lt;&gt;"ja","",IF(O19="",H19,O19)*J19)</f>
        <v/>
      </c>
    </row>
    <row r="20" ht="78" customHeight="1">
      <c r="A20" s="9" t="n">
        <v>13</v>
      </c>
      <c r="B20" s="10" t="inlineStr">
        <is>
          <t>BA10-02</t>
        </is>
      </c>
      <c r="C20" s="11" t="n"/>
      <c r="D20" s="12" t="inlineStr">
        <is>
          <t>Samtsofa bordeaux, 2-Sitzer
Samtbezug dunkelrot, gesteppte Rückenlehne, dunkle Holzbeine</t>
        </is>
      </c>
      <c r="E20" s="13" t="n"/>
      <c r="F20" s="12" t="inlineStr">
        <is>
          <t>Ruhe- / Schlafraum</t>
        </is>
      </c>
      <c r="G20" s="10" t="inlineStr">
        <is>
          <t>gebraucht</t>
        </is>
      </c>
      <c r="H20" s="10" t="n">
        <v>2</v>
      </c>
      <c r="I20" s="10" t="inlineStr">
        <is>
          <t>Stück</t>
        </is>
      </c>
      <c r="J20" s="14" t="n">
        <v>250</v>
      </c>
      <c r="K20" s="15">
        <f>J20*1.19</f>
        <v/>
      </c>
      <c r="L20" s="10" t="inlineStr">
        <is>
          <t>VHB</t>
        </is>
      </c>
      <c r="M20" s="12" t="inlineStr">
        <is>
          <t>nur Abholung</t>
        </is>
      </c>
      <c r="N20" s="16" t="n"/>
      <c r="O20" s="17" t="n"/>
      <c r="P20" s="18" t="n"/>
      <c r="Q20" s="19">
        <f>IF(N20&lt;&gt;"ja","",IF(O20="",H20,O20)*J20)</f>
        <v/>
      </c>
    </row>
    <row r="21" ht="78" customHeight="1">
      <c r="A21" s="20" t="n">
        <v>14</v>
      </c>
      <c r="B21" s="21" t="inlineStr">
        <is>
          <t>BA10-03</t>
        </is>
      </c>
      <c r="C21" s="22" t="n"/>
      <c r="D21" s="23" t="inlineStr">
        <is>
          <t>Sessel mit Bezug, weiß lackiert
Relaxsessel mit Bezug, weiß lackiert
 weiß lackiertes Schichtholz, hellgrauer Bezug</t>
        </is>
      </c>
      <c r="E21" s="13" t="n"/>
      <c r="F21" s="23" t="inlineStr">
        <is>
          <t>Ruhe- / Schlafraum</t>
        </is>
      </c>
      <c r="G21" s="21" t="inlineStr">
        <is>
          <t>gebraucht</t>
        </is>
      </c>
      <c r="H21" s="21" t="n">
        <v>2</v>
      </c>
      <c r="I21" s="21" t="inlineStr">
        <is>
          <t>Stück</t>
        </is>
      </c>
      <c r="J21" s="24" t="n">
        <v>250</v>
      </c>
      <c r="K21" s="25">
        <f>J21*1.19</f>
        <v/>
      </c>
      <c r="L21" s="21" t="inlineStr">
        <is>
          <t>VHB</t>
        </is>
      </c>
      <c r="M21" s="23" t="inlineStr">
        <is>
          <t>nur Abholung</t>
        </is>
      </c>
      <c r="N21" s="16" t="n"/>
      <c r="O21" s="17" t="n"/>
      <c r="P21" s="18" t="n"/>
      <c r="Q21" s="26">
        <f>IF(N21&lt;&gt;"ja","",IF(O21="",H21,O21)*J21)</f>
        <v/>
      </c>
    </row>
    <row r="22" ht="78" customHeight="1">
      <c r="A22" s="9" t="n">
        <v>15</v>
      </c>
      <c r="B22" s="10" t="inlineStr">
        <is>
          <t>BA10-04</t>
        </is>
      </c>
      <c r="C22" s="11" t="n"/>
      <c r="D22" s="12" t="inlineStr">
        <is>
          <t>Hocker grau mit Hairpin-Beinen
Hocker grau 
Runder Polsterhocker grau, mit Stauraum</t>
        </is>
      </c>
      <c r="E22" s="13" t="n"/>
      <c r="F22" s="12" t="inlineStr">
        <is>
          <t>Ruhe- / Schlafraum</t>
        </is>
      </c>
      <c r="G22" s="10" t="inlineStr">
        <is>
          <t>gebraucht</t>
        </is>
      </c>
      <c r="H22" s="10" t="n">
        <v>1</v>
      </c>
      <c r="I22" s="10" t="inlineStr">
        <is>
          <t>Stück</t>
        </is>
      </c>
      <c r="J22" s="14" t="n">
        <v>35</v>
      </c>
      <c r="K22" s="15">
        <f>J22*1.19</f>
        <v/>
      </c>
      <c r="L22" s="10" t="inlineStr">
        <is>
          <t>VHB</t>
        </is>
      </c>
      <c r="M22" s="12" t="inlineStr">
        <is>
          <t>Versand möglich</t>
        </is>
      </c>
      <c r="N22" s="16" t="n"/>
      <c r="O22" s="17" t="n"/>
      <c r="P22" s="18" t="n"/>
      <c r="Q22" s="19">
        <f>IF(N22&lt;&gt;"ja","",IF(O22="",H22,O22)*J22)</f>
        <v/>
      </c>
    </row>
    <row r="23" ht="78" customHeight="1">
      <c r="A23" s="20" t="n">
        <v>16</v>
      </c>
      <c r="B23" s="21" t="inlineStr">
        <is>
          <t>BA10-05</t>
        </is>
      </c>
      <c r="C23" s="22" t="n"/>
      <c r="D23" s="23" t="inlineStr">
        <is>
          <t>Ohrensessel grau mit Kufengestell
Polstersessel hellgrau, schwarzes Kufengestell aus Rundstahl</t>
        </is>
      </c>
      <c r="E23" s="13" t="n"/>
      <c r="F23" s="23" t="inlineStr">
        <is>
          <t>Ruhe- / Schlafraum</t>
        </is>
      </c>
      <c r="G23" s="21" t="inlineStr">
        <is>
          <t>gebraucht</t>
        </is>
      </c>
      <c r="H23" s="21" t="n">
        <v>2</v>
      </c>
      <c r="I23" s="21" t="inlineStr">
        <is>
          <t>Stück</t>
        </is>
      </c>
      <c r="J23" s="24" t="n">
        <v>130</v>
      </c>
      <c r="K23" s="25">
        <f>J23*1.19</f>
        <v/>
      </c>
      <c r="L23" s="21" t="inlineStr">
        <is>
          <t>VHB</t>
        </is>
      </c>
      <c r="M23" s="23" t="inlineStr">
        <is>
          <t>nur Abholung</t>
        </is>
      </c>
      <c r="N23" s="16" t="n"/>
      <c r="O23" s="17" t="n"/>
      <c r="P23" s="18" t="n"/>
      <c r="Q23" s="26">
        <f>IF(N23&lt;&gt;"ja","",IF(O23="",H23,O23)*J23)</f>
        <v/>
      </c>
    </row>
    <row r="24" ht="78" customHeight="1">
      <c r="A24" s="9" t="n">
        <v>17</v>
      </c>
      <c r="B24" s="10" t="inlineStr">
        <is>
          <t>BA10-06</t>
        </is>
      </c>
      <c r="C24" s="11" t="n"/>
      <c r="D24" s="12" t="inlineStr">
        <is>
          <t>Hocker grau, passend
Polsterhocker hellgrau, schwarzes Kufengestell, passend zu den Sesseln</t>
        </is>
      </c>
      <c r="E24" s="13" t="n"/>
      <c r="F24" s="12" t="inlineStr">
        <is>
          <t>Ruhe- / Schlafraum</t>
        </is>
      </c>
      <c r="G24" s="10" t="inlineStr">
        <is>
          <t>gebraucht</t>
        </is>
      </c>
      <c r="H24" s="10" t="n">
        <v>2</v>
      </c>
      <c r="I24" s="10" t="inlineStr">
        <is>
          <t>Stück</t>
        </is>
      </c>
      <c r="J24" s="14" t="n">
        <v>45</v>
      </c>
      <c r="K24" s="15">
        <f>J24*1.19</f>
        <v/>
      </c>
      <c r="L24" s="10" t="inlineStr">
        <is>
          <t>VHB</t>
        </is>
      </c>
      <c r="M24" s="12" t="inlineStr">
        <is>
          <t>Versand möglich</t>
        </is>
      </c>
      <c r="N24" s="16" t="n"/>
      <c r="O24" s="17" t="n"/>
      <c r="P24" s="18" t="n"/>
      <c r="Q24" s="19">
        <f>IF(N24&lt;&gt;"ja","",IF(O24="",H24,O24)*J24)</f>
        <v/>
      </c>
    </row>
    <row r="25" ht="78" customHeight="1">
      <c r="A25" s="20" t="n">
        <v>18</v>
      </c>
      <c r="B25" s="21" t="inlineStr">
        <is>
          <t>BA10-07</t>
        </is>
      </c>
      <c r="C25" s="22" t="n"/>
      <c r="D25" s="23" t="inlineStr">
        <is>
          <t>Beistelltisch rund grau
Runde Platte grau, schwarze Hairpin-Beine</t>
        </is>
      </c>
      <c r="E25" s="13" t="n"/>
      <c r="F25" s="23" t="inlineStr">
        <is>
          <t>Ruhe- / Schlafraum</t>
        </is>
      </c>
      <c r="G25" s="21" t="inlineStr">
        <is>
          <t>gebraucht</t>
        </is>
      </c>
      <c r="H25" s="21" t="n">
        <v>1</v>
      </c>
      <c r="I25" s="21" t="inlineStr">
        <is>
          <t>Stück</t>
        </is>
      </c>
      <c r="J25" s="24" t="n">
        <v>45</v>
      </c>
      <c r="K25" s="25">
        <f>J25*1.19</f>
        <v/>
      </c>
      <c r="L25" s="21" t="inlineStr">
        <is>
          <t>VHB</t>
        </is>
      </c>
      <c r="M25" s="23" t="inlineStr">
        <is>
          <t>Versand möglich</t>
        </is>
      </c>
      <c r="N25" s="16" t="n"/>
      <c r="O25" s="17" t="n"/>
      <c r="P25" s="18" t="n"/>
      <c r="Q25" s="26">
        <f>IF(N25&lt;&gt;"ja","",IF(O25="",H25,O25)*J25)</f>
        <v/>
      </c>
    </row>
    <row r="26" ht="78" customHeight="1">
      <c r="A26" s="9" t="n">
        <v>19</v>
      </c>
      <c r="B26" s="10" t="inlineStr">
        <is>
          <t>BA10-08</t>
        </is>
      </c>
      <c r="C26" s="11" t="n"/>
      <c r="D26" s="12" t="inlineStr">
        <is>
          <t>Pendelleuchte Drahtgeflecht
Geometrische Drahtleuchte schwarz, Ikosaederform</t>
        </is>
      </c>
      <c r="E26" s="13" t="n"/>
      <c r="F26" s="12" t="inlineStr">
        <is>
          <t>Ruhe- / Schlafraum</t>
        </is>
      </c>
      <c r="G26" s="10" t="inlineStr">
        <is>
          <t>gut</t>
        </is>
      </c>
      <c r="H26" s="10" t="n">
        <v>2</v>
      </c>
      <c r="I26" s="10" t="inlineStr">
        <is>
          <t>Stück</t>
        </is>
      </c>
      <c r="J26" s="14" t="n">
        <v>55</v>
      </c>
      <c r="K26" s="15">
        <f>J26*1.19</f>
        <v/>
      </c>
      <c r="L26" s="10" t="inlineStr">
        <is>
          <t>VHB</t>
        </is>
      </c>
      <c r="M26" s="12" t="inlineStr">
        <is>
          <t>Versand möglich</t>
        </is>
      </c>
      <c r="N26" s="16" t="n"/>
      <c r="O26" s="17" t="n"/>
      <c r="P26" s="18" t="n"/>
      <c r="Q26" s="19">
        <f>IF(N26&lt;&gt;"ja","",IF(O26="",H26,O26)*J26)</f>
        <v/>
      </c>
    </row>
    <row r="27" ht="78" customHeight="1">
      <c r="A27" s="20" t="n">
        <v>20</v>
      </c>
      <c r="B27" s="21" t="inlineStr">
        <is>
          <t>BA12-01</t>
        </is>
      </c>
      <c r="C27" s="22" t="n"/>
      <c r="D27" s="23" t="inlineStr">
        <is>
          <t>Ast-Mobile mit Papierwaben
Deko-Mobile: Birkenast mit Papierwaben, Sternen und Filzhäusern</t>
        </is>
      </c>
      <c r="E27" s="13" t="n"/>
      <c r="F27" s="23" t="inlineStr">
        <is>
          <t>WC Personal</t>
        </is>
      </c>
      <c r="G27" s="21" t="inlineStr">
        <is>
          <t>gut</t>
        </is>
      </c>
      <c r="H27" s="21" t="n">
        <v>1</v>
      </c>
      <c r="I27" s="21" t="inlineStr">
        <is>
          <t>Stück</t>
        </is>
      </c>
      <c r="J27" s="24" t="n">
        <v>30</v>
      </c>
      <c r="K27" s="25">
        <f>J27*1.19</f>
        <v/>
      </c>
      <c r="L27" s="21" t="inlineStr">
        <is>
          <t>VHB</t>
        </is>
      </c>
      <c r="M27" s="23" t="inlineStr">
        <is>
          <t>nur Abholung</t>
        </is>
      </c>
      <c r="N27" s="16" t="n"/>
      <c r="O27" s="17" t="n"/>
      <c r="P27" s="18" t="n"/>
      <c r="Q27" s="26">
        <f>IF(N27&lt;&gt;"ja","",IF(O27="",H27,O27)*J27)</f>
        <v/>
      </c>
    </row>
    <row r="28" ht="78" customHeight="1">
      <c r="A28" s="9" t="n">
        <v>21</v>
      </c>
      <c r="B28" s="10" t="inlineStr">
        <is>
          <t>BE01-01</t>
        </is>
      </c>
      <c r="C28" s="11" t="n"/>
      <c r="D28" s="12" t="inlineStr">
        <is>
          <t>Barockspiegel schwarz, oval
Verzierter Rahmen schwarz, oval, zwei Größen</t>
        </is>
      </c>
      <c r="E28" s="13" t="n"/>
      <c r="F28" s="12" t="inlineStr">
        <is>
          <t>Flur 1</t>
        </is>
      </c>
      <c r="G28" s="10" t="inlineStr">
        <is>
          <t>gut</t>
        </is>
      </c>
      <c r="H28" s="10" t="n">
        <v>3</v>
      </c>
      <c r="I28" s="10" t="inlineStr">
        <is>
          <t>Stück</t>
        </is>
      </c>
      <c r="J28" s="14" t="n">
        <v>45</v>
      </c>
      <c r="K28" s="15">
        <f>J28*1.19</f>
        <v/>
      </c>
      <c r="L28" s="10" t="inlineStr">
        <is>
          <t>VHB</t>
        </is>
      </c>
      <c r="M28" s="12" t="inlineStr">
        <is>
          <t>Versand möglich</t>
        </is>
      </c>
      <c r="N28" s="16" t="n"/>
      <c r="O28" s="17" t="n"/>
      <c r="P28" s="18" t="n"/>
      <c r="Q28" s="19">
        <f>IF(N28&lt;&gt;"ja","",IF(O28="",H28,O28)*J28)</f>
        <v/>
      </c>
    </row>
    <row r="29" ht="78" customHeight="1">
      <c r="A29" s="20" t="n">
        <v>22</v>
      </c>
      <c r="B29" s="21" t="inlineStr">
        <is>
          <t>BE01-02</t>
        </is>
      </c>
      <c r="C29" s="22" t="n"/>
      <c r="D29" s="23" t="inlineStr">
        <is>
          <t>Bilderrahmen mit Kinderzeichnung
Gerahmte Kinderzeichnungen/Drucke, schwarz gerahmt</t>
        </is>
      </c>
      <c r="E29" s="13" t="n"/>
      <c r="F29" s="23" t="inlineStr">
        <is>
          <t>Flur 1</t>
        </is>
      </c>
      <c r="G29" s="21" t="inlineStr">
        <is>
          <t>gut</t>
        </is>
      </c>
      <c r="H29" s="21" t="n">
        <v>3</v>
      </c>
      <c r="I29" s="21" t="inlineStr">
        <is>
          <t>Set</t>
        </is>
      </c>
      <c r="J29" s="24" t="n">
        <v>40</v>
      </c>
      <c r="K29" s="25">
        <f>J29*1.19</f>
        <v/>
      </c>
      <c r="L29" s="21" t="inlineStr">
        <is>
          <t>VHB</t>
        </is>
      </c>
      <c r="M29" s="23" t="inlineStr">
        <is>
          <t>Versand möglich</t>
        </is>
      </c>
      <c r="N29" s="16" t="n"/>
      <c r="O29" s="17" t="n"/>
      <c r="P29" s="18" t="n"/>
      <c r="Q29" s="26">
        <f>IF(N29&lt;&gt;"ja","",IF(O29="",H29,O29)*J29)</f>
        <v/>
      </c>
    </row>
    <row r="30" ht="78" customHeight="1">
      <c r="A30" s="9" t="n">
        <v>23</v>
      </c>
      <c r="B30" s="10" t="inlineStr">
        <is>
          <t>BE01-03</t>
        </is>
      </c>
      <c r="C30" s="11" t="n"/>
      <c r="D30" s="12" t="inlineStr">
        <is>
          <t>Wandregal-Würfel schwarz
Offene Regalwürfel zur Wandmontage, schwarz</t>
        </is>
      </c>
      <c r="E30" s="13" t="n"/>
      <c r="F30" s="12" t="inlineStr">
        <is>
          <t>Flur 1</t>
        </is>
      </c>
      <c r="G30" s="10" t="inlineStr">
        <is>
          <t>gebraucht</t>
        </is>
      </c>
      <c r="H30" s="10" t="n">
        <v>2</v>
      </c>
      <c r="I30" s="10" t="inlineStr">
        <is>
          <t>Stück</t>
        </is>
      </c>
      <c r="J30" s="14" t="n">
        <v>20</v>
      </c>
      <c r="K30" s="15">
        <f>J30*1.19</f>
        <v/>
      </c>
      <c r="L30" s="10" t="inlineStr">
        <is>
          <t>VHB</t>
        </is>
      </c>
      <c r="M30" s="12" t="inlineStr">
        <is>
          <t>Versand möglich</t>
        </is>
      </c>
      <c r="N30" s="16" t="n"/>
      <c r="O30" s="17" t="n"/>
      <c r="P30" s="18" t="n"/>
      <c r="Q30" s="19">
        <f>IF(N30&lt;&gt;"ja","",IF(O30="",H30,O30)*J30)</f>
        <v/>
      </c>
    </row>
    <row r="31" ht="78" customHeight="1">
      <c r="A31" s="20" t="n">
        <v>24</v>
      </c>
      <c r="B31" s="21" t="inlineStr">
        <is>
          <t>BE06-01</t>
        </is>
      </c>
      <c r="C31" s="22" t="n"/>
      <c r="D31" s="23" t="inlineStr">
        <is>
          <t>Wandgestell Holz mit Schnüren
Holzrahmen mit gespannten Schnüren und Wäscheklammern zum Aufhängen von Bildern</t>
        </is>
      </c>
      <c r="E31" s="13" t="n"/>
      <c r="F31" s="23" t="inlineStr">
        <is>
          <t>Gruppenraum 2</t>
        </is>
      </c>
      <c r="G31" s="21" t="inlineStr">
        <is>
          <t>gebraucht</t>
        </is>
      </c>
      <c r="H31" s="21" t="n">
        <v>1</v>
      </c>
      <c r="I31" s="21" t="inlineStr">
        <is>
          <t>Stück</t>
        </is>
      </c>
      <c r="J31" s="24" t="n">
        <v>35</v>
      </c>
      <c r="K31" s="25">
        <f>J31*1.19</f>
        <v/>
      </c>
      <c r="L31" s="21" t="inlineStr">
        <is>
          <t>VHB</t>
        </is>
      </c>
      <c r="M31" s="23" t="inlineStr">
        <is>
          <t>nur Abholung</t>
        </is>
      </c>
      <c r="N31" s="16" t="n"/>
      <c r="O31" s="17" t="n"/>
      <c r="P31" s="18" t="n"/>
      <c r="Q31" s="26">
        <f>IF(N31&lt;&gt;"ja","",IF(O31="",H31,O31)*J31)</f>
        <v/>
      </c>
    </row>
    <row r="32" ht="78" customHeight="1">
      <c r="A32" s="9" t="n">
        <v>25</v>
      </c>
      <c r="B32" s="35" t="inlineStr">
        <is>
          <t>BE06-02</t>
        </is>
      </c>
      <c r="C32" s="11" t="n"/>
      <c r="D32" s="12" t="inlineStr">
        <is>
          <t>Designsofa anthrazit
Geschwungene Form, Wollstoff anthrazit, dunkle Metallbeine, 3-Sitzer</t>
        </is>
      </c>
      <c r="E32" s="13" t="n"/>
      <c r="F32" s="12" t="inlineStr">
        <is>
          <t>Gruppenraum 2</t>
        </is>
      </c>
      <c r="G32" s="10" t="inlineStr">
        <is>
          <t>gebraucht</t>
        </is>
      </c>
      <c r="H32" s="10" t="n">
        <v>1</v>
      </c>
      <c r="I32" s="10" t="inlineStr">
        <is>
          <t>Stück</t>
        </is>
      </c>
      <c r="J32" s="14" t="n">
        <v>450</v>
      </c>
      <c r="K32" s="15">
        <f>J32*1.19</f>
        <v/>
      </c>
      <c r="L32" s="10" t="inlineStr">
        <is>
          <t>VHB</t>
        </is>
      </c>
      <c r="M32" s="12" t="inlineStr">
        <is>
          <t>nur Abholung</t>
        </is>
      </c>
      <c r="N32" s="16" t="n"/>
      <c r="O32" s="17" t="n"/>
      <c r="P32" s="18" t="n"/>
      <c r="Q32" s="19">
        <f>IF(N32&lt;&gt;"ja","",IF(O32="",H32,O32)*J32)</f>
        <v/>
      </c>
    </row>
    <row r="33" ht="78" customHeight="1">
      <c r="A33" s="20" t="n">
        <v>26</v>
      </c>
      <c r="B33" s="35" t="inlineStr">
        <is>
          <t>BE10-01</t>
        </is>
      </c>
      <c r="C33" s="22" t="n"/>
      <c r="D33" s="23" t="inlineStr">
        <is>
          <t>LED-Ring-Pendelleuchte
Große Pendelleuchte: mehrere beleuchtete Ringe in unterschiedlichen Größen an dünnen Seilen, an einem gemeinsamen Deckenbaldachin.</t>
        </is>
      </c>
      <c r="E33" s="13" t="n"/>
      <c r="F33" s="23" t="inlineStr">
        <is>
          <t>Büro / Besprechung</t>
        </is>
      </c>
      <c r="G33" s="21" t="inlineStr">
        <is>
          <t>gut</t>
        </is>
      </c>
      <c r="H33" s="21" t="n">
        <v>4</v>
      </c>
      <c r="I33" s="21" t="inlineStr">
        <is>
          <t>Stück</t>
        </is>
      </c>
      <c r="J33" s="24" t="n">
        <v>450</v>
      </c>
      <c r="K33" s="25">
        <f>J33*1.19</f>
        <v/>
      </c>
      <c r="L33" s="21" t="inlineStr">
        <is>
          <t>VHB</t>
        </is>
      </c>
      <c r="M33" s="23" t="inlineStr">
        <is>
          <t>nur Abholung</t>
        </is>
      </c>
      <c r="N33" s="16" t="n"/>
      <c r="O33" s="17" t="n"/>
      <c r="P33" s="18" t="n"/>
      <c r="Q33" s="26">
        <f>IF(N33&lt;&gt;"ja","",IF(O33="",H33,O33)*J33)</f>
        <v/>
      </c>
    </row>
    <row r="34" ht="78" customHeight="1">
      <c r="A34" s="9" t="n">
        <v>27</v>
      </c>
      <c r="B34" s="10" t="inlineStr">
        <is>
          <t>BE10-02</t>
        </is>
      </c>
      <c r="C34" s="11" t="n"/>
      <c r="D34" s="12" t="inlineStr">
        <is>
          <t>Pachira groß im Übertopf
Glückskastanie, große Pflanze, weißer Übertopf</t>
        </is>
      </c>
      <c r="E34" s="13" t="n"/>
      <c r="F34" s="12" t="inlineStr">
        <is>
          <t>Büro / Besprechung</t>
        </is>
      </c>
      <c r="G34" s="10" t="inlineStr">
        <is>
          <t>gut</t>
        </is>
      </c>
      <c r="H34" s="10" t="n">
        <v>1</v>
      </c>
      <c r="I34" s="10" t="inlineStr">
        <is>
          <t>Stück</t>
        </is>
      </c>
      <c r="J34" s="14" t="n">
        <v>80</v>
      </c>
      <c r="K34" s="15">
        <f>J34*1.19</f>
        <v/>
      </c>
      <c r="L34" s="10" t="inlineStr">
        <is>
          <t>VHB</t>
        </is>
      </c>
      <c r="M34" s="12" t="inlineStr">
        <is>
          <t>nur Abholung</t>
        </is>
      </c>
      <c r="N34" s="16" t="n"/>
      <c r="O34" s="17" t="n"/>
      <c r="P34" s="18" t="n"/>
      <c r="Q34" s="19">
        <f>IF(N34&lt;&gt;"ja","",IF(O34="",H34,O34)*J34)</f>
        <v/>
      </c>
    </row>
    <row r="35" ht="78" customHeight="1">
      <c r="A35" s="20" t="n">
        <v>28</v>
      </c>
      <c r="B35" s="21" t="inlineStr">
        <is>
          <t>BE10-03</t>
        </is>
      </c>
      <c r="C35" s="22" t="n"/>
      <c r="D35" s="23" t="inlineStr">
        <is>
          <t>Moderationswand fahrbar
Pinnwand/Stellwand grau, auf Rollen, beidseitig</t>
        </is>
      </c>
      <c r="E35" s="13" t="n"/>
      <c r="F35" s="23" t="inlineStr">
        <is>
          <t>Büro / Besprechung</t>
        </is>
      </c>
      <c r="G35" s="21" t="inlineStr">
        <is>
          <t>gut</t>
        </is>
      </c>
      <c r="H35" s="21" t="n">
        <v>1</v>
      </c>
      <c r="I35" s="21" t="inlineStr">
        <is>
          <t>Stück</t>
        </is>
      </c>
      <c r="J35" s="24" t="n">
        <v>110</v>
      </c>
      <c r="K35" s="25">
        <f>J35*1.19</f>
        <v/>
      </c>
      <c r="L35" s="21" t="inlineStr">
        <is>
          <t>VHB</t>
        </is>
      </c>
      <c r="M35" s="23" t="inlineStr">
        <is>
          <t>nur Abholung</t>
        </is>
      </c>
      <c r="N35" s="16" t="n"/>
      <c r="O35" s="17" t="n"/>
      <c r="P35" s="18" t="n"/>
      <c r="Q35" s="26">
        <f>IF(N35&lt;&gt;"ja","",IF(O35="",H35,O35)*J35)</f>
        <v/>
      </c>
    </row>
    <row r="36" ht="78" customHeight="1">
      <c r="A36" s="9" t="n">
        <v>29</v>
      </c>
      <c r="B36" s="10" t="inlineStr">
        <is>
          <t>BE10-04</t>
        </is>
      </c>
      <c r="C36" s="11" t="n"/>
      <c r="D36" s="12" t="inlineStr">
        <is>
          <t>Besprechungstisch weiß, groß
Konferenztisch, weiße Platte, für ca. 8-10 Personen</t>
        </is>
      </c>
      <c r="E36" s="13" t="n"/>
      <c r="F36" s="12" t="inlineStr">
        <is>
          <t>Büro / Besprechung</t>
        </is>
      </c>
      <c r="G36" s="10" t="inlineStr">
        <is>
          <t>gut</t>
        </is>
      </c>
      <c r="H36" s="10" t="n">
        <v>1</v>
      </c>
      <c r="I36" s="10" t="inlineStr">
        <is>
          <t>Stück</t>
        </is>
      </c>
      <c r="J36" s="14" t="n">
        <v>280</v>
      </c>
      <c r="K36" s="15">
        <f>J36*1.19</f>
        <v/>
      </c>
      <c r="L36" s="10" t="inlineStr">
        <is>
          <t>VHB</t>
        </is>
      </c>
      <c r="M36" s="12" t="inlineStr">
        <is>
          <t>nur Abholung</t>
        </is>
      </c>
      <c r="N36" s="16" t="n"/>
      <c r="O36" s="17" t="n"/>
      <c r="P36" s="18" t="n"/>
      <c r="Q36" s="19">
        <f>IF(N36&lt;&gt;"ja","",IF(O36="",H36,O36)*J36)</f>
        <v/>
      </c>
    </row>
    <row r="37" ht="78" customHeight="1">
      <c r="A37" s="20" t="n">
        <v>30</v>
      </c>
      <c r="B37" s="21" t="inlineStr">
        <is>
          <t>BU04-01</t>
        </is>
      </c>
      <c r="C37" s="22" t="n"/>
      <c r="D37" s="23" t="inlineStr">
        <is>
          <t>Crassula im Topf
Geldbaum, Zimmerpflanze im weißen Topf</t>
        </is>
      </c>
      <c r="E37" s="13" t="n"/>
      <c r="F37" s="23" t="inlineStr">
        <is>
          <t>Gruppenraum</t>
        </is>
      </c>
      <c r="G37" s="21" t="inlineStr">
        <is>
          <t>gut</t>
        </is>
      </c>
      <c r="H37" s="21" t="n">
        <v>1</v>
      </c>
      <c r="I37" s="21" t="inlineStr">
        <is>
          <t>Stück</t>
        </is>
      </c>
      <c r="J37" s="24" t="n">
        <v>30</v>
      </c>
      <c r="K37" s="25">
        <f>J37*1.19</f>
        <v/>
      </c>
      <c r="L37" s="21" t="inlineStr">
        <is>
          <t>VHB</t>
        </is>
      </c>
      <c r="M37" s="23" t="inlineStr">
        <is>
          <t>nur Abholung</t>
        </is>
      </c>
      <c r="N37" s="16" t="n"/>
      <c r="O37" s="17" t="n"/>
      <c r="P37" s="18" t="n"/>
      <c r="Q37" s="26">
        <f>IF(N37&lt;&gt;"ja","",IF(O37="",H37,O37)*J37)</f>
        <v/>
      </c>
    </row>
    <row r="38" ht="78" customHeight="1">
      <c r="A38" s="9" t="n">
        <v>31</v>
      </c>
      <c r="B38" s="10" t="inlineStr">
        <is>
          <t>BU04-02</t>
        </is>
      </c>
      <c r="C38" s="11" t="n"/>
      <c r="D38" s="12" t="inlineStr">
        <is>
          <t>Pflanzkübel Raumteiler weiß Hochglanz
Rechteckiger Pflanzkübel als Raumteiler, weiß hochglanz, ca. 80 x 30 x 80 cm</t>
        </is>
      </c>
      <c r="E38" s="13" t="n"/>
      <c r="F38" s="12" t="inlineStr">
        <is>
          <t>Gruppenraum</t>
        </is>
      </c>
      <c r="G38" s="10" t="inlineStr">
        <is>
          <t>gut</t>
        </is>
      </c>
      <c r="H38" s="10" t="n">
        <v>1</v>
      </c>
      <c r="I38" s="10" t="inlineStr">
        <is>
          <t>Stück</t>
        </is>
      </c>
      <c r="J38" s="14" t="n">
        <v>220</v>
      </c>
      <c r="K38" s="15">
        <f>J38*1.19</f>
        <v/>
      </c>
      <c r="L38" s="10" t="inlineStr">
        <is>
          <t>VHB</t>
        </is>
      </c>
      <c r="M38" s="12" t="inlineStr">
        <is>
          <t>nur Abholung</t>
        </is>
      </c>
      <c r="N38" s="16" t="n"/>
      <c r="O38" s="17" t="n"/>
      <c r="P38" s="18" t="n"/>
      <c r="Q38" s="19">
        <f>IF(N38&lt;&gt;"ja","",IF(O38="",H38,O38)*J38)</f>
        <v/>
      </c>
    </row>
    <row r="39" ht="78" customHeight="1">
      <c r="A39" s="20" t="n">
        <v>32</v>
      </c>
      <c r="B39" s="21" t="inlineStr">
        <is>
          <t>BU04-03</t>
        </is>
      </c>
      <c r="C39" s="22" t="n"/>
      <c r="D39" s="23" t="inlineStr">
        <is>
          <t>Hochflorteppich beige, rund
Runder Hochflorteppich in Beige, 100 % Polypropylen, Flor hoch. Etikett auf der Unterseite: IKEA, 195 cm Durchmesser, 9,85 kg.</t>
        </is>
      </c>
      <c r="E39" s="13" t="inlineStr">
        <is>
          <t>Ø 195 cm</t>
        </is>
      </c>
      <c r="F39" s="23" t="inlineStr">
        <is>
          <t>Gruppenraum</t>
        </is>
      </c>
      <c r="G39" s="21" t="inlineStr">
        <is>
          <t>gebraucht</t>
        </is>
      </c>
      <c r="H39" s="21" t="n">
        <v>2</v>
      </c>
      <c r="I39" s="21" t="inlineStr">
        <is>
          <t>Stück</t>
        </is>
      </c>
      <c r="J39" s="24" t="n">
        <v>40</v>
      </c>
      <c r="K39" s="25">
        <f>J39*1.19</f>
        <v/>
      </c>
      <c r="L39" s="21" t="inlineStr">
        <is>
          <t>VHB</t>
        </is>
      </c>
      <c r="M39" s="23" t="inlineStr">
        <is>
          <t>Versand möglich</t>
        </is>
      </c>
      <c r="N39" s="16" t="n"/>
      <c r="O39" s="17" t="n"/>
      <c r="P39" s="18" t="n"/>
      <c r="Q39" s="26">
        <f>IF(N39&lt;&gt;"ja","",IF(O39="",H39,O39)*J39)</f>
        <v/>
      </c>
    </row>
    <row r="40" ht="78" customHeight="1">
      <c r="A40" s="9" t="n">
        <v>33</v>
      </c>
      <c r="B40" s="10" t="inlineStr">
        <is>
          <t>BU04-04</t>
        </is>
      </c>
      <c r="C40" s="11" t="n"/>
      <c r="D40" s="12" t="inlineStr">
        <is>
          <t>Regal weiß, 4 Fächer (IKEA Kallax)
IKEA Kallax 2x2, weiß, vier Fächer.</t>
        </is>
      </c>
      <c r="E40" s="13" t="n"/>
      <c r="F40" s="12" t="inlineStr">
        <is>
          <t>Gruppenraum</t>
        </is>
      </c>
      <c r="G40" s="10" t="inlineStr">
        <is>
          <t>gebraucht</t>
        </is>
      </c>
      <c r="H40" s="10" t="n">
        <v>4</v>
      </c>
      <c r="I40" s="10" t="inlineStr">
        <is>
          <t>Stück</t>
        </is>
      </c>
      <c r="J40" s="14" t="n">
        <v>30</v>
      </c>
      <c r="K40" s="15">
        <f>J40*1.19</f>
        <v/>
      </c>
      <c r="L40" s="10" t="inlineStr">
        <is>
          <t>VHB</t>
        </is>
      </c>
      <c r="M40" s="12" t="inlineStr">
        <is>
          <t>nur Abholung</t>
        </is>
      </c>
      <c r="N40" s="16" t="n"/>
      <c r="O40" s="17" t="n"/>
      <c r="P40" s="18" t="n"/>
      <c r="Q40" s="19">
        <f>IF(N40&lt;&gt;"ja","",IF(O40="",H40,O40)*J40)</f>
        <v/>
      </c>
    </row>
    <row r="41" ht="78" customHeight="1">
      <c r="A41" s="20" t="n">
        <v>34</v>
      </c>
      <c r="B41" s="21" t="inlineStr">
        <is>
          <t>BU09-01</t>
        </is>
      </c>
      <c r="C41" s="22" t="n"/>
      <c r="D41" s="23" t="inlineStr">
        <is>
          <t>Wurzelholz-Schale groß
Dekoschale aus einem Wurzelstück, Teak, ca. 50-60 cm</t>
        </is>
      </c>
      <c r="E41" s="13" t="n"/>
      <c r="F41" s="23" t="inlineStr">
        <is>
          <t>Werkraum</t>
        </is>
      </c>
      <c r="G41" s="21" t="inlineStr">
        <is>
          <t>gut</t>
        </is>
      </c>
      <c r="H41" s="21" t="n">
        <v>1</v>
      </c>
      <c r="I41" s="21" t="inlineStr">
        <is>
          <t>Stück</t>
        </is>
      </c>
      <c r="J41" s="24" t="n">
        <v>90</v>
      </c>
      <c r="K41" s="25">
        <f>J41*1.19</f>
        <v/>
      </c>
      <c r="L41" s="21" t="inlineStr">
        <is>
          <t>VHB</t>
        </is>
      </c>
      <c r="M41" s="23" t="inlineStr">
        <is>
          <t>nur Abholung</t>
        </is>
      </c>
      <c r="N41" s="16" t="n"/>
      <c r="O41" s="17" t="n"/>
      <c r="P41" s="18" t="n"/>
      <c r="Q41" s="26">
        <f>IF(N41&lt;&gt;"ja","",IF(O41="",H41,O41)*J41)</f>
        <v/>
      </c>
    </row>
    <row r="42" ht="78" customHeight="1">
      <c r="A42" s="9" t="n">
        <v>35</v>
      </c>
      <c r="B42" s="10" t="inlineStr">
        <is>
          <t>BU09-02</t>
        </is>
      </c>
      <c r="C42" s="11" t="n"/>
      <c r="D42" s="12" t="inlineStr">
        <is>
          <t>Konvolut Baumscheiben und Holzscheiben
Baumscheiben verschiedener Größen und Holzarten, Bastelmaterial</t>
        </is>
      </c>
      <c r="E42" s="13" t="n"/>
      <c r="F42" s="12" t="inlineStr">
        <is>
          <t>Werkraum</t>
        </is>
      </c>
      <c r="G42" s="10" t="inlineStr">
        <is>
          <t>gut</t>
        </is>
      </c>
      <c r="H42" s="10" t="n">
        <v>1</v>
      </c>
      <c r="I42" s="10" t="inlineStr">
        <is>
          <t>Konvolut</t>
        </is>
      </c>
      <c r="J42" s="14" t="n">
        <v>40</v>
      </c>
      <c r="K42" s="15">
        <f>J42*1.19</f>
        <v/>
      </c>
      <c r="L42" s="10" t="inlineStr">
        <is>
          <t>VHB</t>
        </is>
      </c>
      <c r="M42" s="12" t="inlineStr">
        <is>
          <t>nur Abholung</t>
        </is>
      </c>
      <c r="N42" s="16" t="n"/>
      <c r="O42" s="17" t="n"/>
      <c r="P42" s="18" t="n"/>
      <c r="Q42" s="19">
        <f>IF(N42&lt;&gt;"ja","",IF(O42="",H42,O42)*J42)</f>
        <v/>
      </c>
    </row>
    <row r="43" ht="78" customHeight="1">
      <c r="A43" s="20" t="n">
        <v>36</v>
      </c>
      <c r="B43" s="21" t="inlineStr">
        <is>
          <t>BU09-03</t>
        </is>
      </c>
      <c r="C43" s="22" t="n"/>
      <c r="D43" s="23" t="inlineStr">
        <is>
          <t>Kreidetafel in Hausform
Tafelfolie/Kreidetafel in Hausform, beschriftbar</t>
        </is>
      </c>
      <c r="E43" s="13" t="n"/>
      <c r="F43" s="23" t="inlineStr">
        <is>
          <t>Werkraum</t>
        </is>
      </c>
      <c r="G43" s="21" t="inlineStr">
        <is>
          <t>gebraucht</t>
        </is>
      </c>
      <c r="H43" s="21" t="n">
        <v>1</v>
      </c>
      <c r="I43" s="21" t="inlineStr">
        <is>
          <t>Stück</t>
        </is>
      </c>
      <c r="J43" s="24" t="n">
        <v>25</v>
      </c>
      <c r="K43" s="25">
        <f>J43*1.19</f>
        <v/>
      </c>
      <c r="L43" s="21" t="inlineStr">
        <is>
          <t>VHB</t>
        </is>
      </c>
      <c r="M43" s="23" t="inlineStr">
        <is>
          <t>Versand möglich</t>
        </is>
      </c>
      <c r="N43" s="16" t="n"/>
      <c r="O43" s="17" t="n"/>
      <c r="P43" s="18" t="n"/>
      <c r="Q43" s="26">
        <f>IF(N43&lt;&gt;"ja","",IF(O43="",H43,O43)*J43)</f>
        <v/>
      </c>
    </row>
    <row r="44" ht="78" customHeight="1">
      <c r="A44" s="9" t="n">
        <v>37</v>
      </c>
      <c r="B44" s="35" t="inlineStr">
        <is>
          <t>GA01-01</t>
        </is>
      </c>
      <c r="C44" s="11" t="n"/>
      <c r="D44" s="12" t="inlineStr">
        <is>
          <t>Holz-Wellenliege, Doppelliege
Geschwungene Doppelliege aus Holzlatten, ca. 200 cm breit, mit Sponsorenplakette</t>
        </is>
      </c>
      <c r="E44" s="13" t="n"/>
      <c r="F44" s="12" t="inlineStr">
        <is>
          <t>Gartenanlage</t>
        </is>
      </c>
      <c r="G44" s="10" t="inlineStr">
        <is>
          <t>gebraucht</t>
        </is>
      </c>
      <c r="H44" s="10" t="n">
        <v>1</v>
      </c>
      <c r="I44" s="10" t="inlineStr">
        <is>
          <t>Stück</t>
        </is>
      </c>
      <c r="J44" s="14" t="n">
        <v>350</v>
      </c>
      <c r="K44" s="15">
        <f>J44*1.19</f>
        <v/>
      </c>
      <c r="L44" s="10" t="inlineStr">
        <is>
          <t>VHB</t>
        </is>
      </c>
      <c r="M44" s="12" t="inlineStr">
        <is>
          <t>nur Abholung</t>
        </is>
      </c>
      <c r="N44" s="16" t="n"/>
      <c r="O44" s="17" t="n"/>
      <c r="P44" s="18" t="n"/>
      <c r="Q44" s="19">
        <f>IF(N44&lt;&gt;"ja","",IF(O44="",H44,O44)*J44)</f>
        <v/>
      </c>
    </row>
    <row r="45" ht="78" customHeight="1">
      <c r="A45" s="20" t="n">
        <v>38</v>
      </c>
      <c r="B45" s="21" t="inlineStr">
        <is>
          <t>BE10-09</t>
        </is>
      </c>
      <c r="C45" s="22" t="n"/>
      <c r="D45" s="23" t="inlineStr">
        <is>
          <t>Konsolentisch schwarz mit Glasablagen
Schmaler Konsolentisch mit schwarzem Metallrahmen und zwei Ablagen aus Glas.</t>
        </is>
      </c>
      <c r="E45" s="13" t="n"/>
      <c r="F45" s="23" t="inlineStr">
        <is>
          <t>Büro / Besprechung</t>
        </is>
      </c>
      <c r="G45" s="21" t="inlineStr">
        <is>
          <t>gut</t>
        </is>
      </c>
      <c r="H45" s="21" t="n">
        <v>1</v>
      </c>
      <c r="I45" s="21" t="inlineStr">
        <is>
          <t>Stück</t>
        </is>
      </c>
      <c r="J45" s="24" t="n">
        <v>60</v>
      </c>
      <c r="K45" s="25">
        <f>J45*1.19</f>
        <v/>
      </c>
      <c r="L45" s="21" t="inlineStr">
        <is>
          <t>VHB</t>
        </is>
      </c>
      <c r="M45" s="23" t="inlineStr">
        <is>
          <t>nur Abholung</t>
        </is>
      </c>
      <c r="N45" s="16" t="n"/>
      <c r="O45" s="17" t="n"/>
      <c r="P45" s="18" t="n"/>
      <c r="Q45" s="26">
        <f>IF(N45&lt;&gt;"ja","",IF(O45="",H45,O45)*J45)</f>
        <v/>
      </c>
    </row>
    <row r="46" ht="78" customHeight="1">
      <c r="A46" s="9" t="n">
        <v>39</v>
      </c>
      <c r="B46" s="10" t="inlineStr">
        <is>
          <t>BE10-10</t>
        </is>
      </c>
      <c r="C46" s="11" t="n"/>
      <c r="D46" s="12" t="inlineStr">
        <is>
          <t>Kommode Holz, antik
Alte Holzkommode beziehungsweise Sekretär in dunklem Holz. Die linke Tür schließt nicht mehr; der übrige Zustand ist gut.</t>
        </is>
      </c>
      <c r="E46" s="13" t="n"/>
      <c r="F46" s="12" t="inlineStr">
        <is>
          <t>Büro / Besprechung</t>
        </is>
      </c>
      <c r="G46" s="10" t="inlineStr">
        <is>
          <t>gebraucht</t>
        </is>
      </c>
      <c r="H46" s="10" t="n">
        <v>1</v>
      </c>
      <c r="I46" s="10" t="inlineStr">
        <is>
          <t>Stück</t>
        </is>
      </c>
      <c r="J46" s="14" t="n">
        <v>120</v>
      </c>
      <c r="K46" s="15">
        <f>J46*1.19</f>
        <v/>
      </c>
      <c r="L46" s="10" t="inlineStr">
        <is>
          <t>VHB</t>
        </is>
      </c>
      <c r="M46" s="12" t="inlineStr">
        <is>
          <t>nur Abholung</t>
        </is>
      </c>
      <c r="N46" s="16" t="n"/>
      <c r="O46" s="17" t="n"/>
      <c r="P46" s="18" t="n"/>
      <c r="Q46" s="19">
        <f>IF(N46&lt;&gt;"ja","",IF(O46="",H46,O46)*J46)</f>
        <v/>
      </c>
    </row>
    <row r="47" ht="78" customHeight="1">
      <c r="A47" s="20" t="n">
        <v>40</v>
      </c>
      <c r="B47" s="21" t="inlineStr">
        <is>
          <t>BE10-11</t>
        </is>
      </c>
      <c r="C47" s="22" t="n"/>
      <c r="D47" s="23" t="inlineStr">
        <is>
          <t>Bürodrehstuhl weiß
Bürodrehstuhl in Weiß auf fünf Rollen, Sitzhöhe verstellbar.</t>
        </is>
      </c>
      <c r="E47" s="13" t="n"/>
      <c r="F47" s="23" t="inlineStr">
        <is>
          <t>Büro / Besprechung</t>
        </is>
      </c>
      <c r="G47" s="21" t="inlineStr">
        <is>
          <t>gebraucht</t>
        </is>
      </c>
      <c r="H47" s="21" t="n">
        <v>1</v>
      </c>
      <c r="I47" s="21" t="inlineStr">
        <is>
          <t>Stück</t>
        </is>
      </c>
      <c r="J47" s="24" t="n">
        <v>60</v>
      </c>
      <c r="K47" s="25">
        <f>J47*1.19</f>
        <v/>
      </c>
      <c r="L47" s="21" t="inlineStr">
        <is>
          <t>VHB</t>
        </is>
      </c>
      <c r="M47" s="23" t="inlineStr">
        <is>
          <t>nur Abholung</t>
        </is>
      </c>
      <c r="N47" s="16" t="n"/>
      <c r="O47" s="17" t="n"/>
      <c r="P47" s="18" t="n"/>
      <c r="Q47" s="26">
        <f>IF(N47&lt;&gt;"ja","",IF(O47="",H47,O47)*J47)</f>
        <v/>
      </c>
    </row>
    <row r="48" ht="78" customHeight="1">
      <c r="A48" s="9" t="n">
        <v>41</v>
      </c>
      <c r="B48" s="10" t="inlineStr">
        <is>
          <t>BE10-12</t>
        </is>
      </c>
      <c r="C48" s="11" t="n"/>
      <c r="D48" s="12" t="inlineStr">
        <is>
          <t>Aktenschrank weiß
Büroschrank in Weiß mit Türen und Einlegeböden.</t>
        </is>
      </c>
      <c r="E48" s="13" t="n"/>
      <c r="F48" s="12" t="inlineStr">
        <is>
          <t>Büro / Besprechung</t>
        </is>
      </c>
      <c r="G48" s="10" t="inlineStr">
        <is>
          <t>gut</t>
        </is>
      </c>
      <c r="H48" s="10" t="n">
        <v>2</v>
      </c>
      <c r="I48" s="10" t="inlineStr">
        <is>
          <t>Stück</t>
        </is>
      </c>
      <c r="J48" s="14" t="n">
        <v>90</v>
      </c>
      <c r="K48" s="15">
        <f>J48*1.19</f>
        <v/>
      </c>
      <c r="L48" s="10" t="inlineStr">
        <is>
          <t>VHB</t>
        </is>
      </c>
      <c r="M48" s="12" t="inlineStr">
        <is>
          <t>nur Abholung</t>
        </is>
      </c>
      <c r="N48" s="16" t="n"/>
      <c r="O48" s="17" t="n"/>
      <c r="P48" s="18" t="n"/>
      <c r="Q48" s="19">
        <f>IF(N48&lt;&gt;"ja","",IF(O48="",H48,O48)*J48)</f>
        <v/>
      </c>
    </row>
    <row r="49" ht="78" customHeight="1">
      <c r="A49" s="20" t="n">
        <v>42</v>
      </c>
      <c r="B49" s="21" t="inlineStr">
        <is>
          <t>NE01-01</t>
        </is>
      </c>
      <c r="C49" s="22" t="n"/>
      <c r="D49" s="23" t="inlineStr">
        <is>
          <t>Deko-Hirschkopf weiß
Kunstharz, weiß, mit schwarzem Geweih, auf Holzschild, Wandmontage</t>
        </is>
      </c>
      <c r="E49" s="13" t="n"/>
      <c r="F49" s="23" t="inlineStr">
        <is>
          <t>Flur</t>
        </is>
      </c>
      <c r="G49" s="21" t="inlineStr">
        <is>
          <t>gut</t>
        </is>
      </c>
      <c r="H49" s="21" t="n">
        <v>1</v>
      </c>
      <c r="I49" s="21" t="inlineStr">
        <is>
          <t>Stück</t>
        </is>
      </c>
      <c r="J49" s="24" t="n">
        <v>45</v>
      </c>
      <c r="K49" s="25">
        <f>J49*1.19</f>
        <v/>
      </c>
      <c r="L49" s="21" t="inlineStr">
        <is>
          <t>VHB</t>
        </is>
      </c>
      <c r="M49" s="23" t="inlineStr">
        <is>
          <t>Versand möglich</t>
        </is>
      </c>
      <c r="N49" s="16" t="n"/>
      <c r="O49" s="17" t="n"/>
      <c r="P49" s="18" t="n"/>
      <c r="Q49" s="26">
        <f>IF(N49&lt;&gt;"ja","",IF(O49="",H49,O49)*J49)</f>
        <v/>
      </c>
    </row>
    <row r="50" ht="78" customHeight="1">
      <c r="A50" s="27" t="n">
        <v>43</v>
      </c>
      <c r="B50" s="28" t="inlineStr">
        <is>
          <t>NE01-02</t>
        </is>
      </c>
      <c r="C50" s="29" t="n"/>
      <c r="D50" s="30" t="inlineStr">
        <is>
          <t>Trachtenfotografie gerahmt, schwarz
Fotodruck im schwarzen Rahmen mit Passepartout, ca. 30 x 40 cm - Kaufware</t>
        </is>
      </c>
      <c r="E50" s="30" t="n"/>
      <c r="F50" s="30" t="inlineStr">
        <is>
          <t>Flur</t>
        </is>
      </c>
      <c r="G50" s="28" t="inlineStr">
        <is>
          <t>gut</t>
        </is>
      </c>
      <c r="H50" s="28" t="n">
        <v>5</v>
      </c>
      <c r="I50" s="28" t="inlineStr">
        <is>
          <t>Stück</t>
        </is>
      </c>
      <c r="J50" s="31" t="n">
        <v>45</v>
      </c>
      <c r="K50" s="32">
        <f>J50*1.19</f>
        <v/>
      </c>
      <c r="L50" s="28" t="inlineStr">
        <is>
          <t>VHB</t>
        </is>
      </c>
      <c r="M50" s="30" t="inlineStr">
        <is>
          <t>Versand möglich</t>
        </is>
      </c>
      <c r="N50" s="16" t="n"/>
      <c r="O50" s="17" t="n"/>
      <c r="P50" s="18" t="n"/>
      <c r="Q50" s="33">
        <f>IF(N50&lt;&gt;"ja","",IF(O50="",H50,O50)*J50)</f>
        <v/>
      </c>
    </row>
    <row r="51" ht="78" customHeight="1">
      <c r="A51" s="27" t="n">
        <v>44</v>
      </c>
      <c r="B51" s="28" t="inlineStr">
        <is>
          <t>NE01-03</t>
        </is>
      </c>
      <c r="C51" s="29" t="n"/>
      <c r="D51" s="30" t="inlineStr">
        <is>
          <t>Trachtenportrait gerahmt, klein
Fotodruck gerahmt, kleinformatig - Kaufware</t>
        </is>
      </c>
      <c r="E51" s="30" t="n"/>
      <c r="F51" s="30" t="inlineStr">
        <is>
          <t>Flur</t>
        </is>
      </c>
      <c r="G51" s="28" t="inlineStr">
        <is>
          <t>gut</t>
        </is>
      </c>
      <c r="H51" s="28" t="n">
        <v>3</v>
      </c>
      <c r="I51" s="28" t="inlineStr">
        <is>
          <t>Stück</t>
        </is>
      </c>
      <c r="J51" s="31" t="n">
        <v>35</v>
      </c>
      <c r="K51" s="32">
        <f>J51*1.19</f>
        <v/>
      </c>
      <c r="L51" s="28" t="inlineStr">
        <is>
          <t>VHB</t>
        </is>
      </c>
      <c r="M51" s="30" t="inlineStr">
        <is>
          <t>Versand möglich</t>
        </is>
      </c>
      <c r="N51" s="16" t="n"/>
      <c r="O51" s="17" t="n"/>
      <c r="P51" s="18" t="n"/>
      <c r="Q51" s="33">
        <f>IF(N51&lt;&gt;"ja","",IF(O51="",H51,O51)*J51)</f>
        <v/>
      </c>
    </row>
    <row r="52" ht="78" customHeight="1">
      <c r="A52" s="9" t="n">
        <v>45</v>
      </c>
      <c r="B52" s="10" t="inlineStr">
        <is>
          <t>NE01-04</t>
        </is>
      </c>
      <c r="C52" s="11" t="n"/>
      <c r="D52" s="12" t="inlineStr">
        <is>
          <t>Gemälde Bollenhut abstrakt, schwarz-weiß
Acryl auf Leinwand, ca. 90 x 90 cm - Eigenarbeit einer Privatperson</t>
        </is>
      </c>
      <c r="E52" s="13" t="n"/>
      <c r="F52" s="12" t="inlineStr">
        <is>
          <t>Flur</t>
        </is>
      </c>
      <c r="G52" s="10" t="inlineStr">
        <is>
          <t>gut</t>
        </is>
      </c>
      <c r="H52" s="10" t="n">
        <v>1</v>
      </c>
      <c r="I52" s="10" t="inlineStr">
        <is>
          <t>Stück</t>
        </is>
      </c>
      <c r="J52" s="14" t="n">
        <v>150</v>
      </c>
      <c r="K52" s="15">
        <f>J52*1.19</f>
        <v/>
      </c>
      <c r="L52" s="10" t="inlineStr">
        <is>
          <t>VHB</t>
        </is>
      </c>
      <c r="M52" s="12" t="inlineStr">
        <is>
          <t>nur Abholung</t>
        </is>
      </c>
      <c r="N52" s="16" t="n"/>
      <c r="O52" s="17" t="n"/>
      <c r="P52" s="18" t="n"/>
      <c r="Q52" s="19">
        <f>IF(N52&lt;&gt;"ja","",IF(O52="",H52,O52)*J52)</f>
        <v/>
      </c>
    </row>
    <row r="53" ht="78" customHeight="1">
      <c r="A53" s="20" t="n">
        <v>46</v>
      </c>
      <c r="B53" s="21" t="inlineStr">
        <is>
          <t>NE01-05</t>
        </is>
      </c>
      <c r="C53" s="22" t="n"/>
      <c r="D53" s="23" t="inlineStr">
        <is>
          <t>Sansevieria groß im Übertopf
Bogenhanf, große Pflanze, weißer Übertopf</t>
        </is>
      </c>
      <c r="E53" s="13" t="n"/>
      <c r="F53" s="23" t="inlineStr">
        <is>
          <t>Flur</t>
        </is>
      </c>
      <c r="G53" s="21" t="inlineStr">
        <is>
          <t>gut</t>
        </is>
      </c>
      <c r="H53" s="21" t="n">
        <v>1</v>
      </c>
      <c r="I53" s="21" t="inlineStr">
        <is>
          <t>Stück</t>
        </is>
      </c>
      <c r="J53" s="24" t="n">
        <v>60</v>
      </c>
      <c r="K53" s="25">
        <f>J53*1.19</f>
        <v/>
      </c>
      <c r="L53" s="21" t="inlineStr">
        <is>
          <t>VHB</t>
        </is>
      </c>
      <c r="M53" s="23" t="inlineStr">
        <is>
          <t>nur Abholung</t>
        </is>
      </c>
      <c r="N53" s="16" t="n"/>
      <c r="O53" s="17" t="n"/>
      <c r="P53" s="18" t="n"/>
      <c r="Q53" s="26">
        <f>IF(N53&lt;&gt;"ja","",IF(O53="",H53,O53)*J53)</f>
        <v/>
      </c>
    </row>
    <row r="54" ht="78" customHeight="1">
      <c r="A54" s="9" t="n">
        <v>47</v>
      </c>
      <c r="B54" s="10" t="inlineStr">
        <is>
          <t>NE01-06</t>
        </is>
      </c>
      <c r="C54" s="11" t="n"/>
      <c r="D54" s="12" t="inlineStr">
        <is>
          <t>Gemälde Bollenhut rot-weiß
Acryl auf Leinwand, ca. 50 x 60 cm - Eigenarbeit einer Privatperson</t>
        </is>
      </c>
      <c r="E54" s="13" t="n"/>
      <c r="F54" s="12" t="inlineStr">
        <is>
          <t>Flur</t>
        </is>
      </c>
      <c r="G54" s="10" t="inlineStr">
        <is>
          <t>gut</t>
        </is>
      </c>
      <c r="H54" s="10" t="n">
        <v>1</v>
      </c>
      <c r="I54" s="10" t="inlineStr">
        <is>
          <t>Stück</t>
        </is>
      </c>
      <c r="J54" s="14" t="n">
        <v>140</v>
      </c>
      <c r="K54" s="15">
        <f>J54*1.19</f>
        <v/>
      </c>
      <c r="L54" s="10" t="inlineStr">
        <is>
          <t>VHB</t>
        </is>
      </c>
      <c r="M54" s="12" t="inlineStr">
        <is>
          <t>Versand möglich</t>
        </is>
      </c>
      <c r="N54" s="16" t="n"/>
      <c r="O54" s="17" t="n"/>
      <c r="P54" s="18" t="n"/>
      <c r="Q54" s="19">
        <f>IF(N54&lt;&gt;"ja","",IF(O54="",H54,O54)*J54)</f>
        <v/>
      </c>
    </row>
    <row r="55" ht="78" customHeight="1">
      <c r="A55" s="20" t="n">
        <v>48</v>
      </c>
      <c r="B55" s="21" t="inlineStr">
        <is>
          <t>NE01-07</t>
        </is>
      </c>
      <c r="C55" s="22" t="n"/>
      <c r="D55" s="23" t="inlineStr">
        <is>
          <t>Holz-Schriftzug Heimat
Dekoschriftzug aus Holz</t>
        </is>
      </c>
      <c r="E55" s="13" t="n"/>
      <c r="F55" s="23" t="inlineStr">
        <is>
          <t>Flur</t>
        </is>
      </c>
      <c r="G55" s="21" t="inlineStr">
        <is>
          <t>gut</t>
        </is>
      </c>
      <c r="H55" s="21" t="n">
        <v>1</v>
      </c>
      <c r="I55" s="21" t="inlineStr">
        <is>
          <t>Stück</t>
        </is>
      </c>
      <c r="J55" s="24" t="n">
        <v>25</v>
      </c>
      <c r="K55" s="25">
        <f>J55*1.19</f>
        <v/>
      </c>
      <c r="L55" s="21" t="inlineStr">
        <is>
          <t>VHB</t>
        </is>
      </c>
      <c r="M55" s="23" t="inlineStr">
        <is>
          <t>Versand möglich</t>
        </is>
      </c>
      <c r="N55" s="16" t="n"/>
      <c r="O55" s="17" t="n"/>
      <c r="P55" s="18" t="n"/>
      <c r="Q55" s="26">
        <f>IF(N55&lt;&gt;"ja","",IF(O55="",H55,O55)*J55)</f>
        <v/>
      </c>
    </row>
    <row r="56" ht="78" customHeight="1">
      <c r="A56" s="9" t="n">
        <v>49</v>
      </c>
      <c r="B56" s="10" t="inlineStr">
        <is>
          <t>NE01-08</t>
        </is>
      </c>
      <c r="C56" s="11" t="n"/>
      <c r="D56" s="12" t="inlineStr">
        <is>
          <t>Zamioculcas im Übertopf
Glücksfeder, weißer Übertopf</t>
        </is>
      </c>
      <c r="E56" s="13" t="n"/>
      <c r="F56" s="12" t="inlineStr">
        <is>
          <t>Flur</t>
        </is>
      </c>
      <c r="G56" s="10" t="inlineStr">
        <is>
          <t>gut</t>
        </is>
      </c>
      <c r="H56" s="10" t="n">
        <v>1</v>
      </c>
      <c r="I56" s="10" t="inlineStr">
        <is>
          <t>Stück</t>
        </is>
      </c>
      <c r="J56" s="14" t="n">
        <v>60</v>
      </c>
      <c r="K56" s="15">
        <f>J56*1.19</f>
        <v/>
      </c>
      <c r="L56" s="10" t="inlineStr">
        <is>
          <t>VHB</t>
        </is>
      </c>
      <c r="M56" s="12" t="inlineStr">
        <is>
          <t>nur Abholung</t>
        </is>
      </c>
      <c r="N56" s="16" t="n"/>
      <c r="O56" s="17" t="n"/>
      <c r="P56" s="18" t="n"/>
      <c r="Q56" s="19">
        <f>IF(N56&lt;&gt;"ja","",IF(O56="",H56,O56)*J56)</f>
        <v/>
      </c>
    </row>
    <row r="57" ht="78" customHeight="1">
      <c r="A57" s="20" t="n">
        <v>50</v>
      </c>
      <c r="B57" s="21" t="inlineStr">
        <is>
          <t>NE01-10</t>
        </is>
      </c>
      <c r="C57" s="22" t="n"/>
      <c r="D57" s="23" t="inlineStr">
        <is>
          <t>Deckenleuchte Pusteblume
IKEA Maskros, weiß, zwei Größen</t>
        </is>
      </c>
      <c r="E57" s="13" t="n"/>
      <c r="F57" s="23" t="inlineStr">
        <is>
          <t>Flur</t>
        </is>
      </c>
      <c r="G57" s="21" t="inlineStr">
        <is>
          <t>gut</t>
        </is>
      </c>
      <c r="H57" s="21" t="n">
        <v>2</v>
      </c>
      <c r="I57" s="21" t="inlineStr">
        <is>
          <t>Stück</t>
        </is>
      </c>
      <c r="J57" s="24" t="n">
        <v>35</v>
      </c>
      <c r="K57" s="25">
        <f>J57*1.19</f>
        <v/>
      </c>
      <c r="L57" s="21" t="inlineStr">
        <is>
          <t>VHB</t>
        </is>
      </c>
      <c r="M57" s="23" t="inlineStr">
        <is>
          <t>nur Abholung</t>
        </is>
      </c>
      <c r="N57" s="16" t="n"/>
      <c r="O57" s="17" t="n"/>
      <c r="P57" s="18" t="n"/>
      <c r="Q57" s="26">
        <f>IF(N57&lt;&gt;"ja","",IF(O57="",H57,O57)*J57)</f>
        <v/>
      </c>
    </row>
    <row r="58" ht="78" customHeight="1">
      <c r="A58" s="9" t="n">
        <v>51</v>
      </c>
      <c r="B58" s="10" t="inlineStr">
        <is>
          <t>NE01-11</t>
        </is>
      </c>
      <c r="C58" s="11" t="n"/>
      <c r="D58" s="12" t="inlineStr">
        <is>
          <t>Gemälde Bollenhut-Mädchen
Acryl auf Leinwand, ca. 60 x 80 cm - Eigenarbeit einer Privatperson</t>
        </is>
      </c>
      <c r="E58" s="13" t="n"/>
      <c r="F58" s="12" t="inlineStr">
        <is>
          <t>Flur</t>
        </is>
      </c>
      <c r="G58" s="10" t="inlineStr">
        <is>
          <t>gut</t>
        </is>
      </c>
      <c r="H58" s="10" t="n">
        <v>1</v>
      </c>
      <c r="I58" s="10" t="inlineStr">
        <is>
          <t>Stück</t>
        </is>
      </c>
      <c r="J58" s="14" t="n">
        <v>360</v>
      </c>
      <c r="K58" s="15">
        <f>J58*1.19</f>
        <v/>
      </c>
      <c r="L58" s="10" t="inlineStr">
        <is>
          <t>VHB</t>
        </is>
      </c>
      <c r="M58" s="12" t="inlineStr">
        <is>
          <t>nur Abholung</t>
        </is>
      </c>
      <c r="N58" s="16" t="n"/>
      <c r="O58" s="17" t="n"/>
      <c r="P58" s="18" t="n"/>
      <c r="Q58" s="19">
        <f>IF(N58&lt;&gt;"ja","",IF(O58="",H58,O58)*J58)</f>
        <v/>
      </c>
    </row>
    <row r="59" ht="78" customHeight="1">
      <c r="A59" s="20" t="n">
        <v>52</v>
      </c>
      <c r="B59" s="21" t="inlineStr">
        <is>
          <t>NE01-12</t>
        </is>
      </c>
      <c r="C59" s="22" t="n"/>
      <c r="D59" s="23" t="inlineStr">
        <is>
          <t>Gemälde Fuchs mit Bollenhut
Acryl auf Leinwand, ca. 80 x 100 cm - Eigenarbeit einer Privatperson</t>
        </is>
      </c>
      <c r="E59" s="13" t="n"/>
      <c r="F59" s="23" t="inlineStr">
        <is>
          <t>Flur</t>
        </is>
      </c>
      <c r="G59" s="21" t="inlineStr">
        <is>
          <t>gut</t>
        </is>
      </c>
      <c r="H59" s="21" t="n">
        <v>1</v>
      </c>
      <c r="I59" s="21" t="inlineStr">
        <is>
          <t>Stück</t>
        </is>
      </c>
      <c r="J59" s="24" t="n">
        <v>180</v>
      </c>
      <c r="K59" s="25">
        <f>J59*1.19</f>
        <v/>
      </c>
      <c r="L59" s="21" t="inlineStr">
        <is>
          <t>VHB</t>
        </is>
      </c>
      <c r="M59" s="23" t="inlineStr">
        <is>
          <t>nur Abholung</t>
        </is>
      </c>
      <c r="N59" s="16" t="n"/>
      <c r="O59" s="17" t="n"/>
      <c r="P59" s="18" t="n"/>
      <c r="Q59" s="26">
        <f>IF(N59&lt;&gt;"ja","",IF(O59="",H59,O59)*J59)</f>
        <v/>
      </c>
    </row>
    <row r="60" ht="78" customHeight="1">
      <c r="A60" s="9" t="n">
        <v>53</v>
      </c>
      <c r="B60" s="10" t="inlineStr">
        <is>
          <t>NE01-13</t>
        </is>
      </c>
      <c r="C60" s="11" t="n"/>
      <c r="D60" s="12" t="inlineStr">
        <is>
          <t>Gemälde Panorama, 3 Figuren
Acryl auf Leinwand, Querformat ca. 120 x 40 cm - Eigenarbeit einer Privatperson</t>
        </is>
      </c>
      <c r="E60" s="13" t="n"/>
      <c r="F60" s="12" t="inlineStr">
        <is>
          <t>Flur</t>
        </is>
      </c>
      <c r="G60" s="10" t="inlineStr">
        <is>
          <t>gut</t>
        </is>
      </c>
      <c r="H60" s="10" t="n">
        <v>1</v>
      </c>
      <c r="I60" s="10" t="inlineStr">
        <is>
          <t>Stück</t>
        </is>
      </c>
      <c r="J60" s="14" t="n">
        <v>120</v>
      </c>
      <c r="K60" s="15">
        <f>J60*1.19</f>
        <v/>
      </c>
      <c r="L60" s="10" t="inlineStr">
        <is>
          <t>VHB</t>
        </is>
      </c>
      <c r="M60" s="12" t="inlineStr">
        <is>
          <t>nur Abholung</t>
        </is>
      </c>
      <c r="N60" s="16" t="n"/>
      <c r="O60" s="17" t="n"/>
      <c r="P60" s="18" t="n"/>
      <c r="Q60" s="19">
        <f>IF(N60&lt;&gt;"ja","",IF(O60="",H60,O60)*J60)</f>
        <v/>
      </c>
    </row>
    <row r="61" ht="78" customHeight="1">
      <c r="A61" s="20" t="n">
        <v>54</v>
      </c>
      <c r="B61" s="21" t="inlineStr">
        <is>
          <t>NE01-14</t>
        </is>
      </c>
      <c r="C61" s="22" t="n"/>
      <c r="D61" s="23" t="inlineStr">
        <is>
          <t>Gemälde Panorama, 5 Figuren
Acryl auf Leinwand, Querformat - Eigenarbeit einer Privatperson</t>
        </is>
      </c>
      <c r="E61" s="13" t="n"/>
      <c r="F61" s="23" t="inlineStr">
        <is>
          <t>Flur</t>
        </is>
      </c>
      <c r="G61" s="21" t="inlineStr">
        <is>
          <t>gut</t>
        </is>
      </c>
      <c r="H61" s="21" t="n">
        <v>1</v>
      </c>
      <c r="I61" s="21" t="inlineStr">
        <is>
          <t>Stück</t>
        </is>
      </c>
      <c r="J61" s="24" t="n">
        <v>120</v>
      </c>
      <c r="K61" s="25">
        <f>J61*1.19</f>
        <v/>
      </c>
      <c r="L61" s="21" t="inlineStr">
        <is>
          <t>VHB</t>
        </is>
      </c>
      <c r="M61" s="23" t="inlineStr">
        <is>
          <t>nur Abholung</t>
        </is>
      </c>
      <c r="N61" s="16" t="n"/>
      <c r="O61" s="17" t="n"/>
      <c r="P61" s="18" t="n"/>
      <c r="Q61" s="26">
        <f>IF(N61&lt;&gt;"ja","",IF(O61="",H61,O61)*J61)</f>
        <v/>
      </c>
    </row>
    <row r="62" ht="78" customHeight="1">
      <c r="A62" s="9" t="n">
        <v>55</v>
      </c>
      <c r="B62" s="10" t="inlineStr">
        <is>
          <t>NE01-16</t>
        </is>
      </c>
      <c r="C62" s="11" t="n"/>
      <c r="D62" s="12" t="inlineStr">
        <is>
          <t>Pflanze mit Topf
Stoffschirm schwarz-weiß gemustert mit Fransenbesatz</t>
        </is>
      </c>
      <c r="E62" s="13" t="n"/>
      <c r="F62" s="12" t="inlineStr">
        <is>
          <t>Flur</t>
        </is>
      </c>
      <c r="G62" s="10" t="inlineStr">
        <is>
          <t>gut</t>
        </is>
      </c>
      <c r="H62" s="10" t="n">
        <v>1</v>
      </c>
      <c r="I62" s="10" t="inlineStr">
        <is>
          <t>Stück</t>
        </is>
      </c>
      <c r="J62" s="14" t="n">
        <v>20</v>
      </c>
      <c r="K62" s="15">
        <f>J62*1.19</f>
        <v/>
      </c>
      <c r="L62" s="10" t="inlineStr">
        <is>
          <t>VHB</t>
        </is>
      </c>
      <c r="M62" s="12" t="inlineStr">
        <is>
          <t>nur Abholung</t>
        </is>
      </c>
      <c r="N62" s="16" t="n"/>
      <c r="O62" s="17" t="n"/>
      <c r="P62" s="18" t="n"/>
      <c r="Q62" s="19">
        <f>IF(N62&lt;&gt;"ja","",IF(O62="",H62,O62)*J62)</f>
        <v/>
      </c>
    </row>
    <row r="63" ht="78" customHeight="1">
      <c r="A63" s="20" t="n">
        <v>56</v>
      </c>
      <c r="B63" s="35" t="inlineStr">
        <is>
          <t>NE05-01</t>
        </is>
      </c>
      <c r="C63" s="22" t="n"/>
      <c r="D63" s="23" t="inlineStr">
        <is>
          <t>Massivholztisch mit Baumkante, Essbereich
Massivholzplatte mit Baumkante, schwarzes Metallgestell mit Messingfüßen</t>
        </is>
      </c>
      <c r="E63" s="13" t="n"/>
      <c r="F63" s="23" t="inlineStr">
        <is>
          <t>Speisesaal</t>
        </is>
      </c>
      <c r="G63" s="21" t="inlineStr">
        <is>
          <t>gebraucht</t>
        </is>
      </c>
      <c r="H63" s="21" t="n">
        <v>8</v>
      </c>
      <c r="I63" s="21" t="inlineStr">
        <is>
          <t>Stück</t>
        </is>
      </c>
      <c r="J63" s="24" t="n">
        <v>450</v>
      </c>
      <c r="K63" s="25">
        <f>J63*1.19</f>
        <v/>
      </c>
      <c r="L63" s="21" t="inlineStr">
        <is>
          <t>VHB</t>
        </is>
      </c>
      <c r="M63" s="23" t="inlineStr">
        <is>
          <t>nur Abholung</t>
        </is>
      </c>
      <c r="N63" s="16" t="n"/>
      <c r="O63" s="17" t="n"/>
      <c r="P63" s="18" t="n"/>
      <c r="Q63" s="26">
        <f>IF(N63&lt;&gt;"ja","",IF(O63="",H63,O63)*J63)</f>
        <v/>
      </c>
    </row>
    <row r="64" ht="78" customHeight="1">
      <c r="A64" s="9" t="n">
        <v>57</v>
      </c>
      <c r="B64" s="10" t="inlineStr">
        <is>
          <t>NE05-02</t>
        </is>
      </c>
      <c r="C64" s="11" t="n"/>
      <c r="D64" s="12" t="inlineStr">
        <is>
          <t>Sitzbank Massivholz
Passend zu den Baumkantentischen, Massivholz mit Metallgestell</t>
        </is>
      </c>
      <c r="E64" s="13" t="n"/>
      <c r="F64" s="12" t="inlineStr">
        <is>
          <t>Speisesaal</t>
        </is>
      </c>
      <c r="G64" s="10" t="inlineStr">
        <is>
          <t>gebraucht</t>
        </is>
      </c>
      <c r="H64" s="10" t="n">
        <v>9</v>
      </c>
      <c r="I64" s="10" t="inlineStr">
        <is>
          <t>Stück</t>
        </is>
      </c>
      <c r="J64" s="14" t="n">
        <v>250</v>
      </c>
      <c r="K64" s="15">
        <f>J64*1.19</f>
        <v/>
      </c>
      <c r="L64" s="10" t="inlineStr">
        <is>
          <t>VHB</t>
        </is>
      </c>
      <c r="M64" s="12" t="inlineStr">
        <is>
          <t>nur Abholung</t>
        </is>
      </c>
      <c r="N64" s="16" t="n"/>
      <c r="O64" s="17" t="n"/>
      <c r="P64" s="18" t="n"/>
      <c r="Q64" s="19">
        <f>IF(N64&lt;&gt;"ja","",IF(O64="",H64,O64)*J64)</f>
        <v/>
      </c>
    </row>
    <row r="65" ht="78" customHeight="1">
      <c r="A65" s="20" t="n">
        <v>58</v>
      </c>
      <c r="B65" s="35" t="inlineStr">
        <is>
          <t>NE05-03</t>
        </is>
      </c>
      <c r="C65" s="22" t="n"/>
      <c r="D65" s="23" t="inlineStr">
        <is>
          <t>Kuckucksuhr groß, geschnitzt
Schwarzwälder Kuckucksuhr, aufwendig geschnitzt mit Hirschkopf, Eulen und Jagdhorn</t>
        </is>
      </c>
      <c r="E65" s="13" t="n"/>
      <c r="F65" s="23" t="inlineStr">
        <is>
          <t>Speisesaal</t>
        </is>
      </c>
      <c r="G65" s="21" t="inlineStr">
        <is>
          <t>gut</t>
        </is>
      </c>
      <c r="H65" s="21" t="n">
        <v>1</v>
      </c>
      <c r="I65" s="21" t="inlineStr">
        <is>
          <t>Stück</t>
        </is>
      </c>
      <c r="J65" s="24" t="n">
        <v>550</v>
      </c>
      <c r="K65" s="25">
        <f>J65*1.19</f>
        <v/>
      </c>
      <c r="L65" s="21" t="inlineStr">
        <is>
          <t>VHB</t>
        </is>
      </c>
      <c r="M65" s="23" t="inlineStr">
        <is>
          <t>nur Abholung</t>
        </is>
      </c>
      <c r="N65" s="16" t="n"/>
      <c r="O65" s="17" t="n"/>
      <c r="P65" s="18" t="n"/>
      <c r="Q65" s="26">
        <f>IF(N65&lt;&gt;"ja","",IF(O65="",H65,O65)*J65)</f>
        <v/>
      </c>
    </row>
    <row r="66" ht="78" customHeight="1">
      <c r="A66" s="9" t="n">
        <v>59</v>
      </c>
      <c r="B66" s="35" t="inlineStr">
        <is>
          <t>NU01-01</t>
        </is>
      </c>
      <c r="C66" s="11" t="n"/>
      <c r="D66" s="12" t="inlineStr">
        <is>
          <t>Vitra Alcove Sofa, rot
Vitra Alcove, Design Ronan &amp; Erwan Bouroullec, rot, hohe Rückenwände, Chrombeine</t>
        </is>
      </c>
      <c r="E66" s="13" t="n"/>
      <c r="F66" s="12" t="inlineStr">
        <is>
          <t>Flur</t>
        </is>
      </c>
      <c r="G66" s="10" t="inlineStr">
        <is>
          <t>gebraucht</t>
        </is>
      </c>
      <c r="H66" s="10" t="n">
        <v>2</v>
      </c>
      <c r="I66" s="10" t="inlineStr">
        <is>
          <t>Stück</t>
        </is>
      </c>
      <c r="J66" s="14" t="n">
        <v>1600</v>
      </c>
      <c r="K66" s="15">
        <f>J66*1.19</f>
        <v/>
      </c>
      <c r="L66" s="10" t="inlineStr">
        <is>
          <t>VHB</t>
        </is>
      </c>
      <c r="M66" s="12" t="inlineStr">
        <is>
          <t>nur Abholung</t>
        </is>
      </c>
      <c r="N66" s="16" t="n"/>
      <c r="O66" s="17" t="n"/>
      <c r="P66" s="18" t="n"/>
      <c r="Q66" s="19">
        <f>IF(N66&lt;&gt;"ja","",IF(O66="",H66,O66)*J66)</f>
        <v/>
      </c>
    </row>
    <row r="67" ht="78" customHeight="1">
      <c r="A67" s="20" t="n">
        <v>60</v>
      </c>
      <c r="B67" s="35" t="inlineStr">
        <is>
          <t>NU01-02</t>
        </is>
      </c>
      <c r="C67" s="22" t="n"/>
      <c r="D67" s="23" t="inlineStr">
        <is>
          <t>Kuckucksuhr, Wandgruppe
Schwarzwälder Kuckucksuhren verschiedener Größe und Ausführung</t>
        </is>
      </c>
      <c r="E67" s="13" t="n"/>
      <c r="F67" s="23" t="inlineStr">
        <is>
          <t>Flur</t>
        </is>
      </c>
      <c r="G67" s="21" t="inlineStr">
        <is>
          <t>gut</t>
        </is>
      </c>
      <c r="H67" s="21" t="n">
        <v>5</v>
      </c>
      <c r="I67" s="21" t="inlineStr">
        <is>
          <t>Stück</t>
        </is>
      </c>
      <c r="J67" s="24" t="n">
        <v>150</v>
      </c>
      <c r="K67" s="25">
        <f>J67*1.19</f>
        <v/>
      </c>
      <c r="L67" s="21" t="inlineStr">
        <is>
          <t>VHB</t>
        </is>
      </c>
      <c r="M67" s="23" t="inlineStr">
        <is>
          <t>Versand möglich</t>
        </is>
      </c>
      <c r="N67" s="16" t="n"/>
      <c r="O67" s="17" t="n"/>
      <c r="P67" s="18" t="n"/>
      <c r="Q67" s="26">
        <f>IF(N67&lt;&gt;"ja","",IF(O67="",H67,O67)*J67)</f>
        <v/>
      </c>
    </row>
    <row r="68" ht="78" customHeight="1">
      <c r="A68" s="27" t="n">
        <v>61</v>
      </c>
      <c r="B68" s="28" t="inlineStr">
        <is>
          <t>NU01-03</t>
        </is>
      </c>
      <c r="C68" s="29" t="n"/>
      <c r="D68" s="30" t="inlineStr">
        <is>
          <t>Dekoration in der Vitrine
Dekoration in der Vitrine</t>
        </is>
      </c>
      <c r="E68" s="30" t="n"/>
      <c r="F68" s="30" t="inlineStr">
        <is>
          <t>Flur</t>
        </is>
      </c>
      <c r="G68" s="28" t="inlineStr">
        <is>
          <t>gut</t>
        </is>
      </c>
      <c r="H68" s="28" t="n">
        <v>1</v>
      </c>
      <c r="I68" s="28" t="inlineStr">
        <is>
          <t>Stück</t>
        </is>
      </c>
      <c r="J68" s="31" t="n">
        <v>50</v>
      </c>
      <c r="K68" s="32">
        <f>J68*1.19</f>
        <v/>
      </c>
      <c r="L68" s="28" t="inlineStr">
        <is>
          <t>VHB</t>
        </is>
      </c>
      <c r="M68" s="30" t="inlineStr">
        <is>
          <t>nur Abholung</t>
        </is>
      </c>
      <c r="N68" s="16" t="n"/>
      <c r="O68" s="17" t="n"/>
      <c r="P68" s="18" t="n"/>
      <c r="Q68" s="33">
        <f>IF(N68&lt;&gt;"ja","",IF(O68="",H68,O68)*J68)</f>
        <v/>
      </c>
    </row>
    <row r="69" ht="78" customHeight="1">
      <c r="A69" s="20" t="n">
        <v>62</v>
      </c>
      <c r="B69" s="21" t="inlineStr">
        <is>
          <t>NU01-04</t>
        </is>
      </c>
      <c r="C69" s="22" t="n"/>
      <c r="D69" s="23" t="inlineStr">
        <is>
          <t>Gemälde Heimweh
Acryl auf Leinwand, großformatig ca. 100 x 140 cm - Eigenarbeit einer Privatperson</t>
        </is>
      </c>
      <c r="E69" s="13" t="n"/>
      <c r="F69" s="23" t="inlineStr">
        <is>
          <t>Flur</t>
        </is>
      </c>
      <c r="G69" s="21" t="inlineStr">
        <is>
          <t>gut</t>
        </is>
      </c>
      <c r="H69" s="21" t="n">
        <v>1</v>
      </c>
      <c r="I69" s="21" t="inlineStr">
        <is>
          <t>Stück</t>
        </is>
      </c>
      <c r="J69" s="24" t="n">
        <v>450</v>
      </c>
      <c r="K69" s="25">
        <f>J69*1.19</f>
        <v/>
      </c>
      <c r="L69" s="21" t="inlineStr">
        <is>
          <t>VHB</t>
        </is>
      </c>
      <c r="M69" s="23" t="inlineStr">
        <is>
          <t>nur Abholung</t>
        </is>
      </c>
      <c r="N69" s="16" t="n"/>
      <c r="O69" s="17" t="n"/>
      <c r="P69" s="18" t="n"/>
      <c r="Q69" s="26">
        <f>IF(N69&lt;&gt;"ja","",IF(O69="",H69,O69)*J69)</f>
        <v/>
      </c>
    </row>
    <row r="70" ht="78" customHeight="1">
      <c r="A70" s="9" t="n">
        <v>63</v>
      </c>
      <c r="B70" s="10" t="inlineStr">
        <is>
          <t>NU01-05</t>
        </is>
      </c>
      <c r="C70" s="11" t="n"/>
      <c r="D70" s="12" t="inlineStr">
        <is>
          <t>Deko-Hirschkopf geometrisch
Hirschkopf in geometrischer Form, Beton-/Holzoptik</t>
        </is>
      </c>
      <c r="E70" s="13" t="n"/>
      <c r="F70" s="12" t="inlineStr">
        <is>
          <t>Flur</t>
        </is>
      </c>
      <c r="G70" s="10" t="inlineStr">
        <is>
          <t>gut</t>
        </is>
      </c>
      <c r="H70" s="10" t="n">
        <v>2</v>
      </c>
      <c r="I70" s="10" t="inlineStr">
        <is>
          <t>Stück</t>
        </is>
      </c>
      <c r="J70" s="14" t="n">
        <v>40</v>
      </c>
      <c r="K70" s="15">
        <f>J70*1.19</f>
        <v/>
      </c>
      <c r="L70" s="10" t="inlineStr">
        <is>
          <t>VHB</t>
        </is>
      </c>
      <c r="M70" s="12" t="inlineStr">
        <is>
          <t>Versand möglich</t>
        </is>
      </c>
      <c r="N70" s="16" t="n"/>
      <c r="O70" s="17" t="n"/>
      <c r="P70" s="18" t="n"/>
      <c r="Q70" s="19">
        <f>IF(N70&lt;&gt;"ja","",IF(O70="",H70,O70)*J70)</f>
        <v/>
      </c>
    </row>
    <row r="71" ht="78" customHeight="1">
      <c r="A71" s="20" t="n">
        <v>64</v>
      </c>
      <c r="B71" s="21" t="inlineStr">
        <is>
          <t>NU01-06</t>
        </is>
      </c>
      <c r="C71" s="22" t="n"/>
      <c r="D71" s="23" t="inlineStr">
        <is>
          <t>Gemälde Marilyn mit Bollenhut
Acryl auf Leinwand, großformatig ca. 120 x 120 cm - Eigenarbeit einer Privatperson</t>
        </is>
      </c>
      <c r="E71" s="13" t="n"/>
      <c r="F71" s="23" t="inlineStr">
        <is>
          <t>Flur</t>
        </is>
      </c>
      <c r="G71" s="21" t="inlineStr">
        <is>
          <t>gut</t>
        </is>
      </c>
      <c r="H71" s="21" t="n">
        <v>1</v>
      </c>
      <c r="I71" s="21" t="inlineStr">
        <is>
          <t>Stück</t>
        </is>
      </c>
      <c r="J71" s="24" t="n">
        <v>650</v>
      </c>
      <c r="K71" s="25">
        <f>J71*1.19</f>
        <v/>
      </c>
      <c r="L71" s="21" t="inlineStr">
        <is>
          <t>VHB</t>
        </is>
      </c>
      <c r="M71" s="23" t="inlineStr">
        <is>
          <t>nur Abholung</t>
        </is>
      </c>
      <c r="N71" s="16" t="n"/>
      <c r="O71" s="17" t="n"/>
      <c r="P71" s="18" t="n"/>
      <c r="Q71" s="26">
        <f>IF(N71&lt;&gt;"ja","",IF(O71="",H71,O71)*J71)</f>
        <v/>
      </c>
    </row>
    <row r="72" ht="78" customHeight="1">
      <c r="A72" s="27" t="n">
        <v>65</v>
      </c>
      <c r="B72" s="28" t="inlineStr">
        <is>
          <t>NU01-07</t>
        </is>
      </c>
      <c r="C72" s="29" t="n"/>
      <c r="D72" s="30" t="inlineStr">
        <is>
          <t>Trachtenportrait gerahmt, klein
Trachtenportrait gerahmt, klein</t>
        </is>
      </c>
      <c r="E72" s="30" t="n"/>
      <c r="F72" s="30" t="inlineStr">
        <is>
          <t>Flur</t>
        </is>
      </c>
      <c r="G72" s="28" t="inlineStr">
        <is>
          <t>gut</t>
        </is>
      </c>
      <c r="H72" s="28" t="n">
        <v>1</v>
      </c>
      <c r="I72" s="28" t="inlineStr">
        <is>
          <t>Set</t>
        </is>
      </c>
      <c r="J72" s="31" t="n">
        <v>45</v>
      </c>
      <c r="K72" s="32">
        <f>J72*1.19</f>
        <v/>
      </c>
      <c r="L72" s="28" t="inlineStr">
        <is>
          <t>VHB</t>
        </is>
      </c>
      <c r="M72" s="30" t="inlineStr">
        <is>
          <t>nur Abholung</t>
        </is>
      </c>
      <c r="N72" s="16" t="n"/>
      <c r="O72" s="17" t="n"/>
      <c r="P72" s="18" t="n"/>
      <c r="Q72" s="33">
        <f>IF(N72&lt;&gt;"ja","",IF(O72="",H72,O72)*J72)</f>
        <v/>
      </c>
    </row>
    <row r="73" ht="78" customHeight="1">
      <c r="A73" s="27" t="n">
        <v>66</v>
      </c>
      <c r="B73" s="28" t="inlineStr">
        <is>
          <t>NU01-08</t>
        </is>
      </c>
      <c r="C73" s="29" t="n"/>
      <c r="D73" s="30" t="inlineStr">
        <is>
          <t>Trachtenfotografie gerahmt, weiß
Fotodruck im weißen Rahmen, ca. 20 x 25 cm - Kaufware</t>
        </is>
      </c>
      <c r="E73" s="30" t="n"/>
      <c r="F73" s="30" t="inlineStr">
        <is>
          <t>Flur</t>
        </is>
      </c>
      <c r="G73" s="28" t="inlineStr">
        <is>
          <t>gut</t>
        </is>
      </c>
      <c r="H73" s="28" t="n">
        <v>5</v>
      </c>
      <c r="I73" s="28" t="inlineStr">
        <is>
          <t>Stück</t>
        </is>
      </c>
      <c r="J73" s="31" t="n">
        <v>35</v>
      </c>
      <c r="K73" s="32">
        <f>J73*1.19</f>
        <v/>
      </c>
      <c r="L73" s="28" t="inlineStr">
        <is>
          <t>VHB</t>
        </is>
      </c>
      <c r="M73" s="30" t="inlineStr">
        <is>
          <t>Versand möglich</t>
        </is>
      </c>
      <c r="N73" s="16" t="n"/>
      <c r="O73" s="17" t="n"/>
      <c r="P73" s="18" t="n"/>
      <c r="Q73" s="33">
        <f>IF(N73&lt;&gt;"ja","",IF(O73="",H73,O73)*J73)</f>
        <v/>
      </c>
    </row>
    <row r="74" ht="78" customHeight="1">
      <c r="A74" s="27" t="n">
        <v>67</v>
      </c>
      <c r="B74" s="28" t="inlineStr">
        <is>
          <t>NU01-09</t>
        </is>
      </c>
      <c r="C74" s="29" t="n"/>
      <c r="D74" s="30" t="inlineStr">
        <is>
          <t>Trachtenfotografie gerahmt, schwarz
Fotodruck im schwarzen Rahmen mit Passepartout - Kaufware</t>
        </is>
      </c>
      <c r="E74" s="30" t="n"/>
      <c r="F74" s="30" t="inlineStr">
        <is>
          <t>Flur</t>
        </is>
      </c>
      <c r="G74" s="28" t="inlineStr">
        <is>
          <t>gut</t>
        </is>
      </c>
      <c r="H74" s="28" t="n">
        <v>4</v>
      </c>
      <c r="I74" s="28" t="inlineStr">
        <is>
          <t>Stück</t>
        </is>
      </c>
      <c r="J74" s="31" t="n">
        <v>35</v>
      </c>
      <c r="K74" s="32">
        <f>J74*1.19</f>
        <v/>
      </c>
      <c r="L74" s="28" t="inlineStr">
        <is>
          <t>VHB</t>
        </is>
      </c>
      <c r="M74" s="30" t="inlineStr">
        <is>
          <t>Versand möglich</t>
        </is>
      </c>
      <c r="N74" s="16" t="n"/>
      <c r="O74" s="17" t="n"/>
      <c r="P74" s="18" t="n"/>
      <c r="Q74" s="33">
        <f>IF(N74&lt;&gt;"ja","",IF(O74="",H74,O74)*J74)</f>
        <v/>
      </c>
    </row>
    <row r="75" ht="78" customHeight="1">
      <c r="A75" s="20" t="n">
        <v>68</v>
      </c>
      <c r="B75" s="21" t="inlineStr">
        <is>
          <t>NU01-10</t>
        </is>
      </c>
      <c r="C75" s="22" t="n"/>
      <c r="D75" s="23" t="inlineStr">
        <is>
          <t>Gemälde Panorama mit Tanne
Acryl auf Leinwand, Querformat - Eigenarbeit einer Privatperson</t>
        </is>
      </c>
      <c r="E75" s="13" t="n"/>
      <c r="F75" s="23" t="inlineStr">
        <is>
          <t>Flur</t>
        </is>
      </c>
      <c r="G75" s="21" t="inlineStr">
        <is>
          <t>gut</t>
        </is>
      </c>
      <c r="H75" s="21" t="n">
        <v>2</v>
      </c>
      <c r="I75" s="21" t="inlineStr">
        <is>
          <t>Stück</t>
        </is>
      </c>
      <c r="J75" s="24" t="n">
        <v>120</v>
      </c>
      <c r="K75" s="25">
        <f>J75*1.19</f>
        <v/>
      </c>
      <c r="L75" s="21" t="inlineStr">
        <is>
          <t>VHB</t>
        </is>
      </c>
      <c r="M75" s="23" t="inlineStr">
        <is>
          <t>nur Abholung</t>
        </is>
      </c>
      <c r="N75" s="16" t="n"/>
      <c r="O75" s="17" t="n"/>
      <c r="P75" s="18" t="n"/>
      <c r="Q75" s="26">
        <f>IF(N75&lt;&gt;"ja","",IF(O75="",H75,O75)*J75)</f>
        <v/>
      </c>
    </row>
    <row r="76" ht="78" customHeight="1">
      <c r="A76" s="9" t="n">
        <v>69</v>
      </c>
      <c r="B76" s="10" t="inlineStr">
        <is>
          <t>NU01-11</t>
        </is>
      </c>
      <c r="C76" s="11" t="n"/>
      <c r="D76" s="12" t="inlineStr">
        <is>
          <t>Bilderrahmen schwarz mit Strichfigur
Gerahmte Drucke mit Bollenhut-Strichfiguren, schwarze Rahmen</t>
        </is>
      </c>
      <c r="E76" s="13" t="n"/>
      <c r="F76" s="12" t="inlineStr">
        <is>
          <t>Flur</t>
        </is>
      </c>
      <c r="G76" s="10" t="inlineStr">
        <is>
          <t>gut</t>
        </is>
      </c>
      <c r="H76" s="10" t="n">
        <v>4</v>
      </c>
      <c r="I76" s="10" t="inlineStr">
        <is>
          <t>Stück</t>
        </is>
      </c>
      <c r="J76" s="14" t="n">
        <v>15</v>
      </c>
      <c r="K76" s="15">
        <f>J76*1.19</f>
        <v/>
      </c>
      <c r="L76" s="10" t="inlineStr">
        <is>
          <t>VHB</t>
        </is>
      </c>
      <c r="M76" s="12" t="inlineStr">
        <is>
          <t>Versand möglich</t>
        </is>
      </c>
      <c r="N76" s="16" t="n"/>
      <c r="O76" s="17" t="n"/>
      <c r="P76" s="18" t="n"/>
      <c r="Q76" s="19">
        <f>IF(N76&lt;&gt;"ja","",IF(O76="",H76,O76)*J76)</f>
        <v/>
      </c>
    </row>
    <row r="77" ht="78" customHeight="1">
      <c r="A77" s="20" t="n">
        <v>70</v>
      </c>
      <c r="B77" s="21" t="inlineStr">
        <is>
          <t>NU01-12</t>
        </is>
      </c>
      <c r="C77" s="22" t="n"/>
      <c r="D77" s="23" t="inlineStr">
        <is>
          <t>Läufer dunkelgrau, IKEA Morum
Flachgewebter Läufer in Dunkelgrau, IKEA Morum (In-/Outdoor-Qualität), strukturierte Webung. 15 gleiche Läufer aus den Fluren.</t>
        </is>
      </c>
      <c r="E77" s="13" t="n"/>
      <c r="F77" s="23" t="inlineStr">
        <is>
          <t>Flur</t>
        </is>
      </c>
      <c r="G77" s="21" t="inlineStr">
        <is>
          <t>gebraucht</t>
        </is>
      </c>
      <c r="H77" s="21" t="n">
        <v>15</v>
      </c>
      <c r="I77" s="21" t="inlineStr">
        <is>
          <t>Stück</t>
        </is>
      </c>
      <c r="J77" s="24" t="n">
        <v>20</v>
      </c>
      <c r="K77" s="25">
        <f>J77*1.19</f>
        <v/>
      </c>
      <c r="L77" s="21" t="inlineStr">
        <is>
          <t>VHB</t>
        </is>
      </c>
      <c r="M77" s="23" t="inlineStr">
        <is>
          <t>nur Abholung</t>
        </is>
      </c>
      <c r="N77" s="16" t="n"/>
      <c r="O77" s="17" t="n"/>
      <c r="P77" s="18" t="n"/>
      <c r="Q77" s="26">
        <f>IF(N77&lt;&gt;"ja","",IF(O77="",H77,O77)*J77)</f>
        <v/>
      </c>
    </row>
    <row r="78" ht="78" customHeight="1">
      <c r="A78" s="9" t="n">
        <v>71</v>
      </c>
      <c r="B78" s="10" t="inlineStr">
        <is>
          <t>NU02-01</t>
        </is>
      </c>
      <c r="C78" s="11" t="n"/>
      <c r="D78" s="12" t="inlineStr">
        <is>
          <t>Kommode weiß, 6 Schubladen
IKEA Nordli, weiß, hoch, 6 Schubladen</t>
        </is>
      </c>
      <c r="E78" s="13" t="n"/>
      <c r="F78" s="12" t="inlineStr">
        <is>
          <t>Gruppenraum 5</t>
        </is>
      </c>
      <c r="G78" s="10" t="inlineStr">
        <is>
          <t>gebraucht</t>
        </is>
      </c>
      <c r="H78" s="10" t="n">
        <v>1</v>
      </c>
      <c r="I78" s="10" t="inlineStr">
        <is>
          <t>Stück</t>
        </is>
      </c>
      <c r="J78" s="14" t="n">
        <v>90</v>
      </c>
      <c r="K78" s="15">
        <f>J78*1.19</f>
        <v/>
      </c>
      <c r="L78" s="10" t="inlineStr">
        <is>
          <t>VHB</t>
        </is>
      </c>
      <c r="M78" s="12" t="inlineStr">
        <is>
          <t>nur Abholung</t>
        </is>
      </c>
      <c r="N78" s="16" t="n"/>
      <c r="O78" s="17" t="n"/>
      <c r="P78" s="18" t="n"/>
      <c r="Q78" s="19">
        <f>IF(N78&lt;&gt;"ja","",IF(O78="",H78,O78)*J78)</f>
        <v/>
      </c>
    </row>
    <row r="79" ht="78" customHeight="1">
      <c r="A79" s="20" t="n">
        <v>72</v>
      </c>
      <c r="B79" s="21" t="inlineStr">
        <is>
          <t>NU03-01</t>
        </is>
      </c>
      <c r="C79" s="22" t="n"/>
      <c r="D79" s="23" t="inlineStr">
        <is>
          <t>Kommode weiß, hoch, 7 Schubladen
IKEA Nordli, weiß, hohe Ausführung</t>
        </is>
      </c>
      <c r="E79" s="13" t="n"/>
      <c r="F79" s="23" t="inlineStr">
        <is>
          <t>Schlafraum 4</t>
        </is>
      </c>
      <c r="G79" s="21" t="inlineStr">
        <is>
          <t>gebraucht</t>
        </is>
      </c>
      <c r="H79" s="21" t="n">
        <v>1</v>
      </c>
      <c r="I79" s="21" t="inlineStr">
        <is>
          <t>Stück</t>
        </is>
      </c>
      <c r="J79" s="24" t="n">
        <v>110</v>
      </c>
      <c r="K79" s="25">
        <f>J79*1.19</f>
        <v/>
      </c>
      <c r="L79" s="21" t="inlineStr">
        <is>
          <t>VHB</t>
        </is>
      </c>
      <c r="M79" s="23" t="inlineStr">
        <is>
          <t>nur Abholung</t>
        </is>
      </c>
      <c r="N79" s="16" t="n"/>
      <c r="O79" s="17" t="n"/>
      <c r="P79" s="18" t="n"/>
      <c r="Q79" s="26">
        <f>IF(N79&lt;&gt;"ja","",IF(O79="",H79,O79)*J79)</f>
        <v/>
      </c>
    </row>
    <row r="80" ht="78" customHeight="1">
      <c r="A80" s="9" t="n">
        <v>73</v>
      </c>
      <c r="B80" s="10" t="inlineStr">
        <is>
          <t>NU04-01</t>
        </is>
      </c>
      <c r="C80" s="11" t="n"/>
      <c r="D80" s="12" t="inlineStr">
        <is>
          <t>Wanddeko Hirschkopf Sperrholz
3D-Stecksatz aus Sperrholz, schwarz lackiert, Wandmontage</t>
        </is>
      </c>
      <c r="E80" s="13" t="n"/>
      <c r="F80" s="12" t="inlineStr">
        <is>
          <t>Schlafraum 5</t>
        </is>
      </c>
      <c r="G80" s="10" t="inlineStr">
        <is>
          <t>gut</t>
        </is>
      </c>
      <c r="H80" s="10" t="n">
        <v>3</v>
      </c>
      <c r="I80" s="10" t="inlineStr">
        <is>
          <t>Stück</t>
        </is>
      </c>
      <c r="J80" s="14" t="n">
        <v>20</v>
      </c>
      <c r="K80" s="15">
        <f>J80*1.19</f>
        <v/>
      </c>
      <c r="L80" s="10" t="inlineStr">
        <is>
          <t>VHB</t>
        </is>
      </c>
      <c r="M80" s="12" t="inlineStr">
        <is>
          <t>Versand möglich</t>
        </is>
      </c>
      <c r="N80" s="16" t="n"/>
      <c r="O80" s="17" t="n"/>
      <c r="P80" s="18" t="n"/>
      <c r="Q80" s="19">
        <f>IF(N80&lt;&gt;"ja","",IF(O80="",H80,O80)*J80)</f>
        <v/>
      </c>
    </row>
    <row r="81" ht="78" customHeight="1">
      <c r="A81" s="20" t="n">
        <v>74</v>
      </c>
      <c r="B81" s="21" t="inlineStr">
        <is>
          <t>NU04-02</t>
        </is>
      </c>
      <c r="C81" s="22" t="n"/>
      <c r="D81" s="23" t="inlineStr">
        <is>
          <t>Kommode anthrazit, groß
IKEA Nordli, anthrazit, große Kombination, ca. 12-14 Schubladen; 2 Schubladen bereits repariert; funktionsfähig</t>
        </is>
      </c>
      <c r="E81" s="13" t="n"/>
      <c r="F81" s="23" t="inlineStr">
        <is>
          <t>Schlafraum 5</t>
        </is>
      </c>
      <c r="G81" s="21" t="inlineStr">
        <is>
          <t>gebraucht</t>
        </is>
      </c>
      <c r="H81" s="21" t="n">
        <v>1</v>
      </c>
      <c r="I81" s="21" t="inlineStr">
        <is>
          <t>Stück</t>
        </is>
      </c>
      <c r="J81" s="24" t="n">
        <v>220</v>
      </c>
      <c r="K81" s="25">
        <f>J81*1.19</f>
        <v/>
      </c>
      <c r="L81" s="21" t="inlineStr">
        <is>
          <t>VHB</t>
        </is>
      </c>
      <c r="M81" s="23" t="inlineStr">
        <is>
          <t>nur Abholung</t>
        </is>
      </c>
      <c r="N81" s="16" t="n"/>
      <c r="O81" s="17" t="n"/>
      <c r="P81" s="18" t="n"/>
      <c r="Q81" s="26">
        <f>IF(N81&lt;&gt;"ja","",IF(O81="",H81,O81)*J81)</f>
        <v/>
      </c>
    </row>
    <row r="82" ht="78" customHeight="1">
      <c r="A82" s="9" t="n">
        <v>75</v>
      </c>
      <c r="B82" s="35" t="inlineStr">
        <is>
          <t>NU04-03</t>
        </is>
      </c>
      <c r="C82" s="11" t="n"/>
      <c r="D82" s="12" t="inlineStr">
        <is>
          <t>Massivholztisch mit Baumkante
Massivholzplatte mit natürlicher Baumkante, schwarzes Metallgestell, ca. 200 x 90 cm</t>
        </is>
      </c>
      <c r="E82" s="13" t="n"/>
      <c r="F82" s="12" t="inlineStr">
        <is>
          <t>Schlafraum 5</t>
        </is>
      </c>
      <c r="G82" s="10" t="inlineStr">
        <is>
          <t>gebraucht</t>
        </is>
      </c>
      <c r="H82" s="10" t="n">
        <v>1</v>
      </c>
      <c r="I82" s="10" t="inlineStr">
        <is>
          <t>Stück</t>
        </is>
      </c>
      <c r="J82" s="14" t="n">
        <v>450</v>
      </c>
      <c r="K82" s="15">
        <f>J82*1.19</f>
        <v/>
      </c>
      <c r="L82" s="10" t="inlineStr">
        <is>
          <t>VHB</t>
        </is>
      </c>
      <c r="M82" s="12" t="inlineStr">
        <is>
          <t>nur Abholung</t>
        </is>
      </c>
      <c r="N82" s="16" t="n"/>
      <c r="O82" s="17" t="n"/>
      <c r="P82" s="18" t="n"/>
      <c r="Q82" s="19">
        <f>IF(N82&lt;&gt;"ja","",IF(O82="",H82,O82)*J82)</f>
        <v/>
      </c>
    </row>
    <row r="83" ht="78" customHeight="1">
      <c r="A83" s="20" t="n">
        <v>76</v>
      </c>
      <c r="B83" s="21" t="inlineStr">
        <is>
          <t>NU04-04</t>
        </is>
      </c>
      <c r="C83" s="22" t="n"/>
      <c r="D83" s="23" t="inlineStr">
        <is>
          <t>Magnettafel grau, groß
Magnet-/Schreibtafel, grau, beschriftet, Wandmontage</t>
        </is>
      </c>
      <c r="E83" s="13" t="n"/>
      <c r="F83" s="23" t="inlineStr">
        <is>
          <t>Schlafraum 5</t>
        </is>
      </c>
      <c r="G83" s="21" t="inlineStr">
        <is>
          <t>gebraucht</t>
        </is>
      </c>
      <c r="H83" s="21" t="n">
        <v>1</v>
      </c>
      <c r="I83" s="21" t="inlineStr">
        <is>
          <t>Stück</t>
        </is>
      </c>
      <c r="J83" s="24" t="n">
        <v>45</v>
      </c>
      <c r="K83" s="25">
        <f>J83*1.19</f>
        <v/>
      </c>
      <c r="L83" s="21" t="inlineStr">
        <is>
          <t>VHB</t>
        </is>
      </c>
      <c r="M83" s="23" t="inlineStr">
        <is>
          <t>nur Abholung</t>
        </is>
      </c>
      <c r="N83" s="16" t="n"/>
      <c r="O83" s="17" t="n"/>
      <c r="P83" s="18" t="n"/>
      <c r="Q83" s="26">
        <f>IF(N83&lt;&gt;"ja","",IF(O83="",H83,O83)*J83)</f>
        <v/>
      </c>
    </row>
    <row r="84" ht="78" customHeight="1">
      <c r="A84" s="9" t="n">
        <v>77</v>
      </c>
      <c r="B84" s="10" t="inlineStr">
        <is>
          <t>NU04-05</t>
        </is>
      </c>
      <c r="C84" s="11" t="n"/>
      <c r="D84" s="12" t="inlineStr">
        <is>
          <t>Hochflorteppich beige
Hochflorteppich in Beige, IKEA Ådum. Gereinigt.</t>
        </is>
      </c>
      <c r="E84" s="13" t="inlineStr">
        <is>
          <t>120 × 240 cm</t>
        </is>
      </c>
      <c r="F84" s="12" t="inlineStr">
        <is>
          <t>Schlafraum 5</t>
        </is>
      </c>
      <c r="G84" s="10" t="inlineStr">
        <is>
          <t>gebraucht</t>
        </is>
      </c>
      <c r="H84" s="10" t="n">
        <v>2</v>
      </c>
      <c r="I84" s="10" t="inlineStr">
        <is>
          <t>Stück</t>
        </is>
      </c>
      <c r="J84" s="14" t="n">
        <v>35</v>
      </c>
      <c r="K84" s="15">
        <f>J84*1.19</f>
        <v/>
      </c>
      <c r="L84" s="10" t="inlineStr">
        <is>
          <t>VHB</t>
        </is>
      </c>
      <c r="M84" s="12" t="inlineStr">
        <is>
          <t>Versand möglich</t>
        </is>
      </c>
      <c r="N84" s="16" t="n"/>
      <c r="O84" s="17" t="n"/>
      <c r="P84" s="18" t="n"/>
      <c r="Q84" s="19">
        <f>IF(N84&lt;&gt;"ja","",IF(O84="",H84,O84)*J84)</f>
        <v/>
      </c>
    </row>
    <row r="85" ht="78" customHeight="1">
      <c r="A85" s="20" t="n">
        <v>78</v>
      </c>
      <c r="B85" s="21" t="inlineStr">
        <is>
          <t>NU04-06</t>
        </is>
      </c>
      <c r="C85" s="22" t="n"/>
      <c r="D85" s="23" t="inlineStr">
        <is>
          <t>Teppich schwarz-weiß Rautenmuster
Flachgewebter Teppich mit schwarz-weißem Rautenmuster, IKEA Lappljung Ruta.</t>
        </is>
      </c>
      <c r="E85" s="13" t="inlineStr">
        <is>
          <t>200 × 300 cm</t>
        </is>
      </c>
      <c r="F85" s="23" t="inlineStr">
        <is>
          <t>Schlafraum 5</t>
        </is>
      </c>
      <c r="G85" s="21" t="inlineStr">
        <is>
          <t>gebraucht</t>
        </is>
      </c>
      <c r="H85" s="21" t="n">
        <v>2</v>
      </c>
      <c r="I85" s="21" t="inlineStr">
        <is>
          <t>Stück</t>
        </is>
      </c>
      <c r="J85" s="24" t="n">
        <v>30</v>
      </c>
      <c r="K85" s="25">
        <f>J85*1.19</f>
        <v/>
      </c>
      <c r="L85" s="21" t="inlineStr">
        <is>
          <t>VHB</t>
        </is>
      </c>
      <c r="M85" s="23" t="inlineStr">
        <is>
          <t>Versand möglich</t>
        </is>
      </c>
      <c r="N85" s="16" t="n"/>
      <c r="O85" s="17" t="n"/>
      <c r="P85" s="18" t="n"/>
      <c r="Q85" s="26">
        <f>IF(N85&lt;&gt;"ja","",IF(O85="",H85,O85)*J85)</f>
        <v/>
      </c>
    </row>
    <row r="86" ht="78" customHeight="1">
      <c r="A86" s="9" t="n">
        <v>79</v>
      </c>
      <c r="B86" s="35" t="inlineStr">
        <is>
          <t>TE01-01</t>
        </is>
      </c>
      <c r="C86" s="11" t="n"/>
      <c r="D86" s="12" t="inlineStr">
        <is>
          <t>Biohort Freizeitbox weiß (Terrasse)
Biohort Freizeitbox weiß (Terrasse)
Alu-Auflagenbox, weiß, abschließbar, wetterfest</t>
        </is>
      </c>
      <c r="E86" s="13" t="n"/>
      <c r="F86" s="12" t="inlineStr">
        <is>
          <t>Terrasse</t>
        </is>
      </c>
      <c r="G86" s="10" t="inlineStr">
        <is>
          <t>gut</t>
        </is>
      </c>
      <c r="H86" s="10" t="n">
        <v>2</v>
      </c>
      <c r="I86" s="10" t="inlineStr">
        <is>
          <t>Stück</t>
        </is>
      </c>
      <c r="J86" s="14" t="n">
        <v>410</v>
      </c>
      <c r="K86" s="15">
        <f>J86*1.19</f>
        <v/>
      </c>
      <c r="L86" s="10" t="inlineStr">
        <is>
          <t>VHB</t>
        </is>
      </c>
      <c r="M86" s="12" t="inlineStr">
        <is>
          <t>nur Abholung</t>
        </is>
      </c>
      <c r="N86" s="16" t="n"/>
      <c r="O86" s="17" t="n"/>
      <c r="P86" s="18" t="n"/>
      <c r="Q86" s="19">
        <f>IF(N86&lt;&gt;"ja","",IF(O86="",H86,O86)*J86)</f>
        <v/>
      </c>
    </row>
    <row r="87" ht="78" customHeight="1">
      <c r="A87" s="20" t="n">
        <v>80</v>
      </c>
      <c r="B87" s="35" t="inlineStr">
        <is>
          <t>TE01-02</t>
        </is>
      </c>
      <c r="C87" s="22" t="n"/>
      <c r="D87" s="23" t="inlineStr">
        <is>
          <t>Gartentisch mit Granitplatte inkl. Stühle und Schutzhülle
Granitplatte auf Aluminiumgestell, ca. 160 x 90 cm inkl. Stühle und Schutzhülle</t>
        </is>
      </c>
      <c r="E87" s="13" t="n"/>
      <c r="F87" s="23" t="inlineStr">
        <is>
          <t>Terrasse</t>
        </is>
      </c>
      <c r="G87" s="21" t="inlineStr">
        <is>
          <t>gut</t>
        </is>
      </c>
      <c r="H87" s="21" t="n">
        <v>1</v>
      </c>
      <c r="I87" s="21" t="inlineStr">
        <is>
          <t>Stück</t>
        </is>
      </c>
      <c r="J87" s="24" t="n">
        <v>280</v>
      </c>
      <c r="K87" s="25">
        <f>J87*1.19</f>
        <v/>
      </c>
      <c r="L87" s="21" t="inlineStr">
        <is>
          <t>VHB</t>
        </is>
      </c>
      <c r="M87" s="23" t="inlineStr">
        <is>
          <t>nur Abholung</t>
        </is>
      </c>
      <c r="N87" s="16" t="n"/>
      <c r="O87" s="17" t="n"/>
      <c r="P87" s="18" t="n"/>
      <c r="Q87" s="26">
        <f>IF(N87&lt;&gt;"ja","",IF(O87="",H87,O87)*J87)</f>
        <v/>
      </c>
    </row>
    <row r="88" ht="78" customHeight="1">
      <c r="A88" s="9" t="n">
        <v>81</v>
      </c>
      <c r="B88" s="10" t="inlineStr">
        <is>
          <t>TE01-03</t>
        </is>
      </c>
      <c r="C88" s="11" t="n"/>
      <c r="D88" s="12" t="inlineStr">
        <is>
          <t>Textilene-Stapelsessel anthrazit
Hochlehner, Aluminiumrahmen mit Textilenbespannung, stapelbar</t>
        </is>
      </c>
      <c r="E88" s="13" t="n"/>
      <c r="F88" s="12" t="inlineStr">
        <is>
          <t>Terrasse</t>
        </is>
      </c>
      <c r="G88" s="10" t="inlineStr">
        <is>
          <t>stark gebraucht</t>
        </is>
      </c>
      <c r="H88" s="10" t="n">
        <v>4</v>
      </c>
      <c r="I88" s="10" t="inlineStr">
        <is>
          <t>Stück</t>
        </is>
      </c>
      <c r="J88" s="14" t="n">
        <v>10</v>
      </c>
      <c r="K88" s="15">
        <f>J88*1.19</f>
        <v/>
      </c>
      <c r="L88" s="10" t="inlineStr">
        <is>
          <t>VHB</t>
        </is>
      </c>
      <c r="M88" s="12" t="inlineStr">
        <is>
          <t>nur Abholung</t>
        </is>
      </c>
      <c r="N88" s="16" t="n"/>
      <c r="O88" s="17" t="n"/>
      <c r="P88" s="18" t="n"/>
      <c r="Q88" s="19">
        <f>IF(N88&lt;&gt;"ja","",IF(O88="",H88,O88)*J88)</f>
        <v/>
      </c>
    </row>
    <row r="89" ht="78" customHeight="1">
      <c r="A89" s="27" t="n">
        <v>82</v>
      </c>
      <c r="B89" s="34" t="inlineStr">
        <is>
          <t>TE01-04</t>
        </is>
      </c>
      <c r="C89" s="29" t="n"/>
      <c r="D89" s="30" t="inlineStr">
        <is>
          <t>Weber Genesis Gasgrill
Weber Genesis, Kupfer/Edelstahl, 4 Brenner mit Sear Station, inkl. Gasflasche</t>
        </is>
      </c>
      <c r="E89" s="30" t="n"/>
      <c r="F89" s="30" t="inlineStr">
        <is>
          <t>Terrasse</t>
        </is>
      </c>
      <c r="G89" s="28" t="inlineStr">
        <is>
          <t>gebraucht</t>
        </is>
      </c>
      <c r="H89" s="28" t="n">
        <v>1</v>
      </c>
      <c r="I89" s="28" t="inlineStr">
        <is>
          <t>Stück</t>
        </is>
      </c>
      <c r="J89" s="31" t="n">
        <v>450</v>
      </c>
      <c r="K89" s="32">
        <f>J89*1.19</f>
        <v/>
      </c>
      <c r="L89" s="28" t="inlineStr">
        <is>
          <t>VHB</t>
        </is>
      </c>
      <c r="M89" s="30" t="inlineStr">
        <is>
          <t>nur Abholung</t>
        </is>
      </c>
      <c r="N89" s="16" t="n"/>
      <c r="O89" s="17" t="n"/>
      <c r="P89" s="18" t="n"/>
      <c r="Q89" s="33">
        <f>IF(N89&lt;&gt;"ja","",IF(O89="",H89,O89)*J89)</f>
        <v/>
      </c>
    </row>
    <row r="90" ht="78" customHeight="1">
      <c r="A90" s="9" t="n">
        <v>83</v>
      </c>
      <c r="B90" s="10" t="inlineStr">
        <is>
          <t>TE01-05</t>
        </is>
      </c>
      <c r="C90" s="11" t="n"/>
      <c r="D90" s="12" t="inlineStr">
        <is>
          <t>Sonnenschirm creme
Marktschirm mit Holzstiel, creme, ca. 3 m Durchmesser</t>
        </is>
      </c>
      <c r="E90" s="13" t="n"/>
      <c r="F90" s="12" t="inlineStr">
        <is>
          <t>Terrasse</t>
        </is>
      </c>
      <c r="G90" s="10" t="inlineStr">
        <is>
          <t>gebraucht</t>
        </is>
      </c>
      <c r="H90" s="10" t="n">
        <v>1</v>
      </c>
      <c r="I90" s="10" t="inlineStr">
        <is>
          <t>Stück</t>
        </is>
      </c>
      <c r="J90" s="14" t="n">
        <v>70</v>
      </c>
      <c r="K90" s="15">
        <f>J90*1.19</f>
        <v/>
      </c>
      <c r="L90" s="10" t="inlineStr">
        <is>
          <t>VHB</t>
        </is>
      </c>
      <c r="M90" s="12" t="inlineStr">
        <is>
          <t>nur Abholung</t>
        </is>
      </c>
      <c r="N90" s="16" t="n"/>
      <c r="O90" s="17" t="n"/>
      <c r="P90" s="18" t="n"/>
      <c r="Q90" s="19">
        <f>IF(N90&lt;&gt;"ja","",IF(O90="",H90,O90)*J90)</f>
        <v/>
      </c>
    </row>
    <row r="91" ht="78" customHeight="1">
      <c r="A91" s="20" t="n">
        <v>84</v>
      </c>
      <c r="B91" s="21" t="inlineStr">
        <is>
          <t>TE02-01</t>
        </is>
      </c>
      <c r="C91" s="22" t="n"/>
      <c r="D91" s="23" t="inlineStr">
        <is>
          <t>Pflanzkübel Plastik weiß
Runder Pflanzkübel, Betonoptik weiß, Durchmesser ca. 50 cm</t>
        </is>
      </c>
      <c r="E91" s="13" t="n"/>
      <c r="F91" s="23" t="inlineStr">
        <is>
          <t>Dachterrasse</t>
        </is>
      </c>
      <c r="G91" s="21" t="inlineStr">
        <is>
          <t>gebraucht</t>
        </is>
      </c>
      <c r="H91" s="21" t="n">
        <v>4</v>
      </c>
      <c r="I91" s="21" t="inlineStr">
        <is>
          <t>Stück</t>
        </is>
      </c>
      <c r="J91" s="24" t="n">
        <v>60</v>
      </c>
      <c r="K91" s="25">
        <f>J91*1.19</f>
        <v/>
      </c>
      <c r="L91" s="21" t="inlineStr">
        <is>
          <t>VHB</t>
        </is>
      </c>
      <c r="M91" s="23" t="inlineStr">
        <is>
          <t>nur Abholung</t>
        </is>
      </c>
      <c r="N91" s="16" t="n"/>
      <c r="O91" s="17" t="n"/>
      <c r="P91" s="18" t="n"/>
      <c r="Q91" s="26">
        <f>IF(N91&lt;&gt;"ja","",IF(O91="",H91,O91)*J91)</f>
        <v/>
      </c>
    </row>
    <row r="92" ht="78" customHeight="1">
      <c r="A92" s="9" t="n">
        <v>85</v>
      </c>
      <c r="B92" s="10" t="inlineStr">
        <is>
          <t>TE02-02</t>
        </is>
      </c>
      <c r="C92" s="11" t="n"/>
      <c r="D92" s="12" t="inlineStr">
        <is>
          <t>Gartenstuhl Kunststoff anthrazit
Stapelbarer Gartenstuhl mit Armlehnen, anthrazit</t>
        </is>
      </c>
      <c r="E92" s="13" t="n"/>
      <c r="F92" s="12" t="inlineStr">
        <is>
          <t>Dachterrasse</t>
        </is>
      </c>
      <c r="G92" s="10" t="inlineStr">
        <is>
          <t>gebraucht</t>
        </is>
      </c>
      <c r="H92" s="10" t="n">
        <v>4</v>
      </c>
      <c r="I92" s="10" t="inlineStr">
        <is>
          <t>Stück</t>
        </is>
      </c>
      <c r="J92" s="14" t="n">
        <v>10</v>
      </c>
      <c r="K92" s="15">
        <f>J92*1.19</f>
        <v/>
      </c>
      <c r="L92" s="10" t="inlineStr">
        <is>
          <t>VHB</t>
        </is>
      </c>
      <c r="M92" s="12" t="inlineStr">
        <is>
          <t>nur Abholung</t>
        </is>
      </c>
      <c r="N92" s="16" t="n"/>
      <c r="O92" s="17" t="n"/>
      <c r="P92" s="18" t="n"/>
      <c r="Q92" s="19">
        <f>IF(N92&lt;&gt;"ja","",IF(O92="",H92,O92)*J92)</f>
        <v/>
      </c>
    </row>
    <row r="93" ht="78" customHeight="1">
      <c r="A93" s="20" t="n">
        <v>86</v>
      </c>
      <c r="B93" s="21" t="inlineStr">
        <is>
          <t>TE02-03</t>
        </is>
      </c>
      <c r="C93" s="22" t="n"/>
      <c r="D93" s="23" t="inlineStr">
        <is>
          <t>Gartentisch anthrazit
Aluminiumrahmen mit Lamellenplatte in Holzoptik, anthrazit inkl. Stühle</t>
        </is>
      </c>
      <c r="E93" s="13" t="n"/>
      <c r="F93" s="23" t="inlineStr">
        <is>
          <t>Dachterrasse</t>
        </is>
      </c>
      <c r="G93" s="21" t="inlineStr">
        <is>
          <t>gut</t>
        </is>
      </c>
      <c r="H93" s="21" t="n">
        <v>1</v>
      </c>
      <c r="I93" s="21" t="inlineStr">
        <is>
          <t>Stück</t>
        </is>
      </c>
      <c r="J93" s="24" t="n">
        <v>150</v>
      </c>
      <c r="K93" s="25">
        <f>J93*1.19</f>
        <v/>
      </c>
      <c r="L93" s="21" t="inlineStr">
        <is>
          <t>VHB</t>
        </is>
      </c>
      <c r="M93" s="23" t="inlineStr">
        <is>
          <t>nur Abholung</t>
        </is>
      </c>
      <c r="N93" s="16" t="n"/>
      <c r="O93" s="17" t="n"/>
      <c r="P93" s="18" t="n"/>
      <c r="Q93" s="26">
        <f>IF(N93&lt;&gt;"ja","",IF(O93="",H93,O93)*J93)</f>
        <v/>
      </c>
    </row>
    <row r="94" ht="78" customHeight="1">
      <c r="A94" s="9" t="n">
        <v>87</v>
      </c>
      <c r="B94" s="35" t="inlineStr">
        <is>
          <t>TE02-04</t>
        </is>
      </c>
      <c r="C94" s="11" t="n"/>
      <c r="D94" s="12" t="inlineStr">
        <is>
          <t>Teak-Klapptisch rund
Runder Gartenklapptisch aus Hartholz/Teak inkl. Stühle</t>
        </is>
      </c>
      <c r="E94" s="13" t="n"/>
      <c r="F94" s="12" t="inlineStr">
        <is>
          <t>Dachterrasse</t>
        </is>
      </c>
      <c r="G94" s="10" t="inlineStr">
        <is>
          <t>gebraucht</t>
        </is>
      </c>
      <c r="H94" s="10" t="n">
        <v>1</v>
      </c>
      <c r="I94" s="10" t="inlineStr">
        <is>
          <t>Set</t>
        </is>
      </c>
      <c r="J94" s="14" t="n">
        <v>150</v>
      </c>
      <c r="K94" s="15">
        <f>J94*1.19</f>
        <v/>
      </c>
      <c r="L94" s="10" t="inlineStr">
        <is>
          <t>VHB</t>
        </is>
      </c>
      <c r="M94" s="12" t="inlineStr">
        <is>
          <t>nur Abholung</t>
        </is>
      </c>
      <c r="N94" s="16" t="n"/>
      <c r="O94" s="17" t="n"/>
      <c r="P94" s="18" t="n"/>
      <c r="Q94" s="19">
        <f>IF(N94&lt;&gt;"ja","",IF(O94="",H94,O94)*J94)</f>
        <v/>
      </c>
    </row>
    <row r="95" ht="78" customHeight="1">
      <c r="A95" s="20" t="n">
        <v>88</v>
      </c>
      <c r="B95" s="21" t="inlineStr">
        <is>
          <t>TE02-05</t>
        </is>
      </c>
      <c r="C95" s="22" t="n"/>
      <c r="D95" s="23" t="inlineStr">
        <is>
          <t>Pflanzkübel grau, groß
Kunststoff-Pflanzkübel grau, Durchmesser ca. 60 cm</t>
        </is>
      </c>
      <c r="E95" s="13" t="n"/>
      <c r="F95" s="23" t="inlineStr">
        <is>
          <t>Dachterrasse</t>
        </is>
      </c>
      <c r="G95" s="21" t="inlineStr">
        <is>
          <t>gut</t>
        </is>
      </c>
      <c r="H95" s="21" t="n">
        <v>2</v>
      </c>
      <c r="I95" s="21" t="inlineStr">
        <is>
          <t>Stück</t>
        </is>
      </c>
      <c r="J95" s="24" t="n">
        <v>90</v>
      </c>
      <c r="K95" s="25">
        <f>J95*1.19</f>
        <v/>
      </c>
      <c r="L95" s="21" t="inlineStr">
        <is>
          <t>VHB</t>
        </is>
      </c>
      <c r="M95" s="23" t="inlineStr">
        <is>
          <t>nur Abholung</t>
        </is>
      </c>
      <c r="N95" s="16" t="n"/>
      <c r="O95" s="17" t="n"/>
      <c r="P95" s="18" t="n"/>
      <c r="Q95" s="26">
        <f>IF(N95&lt;&gt;"ja","",IF(O95="",H95,O95)*J95)</f>
        <v/>
      </c>
    </row>
    <row r="96" ht="78" customHeight="1">
      <c r="A96" s="9" t="n">
        <v>89</v>
      </c>
      <c r="B96" s="10" t="inlineStr">
        <is>
          <t>TE02-06</t>
        </is>
      </c>
      <c r="C96" s="11" t="n"/>
      <c r="D96" s="12" t="inlineStr">
        <is>
          <t>Holzstern mit Lichterkette
Großer Dekostern aus Holzlatten mit Lichterkette, ca. 2 m</t>
        </is>
      </c>
      <c r="E96" s="13" t="n"/>
      <c r="F96" s="12" t="inlineStr">
        <is>
          <t>Dachterrasse</t>
        </is>
      </c>
      <c r="G96" s="10" t="inlineStr">
        <is>
          <t>gebraucht</t>
        </is>
      </c>
      <c r="H96" s="10" t="n">
        <v>1</v>
      </c>
      <c r="I96" s="10" t="inlineStr">
        <is>
          <t>Stück</t>
        </is>
      </c>
      <c r="J96" s="14" t="n">
        <v>180</v>
      </c>
      <c r="K96" s="15">
        <f>J96*1.19</f>
        <v/>
      </c>
      <c r="L96" s="10" t="inlineStr">
        <is>
          <t>VHB</t>
        </is>
      </c>
      <c r="M96" s="12" t="inlineStr">
        <is>
          <t>nur Abholung</t>
        </is>
      </c>
      <c r="N96" s="16" t="n"/>
      <c r="O96" s="17" t="n"/>
      <c r="P96" s="18" t="n"/>
      <c r="Q96" s="19">
        <f>IF(N96&lt;&gt;"ja","",IF(O96="",H96,O96)*J96)</f>
        <v/>
      </c>
    </row>
    <row r="97" ht="78" customHeight="1">
      <c r="A97" s="20" t="n">
        <v>90</v>
      </c>
      <c r="B97" s="21" t="inlineStr">
        <is>
          <t>NU01-13</t>
        </is>
      </c>
      <c r="C97" s="22" t="n"/>
      <c r="D97" s="23" t="inlineStr">
        <is>
          <t>Vitrine Nussbaum, vierteilig
Wohnzimmervitrine im Barockstil, Nussbaum furniert. Vier Türen, davon zwei mit Glas und Glaseinlegeböden, geschnitzte Zierleisten, Schloss vorhanden.</t>
        </is>
      </c>
      <c r="E97" s="13" t="n"/>
      <c r="F97" s="23" t="inlineStr">
        <is>
          <t>Flur</t>
        </is>
      </c>
      <c r="G97" s="21" t="inlineStr">
        <is>
          <t>gebraucht</t>
        </is>
      </c>
      <c r="H97" s="21" t="n">
        <v>1</v>
      </c>
      <c r="I97" s="21" t="inlineStr">
        <is>
          <t>Stück</t>
        </is>
      </c>
      <c r="J97" s="24" t="n">
        <v>120</v>
      </c>
      <c r="K97" s="25">
        <f>J97*1.19</f>
        <v/>
      </c>
      <c r="L97" s="21" t="inlineStr">
        <is>
          <t>VHB</t>
        </is>
      </c>
      <c r="M97" s="23" t="inlineStr">
        <is>
          <t>nur Abholung</t>
        </is>
      </c>
      <c r="N97" s="16" t="n"/>
      <c r="O97" s="17" t="n"/>
      <c r="P97" s="18" t="n"/>
      <c r="Q97" s="26">
        <f>IF(N97&lt;&gt;"ja","",IF(O97="",H97,O97)*J97)</f>
        <v/>
      </c>
    </row>
    <row r="98" ht="78" customHeight="1">
      <c r="A98" s="9" t="n">
        <v>91</v>
      </c>
      <c r="B98" s="10" t="inlineStr">
        <is>
          <t>NU01-14</t>
        </is>
      </c>
      <c r="C98" s="11" t="n"/>
      <c r="D98" s="12" t="inlineStr">
        <is>
          <t>Kindergarderobe mit Sitzbank, weiß
Schreinerarbeit aus weiß beschichteter Platte mit Multiplex-Kanten. Oben vier offene Fächer, darunter vier weiße Doppelhaken, Sitzbank mit Schuhrost aus Holzlatten.</t>
        </is>
      </c>
      <c r="E98" s="13" t="n"/>
      <c r="F98" s="12" t="inlineStr">
        <is>
          <t>Flur</t>
        </is>
      </c>
      <c r="G98" s="10" t="inlineStr">
        <is>
          <t>gebraucht</t>
        </is>
      </c>
      <c r="H98" s="10" t="n">
        <v>10</v>
      </c>
      <c r="I98" s="10" t="inlineStr">
        <is>
          <t>Stück</t>
        </is>
      </c>
      <c r="J98" s="14" t="n">
        <v>90</v>
      </c>
      <c r="K98" s="15">
        <f>J98*1.19</f>
        <v/>
      </c>
      <c r="L98" s="10" t="inlineStr">
        <is>
          <t>VHB</t>
        </is>
      </c>
      <c r="M98" s="12" t="inlineStr">
        <is>
          <t>nur Abholung</t>
        </is>
      </c>
      <c r="N98" s="16" t="n"/>
      <c r="O98" s="17" t="n"/>
      <c r="P98" s="18" t="n"/>
      <c r="Q98" s="19">
        <f>IF(N98&lt;&gt;"ja","",IF(O98="",H98,O98)*J98)</f>
        <v/>
      </c>
    </row>
    <row r="99" ht="78" customHeight="1">
      <c r="A99" s="20" t="n">
        <v>92</v>
      </c>
      <c r="B99" s="21" t="inlineStr">
        <is>
          <t>NU01-15</t>
        </is>
      </c>
      <c r="C99" s="22" t="n"/>
      <c r="D99" s="23" t="inlineStr">
        <is>
          <t>Garderobenschrank weiß mit Grafikfront
Weiß beschichteter Schrank mit hoher Tür und Schubladen, Griffmulden ohne Beschläge. Die Fronten tragen eine schwarze Grafik (Straße mit Fahrzeugen), die sich über alle vier Schränke fortsetzt und nur zusammen ein Bild ergibt.</t>
        </is>
      </c>
      <c r="E99" s="13" t="n"/>
      <c r="F99" s="23" t="inlineStr">
        <is>
          <t>Flur</t>
        </is>
      </c>
      <c r="G99" s="21" t="inlineStr">
        <is>
          <t>gebraucht</t>
        </is>
      </c>
      <c r="H99" s="21" t="n">
        <v>4</v>
      </c>
      <c r="I99" s="21" t="inlineStr">
        <is>
          <t>Stück</t>
        </is>
      </c>
      <c r="J99" s="24" t="n">
        <v>120</v>
      </c>
      <c r="K99" s="25">
        <f>J99*1.19</f>
        <v/>
      </c>
      <c r="L99" s="21" t="inlineStr">
        <is>
          <t>VHB</t>
        </is>
      </c>
      <c r="M99" s="23" t="inlineStr">
        <is>
          <t>nur Abholung</t>
        </is>
      </c>
      <c r="N99" s="16" t="n"/>
      <c r="O99" s="17" t="n"/>
      <c r="P99" s="18" t="n"/>
      <c r="Q99" s="26">
        <f>IF(N99&lt;&gt;"ja","",IF(O99="",H99,O99)*J99)</f>
        <v/>
      </c>
    </row>
    <row r="100" ht="78" customHeight="1">
      <c r="A100" s="9" t="n">
        <v>93</v>
      </c>
      <c r="B100" s="35" t="inlineStr">
        <is>
          <t>NU01-16</t>
        </is>
      </c>
      <c r="C100" s="11" t="n"/>
      <c r="D100" s="12" t="inlineStr">
        <is>
          <t>Waschmaschine LG 17 kg, F11WM17VT2
LG Vollwaschautomat, Inverter Direct Drive, TrueSteam, 17 kg Füllmenge. Modell F11WM17VT2 laut Typenschild, 2000–2250 W. Gewerblich genutzt.</t>
        </is>
      </c>
      <c r="E100" s="13" t="inlineStr">
        <is>
          <t>99 × 70 × 77 cm (H×B×T)</t>
        </is>
      </c>
      <c r="F100" s="12" t="inlineStr">
        <is>
          <t>Flur</t>
        </is>
      </c>
      <c r="G100" s="10" t="inlineStr">
        <is>
          <t>gut</t>
        </is>
      </c>
      <c r="H100" s="10" t="n">
        <v>1</v>
      </c>
      <c r="I100" s="10" t="inlineStr">
        <is>
          <t>Stück</t>
        </is>
      </c>
      <c r="J100" s="14" t="n">
        <v>350</v>
      </c>
      <c r="K100" s="15">
        <f>J100*1.19</f>
        <v/>
      </c>
      <c r="L100" s="10" t="inlineStr">
        <is>
          <t>VHB</t>
        </is>
      </c>
      <c r="M100" s="12" t="inlineStr">
        <is>
          <t>nur Abholung</t>
        </is>
      </c>
      <c r="N100" s="16" t="n"/>
      <c r="O100" s="17" t="n"/>
      <c r="P100" s="18" t="n"/>
      <c r="Q100" s="19">
        <f>IF(N100&lt;&gt;"ja","",IF(O100="",H100,O100)*J100)</f>
        <v/>
      </c>
    </row>
    <row r="101" ht="78" customHeight="1">
      <c r="A101" s="20" t="n">
        <v>94</v>
      </c>
      <c r="B101" s="35" t="inlineStr">
        <is>
          <t>NU01-17</t>
        </is>
      </c>
      <c r="C101" s="22" t="n"/>
      <c r="D101" s="23" t="inlineStr">
        <is>
          <t>Wärmepumpentrockner Miele T1 Excellence, 8 kg
Miele Wärmepumpentrockner der Reihe T1 Excellence, 8 kg. Typenschild: TEC235WP, Type HT30. Aufkleber des Elektrofachbetriebs Frommer, VS-Schwenningen.</t>
        </is>
      </c>
      <c r="E101" s="13" t="n"/>
      <c r="F101" s="23" t="inlineStr">
        <is>
          <t>Flur</t>
        </is>
      </c>
      <c r="G101" s="21" t="inlineStr">
        <is>
          <t>gut</t>
        </is>
      </c>
      <c r="H101" s="21" t="n">
        <v>1</v>
      </c>
      <c r="I101" s="21" t="inlineStr">
        <is>
          <t>Stück</t>
        </is>
      </c>
      <c r="J101" s="24" t="n">
        <v>400</v>
      </c>
      <c r="K101" s="25">
        <f>J101*1.19</f>
        <v/>
      </c>
      <c r="L101" s="21" t="inlineStr">
        <is>
          <t>VHB</t>
        </is>
      </c>
      <c r="M101" s="23" t="inlineStr">
        <is>
          <t>nur Abholung</t>
        </is>
      </c>
      <c r="N101" s="16" t="n"/>
      <c r="O101" s="17" t="n"/>
      <c r="P101" s="18" t="n"/>
      <c r="Q101" s="26">
        <f>IF(N101&lt;&gt;"ja","",IF(O101="",H101,O101)*J101)</f>
        <v/>
      </c>
    </row>
    <row r="102" ht="78" customHeight="1">
      <c r="A102" s="9" t="n">
        <v>95</v>
      </c>
      <c r="B102" s="10" t="inlineStr">
        <is>
          <t>NU01-18</t>
        </is>
      </c>
      <c r="C102" s="11" t="n"/>
      <c r="D102" s="12" t="inlineStr">
        <is>
          <t>Waschmaschine Candy RapidÓ, 9 kg
Candy RapidÓ, 9 kg, 1400 Touren, Speed-Drive-Inverter, Simply-Fi (App-Anbindung), Kg Detector. Modell RO14960WMC5/1-S laut Typenschild, 1600 W.</t>
        </is>
      </c>
      <c r="E102" s="13" t="n"/>
      <c r="F102" s="12" t="inlineStr">
        <is>
          <t>Flur</t>
        </is>
      </c>
      <c r="G102" s="10" t="inlineStr">
        <is>
          <t>gebraucht</t>
        </is>
      </c>
      <c r="H102" s="10" t="n">
        <v>1</v>
      </c>
      <c r="I102" s="10" t="inlineStr">
        <is>
          <t>Stück</t>
        </is>
      </c>
      <c r="J102" s="14" t="n">
        <v>140</v>
      </c>
      <c r="K102" s="15">
        <f>J102*1.19</f>
        <v/>
      </c>
      <c r="L102" s="10" t="inlineStr">
        <is>
          <t>VHB</t>
        </is>
      </c>
      <c r="M102" s="12" t="inlineStr">
        <is>
          <t>nur Abholung</t>
        </is>
      </c>
      <c r="N102" s="16" t="n"/>
      <c r="O102" s="17" t="n"/>
      <c r="P102" s="18" t="n"/>
      <c r="Q102" s="19">
        <f>IF(N102&lt;&gt;"ja","",IF(O102="",H102,O102)*J102)</f>
        <v/>
      </c>
    </row>
    <row r="103" ht="78" customHeight="1">
      <c r="A103" s="20" t="n">
        <v>96</v>
      </c>
      <c r="B103" s="21" t="inlineStr">
        <is>
          <t>NU01-19</t>
        </is>
      </c>
      <c r="C103" s="22" t="n"/>
      <c r="D103" s="23" t="inlineStr">
        <is>
          <t>Kindergarderobe mit Hakenleiste und Wannen, weiß
Zweiteilige Kindergarderobe: oben ein Wandelement mit vier offenen Fächern und darin liegenden Kunststoffwannen sowie vier roten Doppelhaken, unten eine weiße Sitzbank aus Holz mit Schublade. Beide Teile gehören zusammen.</t>
        </is>
      </c>
      <c r="E103" s="13" t="n"/>
      <c r="F103" s="23" t="inlineStr">
        <is>
          <t>Flur</t>
        </is>
      </c>
      <c r="G103" s="21" t="inlineStr">
        <is>
          <t>gebraucht</t>
        </is>
      </c>
      <c r="H103" s="21" t="n">
        <v>4</v>
      </c>
      <c r="I103" s="21" t="inlineStr">
        <is>
          <t>Stück</t>
        </is>
      </c>
      <c r="J103" s="24" t="n">
        <v>110</v>
      </c>
      <c r="K103" s="25">
        <f>J103*1.19</f>
        <v/>
      </c>
      <c r="L103" s="21" t="inlineStr">
        <is>
          <t>VHB</t>
        </is>
      </c>
      <c r="M103" s="23" t="inlineStr">
        <is>
          <t>nur Abholung</t>
        </is>
      </c>
      <c r="N103" s="16" t="n"/>
      <c r="O103" s="17" t="n"/>
      <c r="P103" s="18" t="n"/>
      <c r="Q103" s="26">
        <f>IF(N103&lt;&gt;"ja","",IF(O103="",H103,O103)*J103)</f>
        <v/>
      </c>
    </row>
    <row r="104" ht="78" customHeight="1">
      <c r="A104" s="9" t="n">
        <v>97</v>
      </c>
      <c r="B104" s="10" t="inlineStr">
        <is>
          <t>NU01-20</t>
        </is>
      </c>
      <c r="C104" s="11" t="n"/>
      <c r="D104" s="12" t="inlineStr">
        <is>
          <t>Clubsessel rot, Kunstleder
Runder Clubsessel in Tonnenform, roter Kunstlederbezug, niedrige Sitzhöhe – im Haus als Kindersessel genutzt. Gebrauchsspuren an Kanten und Sitzfläche, kleine Risse im Bezug.</t>
        </is>
      </c>
      <c r="E104" s="13" t="n"/>
      <c r="F104" s="12" t="inlineStr">
        <is>
          <t>Flur</t>
        </is>
      </c>
      <c r="G104" s="10" t="inlineStr">
        <is>
          <t>gebraucht</t>
        </is>
      </c>
      <c r="H104" s="10" t="n">
        <v>2</v>
      </c>
      <c r="I104" s="10" t="inlineStr">
        <is>
          <t>Stück</t>
        </is>
      </c>
      <c r="J104" s="14" t="n">
        <v>60</v>
      </c>
      <c r="K104" s="15">
        <f>J104*1.19</f>
        <v/>
      </c>
      <c r="L104" s="10" t="inlineStr">
        <is>
          <t>VHB</t>
        </is>
      </c>
      <c r="M104" s="12" t="inlineStr">
        <is>
          <t>nur Abholung</t>
        </is>
      </c>
      <c r="N104" s="16" t="n"/>
      <c r="O104" s="17" t="n"/>
      <c r="P104" s="18" t="n"/>
      <c r="Q104" s="19">
        <f>IF(N104&lt;&gt;"ja","",IF(O104="",H104,O104)*J104)</f>
        <v/>
      </c>
    </row>
    <row r="105" ht="78" customHeight="1">
      <c r="A105" s="20" t="n">
        <v>98</v>
      </c>
      <c r="B105" s="35" t="inlineStr">
        <is>
          <t>NU01-21</t>
        </is>
      </c>
      <c r="C105" s="22" t="n"/>
      <c r="D105" s="23" t="inlineStr">
        <is>
          <t>Leuchte Mr Maria „Miffy", groß
Steh-/Tischleuchte in Hasenform von Mr Maria (Amsterdam), Motiv Miffy, weißer Kunststoff, LED, Anschluss über Netzteil mit USB. Typenschild: MR LED8. Das größere der beiden Exemplare.</t>
        </is>
      </c>
      <c r="E105" s="13" t="n"/>
      <c r="F105" s="23" t="inlineStr">
        <is>
          <t>Flur</t>
        </is>
      </c>
      <c r="G105" s="21" t="inlineStr">
        <is>
          <t>gut</t>
        </is>
      </c>
      <c r="H105" s="21" t="n">
        <v>1</v>
      </c>
      <c r="I105" s="21" t="inlineStr">
        <is>
          <t>Stück</t>
        </is>
      </c>
      <c r="J105" s="24" t="n">
        <v>140</v>
      </c>
      <c r="K105" s="25">
        <f>J105*1.19</f>
        <v/>
      </c>
      <c r="L105" s="21" t="inlineStr">
        <is>
          <t>VHB</t>
        </is>
      </c>
      <c r="M105" s="23" t="inlineStr">
        <is>
          <t>nur Abholung</t>
        </is>
      </c>
      <c r="N105" s="16" t="n"/>
      <c r="O105" s="17" t="n"/>
      <c r="P105" s="18" t="n"/>
      <c r="Q105" s="26">
        <f>IF(N105&lt;&gt;"ja","",IF(O105="",H105,O105)*J105)</f>
        <v/>
      </c>
    </row>
    <row r="106" ht="78" customHeight="1">
      <c r="A106" s="9" t="n">
        <v>99</v>
      </c>
      <c r="B106" s="35" t="inlineStr">
        <is>
          <t>NU01-22</t>
        </is>
      </c>
      <c r="C106" s="11" t="n"/>
      <c r="D106" s="12" t="inlineStr">
        <is>
          <t>Leuchte Mr Maria „Miffy", klein
Tischleuchte in Hasenform von Mr Maria (Amsterdam), Motiv Miffy, weißer Kunststoff, LED, Anschluss über Netzteil mit USB. Die kleinere Ausführung.</t>
        </is>
      </c>
      <c r="E106" s="13" t="n"/>
      <c r="F106" s="12" t="inlineStr">
        <is>
          <t>Flur</t>
        </is>
      </c>
      <c r="G106" s="10" t="inlineStr">
        <is>
          <t>gut</t>
        </is>
      </c>
      <c r="H106" s="10" t="n">
        <v>3</v>
      </c>
      <c r="I106" s="10" t="inlineStr">
        <is>
          <t>Stück</t>
        </is>
      </c>
      <c r="J106" s="14" t="n">
        <v>60</v>
      </c>
      <c r="K106" s="15">
        <f>J106*1.19</f>
        <v/>
      </c>
      <c r="L106" s="10" t="inlineStr">
        <is>
          <t>VHB</t>
        </is>
      </c>
      <c r="M106" s="12" t="inlineStr">
        <is>
          <t>nur Abholung</t>
        </is>
      </c>
      <c r="N106" s="16" t="n"/>
      <c r="O106" s="17" t="n"/>
      <c r="P106" s="18" t="n"/>
      <c r="Q106" s="19">
        <f>IF(N106&lt;&gt;"ja","",IF(O106="",H106,O106)*J106)</f>
        <v/>
      </c>
    </row>
    <row r="107" ht="78" customHeight="1">
      <c r="A107" s="20" t="n">
        <v>100</v>
      </c>
      <c r="B107" s="21" t="inlineStr">
        <is>
          <t>NU02-02</t>
        </is>
      </c>
      <c r="C107" s="22" t="n"/>
      <c r="D107" s="23" t="inlineStr">
        <is>
          <t>Kinderstuhl IKEA Kritter, weiß
Kinderstuhl aus Massivholz, weiß lackiert, Rückenlehne mit ausgestanzter Katze und Hund. Etikett an der Unterseite: IKEA Kritter, Herstelldatum 2019. Farbe an Sitzkanten und Ecken abgeplatzt.</t>
        </is>
      </c>
      <c r="E107" s="13" t="n"/>
      <c r="F107" s="23" t="inlineStr">
        <is>
          <t>Gruppenraum 5</t>
        </is>
      </c>
      <c r="G107" s="21" t="inlineStr">
        <is>
          <t>gebraucht</t>
        </is>
      </c>
      <c r="H107" s="21" t="n">
        <v>40</v>
      </c>
      <c r="I107" s="21" t="inlineStr">
        <is>
          <t>Stück</t>
        </is>
      </c>
      <c r="J107" s="24" t="n">
        <v>10</v>
      </c>
      <c r="K107" s="25">
        <f>J107*1.19</f>
        <v/>
      </c>
      <c r="L107" s="21" t="inlineStr">
        <is>
          <t>VHB</t>
        </is>
      </c>
      <c r="M107" s="23" t="inlineStr">
        <is>
          <t>nur Abholung</t>
        </is>
      </c>
      <c r="N107" s="16" t="n"/>
      <c r="O107" s="17" t="n"/>
      <c r="P107" s="18" t="n"/>
      <c r="Q107" s="26">
        <f>IF(N107&lt;&gt;"ja","",IF(O107="",H107,O107)*J107)</f>
        <v/>
      </c>
    </row>
    <row r="108" ht="78" customHeight="1">
      <c r="A108" s="9" t="n">
        <v>101</v>
      </c>
      <c r="B108" s="10" t="inlineStr">
        <is>
          <t>NU02-03</t>
        </is>
      </c>
      <c r="C108" s="11" t="n"/>
      <c r="D108" s="12" t="inlineStr">
        <is>
          <t>Kindertisch rund, weiß
Runde Tischplatte in Weiß mit Multiplex-Kante auf verchromten Rundfüßen. Oberfläche verkratzt und mit Farbspuren.</t>
        </is>
      </c>
      <c r="E108" s="13" t="n"/>
      <c r="F108" s="12" t="inlineStr">
        <is>
          <t>Gruppenraum 5</t>
        </is>
      </c>
      <c r="G108" s="10" t="inlineStr">
        <is>
          <t>gebraucht</t>
        </is>
      </c>
      <c r="H108" s="10" t="n">
        <v>2</v>
      </c>
      <c r="I108" s="10" t="inlineStr">
        <is>
          <t>Stück</t>
        </is>
      </c>
      <c r="J108" s="14" t="n">
        <v>60</v>
      </c>
      <c r="K108" s="15">
        <f>J108*1.19</f>
        <v/>
      </c>
      <c r="L108" s="10" t="inlineStr">
        <is>
          <t>VHB</t>
        </is>
      </c>
      <c r="M108" s="12" t="inlineStr">
        <is>
          <t>nur Abholung</t>
        </is>
      </c>
      <c r="N108" s="16" t="n"/>
      <c r="O108" s="17" t="n"/>
      <c r="P108" s="18" t="n"/>
      <c r="Q108" s="19">
        <f>IF(N108&lt;&gt;"ja","",IF(O108="",H108,O108)*J108)</f>
        <v/>
      </c>
    </row>
    <row r="109" ht="78" customHeight="1">
      <c r="A109" s="20" t="n">
        <v>102</v>
      </c>
      <c r="B109" s="21" t="inlineStr">
        <is>
          <t>NU02-04</t>
        </is>
      </c>
      <c r="C109" s="22" t="n"/>
      <c r="D109" s="23" t="inlineStr">
        <is>
          <t>Kinderstuhl VS, grau
Schalenstuhl von VS (Vereinigte Spezialmöbelfabriken) auf grauem Kufengestell. Kunststoffschale mit Griffloch in der Lehne, Sitzfläche mit Belüftungslöchern. Schulmöbelqualität.</t>
        </is>
      </c>
      <c r="E109" s="13" t="n"/>
      <c r="F109" s="23" t="inlineStr">
        <is>
          <t>Gruppenraum 5</t>
        </is>
      </c>
      <c r="G109" s="21" t="inlineStr">
        <is>
          <t>gut</t>
        </is>
      </c>
      <c r="H109" s="21" t="n">
        <v>8</v>
      </c>
      <c r="I109" s="21" t="inlineStr">
        <is>
          <t>Stück</t>
        </is>
      </c>
      <c r="J109" s="24" t="n">
        <v>65</v>
      </c>
      <c r="K109" s="25">
        <f>J109*1.19</f>
        <v/>
      </c>
      <c r="L109" s="21" t="inlineStr">
        <is>
          <t>VHB</t>
        </is>
      </c>
      <c r="M109" s="23" t="inlineStr">
        <is>
          <t>nur Abholung</t>
        </is>
      </c>
      <c r="N109" s="16" t="n"/>
      <c r="O109" s="17" t="n"/>
      <c r="P109" s="18" t="n"/>
      <c r="Q109" s="26">
        <f>IF(N109&lt;&gt;"ja","",IF(O109="",H109,O109)*J109)</f>
        <v/>
      </c>
    </row>
    <row r="110" ht="78" customHeight="1">
      <c r="A110" s="9" t="n">
        <v>103</v>
      </c>
      <c r="B110" s="10" t="inlineStr">
        <is>
          <t>NU02-05</t>
        </is>
      </c>
      <c r="C110" s="11" t="n"/>
      <c r="D110" s="12" t="inlineStr">
        <is>
          <t>Kindertisch halbrund, weiß
Halbrunde Tischplatte in Weiß mit Holzkante, auf dunklen Rundfüßen. Zwei Tische ergeben zusammen einen ovalen Tisch.</t>
        </is>
      </c>
      <c r="E110" s="13" t="n"/>
      <c r="F110" s="12" t="inlineStr">
        <is>
          <t>Gruppenraum 5</t>
        </is>
      </c>
      <c r="G110" s="10" t="inlineStr">
        <is>
          <t>gebraucht</t>
        </is>
      </c>
      <c r="H110" s="10" t="n">
        <v>4</v>
      </c>
      <c r="I110" s="10" t="inlineStr">
        <is>
          <t>Stück</t>
        </is>
      </c>
      <c r="J110" s="14" t="n">
        <v>45</v>
      </c>
      <c r="K110" s="15">
        <f>J110*1.19</f>
        <v/>
      </c>
      <c r="L110" s="10" t="inlineStr">
        <is>
          <t>VHB</t>
        </is>
      </c>
      <c r="M110" s="12" t="inlineStr">
        <is>
          <t>nur Abholung</t>
        </is>
      </c>
      <c r="N110" s="16" t="n"/>
      <c r="O110" s="17" t="n"/>
      <c r="P110" s="18" t="n"/>
      <c r="Q110" s="19">
        <f>IF(N110&lt;&gt;"ja","",IF(O110="",H110,O110)*J110)</f>
        <v/>
      </c>
    </row>
    <row r="111" ht="78" customHeight="1">
      <c r="A111" s="20" t="n">
        <v>104</v>
      </c>
      <c r="B111" s="21" t="inlineStr">
        <is>
          <t>NU02-07</t>
        </is>
      </c>
      <c r="C111" s="22" t="n"/>
      <c r="D111" s="23" t="inlineStr">
        <is>
          <t>Beistelltisch Drahtkorb, Kupfer
Runder Beistelltisch: Drahtkorb in Kupferoptik mit abnehmbarer Platte in Holzoptik. Der Korb lässt sich als Ablage nutzen.</t>
        </is>
      </c>
      <c r="E111" s="13" t="n"/>
      <c r="F111" s="23" t="inlineStr">
        <is>
          <t>Gruppenraum 5</t>
        </is>
      </c>
      <c r="G111" s="21" t="inlineStr">
        <is>
          <t>gebraucht</t>
        </is>
      </c>
      <c r="H111" s="21" t="n">
        <v>2</v>
      </c>
      <c r="I111" s="21" t="inlineStr">
        <is>
          <t>Stück</t>
        </is>
      </c>
      <c r="J111" s="24" t="n">
        <v>25</v>
      </c>
      <c r="K111" s="25">
        <f>J111*1.19</f>
        <v/>
      </c>
      <c r="L111" s="21" t="inlineStr">
        <is>
          <t>VHB</t>
        </is>
      </c>
      <c r="M111" s="23" t="inlineStr">
        <is>
          <t>nur Abholung</t>
        </is>
      </c>
      <c r="N111" s="16" t="n"/>
      <c r="O111" s="17" t="n"/>
      <c r="P111" s="18" t="n"/>
      <c r="Q111" s="26">
        <f>IF(N111&lt;&gt;"ja","",IF(O111="",H111,O111)*J111)</f>
        <v/>
      </c>
    </row>
    <row r="112" ht="78" customHeight="1">
      <c r="A112" s="9" t="n">
        <v>105</v>
      </c>
      <c r="B112" s="10" t="inlineStr">
        <is>
          <t>NU02-08</t>
        </is>
      </c>
      <c r="C112" s="11" t="n"/>
      <c r="D112" s="12" t="inlineStr">
        <is>
          <t>Ohrensessel klein, creme
Kleiner Ohrensessel mit cremefarbenem Bouclé-Bezug und schwarz lackierten, geschwungenen Holzbeinen. Niedrige Sitzhöhe.</t>
        </is>
      </c>
      <c r="E112" s="13" t="n"/>
      <c r="F112" s="12" t="inlineStr">
        <is>
          <t>Gruppenraum 5</t>
        </is>
      </c>
      <c r="G112" s="10" t="inlineStr">
        <is>
          <t>gebraucht</t>
        </is>
      </c>
      <c r="H112" s="10" t="n">
        <v>1</v>
      </c>
      <c r="I112" s="10" t="inlineStr">
        <is>
          <t>Stück</t>
        </is>
      </c>
      <c r="J112" s="14" t="n">
        <v>50</v>
      </c>
      <c r="K112" s="15">
        <f>J112*1.19</f>
        <v/>
      </c>
      <c r="L112" s="10" t="inlineStr">
        <is>
          <t>VHB</t>
        </is>
      </c>
      <c r="M112" s="12" t="inlineStr">
        <is>
          <t>nur Abholung</t>
        </is>
      </c>
      <c r="N112" s="16" t="n"/>
      <c r="O112" s="17" t="n"/>
      <c r="P112" s="18" t="n"/>
      <c r="Q112" s="19">
        <f>IF(N112&lt;&gt;"ja","",IF(O112="",H112,O112)*J112)</f>
        <v/>
      </c>
    </row>
    <row r="113" ht="78" customHeight="1">
      <c r="A113" s="20" t="n">
        <v>106</v>
      </c>
      <c r="B113" s="21" t="inlineStr">
        <is>
          <t>NU02-09</t>
        </is>
      </c>
      <c r="C113" s="22" t="n"/>
      <c r="D113" s="23" t="inlineStr">
        <is>
          <t>Spieltisch Kiefer mit weißen Einlagen
Quadratischer Tisch: Rahmen und Beine aus Kiefer massiv, zwei weiße Einlegeplatten in der Tischfläche mit Griffloch. Kanten und Platten mit Gebrauchsspuren.</t>
        </is>
      </c>
      <c r="E113" s="13" t="n"/>
      <c r="F113" s="23" t="inlineStr">
        <is>
          <t>Gruppenraum 5</t>
        </is>
      </c>
      <c r="G113" s="21" t="inlineStr">
        <is>
          <t>gebraucht</t>
        </is>
      </c>
      <c r="H113" s="21" t="n">
        <v>1</v>
      </c>
      <c r="I113" s="21" t="inlineStr">
        <is>
          <t>Stück</t>
        </is>
      </c>
      <c r="J113" s="24" t="n">
        <v>45</v>
      </c>
      <c r="K113" s="25">
        <f>J113*1.19</f>
        <v/>
      </c>
      <c r="L113" s="21" t="inlineStr">
        <is>
          <t>VHB</t>
        </is>
      </c>
      <c r="M113" s="23" t="inlineStr">
        <is>
          <t>nur Abholung</t>
        </is>
      </c>
      <c r="N113" s="16" t="n"/>
      <c r="O113" s="17" t="n"/>
      <c r="P113" s="18" t="n"/>
      <c r="Q113" s="26">
        <f>IF(N113&lt;&gt;"ja","",IF(O113="",H113,O113)*J113)</f>
        <v/>
      </c>
    </row>
    <row r="114" ht="78" customHeight="1">
      <c r="A114" s="9" t="n">
        <v>107</v>
      </c>
      <c r="B114" s="10" t="inlineStr">
        <is>
          <t>NU02-11</t>
        </is>
      </c>
      <c r="C114" s="11" t="n"/>
      <c r="D114" s="12" t="inlineStr">
        <is>
          <t>Tisch weiß mit grauer Platte
Tisch mit weißen Seitenwangen und dunkelgrauer Platte, auf Gleitern. Schlichte Bauweise, als Arbeits- oder Basteltisch genutzt.</t>
        </is>
      </c>
      <c r="E114" s="13" t="n"/>
      <c r="F114" s="12" t="inlineStr">
        <is>
          <t>Gruppenraum 5</t>
        </is>
      </c>
      <c r="G114" s="10" t="inlineStr">
        <is>
          <t>gebraucht</t>
        </is>
      </c>
      <c r="H114" s="10" t="n">
        <v>1</v>
      </c>
      <c r="I114" s="10" t="inlineStr">
        <is>
          <t>Stück</t>
        </is>
      </c>
      <c r="J114" s="14" t="n">
        <v>60</v>
      </c>
      <c r="K114" s="15">
        <f>J114*1.19</f>
        <v/>
      </c>
      <c r="L114" s="10" t="inlineStr">
        <is>
          <t>VHB</t>
        </is>
      </c>
      <c r="M114" s="12" t="inlineStr">
        <is>
          <t>nur Abholung</t>
        </is>
      </c>
      <c r="N114" s="16" t="n"/>
      <c r="O114" s="17" t="n"/>
      <c r="P114" s="18" t="n"/>
      <c r="Q114" s="19">
        <f>IF(N114&lt;&gt;"ja","",IF(O114="",H114,O114)*J114)</f>
        <v/>
      </c>
    </row>
    <row r="115" ht="78" customHeight="1">
      <c r="A115" s="20" t="n">
        <v>108</v>
      </c>
      <c r="B115" s="21" t="inlineStr">
        <is>
          <t>NU02-12</t>
        </is>
      </c>
      <c r="C115" s="22" t="n"/>
      <c r="D115" s="23" t="inlineStr">
        <is>
          <t>Pinolino Kindersitzgruppe rund, Holz
Runder Kindertisch mit vier angebauten, geschwungenen Sitzbänken, Nadelholz. Von Pinolino. Stand im Freien und ist vergraut, Holz sonst fest.</t>
        </is>
      </c>
      <c r="E115" s="13" t="n"/>
      <c r="F115" s="23" t="inlineStr">
        <is>
          <t>Gruppenraum 5</t>
        </is>
      </c>
      <c r="G115" s="21" t="inlineStr">
        <is>
          <t>gebraucht</t>
        </is>
      </c>
      <c r="H115" s="21" t="n">
        <v>1</v>
      </c>
      <c r="I115" s="21" t="inlineStr">
        <is>
          <t>Stück</t>
        </is>
      </c>
      <c r="J115" s="24" t="n">
        <v>75</v>
      </c>
      <c r="K115" s="25">
        <f>J115*1.19</f>
        <v/>
      </c>
      <c r="L115" s="21" t="inlineStr">
        <is>
          <t>VHB</t>
        </is>
      </c>
      <c r="M115" s="23" t="inlineStr">
        <is>
          <t>nur Abholung</t>
        </is>
      </c>
      <c r="N115" s="16" t="n"/>
      <c r="O115" s="17" t="n"/>
      <c r="P115" s="18" t="n"/>
      <c r="Q115" s="26">
        <f>IF(N115&lt;&gt;"ja","",IF(O115="",H115,O115)*J115)</f>
        <v/>
      </c>
    </row>
    <row r="116" ht="78" customHeight="1">
      <c r="A116" s="9" t="n">
        <v>109</v>
      </c>
      <c r="B116" s="10" t="inlineStr">
        <is>
          <t>NU02-13</t>
        </is>
      </c>
      <c r="C116" s="11" t="n"/>
      <c r="D116" s="12" t="inlineStr">
        <is>
          <t>IKEA Mammut Kindertisch mit vier Stühlen
Kindertisch und vier Kinderstühle aus weißem Kunststoff, IKEA Mammut. Stand im Freien, Oberflächen verschmutzt und stumpf.</t>
        </is>
      </c>
      <c r="E116" s="13" t="n"/>
      <c r="F116" s="12" t="inlineStr">
        <is>
          <t>Gruppenraum 5</t>
        </is>
      </c>
      <c r="G116" s="10" t="inlineStr">
        <is>
          <t>stark gebraucht</t>
        </is>
      </c>
      <c r="H116" s="10" t="n">
        <v>1</v>
      </c>
      <c r="I116" s="10" t="inlineStr">
        <is>
          <t>Set</t>
        </is>
      </c>
      <c r="J116" s="14" t="n">
        <v>35</v>
      </c>
      <c r="K116" s="15">
        <f>J116*1.19</f>
        <v/>
      </c>
      <c r="L116" s="10" t="inlineStr">
        <is>
          <t>VHB</t>
        </is>
      </c>
      <c r="M116" s="12" t="inlineStr">
        <is>
          <t>nur Abholung</t>
        </is>
      </c>
      <c r="N116" s="16" t="n"/>
      <c r="O116" s="17" t="n"/>
      <c r="P116" s="18" t="n"/>
      <c r="Q116" s="19">
        <f>IF(N116&lt;&gt;"ja","",IF(O116="",H116,O116)*J116)</f>
        <v/>
      </c>
    </row>
    <row r="117" ht="78" customHeight="1">
      <c r="A117" s="20" t="n">
        <v>110</v>
      </c>
      <c r="B117" s="21" t="inlineStr">
        <is>
          <t>NU02-14</t>
        </is>
      </c>
      <c r="C117" s="22" t="n"/>
      <c r="D117" s="23" t="inlineStr">
        <is>
          <t>IKEA Mammut Kinderstuhl, verschiedene Farben
Kinderstuhl aus Kunststoff, IKEA Mammut, in verschiedenen Farben. Stand im Freien, Farben deutlich ausgeblichen.</t>
        </is>
      </c>
      <c r="E117" s="13" t="n"/>
      <c r="F117" s="23" t="inlineStr">
        <is>
          <t>Gruppenraum 5</t>
        </is>
      </c>
      <c r="G117" s="21" t="inlineStr">
        <is>
          <t>stark gebraucht</t>
        </is>
      </c>
      <c r="H117" s="21" t="n">
        <v>3</v>
      </c>
      <c r="I117" s="21" t="inlineStr">
        <is>
          <t>Stück</t>
        </is>
      </c>
      <c r="J117" s="24" t="n">
        <v>6</v>
      </c>
      <c r="K117" s="25">
        <f>J117*1.19</f>
        <v/>
      </c>
      <c r="L117" s="21" t="inlineStr">
        <is>
          <t>VHB</t>
        </is>
      </c>
      <c r="M117" s="23" t="inlineStr">
        <is>
          <t>nur Abholung</t>
        </is>
      </c>
      <c r="N117" s="16" t="n"/>
      <c r="O117" s="17" t="n"/>
      <c r="P117" s="18" t="n"/>
      <c r="Q117" s="26">
        <f>IF(N117&lt;&gt;"ja","",IF(O117="",H117,O117)*J117)</f>
        <v/>
      </c>
    </row>
    <row r="118" ht="78" customHeight="1">
      <c r="A118" s="9" t="n">
        <v>111</v>
      </c>
      <c r="B118" s="10" t="inlineStr">
        <is>
          <t>NU02-15</t>
        </is>
      </c>
      <c r="C118" s="11" t="n"/>
      <c r="D118" s="12" t="inlineStr">
        <is>
          <t>Ablagetisch Bambus mit Wanne
Schmales Gestell aus Bambus mit Lattenboden und aufgelegter weißer Wanne. Im Haus als Aufbewahrung und Servierwagen genutzt.</t>
        </is>
      </c>
      <c r="E118" s="13" t="n"/>
      <c r="F118" s="12" t="inlineStr">
        <is>
          <t>Gruppenraum 5</t>
        </is>
      </c>
      <c r="G118" s="10" t="inlineStr">
        <is>
          <t>gebraucht</t>
        </is>
      </c>
      <c r="H118" s="10" t="n">
        <v>1</v>
      </c>
      <c r="I118" s="10" t="inlineStr">
        <is>
          <t>Stück</t>
        </is>
      </c>
      <c r="J118" s="14" t="n">
        <v>30</v>
      </c>
      <c r="K118" s="15">
        <f>J118*1.19</f>
        <v/>
      </c>
      <c r="L118" s="10" t="inlineStr">
        <is>
          <t>VHB</t>
        </is>
      </c>
      <c r="M118" s="12" t="inlineStr">
        <is>
          <t>nur Abholung</t>
        </is>
      </c>
      <c r="N118" s="16" t="n"/>
      <c r="O118" s="17" t="n"/>
      <c r="P118" s="18" t="n"/>
      <c r="Q118" s="19">
        <f>IF(N118&lt;&gt;"ja","",IF(O118="",H118,O118)*J118)</f>
        <v/>
      </c>
    </row>
    <row r="119" ht="78" customHeight="1">
      <c r="A119" s="20" t="n">
        <v>112</v>
      </c>
      <c r="B119" s="21" t="inlineStr">
        <is>
          <t>NU02-16</t>
        </is>
      </c>
      <c r="C119" s="22" t="n"/>
      <c r="D119" s="23" t="inlineStr">
        <is>
          <t>Wandregal beige, lang
Langes Wandregal mit hoher Rückkante, beige beschichtet.</t>
        </is>
      </c>
      <c r="E119" s="13" t="n"/>
      <c r="F119" s="23" t="inlineStr">
        <is>
          <t>Gruppenraum 5</t>
        </is>
      </c>
      <c r="G119" s="21" t="inlineStr">
        <is>
          <t>gebraucht</t>
        </is>
      </c>
      <c r="H119" s="21" t="n">
        <v>3</v>
      </c>
      <c r="I119" s="21" t="inlineStr">
        <is>
          <t>Stück</t>
        </is>
      </c>
      <c r="J119" s="24" t="n">
        <v>15</v>
      </c>
      <c r="K119" s="25">
        <f>J119*1.19</f>
        <v/>
      </c>
      <c r="L119" s="21" t="inlineStr">
        <is>
          <t>VHB</t>
        </is>
      </c>
      <c r="M119" s="23" t="inlineStr">
        <is>
          <t>nur Abholung</t>
        </is>
      </c>
      <c r="N119" s="16" t="n"/>
      <c r="O119" s="17" t="n"/>
      <c r="P119" s="18" t="n"/>
      <c r="Q119" s="26">
        <f>IF(N119&lt;&gt;"ja","",IF(O119="",H119,O119)*J119)</f>
        <v/>
      </c>
    </row>
    <row r="120" ht="78" customHeight="1">
      <c r="A120" s="9" t="n">
        <v>113</v>
      </c>
      <c r="B120" s="10" t="inlineStr">
        <is>
          <t>NU02-17</t>
        </is>
      </c>
      <c r="C120" s="11" t="n"/>
      <c r="D120" s="12" t="inlineStr">
        <is>
          <t>Wandregal weiß, kurz
Kurzes Wandregal mit Rückkante, weiß beschichtet, sichtbar verschraubt.</t>
        </is>
      </c>
      <c r="E120" s="13" t="n"/>
      <c r="F120" s="12" t="inlineStr">
        <is>
          <t>Gruppenraum 5</t>
        </is>
      </c>
      <c r="G120" s="10" t="inlineStr">
        <is>
          <t>gebraucht</t>
        </is>
      </c>
      <c r="H120" s="10" t="n">
        <v>2</v>
      </c>
      <c r="I120" s="10" t="inlineStr">
        <is>
          <t>Stück</t>
        </is>
      </c>
      <c r="J120" s="14" t="n">
        <v>10</v>
      </c>
      <c r="K120" s="15">
        <f>J120*1.19</f>
        <v/>
      </c>
      <c r="L120" s="10" t="inlineStr">
        <is>
          <t>VHB</t>
        </is>
      </c>
      <c r="M120" s="12" t="inlineStr">
        <is>
          <t>nur Abholung</t>
        </is>
      </c>
      <c r="N120" s="16" t="n"/>
      <c r="O120" s="17" t="n"/>
      <c r="P120" s="18" t="n"/>
      <c r="Q120" s="19">
        <f>IF(N120&lt;&gt;"ja","",IF(O120="",H120,O120)*J120)</f>
        <v/>
      </c>
    </row>
    <row r="121" ht="78" customHeight="1">
      <c r="A121" s="20" t="n">
        <v>114</v>
      </c>
      <c r="B121" s="35" t="inlineStr">
        <is>
          <t>NU02-18</t>
        </is>
      </c>
      <c r="C121" s="22" t="n"/>
      <c r="D121" s="23" t="inlineStr">
        <is>
          <t>Vitra Eames Elephant, große Ausführung
Eames Elephant von Vitra, Entwurf Charles und Ray Eames 1945: Sitz- und Spieltier in Elefantenform aus Kunststoff, große Ausführung. An der Flanke ein rundes Metallplättchen mit der Prägung "Design: Charles &amp; Ray Eames, 1945 – © Eames Office – www.vitra.com – Elephant". Ein weißes und zwei schwarze Exemplare, alle mit Gebrauchsspuren und Kratzern.</t>
        </is>
      </c>
      <c r="E121" s="13" t="n"/>
      <c r="F121" s="23" t="inlineStr">
        <is>
          <t>Gruppenraum 5</t>
        </is>
      </c>
      <c r="G121" s="21" t="inlineStr">
        <is>
          <t>gebraucht</t>
        </is>
      </c>
      <c r="H121" s="21" t="n">
        <v>3</v>
      </c>
      <c r="I121" s="21" t="inlineStr">
        <is>
          <t>Stück</t>
        </is>
      </c>
      <c r="J121" s="24" t="n">
        <v>220</v>
      </c>
      <c r="K121" s="25">
        <f>J121*1.19</f>
        <v/>
      </c>
      <c r="L121" s="21" t="inlineStr">
        <is>
          <t>VHB</t>
        </is>
      </c>
      <c r="M121" s="23" t="inlineStr">
        <is>
          <t>nur Abholung</t>
        </is>
      </c>
      <c r="N121" s="16" t="n"/>
      <c r="O121" s="17" t="n"/>
      <c r="P121" s="18" t="n"/>
      <c r="Q121" s="26">
        <f>IF(N121&lt;&gt;"ja","",IF(O121="",H121,O121)*J121)</f>
        <v/>
      </c>
    </row>
    <row r="122" ht="78" customHeight="1">
      <c r="A122" s="9" t="n">
        <v>115</v>
      </c>
      <c r="B122" s="10" t="inlineStr">
        <is>
          <t>NU02-19</t>
        </is>
      </c>
      <c r="C122" s="11" t="n"/>
      <c r="D122" s="12" t="inlineStr">
        <is>
          <t>Schrank weiß, zwei Türen
Hoher Schrank in Weiß mit zwei Türen und schwarzen Griffmulden, beschriftet.</t>
        </is>
      </c>
      <c r="E122" s="13" t="n"/>
      <c r="F122" s="12" t="inlineStr">
        <is>
          <t>Gruppenraum 5</t>
        </is>
      </c>
      <c r="G122" s="10" t="inlineStr">
        <is>
          <t>gebraucht</t>
        </is>
      </c>
      <c r="H122" s="10" t="n">
        <v>1</v>
      </c>
      <c r="I122" s="10" t="inlineStr">
        <is>
          <t>Stück</t>
        </is>
      </c>
      <c r="J122" s="14" t="n">
        <v>70</v>
      </c>
      <c r="K122" s="15">
        <f>J122*1.19</f>
        <v/>
      </c>
      <c r="L122" s="10" t="inlineStr">
        <is>
          <t>VHB</t>
        </is>
      </c>
      <c r="M122" s="12" t="inlineStr">
        <is>
          <t>nur Abholung</t>
        </is>
      </c>
      <c r="N122" s="16" t="n"/>
      <c r="O122" s="17" t="n"/>
      <c r="P122" s="18" t="n"/>
      <c r="Q122" s="19">
        <f>IF(N122&lt;&gt;"ja","",IF(O122="",H122,O122)*J122)</f>
        <v/>
      </c>
    </row>
    <row r="123" ht="78" customHeight="1">
      <c r="A123" s="20" t="n">
        <v>116</v>
      </c>
      <c r="B123" s="21" t="inlineStr">
        <is>
          <t>NU02-20</t>
        </is>
      </c>
      <c r="C123" s="22" t="n"/>
      <c r="D123" s="23" t="inlineStr">
        <is>
          <t>Schrank weiß mit zwei Schubladen
Schrank in Weiß mit zwei Türen oben und zwei großen Schubladen mit ovalen Griffmulden darunter, beschriftet.</t>
        </is>
      </c>
      <c r="E123" s="13" t="n"/>
      <c r="F123" s="23" t="inlineStr">
        <is>
          <t>Gruppenraum 5</t>
        </is>
      </c>
      <c r="G123" s="21" t="inlineStr">
        <is>
          <t>gebraucht</t>
        </is>
      </c>
      <c r="H123" s="21" t="n">
        <v>1</v>
      </c>
      <c r="I123" s="21" t="inlineStr">
        <is>
          <t>Stück</t>
        </is>
      </c>
      <c r="J123" s="24" t="n">
        <v>90</v>
      </c>
      <c r="K123" s="25">
        <f>J123*1.19</f>
        <v/>
      </c>
      <c r="L123" s="21" t="inlineStr">
        <is>
          <t>VHB</t>
        </is>
      </c>
      <c r="M123" s="23" t="inlineStr">
        <is>
          <t>nur Abholung</t>
        </is>
      </c>
      <c r="N123" s="16" t="n"/>
      <c r="O123" s="17" t="n"/>
      <c r="P123" s="18" t="n"/>
      <c r="Q123" s="26">
        <f>IF(N123&lt;&gt;"ja","",IF(O123="",H123,O123)*J123)</f>
        <v/>
      </c>
    </row>
    <row r="124" ht="78" customHeight="1">
      <c r="A124" s="9" t="n">
        <v>117</v>
      </c>
      <c r="B124" s="10" t="inlineStr">
        <is>
          <t>NU02-21</t>
        </is>
      </c>
      <c r="C124" s="11" t="n"/>
      <c r="D124" s="12" t="inlineStr">
        <is>
          <t>Regal weiß, hoch, drei Fächer
Hohes offenes Regal in Weiß mit drei Fächern und verstellbaren Böden. Die Rückwand ist auf Höhe des mittleren Bodens ausgebrochen.</t>
        </is>
      </c>
      <c r="E124" s="13" t="n"/>
      <c r="F124" s="12" t="inlineStr">
        <is>
          <t>Gruppenraum 5</t>
        </is>
      </c>
      <c r="G124" s="10" t="inlineStr">
        <is>
          <t>stark gebraucht</t>
        </is>
      </c>
      <c r="H124" s="10" t="n">
        <v>1</v>
      </c>
      <c r="I124" s="10" t="inlineStr">
        <is>
          <t>Stück</t>
        </is>
      </c>
      <c r="J124" s="14" t="n">
        <v>25</v>
      </c>
      <c r="K124" s="15">
        <f>J124*1.19</f>
        <v/>
      </c>
      <c r="L124" s="10" t="inlineStr">
        <is>
          <t>VHB</t>
        </is>
      </c>
      <c r="M124" s="12" t="inlineStr">
        <is>
          <t>nur Abholung</t>
        </is>
      </c>
      <c r="N124" s="16" t="n"/>
      <c r="O124" s="17" t="n"/>
      <c r="P124" s="18" t="n"/>
      <c r="Q124" s="19">
        <f>IF(N124&lt;&gt;"ja","",IF(O124="",H124,O124)*J124)</f>
        <v/>
      </c>
    </row>
    <row r="125" ht="78" customHeight="1">
      <c r="A125" s="20" t="n">
        <v>118</v>
      </c>
      <c r="B125" s="21" t="inlineStr">
        <is>
          <t>NU02-22</t>
        </is>
      </c>
      <c r="C125" s="22" t="n"/>
      <c r="D125" s="23" t="inlineStr">
        <is>
          <t>Acrylbild schwarz-weiß, abstrakt
Acryl auf Leinwand, abstrakte schwarz-weiße Komposition mit breitem Pinselzug und Farbspritzern. Eigenarbeit einer Privatperson, nicht signiert.</t>
        </is>
      </c>
      <c r="E125" s="13" t="n"/>
      <c r="F125" s="23" t="inlineStr">
        <is>
          <t>Gruppenraum 5</t>
        </is>
      </c>
      <c r="G125" s="21" t="inlineStr">
        <is>
          <t>gut</t>
        </is>
      </c>
      <c r="H125" s="21" t="n">
        <v>3</v>
      </c>
      <c r="I125" s="21" t="inlineStr">
        <is>
          <t>Stück</t>
        </is>
      </c>
      <c r="J125" s="24" t="n">
        <v>80</v>
      </c>
      <c r="K125" s="25">
        <f>J125*1.19</f>
        <v/>
      </c>
      <c r="L125" s="21" t="inlineStr">
        <is>
          <t>VHB</t>
        </is>
      </c>
      <c r="M125" s="23" t="inlineStr">
        <is>
          <t>Versand möglich</t>
        </is>
      </c>
      <c r="N125" s="16" t="n"/>
      <c r="O125" s="17" t="n"/>
      <c r="P125" s="18" t="n"/>
      <c r="Q125" s="26">
        <f>IF(N125&lt;&gt;"ja","",IF(O125="",H125,O125)*J125)</f>
        <v/>
      </c>
    </row>
    <row r="126" ht="78" customHeight="1">
      <c r="A126" s="9" t="n">
        <v>119</v>
      </c>
      <c r="B126" s="35" t="inlineStr">
        <is>
          <t>NU02-23</t>
        </is>
      </c>
      <c r="C126" s="11" t="n"/>
      <c r="D126" s="12" t="inlineStr">
        <is>
          <t>Kindertisch weiß aus vier Segmenten
Vier trapezförmige Tischsegmente mit weißer Platte, Multiplex-Kante und verchromten Rundfüßen in Kinderhöhe. Zusammengestellt ergeben sie einen großen Gruppentisch, einzeln sind sie frei kombinierbar.</t>
        </is>
      </c>
      <c r="E126" s="13" t="n"/>
      <c r="F126" s="12" t="inlineStr">
        <is>
          <t>Gruppenraum 5</t>
        </is>
      </c>
      <c r="G126" s="10" t="inlineStr">
        <is>
          <t>gebraucht</t>
        </is>
      </c>
      <c r="H126" s="10" t="n">
        <v>1</v>
      </c>
      <c r="I126" s="10" t="inlineStr">
        <is>
          <t>Set</t>
        </is>
      </c>
      <c r="J126" s="14" t="n">
        <v>160</v>
      </c>
      <c r="K126" s="15">
        <f>J126*1.19</f>
        <v/>
      </c>
      <c r="L126" s="10" t="inlineStr">
        <is>
          <t>VHB</t>
        </is>
      </c>
      <c r="M126" s="12" t="inlineStr">
        <is>
          <t>nur Abholung</t>
        </is>
      </c>
      <c r="N126" s="16" t="n"/>
      <c r="O126" s="17" t="n"/>
      <c r="P126" s="18" t="n"/>
      <c r="Q126" s="19">
        <f>IF(N126&lt;&gt;"ja","",IF(O126="",H126,O126)*J126)</f>
        <v/>
      </c>
    </row>
    <row r="127" ht="78" customHeight="1">
      <c r="A127" s="20" t="n">
        <v>120</v>
      </c>
      <c r="B127" s="21" t="inlineStr">
        <is>
          <t>NU02-24</t>
        </is>
      </c>
      <c r="C127" s="22" t="n"/>
      <c r="D127" s="23" t="inlineStr">
        <is>
          <t>Regal weiß, niedrig, drei Fächer
Niedriges offenes Regal in Weiß mit grauem Boden auf Rundfüßen aus Metall, drei Fächer.</t>
        </is>
      </c>
      <c r="E127" s="13" t="n"/>
      <c r="F127" s="23" t="inlineStr">
        <is>
          <t>Gruppenraum 5</t>
        </is>
      </c>
      <c r="G127" s="21" t="inlineStr">
        <is>
          <t>gebraucht</t>
        </is>
      </c>
      <c r="H127" s="21" t="n">
        <v>1</v>
      </c>
      <c r="I127" s="21" t="inlineStr">
        <is>
          <t>Stück</t>
        </is>
      </c>
      <c r="J127" s="24" t="n">
        <v>35</v>
      </c>
      <c r="K127" s="25">
        <f>J127*1.19</f>
        <v/>
      </c>
      <c r="L127" s="21" t="inlineStr">
        <is>
          <t>VHB</t>
        </is>
      </c>
      <c r="M127" s="23" t="inlineStr">
        <is>
          <t>nur Abholung</t>
        </is>
      </c>
      <c r="N127" s="16" t="n"/>
      <c r="O127" s="17" t="n"/>
      <c r="P127" s="18" t="n"/>
      <c r="Q127" s="26">
        <f>IF(N127&lt;&gt;"ja","",IF(O127="",H127,O127)*J127)</f>
        <v/>
      </c>
    </row>
    <row r="128" ht="78" customHeight="1">
      <c r="A128" s="9" t="n">
        <v>121</v>
      </c>
      <c r="B128" s="35" t="inlineStr">
        <is>
          <t>NU03-02</t>
        </is>
      </c>
      <c r="C128" s="11" t="n"/>
      <c r="D128" s="12" t="inlineStr">
        <is>
          <t>Stockbett weiß mit Absturzsicherung
Etagenbett in Weiß mit sichtbaren Multiplex-Kanten, abgerundeten Ausschnitten und durchgehender Absturzsicherung oben. Solide Bauweise aus dem Kita-Betrieb. Die Matratzen können auf Wunsch mitgenommen werden.</t>
        </is>
      </c>
      <c r="E128" s="13" t="n"/>
      <c r="F128" s="12" t="inlineStr">
        <is>
          <t>Schlafraum 4</t>
        </is>
      </c>
      <c r="G128" s="10" t="inlineStr">
        <is>
          <t>gut</t>
        </is>
      </c>
      <c r="H128" s="10" t="n">
        <v>16</v>
      </c>
      <c r="I128" s="10" t="inlineStr">
        <is>
          <t>Stück</t>
        </is>
      </c>
      <c r="J128" s="14" t="n">
        <v>300</v>
      </c>
      <c r="K128" s="15">
        <f>J128*1.19</f>
        <v/>
      </c>
      <c r="L128" s="10" t="inlineStr">
        <is>
          <t>VHB</t>
        </is>
      </c>
      <c r="M128" s="12" t="inlineStr">
        <is>
          <t>nur Abholung</t>
        </is>
      </c>
      <c r="N128" s="16" t="n"/>
      <c r="O128" s="17" t="n"/>
      <c r="P128" s="18" t="n"/>
      <c r="Q128" s="19">
        <f>IF(N128&lt;&gt;"ja","",IF(O128="",H128,O128)*J128)</f>
        <v/>
      </c>
    </row>
    <row r="129" ht="78" customHeight="1">
      <c r="A129" s="20" t="n">
        <v>122</v>
      </c>
      <c r="B129" s="35" t="inlineStr">
        <is>
          <t>NU03-03</t>
        </is>
      </c>
      <c r="C129" s="22" t="n"/>
      <c r="D129" s="23" t="inlineStr">
        <is>
          <t>Wesco Spielküche, 5 Module
Spielküche von Wesco aus Birke-Multiplex, fünf Module: Spüle mit Becken, Kochfeld mit Drehknöpfen, Backofen mit Sichtfenster sowie Kühl- und Gefriermodul. Weiße Fronten mit Holzgriffen, die Module stehen frei und sind einzeln aufstellbar.</t>
        </is>
      </c>
      <c r="E129" s="13" t="n"/>
      <c r="F129" s="23" t="inlineStr">
        <is>
          <t>Schlafraum 4</t>
        </is>
      </c>
      <c r="G129" s="21" t="inlineStr">
        <is>
          <t>gebraucht</t>
        </is>
      </c>
      <c r="H129" s="21" t="n">
        <v>1</v>
      </c>
      <c r="I129" s="21" t="inlineStr">
        <is>
          <t>Set</t>
        </is>
      </c>
      <c r="J129" s="24" t="n">
        <v>650</v>
      </c>
      <c r="K129" s="25">
        <f>J129*1.19</f>
        <v/>
      </c>
      <c r="L129" s="21" t="inlineStr">
        <is>
          <t>VHB</t>
        </is>
      </c>
      <c r="M129" s="23" t="inlineStr">
        <is>
          <t>nur Abholung</t>
        </is>
      </c>
      <c r="N129" s="16" t="n"/>
      <c r="O129" s="17" t="n"/>
      <c r="P129" s="18" t="n"/>
      <c r="Q129" s="26">
        <f>IF(N129&lt;&gt;"ja","",IF(O129="",H129,O129)*J129)</f>
        <v/>
      </c>
    </row>
    <row r="130" ht="78" customHeight="1">
      <c r="A130" s="9" t="n">
        <v>123</v>
      </c>
      <c r="B130" s="10" t="inlineStr">
        <is>
          <t>NU03-04</t>
        </is>
      </c>
      <c r="C130" s="11" t="n"/>
      <c r="D130" s="12" t="inlineStr">
        <is>
          <t>Wesco Bügelbrett und Wäscheständer, Kindergröße
Kinder-Bügelbrett von Wesco aus Birke-Multiplex mit gelbem Aufdruck, klappbar, sowie ein passender Wäscheständer aus Holz mit Schnüren.</t>
        </is>
      </c>
      <c r="E130" s="13" t="n"/>
      <c r="F130" s="12" t="inlineStr">
        <is>
          <t>Schlafraum 4</t>
        </is>
      </c>
      <c r="G130" s="10" t="inlineStr">
        <is>
          <t>gebraucht</t>
        </is>
      </c>
      <c r="H130" s="10" t="n">
        <v>2</v>
      </c>
      <c r="I130" s="10" t="inlineStr">
        <is>
          <t>Stück</t>
        </is>
      </c>
      <c r="J130" s="14" t="n">
        <v>35</v>
      </c>
      <c r="K130" s="15">
        <f>J130*1.19</f>
        <v/>
      </c>
      <c r="L130" s="10" t="inlineStr">
        <is>
          <t>VHB</t>
        </is>
      </c>
      <c r="M130" s="12" t="inlineStr">
        <is>
          <t>nur Abholung</t>
        </is>
      </c>
      <c r="N130" s="16" t="n"/>
      <c r="O130" s="17" t="n"/>
      <c r="P130" s="18" t="n"/>
      <c r="Q130" s="19">
        <f>IF(N130&lt;&gt;"ja","",IF(O130="",H130,O130)*J130)</f>
        <v/>
      </c>
    </row>
    <row r="131" ht="78" customHeight="1">
      <c r="A131" s="20" t="n">
        <v>124</v>
      </c>
      <c r="B131" s="21" t="inlineStr">
        <is>
          <t>NU03-05</t>
        </is>
      </c>
      <c r="C131" s="22" t="n"/>
      <c r="D131" s="23" t="inlineStr">
        <is>
          <t>Flumi Kindersessel, beige Bouclé
Kindersessel von Flumi, beigefarbener Bouclé-Bezug, runde Form mit zwei kleinen Ohren an der Lehne. Markenetikett an der Vorderseite.</t>
        </is>
      </c>
      <c r="E131" s="13" t="n"/>
      <c r="F131" s="23" t="inlineStr">
        <is>
          <t>Schlafraum 4</t>
        </is>
      </c>
      <c r="G131" s="21" t="inlineStr">
        <is>
          <t>gebraucht</t>
        </is>
      </c>
      <c r="H131" s="21" t="n">
        <v>1</v>
      </c>
      <c r="I131" s="21" t="inlineStr">
        <is>
          <t>Stück</t>
        </is>
      </c>
      <c r="J131" s="24" t="n">
        <v>60</v>
      </c>
      <c r="K131" s="25">
        <f>J131*1.19</f>
        <v/>
      </c>
      <c r="L131" s="21" t="inlineStr">
        <is>
          <t>VHB</t>
        </is>
      </c>
      <c r="M131" s="23" t="inlineStr">
        <is>
          <t>nur Abholung</t>
        </is>
      </c>
      <c r="N131" s="16" t="n"/>
      <c r="O131" s="17" t="n"/>
      <c r="P131" s="18" t="n"/>
      <c r="Q131" s="26">
        <f>IF(N131&lt;&gt;"ja","",IF(O131="",H131,O131)*J131)</f>
        <v/>
      </c>
    </row>
    <row r="132" ht="78" customHeight="1">
      <c r="A132" s="9" t="n">
        <v>125</v>
      </c>
      <c r="B132" s="10" t="inlineStr">
        <is>
          <t>NU03-06</t>
        </is>
      </c>
      <c r="C132" s="11" t="n"/>
      <c r="D132" s="12" t="inlineStr">
        <is>
          <t>Wandregal Kiefer mit Fächern
Wandregal aus Kiefer massiv mit eingenuteten Trennbrettern, drei Fächer.</t>
        </is>
      </c>
      <c r="E132" s="13" t="n"/>
      <c r="F132" s="12" t="inlineStr">
        <is>
          <t>Schlafraum 4</t>
        </is>
      </c>
      <c r="G132" s="10" t="inlineStr">
        <is>
          <t>gebraucht</t>
        </is>
      </c>
      <c r="H132" s="10" t="n">
        <v>2</v>
      </c>
      <c r="I132" s="10" t="inlineStr">
        <is>
          <t>Stück</t>
        </is>
      </c>
      <c r="J132" s="14" t="n">
        <v>35</v>
      </c>
      <c r="K132" s="15">
        <f>J132*1.19</f>
        <v/>
      </c>
      <c r="L132" s="10" t="inlineStr">
        <is>
          <t>VHB</t>
        </is>
      </c>
      <c r="M132" s="12" t="inlineStr">
        <is>
          <t>nur Abholung</t>
        </is>
      </c>
      <c r="N132" s="16" t="n"/>
      <c r="O132" s="17" t="n"/>
      <c r="P132" s="18" t="n"/>
      <c r="Q132" s="19">
        <f>IF(N132&lt;&gt;"ja","",IF(O132="",H132,O132)*J132)</f>
        <v/>
      </c>
    </row>
    <row r="133" ht="78" customHeight="1">
      <c r="A133" s="20" t="n">
        <v>126</v>
      </c>
      <c r="B133" s="21" t="inlineStr">
        <is>
          <t>NU03-07</t>
        </is>
      </c>
      <c r="C133" s="22" t="n"/>
      <c r="D133" s="23" t="inlineStr">
        <is>
          <t>Offenes Regal Kiefer, drei Fächer
Niedriges offenes Regal aus Kiefer massiv mit eingenuteten Trennbrettern, drei Fächer, zum Stellen oder Stapeln.</t>
        </is>
      </c>
      <c r="E133" s="13" t="n"/>
      <c r="F133" s="23" t="inlineStr">
        <is>
          <t>Schlafraum 4</t>
        </is>
      </c>
      <c r="G133" s="21" t="inlineStr">
        <is>
          <t>gebraucht</t>
        </is>
      </c>
      <c r="H133" s="21" t="n">
        <v>1</v>
      </c>
      <c r="I133" s="21" t="inlineStr">
        <is>
          <t>Stück</t>
        </is>
      </c>
      <c r="J133" s="24" t="n">
        <v>45</v>
      </c>
      <c r="K133" s="25">
        <f>J133*1.19</f>
        <v/>
      </c>
      <c r="L133" s="21" t="inlineStr">
        <is>
          <t>VHB</t>
        </is>
      </c>
      <c r="M133" s="23" t="inlineStr">
        <is>
          <t>nur Abholung</t>
        </is>
      </c>
      <c r="N133" s="16" t="n"/>
      <c r="O133" s="17" t="n"/>
      <c r="P133" s="18" t="n"/>
      <c r="Q133" s="26">
        <f>IF(N133&lt;&gt;"ja","",IF(O133="",H133,O133)*J133)</f>
        <v/>
      </c>
    </row>
    <row r="134" ht="78" customHeight="1">
      <c r="A134" s="9" t="n">
        <v>127</v>
      </c>
      <c r="B134" s="10" t="inlineStr">
        <is>
          <t>NU03-08</t>
        </is>
      </c>
      <c r="C134" s="11" t="n"/>
      <c r="D134" s="12" t="inlineStr">
        <is>
          <t>IKEA Malm Kommode, 3 Schubladen, weiß
Kommode IKEA Malm in Weiß mit drei Schubladen, griffmuldenlos. Fronten mit Beschriftungsaufklebern, die sich abziehen lassen.</t>
        </is>
      </c>
      <c r="E134" s="13" t="n"/>
      <c r="F134" s="12" t="inlineStr">
        <is>
          <t>Schlafraum 4</t>
        </is>
      </c>
      <c r="G134" s="10" t="inlineStr">
        <is>
          <t>gebraucht</t>
        </is>
      </c>
      <c r="H134" s="10" t="n">
        <v>2</v>
      </c>
      <c r="I134" s="10" t="inlineStr">
        <is>
          <t>Stück</t>
        </is>
      </c>
      <c r="J134" s="14" t="n">
        <v>50</v>
      </c>
      <c r="K134" s="15">
        <f>J134*1.19</f>
        <v/>
      </c>
      <c r="L134" s="10" t="inlineStr">
        <is>
          <t>VHB</t>
        </is>
      </c>
      <c r="M134" s="12" t="inlineStr">
        <is>
          <t>nur Abholung</t>
        </is>
      </c>
      <c r="N134" s="16" t="n"/>
      <c r="O134" s="17" t="n"/>
      <c r="P134" s="18" t="n"/>
      <c r="Q134" s="19">
        <f>IF(N134&lt;&gt;"ja","",IF(O134="",H134,O134)*J134)</f>
        <v/>
      </c>
    </row>
    <row r="135" ht="78" customHeight="1">
      <c r="A135" s="20" t="n">
        <v>128</v>
      </c>
      <c r="B135" s="21" t="inlineStr">
        <is>
          <t>NU03-09</t>
        </is>
      </c>
      <c r="C135" s="22" t="n"/>
      <c r="D135" s="23" t="inlineStr">
        <is>
          <t>Treppenregal Kiefer mit Wannen
Stufenförmiges Regal aus Kiefer massiv mit eingehängten Kunststoffwannen, als Raumteiler und Spielzeugaufbewahrung genutzt.</t>
        </is>
      </c>
      <c r="E135" s="13" t="n"/>
      <c r="F135" s="23" t="inlineStr">
        <is>
          <t>Schlafraum 4</t>
        </is>
      </c>
      <c r="G135" s="21" t="inlineStr">
        <is>
          <t>gebraucht</t>
        </is>
      </c>
      <c r="H135" s="21" t="n">
        <v>2</v>
      </c>
      <c r="I135" s="21" t="inlineStr">
        <is>
          <t>Stück</t>
        </is>
      </c>
      <c r="J135" s="24" t="n">
        <v>60</v>
      </c>
      <c r="K135" s="25">
        <f>J135*1.19</f>
        <v/>
      </c>
      <c r="L135" s="21" t="inlineStr">
        <is>
          <t>VHB</t>
        </is>
      </c>
      <c r="M135" s="23" t="inlineStr">
        <is>
          <t>nur Abholung</t>
        </is>
      </c>
      <c r="N135" s="16" t="n"/>
      <c r="O135" s="17" t="n"/>
      <c r="P135" s="18" t="n"/>
      <c r="Q135" s="26">
        <f>IF(N135&lt;&gt;"ja","",IF(O135="",H135,O135)*J135)</f>
        <v/>
      </c>
    </row>
    <row r="136" ht="78" customHeight="1">
      <c r="A136" s="9" t="n">
        <v>129</v>
      </c>
      <c r="B136" s="10" t="inlineStr">
        <is>
          <t>NU03-10</t>
        </is>
      </c>
      <c r="C136" s="11" t="n"/>
      <c r="D136" s="12" t="inlineStr">
        <is>
          <t>IKEA Kinderhochstuhl mit Gurt
Kinderhochstuhl von IKEA: weiße Kunststoffschale, graue Stahlbeine, Sicherheitsgurt. Ein Teil der Stühle hat ein Esstablett.</t>
        </is>
      </c>
      <c r="E136" s="13" t="n"/>
      <c r="F136" s="12" t="inlineStr">
        <is>
          <t>Schlafraum 4</t>
        </is>
      </c>
      <c r="G136" s="10" t="inlineStr">
        <is>
          <t>gebraucht</t>
        </is>
      </c>
      <c r="H136" s="10" t="n">
        <v>19</v>
      </c>
      <c r="I136" s="10" t="inlineStr">
        <is>
          <t>Stück</t>
        </is>
      </c>
      <c r="J136" s="14" t="n">
        <v>10</v>
      </c>
      <c r="K136" s="15">
        <f>J136*1.19</f>
        <v/>
      </c>
      <c r="L136" s="10" t="inlineStr">
        <is>
          <t>VHB</t>
        </is>
      </c>
      <c r="M136" s="12" t="inlineStr">
        <is>
          <t>nur Abholung</t>
        </is>
      </c>
      <c r="N136" s="16" t="n"/>
      <c r="O136" s="17" t="n"/>
      <c r="P136" s="18" t="n"/>
      <c r="Q136" s="19">
        <f>IF(N136&lt;&gt;"ja","",IF(O136="",H136,O136)*J136)</f>
        <v/>
      </c>
    </row>
    <row r="137" ht="78" customHeight="1">
      <c r="A137" s="20" t="n">
        <v>130</v>
      </c>
      <c r="B137" s="21" t="inlineStr">
        <is>
          <t>NU04-07</t>
        </is>
      </c>
      <c r="C137" s="22" t="n"/>
      <c r="D137" s="23" t="inlineStr">
        <is>
          <t>IKEA Agam Kinderstuhl, schwarz
Kinderstuhl IKEA Agam aus Massivholz, schwarz lackiert, mit Sprossenlehne. Etikett an der Unterseite: Agam, Herstelldatum 2019. Sitzfläche mit Kratzern.</t>
        </is>
      </c>
      <c r="E137" s="13" t="n"/>
      <c r="F137" s="23" t="inlineStr">
        <is>
          <t>Schlafraum 5</t>
        </is>
      </c>
      <c r="G137" s="21" t="inlineStr">
        <is>
          <t>gebraucht</t>
        </is>
      </c>
      <c r="H137" s="21" t="n">
        <v>13</v>
      </c>
      <c r="I137" s="21" t="inlineStr">
        <is>
          <t>Stück</t>
        </is>
      </c>
      <c r="J137" s="24" t="n">
        <v>20</v>
      </c>
      <c r="K137" s="25">
        <f>J137*1.19</f>
        <v/>
      </c>
      <c r="L137" s="21" t="inlineStr">
        <is>
          <t>VHB</t>
        </is>
      </c>
      <c r="M137" s="23" t="inlineStr">
        <is>
          <t>nur Abholung</t>
        </is>
      </c>
      <c r="N137" s="16" t="n"/>
      <c r="O137" s="17" t="n"/>
      <c r="P137" s="18" t="n"/>
      <c r="Q137" s="26">
        <f>IF(N137&lt;&gt;"ja","",IF(O137="",H137,O137)*J137)</f>
        <v/>
      </c>
    </row>
    <row r="138" ht="78" customHeight="1">
      <c r="A138" s="9" t="n">
        <v>131</v>
      </c>
      <c r="B138" s="10" t="inlineStr">
        <is>
          <t>NU04-08</t>
        </is>
      </c>
      <c r="C138" s="11" t="n"/>
      <c r="D138" s="12" t="inlineStr">
        <is>
          <t>IKEA Urban Kinderstuhl, Kunststoff
Kinderstuhl IKEA Urban, Sitzschale aus Kunststoff mit Fußstütze am Gestell. Etikett an der Unterseite: Urban, 001.652.13.</t>
        </is>
      </c>
      <c r="E138" s="13" t="n"/>
      <c r="F138" s="12" t="inlineStr">
        <is>
          <t>Schlafraum 5</t>
        </is>
      </c>
      <c r="G138" s="10" t="inlineStr">
        <is>
          <t>gebraucht</t>
        </is>
      </c>
      <c r="H138" s="10" t="n">
        <v>7</v>
      </c>
      <c r="I138" s="10" t="inlineStr">
        <is>
          <t>Stück</t>
        </is>
      </c>
      <c r="J138" s="14" t="n">
        <v>12</v>
      </c>
      <c r="K138" s="15">
        <f>J138*1.19</f>
        <v/>
      </c>
      <c r="L138" s="10" t="inlineStr">
        <is>
          <t>VHB</t>
        </is>
      </c>
      <c r="M138" s="12" t="inlineStr">
        <is>
          <t>nur Abholung</t>
        </is>
      </c>
      <c r="N138" s="16" t="n"/>
      <c r="O138" s="17" t="n"/>
      <c r="P138" s="18" t="n"/>
      <c r="Q138" s="19">
        <f>IF(N138&lt;&gt;"ja","",IF(O138="",H138,O138)*J138)</f>
        <v/>
      </c>
    </row>
    <row r="139" ht="78" customHeight="1">
      <c r="A139" s="20" t="n">
        <v>132</v>
      </c>
      <c r="B139" s="21" t="inlineStr">
        <is>
          <t>NU04-09</t>
        </is>
      </c>
      <c r="C139" s="22" t="n"/>
      <c r="D139" s="23" t="inlineStr">
        <is>
          <t>IKEA Regal weiß, 8 Fächer
Regal IKEA in Weiß mit acht Fächern, liegend oder stehend nutzbar.</t>
        </is>
      </c>
      <c r="E139" s="13" t="n"/>
      <c r="F139" s="23" t="inlineStr">
        <is>
          <t>Schlafraum 5</t>
        </is>
      </c>
      <c r="G139" s="21" t="inlineStr">
        <is>
          <t>gebraucht</t>
        </is>
      </c>
      <c r="H139" s="21" t="n">
        <v>12</v>
      </c>
      <c r="I139" s="21" t="inlineStr">
        <is>
          <t>Stück</t>
        </is>
      </c>
      <c r="J139" s="24" t="n">
        <v>40</v>
      </c>
      <c r="K139" s="25">
        <f>J139*1.19</f>
        <v/>
      </c>
      <c r="L139" s="21" t="inlineStr">
        <is>
          <t>VHB</t>
        </is>
      </c>
      <c r="M139" s="23" t="inlineStr">
        <is>
          <t>nur Abholung</t>
        </is>
      </c>
      <c r="N139" s="16" t="n"/>
      <c r="O139" s="17" t="n"/>
      <c r="P139" s="18" t="n"/>
      <c r="Q139" s="26">
        <f>IF(N139&lt;&gt;"ja","",IF(O139="",H139,O139)*J139)</f>
        <v/>
      </c>
    </row>
    <row r="140" ht="78" customHeight="1">
      <c r="A140" s="9" t="n">
        <v>133</v>
      </c>
      <c r="B140" s="10" t="inlineStr">
        <is>
          <t>NU04-10</t>
        </is>
      </c>
      <c r="C140" s="11" t="n"/>
      <c r="D140" s="12" t="inlineStr">
        <is>
          <t>Schalenstuhl weiß mit Sitzpolster und Holzbeinen
Schalenstuhl mit weißer Schale und fest verbundenem Sitzpolster, konische Beine aus braunem Massivholz.</t>
        </is>
      </c>
      <c r="E140" s="13" t="n"/>
      <c r="F140" s="12" t="inlineStr">
        <is>
          <t>Schlafraum 5</t>
        </is>
      </c>
      <c r="G140" s="10" t="inlineStr">
        <is>
          <t>gebraucht</t>
        </is>
      </c>
      <c r="H140" s="10" t="n">
        <v>10</v>
      </c>
      <c r="I140" s="10" t="inlineStr">
        <is>
          <t>Stück</t>
        </is>
      </c>
      <c r="J140" s="14" t="n">
        <v>30</v>
      </c>
      <c r="K140" s="15">
        <f>J140*1.19</f>
        <v/>
      </c>
      <c r="L140" s="10" t="inlineStr">
        <is>
          <t>VHB</t>
        </is>
      </c>
      <c r="M140" s="12" t="inlineStr">
        <is>
          <t>nur Abholung</t>
        </is>
      </c>
      <c r="N140" s="16" t="n"/>
      <c r="O140" s="17" t="n"/>
      <c r="P140" s="18" t="n"/>
      <c r="Q140" s="19">
        <f>IF(N140&lt;&gt;"ja","",IF(O140="",H140,O140)*J140)</f>
        <v/>
      </c>
    </row>
    <row r="141" ht="78" customHeight="1">
      <c r="A141" s="20" t="n">
        <v>134</v>
      </c>
      <c r="B141" s="21" t="inlineStr">
        <is>
          <t>NU04-11</t>
        </is>
      </c>
      <c r="C141" s="22" t="n"/>
      <c r="D141" s="23" t="inlineStr">
        <is>
          <t>IKEA Stuva Tisch weiß
Tisch beziehungsweise Sitzbank IKEA Stuva in Weiß mit Seitenwangen und Gleitern. Etikett an der Unterseite: Stuva.</t>
        </is>
      </c>
      <c r="E141" s="13" t="n"/>
      <c r="F141" s="23" t="inlineStr">
        <is>
          <t>Schlafraum 5</t>
        </is>
      </c>
      <c r="G141" s="21" t="inlineStr">
        <is>
          <t>gebraucht</t>
        </is>
      </c>
      <c r="H141" s="21" t="n">
        <v>2</v>
      </c>
      <c r="I141" s="21" t="inlineStr">
        <is>
          <t>Stück</t>
        </is>
      </c>
      <c r="J141" s="24" t="n">
        <v>25</v>
      </c>
      <c r="K141" s="25">
        <f>J141*1.19</f>
        <v/>
      </c>
      <c r="L141" s="21" t="inlineStr">
        <is>
          <t>VHB</t>
        </is>
      </c>
      <c r="M141" s="23" t="inlineStr">
        <is>
          <t>nur Abholung</t>
        </is>
      </c>
      <c r="N141" s="16" t="n"/>
      <c r="O141" s="17" t="n"/>
      <c r="P141" s="18" t="n"/>
      <c r="Q141" s="26">
        <f>IF(N141&lt;&gt;"ja","",IF(O141="",H141,O141)*J141)</f>
        <v/>
      </c>
    </row>
    <row r="142" ht="78" customHeight="1">
      <c r="A142" s="9" t="n">
        <v>135</v>
      </c>
      <c r="B142" s="10" t="inlineStr">
        <is>
          <t>NU04-13</t>
        </is>
      </c>
      <c r="C142" s="11" t="n"/>
      <c r="D142" s="12" t="inlineStr">
        <is>
          <t>Kindertisch rund weiß mit Holzbeinen
Runder Kindertisch, weiße Platte auf konischen Beinen aus massivem Holz.</t>
        </is>
      </c>
      <c r="E142" s="13" t="n"/>
      <c r="F142" s="12" t="inlineStr">
        <is>
          <t>Schlafraum 5</t>
        </is>
      </c>
      <c r="G142" s="10" t="inlineStr">
        <is>
          <t>gebraucht</t>
        </is>
      </c>
      <c r="H142" s="10" t="n">
        <v>5</v>
      </c>
      <c r="I142" s="10" t="inlineStr">
        <is>
          <t>Stück</t>
        </is>
      </c>
      <c r="J142" s="14" t="n">
        <v>45</v>
      </c>
      <c r="K142" s="15">
        <f>J142*1.19</f>
        <v/>
      </c>
      <c r="L142" s="10" t="inlineStr">
        <is>
          <t>VHB</t>
        </is>
      </c>
      <c r="M142" s="12" t="inlineStr">
        <is>
          <t>nur Abholung</t>
        </is>
      </c>
      <c r="N142" s="16" t="n"/>
      <c r="O142" s="17" t="n"/>
      <c r="P142" s="18" t="n"/>
      <c r="Q142" s="19">
        <f>IF(N142&lt;&gt;"ja","",IF(O142="",H142,O142)*J142)</f>
        <v/>
      </c>
    </row>
    <row r="143" ht="78" customHeight="1">
      <c r="A143" s="20" t="n">
        <v>136</v>
      </c>
      <c r="B143" s="21" t="inlineStr">
        <is>
          <t>NU04-14</t>
        </is>
      </c>
      <c r="C143" s="22" t="n"/>
      <c r="D143" s="23" t="inlineStr">
        <is>
          <t>Raumteiler Metallgitter, schwarz
Freistehender Raumteiler: schwarz beschichtetes Metallgitter mit Rautenmuster auf ovalem Standfuß. Auch als Rankgitter oder zum Aufhängen nutzbar.</t>
        </is>
      </c>
      <c r="E143" s="13" t="n"/>
      <c r="F143" s="23" t="inlineStr">
        <is>
          <t>Schlafraum 5</t>
        </is>
      </c>
      <c r="G143" s="21" t="inlineStr">
        <is>
          <t>gebraucht</t>
        </is>
      </c>
      <c r="H143" s="21" t="n">
        <v>2</v>
      </c>
      <c r="I143" s="21" t="inlineStr">
        <is>
          <t>Stück</t>
        </is>
      </c>
      <c r="J143" s="24" t="n">
        <v>50</v>
      </c>
      <c r="K143" s="25">
        <f>J143*1.19</f>
        <v/>
      </c>
      <c r="L143" s="21" t="inlineStr">
        <is>
          <t>VHB</t>
        </is>
      </c>
      <c r="M143" s="23" t="inlineStr">
        <is>
          <t>nur Abholung</t>
        </is>
      </c>
      <c r="N143" s="16" t="n"/>
      <c r="O143" s="17" t="n"/>
      <c r="P143" s="18" t="n"/>
      <c r="Q143" s="26">
        <f>IF(N143&lt;&gt;"ja","",IF(O143="",H143,O143)*J143)</f>
        <v/>
      </c>
    </row>
    <row r="144" ht="78" customHeight="1">
      <c r="A144" s="9" t="n">
        <v>137</v>
      </c>
      <c r="B144" s="10" t="inlineStr">
        <is>
          <t>NU04-15</t>
        </is>
      </c>
      <c r="C144" s="11" t="n"/>
      <c r="D144" s="12" t="inlineStr">
        <is>
          <t>IKEA Regal weiß, 3 Fächer, schmal
Schmales hohes Regal IKEA in Weiß mit drei Fächern.</t>
        </is>
      </c>
      <c r="E144" s="13" t="n"/>
      <c r="F144" s="12" t="inlineStr">
        <is>
          <t>Schlafraum 5</t>
        </is>
      </c>
      <c r="G144" s="10" t="inlineStr">
        <is>
          <t>gebraucht</t>
        </is>
      </c>
      <c r="H144" s="10" t="n">
        <v>1</v>
      </c>
      <c r="I144" s="10" t="inlineStr">
        <is>
          <t>Stück</t>
        </is>
      </c>
      <c r="J144" s="14" t="n">
        <v>25</v>
      </c>
      <c r="K144" s="15">
        <f>J144*1.19</f>
        <v/>
      </c>
      <c r="L144" s="10" t="inlineStr">
        <is>
          <t>VHB</t>
        </is>
      </c>
      <c r="M144" s="12" t="inlineStr">
        <is>
          <t>nur Abholung</t>
        </is>
      </c>
      <c r="N144" s="16" t="n"/>
      <c r="O144" s="17" t="n"/>
      <c r="P144" s="18" t="n"/>
      <c r="Q144" s="19">
        <f>IF(N144&lt;&gt;"ja","",IF(O144="",H144,O144)*J144)</f>
        <v/>
      </c>
    </row>
    <row r="145" ht="78" customHeight="1">
      <c r="A145" s="20" t="n">
        <v>138</v>
      </c>
      <c r="B145" s="21" t="inlineStr">
        <is>
          <t>NU04-16</t>
        </is>
      </c>
      <c r="C145" s="22" t="n"/>
      <c r="D145" s="23" t="inlineStr">
        <is>
          <t>Bällebad mit Bällen
Bällebad in Quadratform: Polsterrand in Grau, Sockel in weißem Kunstleder mit Rautennaht, einschließlich der Bälle in Grau, Weiß und Bunt.</t>
        </is>
      </c>
      <c r="E145" s="13" t="n"/>
      <c r="F145" s="23" t="inlineStr">
        <is>
          <t>Schlafraum 5</t>
        </is>
      </c>
      <c r="G145" s="21" t="inlineStr">
        <is>
          <t>gebraucht</t>
        </is>
      </c>
      <c r="H145" s="21" t="n">
        <v>1</v>
      </c>
      <c r="I145" s="21" t="inlineStr">
        <is>
          <t>Stück</t>
        </is>
      </c>
      <c r="J145" s="24" t="n">
        <v>75</v>
      </c>
      <c r="K145" s="25">
        <f>J145*1.19</f>
        <v/>
      </c>
      <c r="L145" s="21" t="inlineStr">
        <is>
          <t>VHB</t>
        </is>
      </c>
      <c r="M145" s="23" t="inlineStr">
        <is>
          <t>nur Abholung</t>
        </is>
      </c>
      <c r="N145" s="16" t="n"/>
      <c r="O145" s="17" t="n"/>
      <c r="P145" s="18" t="n"/>
      <c r="Q145" s="26">
        <f>IF(N145&lt;&gt;"ja","",IF(O145="",H145,O145)*J145)</f>
        <v/>
      </c>
    </row>
    <row r="146" ht="78" customHeight="1">
      <c r="A146" s="9" t="n">
        <v>139</v>
      </c>
      <c r="B146" s="10" t="inlineStr">
        <is>
          <t>NU04-17</t>
        </is>
      </c>
      <c r="C146" s="11" t="n"/>
      <c r="D146" s="12" t="inlineStr">
        <is>
          <t>Spielregal Kiefer mit Wannen und Wandaufsatz
Werkbankhohes Gestell aus Kiefer massiv mit weißen Kunststoffwannen und durchgehender Arbeitsplatte, dazu ein passender Wandaufsatz mit sechs Wannen.</t>
        </is>
      </c>
      <c r="E146" s="13" t="n"/>
      <c r="F146" s="12" t="inlineStr">
        <is>
          <t>Schlafraum 5</t>
        </is>
      </c>
      <c r="G146" s="10" t="inlineStr">
        <is>
          <t>gebraucht</t>
        </is>
      </c>
      <c r="H146" s="10" t="n">
        <v>4</v>
      </c>
      <c r="I146" s="10" t="inlineStr">
        <is>
          <t>Stück</t>
        </is>
      </c>
      <c r="J146" s="14" t="n">
        <v>70</v>
      </c>
      <c r="K146" s="15">
        <f>J146*1.19</f>
        <v/>
      </c>
      <c r="L146" s="10" t="inlineStr">
        <is>
          <t>VHB</t>
        </is>
      </c>
      <c r="M146" s="12" t="inlineStr">
        <is>
          <t>nur Abholung</t>
        </is>
      </c>
      <c r="N146" s="16" t="n"/>
      <c r="O146" s="17" t="n"/>
      <c r="P146" s="18" t="n"/>
      <c r="Q146" s="19">
        <f>IF(N146&lt;&gt;"ja","",IF(O146="",H146,O146)*J146)</f>
        <v/>
      </c>
    </row>
    <row r="147" ht="78" customHeight="1">
      <c r="A147" s="20" t="n">
        <v>140</v>
      </c>
      <c r="B147" s="21" t="inlineStr">
        <is>
          <t>NU04-18</t>
        </is>
      </c>
      <c r="C147" s="22" t="n"/>
      <c r="D147" s="23" t="inlineStr">
        <is>
          <t>Kinderwerkbank Holz mit Tafel
Kinderwerkbank aus Holz mit Lochplatte, drei Werkzeugkästen, Tafellackfläche oben, Zollstockaufdruck an der Kante und Ablage unten. Einschließlich der Wandaufhängung.</t>
        </is>
      </c>
      <c r="E147" s="13" t="n"/>
      <c r="F147" s="23" t="inlineStr">
        <is>
          <t>Schlafraum 5</t>
        </is>
      </c>
      <c r="G147" s="21" t="inlineStr">
        <is>
          <t>gebraucht</t>
        </is>
      </c>
      <c r="H147" s="21" t="n">
        <v>1</v>
      </c>
      <c r="I147" s="21" t="inlineStr">
        <is>
          <t>Stück</t>
        </is>
      </c>
      <c r="J147" s="24" t="n">
        <v>35</v>
      </c>
      <c r="K147" s="25">
        <f>J147*1.19</f>
        <v/>
      </c>
      <c r="L147" s="21" t="inlineStr">
        <is>
          <t>VHB</t>
        </is>
      </c>
      <c r="M147" s="23" t="inlineStr">
        <is>
          <t>nur Abholung</t>
        </is>
      </c>
      <c r="N147" s="16" t="n"/>
      <c r="O147" s="17" t="n"/>
      <c r="P147" s="18" t="n"/>
      <c r="Q147" s="26">
        <f>IF(N147&lt;&gt;"ja","",IF(O147="",H147,O147)*J147)</f>
        <v/>
      </c>
    </row>
    <row r="148" ht="78" customHeight="1">
      <c r="A148" s="9" t="n">
        <v>141</v>
      </c>
      <c r="B148" s="10" t="inlineStr">
        <is>
          <t>NU04-19</t>
        </is>
      </c>
      <c r="C148" s="11" t="n"/>
      <c r="D148" s="12" t="inlineStr">
        <is>
          <t>IKEA Kleiderschrank weiß mit drei Böden
Hoher Schrank IKEA in Weiß mit zwei Türen, ovalen Griffmulden und drei Einlegeböden.</t>
        </is>
      </c>
      <c r="E148" s="13" t="n"/>
      <c r="F148" s="12" t="inlineStr">
        <is>
          <t>Schlafraum 5</t>
        </is>
      </c>
      <c r="G148" s="10" t="inlineStr">
        <is>
          <t>gebraucht</t>
        </is>
      </c>
      <c r="H148" s="10" t="n">
        <v>3</v>
      </c>
      <c r="I148" s="10" t="inlineStr">
        <is>
          <t>Stück</t>
        </is>
      </c>
      <c r="J148" s="14" t="n">
        <v>60</v>
      </c>
      <c r="K148" s="15">
        <f>J148*1.19</f>
        <v/>
      </c>
      <c r="L148" s="10" t="inlineStr">
        <is>
          <t>VHB</t>
        </is>
      </c>
      <c r="M148" s="12" t="inlineStr">
        <is>
          <t>nur Abholung</t>
        </is>
      </c>
      <c r="N148" s="16" t="n"/>
      <c r="O148" s="17" t="n"/>
      <c r="P148" s="18" t="n"/>
      <c r="Q148" s="19">
        <f>IF(N148&lt;&gt;"ja","",IF(O148="",H148,O148)*J148)</f>
        <v/>
      </c>
    </row>
    <row r="149" ht="78" customHeight="1">
      <c r="A149" s="20" t="n">
        <v>142</v>
      </c>
      <c r="B149" s="35" t="inlineStr">
        <is>
          <t>NU04-20</t>
        </is>
      </c>
      <c r="C149" s="22" t="n"/>
      <c r="D149" s="23" t="inlineStr">
        <is>
          <t>Vitra Panton Chair schwarz, Erwachsenengröße
Panton Chair von Vitra, Entwurf Verner Panton: Freischwinger aus einem Stück Kunststoff, schwarz matt, S-förmig geschwungen. Erwachsenengröße.</t>
        </is>
      </c>
      <c r="E149" s="13" t="n"/>
      <c r="F149" s="23" t="inlineStr">
        <is>
          <t>Schlafraum 5</t>
        </is>
      </c>
      <c r="G149" s="21" t="inlineStr">
        <is>
          <t>gebraucht</t>
        </is>
      </c>
      <c r="H149" s="21" t="n">
        <v>1</v>
      </c>
      <c r="I149" s="21" t="inlineStr">
        <is>
          <t>Stück</t>
        </is>
      </c>
      <c r="J149" s="24" t="n">
        <v>220</v>
      </c>
      <c r="K149" s="25">
        <f>J149*1.19</f>
        <v/>
      </c>
      <c r="L149" s="21" t="inlineStr">
        <is>
          <t>VHB</t>
        </is>
      </c>
      <c r="M149" s="23" t="inlineStr">
        <is>
          <t>nur Abholung</t>
        </is>
      </c>
      <c r="N149" s="16" t="n"/>
      <c r="O149" s="17" t="n"/>
      <c r="P149" s="18" t="n"/>
      <c r="Q149" s="26">
        <f>IF(N149&lt;&gt;"ja","",IF(O149="",H149,O149)*J149)</f>
        <v/>
      </c>
    </row>
    <row r="150" ht="78" customHeight="1">
      <c r="A150" s="9" t="n">
        <v>143</v>
      </c>
      <c r="B150" s="10" t="inlineStr">
        <is>
          <t>NU04-21</t>
        </is>
      </c>
      <c r="C150" s="11" t="n"/>
      <c r="D150" s="12" t="inlineStr">
        <is>
          <t>Spieltisch Kiefer mit abnehmbaren Platten
Tisch aus Kiefer massiv mit zwei abnehmbaren weißen Kunststoffplatten. Darunter lässt sich eine Wanne einsetzen, im Haus für Bausteine und Sandspiel genutzt.</t>
        </is>
      </c>
      <c r="E150" s="13" t="n"/>
      <c r="F150" s="12" t="inlineStr">
        <is>
          <t>Schlafraum 5</t>
        </is>
      </c>
      <c r="G150" s="10" t="inlineStr">
        <is>
          <t>gebraucht</t>
        </is>
      </c>
      <c r="H150" s="10" t="n">
        <v>1</v>
      </c>
      <c r="I150" s="10" t="inlineStr">
        <is>
          <t>Stück</t>
        </is>
      </c>
      <c r="J150" s="14" t="n">
        <v>60</v>
      </c>
      <c r="K150" s="15">
        <f>J150*1.19</f>
        <v/>
      </c>
      <c r="L150" s="10" t="inlineStr">
        <is>
          <t>VHB</t>
        </is>
      </c>
      <c r="M150" s="12" t="inlineStr">
        <is>
          <t>nur Abholung</t>
        </is>
      </c>
      <c r="N150" s="16" t="n"/>
      <c r="O150" s="17" t="n"/>
      <c r="P150" s="18" t="n"/>
      <c r="Q150" s="19">
        <f>IF(N150&lt;&gt;"ja","",IF(O150="",H150,O150)*J150)</f>
        <v/>
      </c>
    </row>
    <row r="151" ht="78" customHeight="1">
      <c r="A151" s="20" t="n">
        <v>144</v>
      </c>
      <c r="B151" s="21" t="inlineStr">
        <is>
          <t>NU04-22</t>
        </is>
      </c>
      <c r="C151" s="22" t="n"/>
      <c r="D151" s="23" t="inlineStr">
        <is>
          <t>Wandregal weiß, schmal
Schmales weißes Wandregal, sichtbar verschraubt.</t>
        </is>
      </c>
      <c r="E151" s="13" t="n"/>
      <c r="F151" s="23" t="inlineStr">
        <is>
          <t>Schlafraum 5</t>
        </is>
      </c>
      <c r="G151" s="21" t="inlineStr">
        <is>
          <t>gebraucht</t>
        </is>
      </c>
      <c r="H151" s="21" t="n">
        <v>3</v>
      </c>
      <c r="I151" s="21" t="inlineStr">
        <is>
          <t>Stück</t>
        </is>
      </c>
      <c r="J151" s="24" t="n">
        <v>10</v>
      </c>
      <c r="K151" s="25">
        <f>J151*1.19</f>
        <v/>
      </c>
      <c r="L151" s="21" t="inlineStr">
        <is>
          <t>VHB</t>
        </is>
      </c>
      <c r="M151" s="23" t="inlineStr">
        <is>
          <t>nur Abholung</t>
        </is>
      </c>
      <c r="N151" s="16" t="n"/>
      <c r="O151" s="17" t="n"/>
      <c r="P151" s="18" t="n"/>
      <c r="Q151" s="26">
        <f>IF(N151&lt;&gt;"ja","",IF(O151="",H151,O151)*J151)</f>
        <v/>
      </c>
    </row>
    <row r="152" ht="78" customHeight="1">
      <c r="A152" s="9" t="n">
        <v>145</v>
      </c>
      <c r="B152" s="10" t="inlineStr">
        <is>
          <t>NU05-01</t>
        </is>
      </c>
      <c r="C152" s="11" t="n"/>
      <c r="D152" s="12" t="inlineStr">
        <is>
          <t>Stokke Steps Treppenhochstuhl, weiß mit Buchengestell
Stokke Steps: mitwachsender Treppenhochstuhl, Seitenwangen aus Buche natur, Sitz- und Fußbrett sowie Rückenlehne mit Bügel in Weiß, in der Höhe verstellbar.</t>
        </is>
      </c>
      <c r="E152" s="13" t="n"/>
      <c r="F152" s="12" t="inlineStr">
        <is>
          <t>Treppenraum 1</t>
        </is>
      </c>
      <c r="G152" s="10" t="inlineStr">
        <is>
          <t>gebraucht</t>
        </is>
      </c>
      <c r="H152" s="10" t="n">
        <v>6</v>
      </c>
      <c r="I152" s="10" t="inlineStr">
        <is>
          <t>Stück</t>
        </is>
      </c>
      <c r="J152" s="14" t="n">
        <v>130</v>
      </c>
      <c r="K152" s="15">
        <f>J152*1.19</f>
        <v/>
      </c>
      <c r="L152" s="10" t="inlineStr">
        <is>
          <t>VHB</t>
        </is>
      </c>
      <c r="M152" s="12" t="inlineStr">
        <is>
          <t>nur Abholung</t>
        </is>
      </c>
      <c r="N152" s="16" t="n"/>
      <c r="O152" s="17" t="n"/>
      <c r="P152" s="18" t="n"/>
      <c r="Q152" s="19">
        <f>IF(N152&lt;&gt;"ja","",IF(O152="",H152,O152)*J152)</f>
        <v/>
      </c>
    </row>
    <row r="153" ht="78" customHeight="1">
      <c r="A153" s="20" t="n">
        <v>146</v>
      </c>
      <c r="B153" s="21" t="inlineStr">
        <is>
          <t>NU05-02</t>
        </is>
      </c>
      <c r="C153" s="22" t="n"/>
      <c r="D153" s="23" t="inlineStr">
        <is>
          <t>Juniorstuhl Holz weiß mit Kreuzlehne
Juniorstuhl aus Massivholz, weiß lackiert, Rückenlehne mit gekreuzten Streben, Fußstütze als Querstrebe. Lack an Kanten und Sitzfläche abgestoßen.</t>
        </is>
      </c>
      <c r="E153" s="13" t="n"/>
      <c r="F153" s="23" t="inlineStr">
        <is>
          <t>Treppenraum 1</t>
        </is>
      </c>
      <c r="G153" s="21" t="inlineStr">
        <is>
          <t>gebraucht</t>
        </is>
      </c>
      <c r="H153" s="21" t="n">
        <v>3</v>
      </c>
      <c r="I153" s="21" t="inlineStr">
        <is>
          <t>Stück</t>
        </is>
      </c>
      <c r="J153" s="24" t="n">
        <v>25</v>
      </c>
      <c r="K153" s="25">
        <f>J153*1.19</f>
        <v/>
      </c>
      <c r="L153" s="21" t="inlineStr">
        <is>
          <t>VHB</t>
        </is>
      </c>
      <c r="M153" s="23" t="inlineStr">
        <is>
          <t>nur Abholung</t>
        </is>
      </c>
      <c r="N153" s="16" t="n"/>
      <c r="O153" s="17" t="n"/>
      <c r="P153" s="18" t="n"/>
      <c r="Q153" s="26">
        <f>IF(N153&lt;&gt;"ja","",IF(O153="",H153,O153)*J153)</f>
        <v/>
      </c>
    </row>
    <row r="154" ht="78" customHeight="1">
      <c r="A154" s="9" t="n">
        <v>147</v>
      </c>
      <c r="B154" s="10" t="inlineStr">
        <is>
          <t>NU05-03</t>
        </is>
      </c>
      <c r="C154" s="11" t="n"/>
      <c r="D154" s="12" t="inlineStr">
        <is>
          <t>Kindertisch weiß groß mit Holzbeinen
Großer Kindertisch: weiße Platte mit abgerundeten Ecken und Multiplex-Kante auf konischen Beinen aus Buche.</t>
        </is>
      </c>
      <c r="E154" s="13" t="n"/>
      <c r="F154" s="12" t="inlineStr">
        <is>
          <t>Treppenraum 1</t>
        </is>
      </c>
      <c r="G154" s="10" t="inlineStr">
        <is>
          <t>gebraucht</t>
        </is>
      </c>
      <c r="H154" s="10" t="n">
        <v>2</v>
      </c>
      <c r="I154" s="10" t="inlineStr">
        <is>
          <t>Stück</t>
        </is>
      </c>
      <c r="J154" s="14" t="n">
        <v>90</v>
      </c>
      <c r="K154" s="15">
        <f>J154*1.19</f>
        <v/>
      </c>
      <c r="L154" s="10" t="inlineStr">
        <is>
          <t>VHB</t>
        </is>
      </c>
      <c r="M154" s="12" t="inlineStr">
        <is>
          <t>nur Abholung</t>
        </is>
      </c>
      <c r="N154" s="16" t="n"/>
      <c r="O154" s="17" t="n"/>
      <c r="P154" s="18" t="n"/>
      <c r="Q154" s="19">
        <f>IF(N154&lt;&gt;"ja","",IF(O154="",H154,O154)*J154)</f>
        <v/>
      </c>
    </row>
    <row r="155" ht="78" customHeight="1">
      <c r="A155" s="20" t="n">
        <v>148</v>
      </c>
      <c r="B155" s="21" t="inlineStr">
        <is>
          <t>NU05-04</t>
        </is>
      </c>
      <c r="C155" s="22" t="n"/>
      <c r="D155" s="23" t="inlineStr">
        <is>
          <t>Regal weiß hoch, vier Böden
Hohes weißes Regal mit vier Einlegeböden, Bohrreihen zum Verstellen.</t>
        </is>
      </c>
      <c r="E155" s="13" t="n"/>
      <c r="F155" s="23" t="inlineStr">
        <is>
          <t>Treppenraum 1</t>
        </is>
      </c>
      <c r="G155" s="21" t="inlineStr">
        <is>
          <t>gebraucht</t>
        </is>
      </c>
      <c r="H155" s="21" t="n">
        <v>1</v>
      </c>
      <c r="I155" s="21" t="inlineStr">
        <is>
          <t>Stück</t>
        </is>
      </c>
      <c r="J155" s="24" t="n">
        <v>35</v>
      </c>
      <c r="K155" s="25">
        <f>J155*1.19</f>
        <v/>
      </c>
      <c r="L155" s="21" t="inlineStr">
        <is>
          <t>VHB</t>
        </is>
      </c>
      <c r="M155" s="23" t="inlineStr">
        <is>
          <t>nur Abholung</t>
        </is>
      </c>
      <c r="N155" s="16" t="n"/>
      <c r="O155" s="17" t="n"/>
      <c r="P155" s="18" t="n"/>
      <c r="Q155" s="26">
        <f>IF(N155&lt;&gt;"ja","",IF(O155="",H155,O155)*J155)</f>
        <v/>
      </c>
    </row>
    <row r="156" ht="78" customHeight="1">
      <c r="A156" s="9" t="n">
        <v>149</v>
      </c>
      <c r="B156" s="10" t="inlineStr">
        <is>
          <t>NU05-06</t>
        </is>
      </c>
      <c r="C156" s="11" t="n"/>
      <c r="D156" s="12" t="inlineStr">
        <is>
          <t>Regal weiß mit zwei Schubladen und zwei Böden
Weißes Regal mit zwei Einlegeböden oben und zwei großen Schubladen mit Griffmulden unten, Front der Schubladen dunkel.</t>
        </is>
      </c>
      <c r="E156" s="13" t="n"/>
      <c r="F156" s="12" t="inlineStr">
        <is>
          <t>Treppenraum 1</t>
        </is>
      </c>
      <c r="G156" s="10" t="inlineStr">
        <is>
          <t>gebraucht</t>
        </is>
      </c>
      <c r="H156" s="10" t="n">
        <v>1</v>
      </c>
      <c r="I156" s="10" t="inlineStr">
        <is>
          <t>Stück</t>
        </is>
      </c>
      <c r="J156" s="14" t="n">
        <v>60</v>
      </c>
      <c r="K156" s="15">
        <f>J156*1.19</f>
        <v/>
      </c>
      <c r="L156" s="10" t="inlineStr">
        <is>
          <t>VHB</t>
        </is>
      </c>
      <c r="M156" s="12" t="inlineStr">
        <is>
          <t>nur Abholung</t>
        </is>
      </c>
      <c r="N156" s="16" t="n"/>
      <c r="O156" s="17" t="n"/>
      <c r="P156" s="18" t="n"/>
      <c r="Q156" s="19">
        <f>IF(N156&lt;&gt;"ja","",IF(O156="",H156,O156)*J156)</f>
        <v/>
      </c>
    </row>
    <row r="157" ht="78" customHeight="1">
      <c r="A157" s="20" t="n">
        <v>150</v>
      </c>
      <c r="B157" s="21" t="inlineStr">
        <is>
          <t>NU05-07</t>
        </is>
      </c>
      <c r="C157" s="22" t="n"/>
      <c r="D157" s="23" t="inlineStr">
        <is>
          <t>Mal- und Trockengestell fahrbar
Fahrbares Gestell aus Holz mit acht herausziehbaren Drahtgitter-Einschüben zum Trocknen von Bildern, Griffstange oben, auf Rollen.</t>
        </is>
      </c>
      <c r="E157" s="13" t="n"/>
      <c r="F157" s="23" t="inlineStr">
        <is>
          <t>Treppenraum 1</t>
        </is>
      </c>
      <c r="G157" s="21" t="inlineStr">
        <is>
          <t>gebraucht</t>
        </is>
      </c>
      <c r="H157" s="21" t="n">
        <v>1</v>
      </c>
      <c r="I157" s="21" t="inlineStr">
        <is>
          <t>Stück</t>
        </is>
      </c>
      <c r="J157" s="24" t="n">
        <v>100</v>
      </c>
      <c r="K157" s="25">
        <f>J157*1.19</f>
        <v/>
      </c>
      <c r="L157" s="21" t="inlineStr">
        <is>
          <t>VHB</t>
        </is>
      </c>
      <c r="M157" s="23" t="inlineStr">
        <is>
          <t>nur Abholung</t>
        </is>
      </c>
      <c r="N157" s="16" t="n"/>
      <c r="O157" s="17" t="n"/>
      <c r="P157" s="18" t="n"/>
      <c r="Q157" s="26">
        <f>IF(N157&lt;&gt;"ja","",IF(O157="",H157,O157)*J157)</f>
        <v/>
      </c>
    </row>
    <row r="158" ht="78" customHeight="1">
      <c r="A158" s="9" t="n">
        <v>151</v>
      </c>
      <c r="B158" s="10" t="inlineStr">
        <is>
          <t>NU05-08</t>
        </is>
      </c>
      <c r="C158" s="11" t="n"/>
      <c r="D158" s="12" t="inlineStr">
        <is>
          <t>Maltafel Holz mit Kreidetafel und Farbablage
Standtafel aus Holz mit schwarzer Kreidetafel, Ablage mit Aussparungen für Farbbecher und Schwamm, Papierrollenhalter oben. Farbspuren am Rahmen.</t>
        </is>
      </c>
      <c r="E158" s="13" t="n"/>
      <c r="F158" s="12" t="inlineStr">
        <is>
          <t>Treppenraum 1</t>
        </is>
      </c>
      <c r="G158" s="10" t="inlineStr">
        <is>
          <t>gebraucht</t>
        </is>
      </c>
      <c r="H158" s="10" t="n">
        <v>1</v>
      </c>
      <c r="I158" s="10" t="inlineStr">
        <is>
          <t>Stück</t>
        </is>
      </c>
      <c r="J158" s="14" t="n">
        <v>50</v>
      </c>
      <c r="K158" s="15">
        <f>J158*1.19</f>
        <v/>
      </c>
      <c r="L158" s="10" t="inlineStr">
        <is>
          <t>VHB</t>
        </is>
      </c>
      <c r="M158" s="12" t="inlineStr">
        <is>
          <t>nur Abholung</t>
        </is>
      </c>
      <c r="N158" s="16" t="n"/>
      <c r="O158" s="17" t="n"/>
      <c r="P158" s="18" t="n"/>
      <c r="Q158" s="19">
        <f>IF(N158&lt;&gt;"ja","",IF(O158="",H158,O158)*J158)</f>
        <v/>
      </c>
    </row>
    <row r="159" ht="78" customHeight="1">
      <c r="A159" s="20" t="n">
        <v>152</v>
      </c>
      <c r="B159" s="35" t="inlineStr">
        <is>
          <t>NU06-01</t>
        </is>
      </c>
      <c r="C159" s="22" t="n"/>
      <c r="D159" s="23" t="inlineStr">
        <is>
          <t>Garderobenwand weiß, 13 Plätze
Lange Garderobenwand in Weiß: oben ein durchgehendes Ablagefach, darunter eine Leiste mit 13 Doppelhaken, unten eine Sitzbank mit offenen Schuhfächern. Schreinerarbeit.</t>
        </is>
      </c>
      <c r="E159" s="13" t="n"/>
      <c r="F159" s="23" t="inlineStr">
        <is>
          <t>WC</t>
        </is>
      </c>
      <c r="G159" s="21" t="inlineStr">
        <is>
          <t>gebraucht</t>
        </is>
      </c>
      <c r="H159" s="21" t="n">
        <v>1</v>
      </c>
      <c r="I159" s="21" t="inlineStr">
        <is>
          <t>Stück</t>
        </is>
      </c>
      <c r="J159" s="24" t="n">
        <v>250</v>
      </c>
      <c r="K159" s="25">
        <f>J159*1.19</f>
        <v/>
      </c>
      <c r="L159" s="21" t="inlineStr">
        <is>
          <t>VHB</t>
        </is>
      </c>
      <c r="M159" s="23" t="inlineStr">
        <is>
          <t>nur Abholung</t>
        </is>
      </c>
      <c r="N159" s="16" t="n"/>
      <c r="O159" s="17" t="n"/>
      <c r="P159" s="18" t="n"/>
      <c r="Q159" s="26">
        <f>IF(N159&lt;&gt;"ja","",IF(O159="",H159,O159)*J159)</f>
        <v/>
      </c>
    </row>
    <row r="160" ht="78" customHeight="1">
      <c r="A160" s="9" t="n">
        <v>153</v>
      </c>
      <c r="B160" s="35" t="inlineStr">
        <is>
          <t>NU06-02</t>
        </is>
      </c>
      <c r="C160" s="11" t="n"/>
      <c r="D160" s="12" t="inlineStr">
        <is>
          <t>Garderobenwand weiß, 9 Plätze
Garderobenwand in Weiß: oben ein durchgehendes Ablagefach, darunter eine Leiste mit neun Doppelhaken, unten eine Sitzbank mit offenen Schuhfächern. Schreinerarbeit.</t>
        </is>
      </c>
      <c r="E160" s="13" t="n"/>
      <c r="F160" s="12" t="inlineStr">
        <is>
          <t>WC</t>
        </is>
      </c>
      <c r="G160" s="10" t="inlineStr">
        <is>
          <t>gebraucht</t>
        </is>
      </c>
      <c r="H160" s="10" t="n">
        <v>6</v>
      </c>
      <c r="I160" s="10" t="inlineStr">
        <is>
          <t>Stück</t>
        </is>
      </c>
      <c r="J160" s="14" t="n">
        <v>180</v>
      </c>
      <c r="K160" s="15">
        <f>J160*1.19</f>
        <v/>
      </c>
      <c r="L160" s="10" t="inlineStr">
        <is>
          <t>VHB</t>
        </is>
      </c>
      <c r="M160" s="12" t="inlineStr">
        <is>
          <t>nur Abholung</t>
        </is>
      </c>
      <c r="N160" s="16" t="n"/>
      <c r="O160" s="17" t="n"/>
      <c r="P160" s="18" t="n"/>
      <c r="Q160" s="19">
        <f>IF(N160&lt;&gt;"ja","",IF(O160="",H160,O160)*J160)</f>
        <v/>
      </c>
    </row>
    <row r="161" ht="78" customHeight="1">
      <c r="A161" s="20" t="n">
        <v>154</v>
      </c>
      <c r="B161" s="21" t="inlineStr">
        <is>
          <t>NU06-03</t>
        </is>
      </c>
      <c r="C161" s="22" t="n"/>
      <c r="D161" s="23" t="inlineStr">
        <is>
          <t>Hängegarderobe weiß mit Wannen
Wandelement in Weiß mit sechs eingeschobenen Kunststoffwannen, darunter drei rote Doppelhaken.</t>
        </is>
      </c>
      <c r="E161" s="13" t="n"/>
      <c r="F161" s="23" t="inlineStr">
        <is>
          <t>WC</t>
        </is>
      </c>
      <c r="G161" s="21" t="inlineStr">
        <is>
          <t>gebraucht</t>
        </is>
      </c>
      <c r="H161" s="21" t="n">
        <v>3</v>
      </c>
      <c r="I161" s="21" t="inlineStr">
        <is>
          <t>Stück</t>
        </is>
      </c>
      <c r="J161" s="24" t="n">
        <v>45</v>
      </c>
      <c r="K161" s="25">
        <f>J161*1.19</f>
        <v/>
      </c>
      <c r="L161" s="21" t="inlineStr">
        <is>
          <t>VHB</t>
        </is>
      </c>
      <c r="M161" s="23" t="inlineStr">
        <is>
          <t>nur Abholung</t>
        </is>
      </c>
      <c r="N161" s="16" t="n"/>
      <c r="O161" s="17" t="n"/>
      <c r="P161" s="18" t="n"/>
      <c r="Q161" s="26">
        <f>IF(N161&lt;&gt;"ja","",IF(O161="",H161,O161)*J161)</f>
        <v/>
      </c>
    </row>
    <row r="162" ht="78" customHeight="1">
      <c r="A162" s="9" t="n">
        <v>155</v>
      </c>
      <c r="B162" s="10" t="inlineStr">
        <is>
          <t>NU06-04</t>
        </is>
      </c>
      <c r="C162" s="11" t="n"/>
      <c r="D162" s="12" t="inlineStr">
        <is>
          <t>Holzregal weiß, sechs Fächer
Regal aus Holz, weiß gestrichen, sechs Fächer in zwei Reihen. Farbe an Kanten und Fachböden großflächig abgeplatzt.</t>
        </is>
      </c>
      <c r="E162" s="13" t="n"/>
      <c r="F162" s="12" t="inlineStr">
        <is>
          <t>WC</t>
        </is>
      </c>
      <c r="G162" s="10" t="inlineStr">
        <is>
          <t>stark gebraucht</t>
        </is>
      </c>
      <c r="H162" s="10" t="n">
        <v>2</v>
      </c>
      <c r="I162" s="10" t="inlineStr">
        <is>
          <t>Stück</t>
        </is>
      </c>
      <c r="J162" s="14" t="n">
        <v>30</v>
      </c>
      <c r="K162" s="15">
        <f>J162*1.19</f>
        <v/>
      </c>
      <c r="L162" s="10" t="inlineStr">
        <is>
          <t>VHB</t>
        </is>
      </c>
      <c r="M162" s="12" t="inlineStr">
        <is>
          <t>nur Abholung</t>
        </is>
      </c>
      <c r="N162" s="16" t="n"/>
      <c r="O162" s="17" t="n"/>
      <c r="P162" s="18" t="n"/>
      <c r="Q162" s="19">
        <f>IF(N162&lt;&gt;"ja","",IF(O162="",H162,O162)*J162)</f>
        <v/>
      </c>
    </row>
    <row r="163" ht="78" customHeight="1">
      <c r="A163" s="20" t="n">
        <v>156</v>
      </c>
      <c r="B163" s="35" t="inlineStr">
        <is>
          <t>NU06-05</t>
        </is>
      </c>
      <c r="C163" s="22" t="n"/>
      <c r="D163" s="23" t="inlineStr">
        <is>
          <t>Bauknecht Kühl-Gefrierkombination, Standgerät
Standgerät von Bauknecht in Edelstahloptik: Kühlteil oben mit Glasböden, Gemüsefach und Innenbeleuchtung, Gefrierteil unten. No Frost.</t>
        </is>
      </c>
      <c r="E163" s="13" t="n"/>
      <c r="F163" s="23" t="inlineStr">
        <is>
          <t>WC</t>
        </is>
      </c>
      <c r="G163" s="21" t="inlineStr">
        <is>
          <t>gebraucht</t>
        </is>
      </c>
      <c r="H163" s="21" t="n">
        <v>1</v>
      </c>
      <c r="I163" s="21" t="inlineStr">
        <is>
          <t>Stück</t>
        </is>
      </c>
      <c r="J163" s="24" t="n">
        <v>220</v>
      </c>
      <c r="K163" s="25">
        <f>J163*1.19</f>
        <v/>
      </c>
      <c r="L163" s="21" t="inlineStr">
        <is>
          <t>VHB</t>
        </is>
      </c>
      <c r="M163" s="23" t="inlineStr">
        <is>
          <t>nur Abholung</t>
        </is>
      </c>
      <c r="N163" s="16" t="n"/>
      <c r="O163" s="17" t="n"/>
      <c r="P163" s="18" t="n"/>
      <c r="Q163" s="26">
        <f>IF(N163&lt;&gt;"ja","",IF(O163="",H163,O163)*J163)</f>
        <v/>
      </c>
    </row>
    <row r="164" ht="78" customHeight="1">
      <c r="A164" s="9" t="n">
        <v>157</v>
      </c>
      <c r="B164" s="10" t="inlineStr">
        <is>
          <t>NU06-06</t>
        </is>
      </c>
      <c r="C164" s="11" t="n"/>
      <c r="D164" s="12" t="inlineStr">
        <is>
          <t>Schwerlastregal verzinkt, vier Böden
Steckregal aus verzinktem Stahl mit vier Holzböden, höhenverstellbar.</t>
        </is>
      </c>
      <c r="E164" s="13" t="n"/>
      <c r="F164" s="12" t="inlineStr">
        <is>
          <t>WC</t>
        </is>
      </c>
      <c r="G164" s="10" t="inlineStr">
        <is>
          <t>gebraucht</t>
        </is>
      </c>
      <c r="H164" s="10" t="n">
        <v>2</v>
      </c>
      <c r="I164" s="10" t="inlineStr">
        <is>
          <t>Stück</t>
        </is>
      </c>
      <c r="J164" s="14" t="n">
        <v>50</v>
      </c>
      <c r="K164" s="15">
        <f>J164*1.19</f>
        <v/>
      </c>
      <c r="L164" s="10" t="inlineStr">
        <is>
          <t>VHB</t>
        </is>
      </c>
      <c r="M164" s="12" t="inlineStr">
        <is>
          <t>nur Abholung</t>
        </is>
      </c>
      <c r="N164" s="16" t="n"/>
      <c r="O164" s="17" t="n"/>
      <c r="P164" s="18" t="n"/>
      <c r="Q164" s="19">
        <f>IF(N164&lt;&gt;"ja","",IF(O164="",H164,O164)*J164)</f>
        <v/>
      </c>
    </row>
    <row r="165" ht="78" customHeight="1">
      <c r="A165" s="20" t="n">
        <v>158</v>
      </c>
      <c r="B165" s="21" t="inlineStr">
        <is>
          <t>NU06-07</t>
        </is>
      </c>
      <c r="C165" s="22" t="n"/>
      <c r="D165" s="23" t="inlineStr">
        <is>
          <t>Bild Paris bei Nacht, groß gerahmt
Großformatiges Bild von Paris bei Nacht mit beleuchtetem Eiffelturm, schwarz-weiß mit goldenen Lichtern, in silberfarbenem Aluminiumrahmen. Aufdruck am unteren Rand: „Paris" Scanpix/age fotostock, Jean-Marc Charles, gedruckt für IKEA.</t>
        </is>
      </c>
      <c r="E165" s="13" t="n"/>
      <c r="F165" s="23" t="inlineStr">
        <is>
          <t>WC</t>
        </is>
      </c>
      <c r="G165" s="21" t="inlineStr">
        <is>
          <t>gut</t>
        </is>
      </c>
      <c r="H165" s="21" t="n">
        <v>1</v>
      </c>
      <c r="I165" s="21" t="inlineStr">
        <is>
          <t>Stück</t>
        </is>
      </c>
      <c r="J165" s="24" t="n">
        <v>25</v>
      </c>
      <c r="K165" s="25">
        <f>J165*1.19</f>
        <v/>
      </c>
      <c r="L165" s="21" t="inlineStr">
        <is>
          <t>VHB</t>
        </is>
      </c>
      <c r="M165" s="23" t="inlineStr">
        <is>
          <t>Versand möglich</t>
        </is>
      </c>
      <c r="N165" s="16" t="n"/>
      <c r="O165" s="17" t="n"/>
      <c r="P165" s="18" t="n"/>
      <c r="Q165" s="26">
        <f>IF(N165&lt;&gt;"ja","",IF(O165="",H165,O165)*J165)</f>
        <v/>
      </c>
    </row>
    <row r="166" ht="78" customHeight="1">
      <c r="A166" s="9" t="n">
        <v>159</v>
      </c>
      <c r="B166" s="35" t="inlineStr">
        <is>
          <t>NU07-01</t>
        </is>
      </c>
      <c r="C166" s="11" t="n"/>
      <c r="D166" s="12" t="inlineStr">
        <is>
          <t>Hausbett schwarz mit Dach
Kinderbett in Hausform, dunkelbraun-schwarz lackiert, mit Satteldach, Firstbalken und ausgesägten Sprossenfenstern an beiden Seiten. Matratze liegt auf und kann auf Wunsch mitgenommen werden.</t>
        </is>
      </c>
      <c r="E166" s="13" t="n"/>
      <c r="F166" s="12" t="inlineStr">
        <is>
          <t>Garage</t>
        </is>
      </c>
      <c r="G166" s="10" t="inlineStr">
        <is>
          <t>gut</t>
        </is>
      </c>
      <c r="H166" s="10" t="n">
        <v>1</v>
      </c>
      <c r="I166" s="10" t="inlineStr">
        <is>
          <t>Stück</t>
        </is>
      </c>
      <c r="J166" s="14" t="n">
        <v>180</v>
      </c>
      <c r="K166" s="15">
        <f>J166*1.19</f>
        <v/>
      </c>
      <c r="L166" s="10" t="inlineStr">
        <is>
          <t>VHB</t>
        </is>
      </c>
      <c r="M166" s="12" t="inlineStr">
        <is>
          <t>nur Abholung</t>
        </is>
      </c>
      <c r="N166" s="16" t="n"/>
      <c r="O166" s="17" t="n"/>
      <c r="P166" s="18" t="n"/>
      <c r="Q166" s="19">
        <f>IF(N166&lt;&gt;"ja","",IF(O166="",H166,O166)*J166)</f>
        <v/>
      </c>
    </row>
    <row r="167" ht="78" customHeight="1">
      <c r="A167" s="20" t="n">
        <v>160</v>
      </c>
      <c r="B167" s="21" t="inlineStr">
        <is>
          <t>NU07-02</t>
        </is>
      </c>
      <c r="C167" s="22" t="n"/>
      <c r="D167" s="23" t="inlineStr">
        <is>
          <t>Kaufladen weiß mit Aufsatz
Kaufladen aus Holz, weiß mit grauer Rückwand: Verkaufstheke mit Ablage unten, Aufsatz mit sechs Fächern und geschwungener Blende.</t>
        </is>
      </c>
      <c r="E167" s="13" t="n"/>
      <c r="F167" s="23" t="inlineStr">
        <is>
          <t>Garage</t>
        </is>
      </c>
      <c r="G167" s="21" t="inlineStr">
        <is>
          <t>gebraucht</t>
        </is>
      </c>
      <c r="H167" s="21" t="n">
        <v>1</v>
      </c>
      <c r="I167" s="21" t="inlineStr">
        <is>
          <t>Stück</t>
        </is>
      </c>
      <c r="J167" s="24" t="n">
        <v>90</v>
      </c>
      <c r="K167" s="25">
        <f>J167*1.19</f>
        <v/>
      </c>
      <c r="L167" s="21" t="inlineStr">
        <is>
          <t>VHB</t>
        </is>
      </c>
      <c r="M167" s="23" t="inlineStr">
        <is>
          <t>nur Abholung</t>
        </is>
      </c>
      <c r="N167" s="16" t="n"/>
      <c r="O167" s="17" t="n"/>
      <c r="P167" s="18" t="n"/>
      <c r="Q167" s="26">
        <f>IF(N167&lt;&gt;"ja","",IF(O167="",H167,O167)*J167)</f>
        <v/>
      </c>
    </row>
    <row r="168" ht="78" customHeight="1">
      <c r="A168" s="9" t="n">
        <v>161</v>
      </c>
      <c r="B168" s="35" t="inlineStr">
        <is>
          <t>NU07-03</t>
        </is>
      </c>
      <c r="C168" s="11" t="n"/>
      <c r="D168" s="12" t="inlineStr">
        <is>
          <t>Wesco Spielküche, mehrteilig
Zweite Spielküche von Wesco aus Birke-Multiplex: Mikrowellenmodul und Hängeschrank für die Wand, dazu Unterschränke mit Kochfeld, Spülbecken und Herdplatte. Weiße Klappen mit Holzgriffen, Module stehen frei.</t>
        </is>
      </c>
      <c r="E168" s="13" t="n"/>
      <c r="F168" s="12" t="inlineStr">
        <is>
          <t>Garage</t>
        </is>
      </c>
      <c r="G168" s="10" t="inlineStr">
        <is>
          <t>gebraucht</t>
        </is>
      </c>
      <c r="H168" s="10" t="n">
        <v>1</v>
      </c>
      <c r="I168" s="10" t="inlineStr">
        <is>
          <t>Set</t>
        </is>
      </c>
      <c r="J168" s="14" t="n">
        <v>650</v>
      </c>
      <c r="K168" s="15">
        <f>J168*1.19</f>
        <v/>
      </c>
      <c r="L168" s="10" t="inlineStr">
        <is>
          <t>VHB</t>
        </is>
      </c>
      <c r="M168" s="12" t="inlineStr">
        <is>
          <t>nur Abholung</t>
        </is>
      </c>
      <c r="N168" s="16" t="n"/>
      <c r="O168" s="17" t="n"/>
      <c r="P168" s="18" t="n"/>
      <c r="Q168" s="19">
        <f>IF(N168&lt;&gt;"ja","",IF(O168="",H168,O168)*J168)</f>
        <v/>
      </c>
    </row>
    <row r="169" ht="78" customHeight="1">
      <c r="A169" s="20" t="n">
        <v>162</v>
      </c>
      <c r="B169" s="21" t="inlineStr">
        <is>
          <t>NU07-04</t>
        </is>
      </c>
      <c r="C169" s="22" t="n"/>
      <c r="D169" s="23" t="inlineStr">
        <is>
          <t>howa Kinderspielgrill
Spielgrill aus Holz von howa: Rollklappe in Alu-Optik, Grillrost, zwei Drehknöpfe mit Digitalanzeige, seitliche Kochstelle und Ablageboden. Farbe an Kanten abgeplatzt.</t>
        </is>
      </c>
      <c r="E169" s="13" t="n"/>
      <c r="F169" s="23" t="inlineStr">
        <is>
          <t>Garage</t>
        </is>
      </c>
      <c r="G169" s="21" t="inlineStr">
        <is>
          <t>gebraucht</t>
        </is>
      </c>
      <c r="H169" s="21" t="n">
        <v>1</v>
      </c>
      <c r="I169" s="21" t="inlineStr">
        <is>
          <t>Stück</t>
        </is>
      </c>
      <c r="J169" s="24" t="n">
        <v>35</v>
      </c>
      <c r="K169" s="25">
        <f>J169*1.19</f>
        <v/>
      </c>
      <c r="L169" s="21" t="inlineStr">
        <is>
          <t>VHB</t>
        </is>
      </c>
      <c r="M169" s="23" t="inlineStr">
        <is>
          <t>nur Abholung</t>
        </is>
      </c>
      <c r="N169" s="16" t="n"/>
      <c r="O169" s="17" t="n"/>
      <c r="P169" s="18" t="n"/>
      <c r="Q169" s="26">
        <f>IF(N169&lt;&gt;"ja","",IF(O169="",H169,O169)*J169)</f>
        <v/>
      </c>
    </row>
    <row r="170" ht="78" customHeight="1">
      <c r="A170" s="9" t="n">
        <v>163</v>
      </c>
      <c r="B170" s="10" t="inlineStr">
        <is>
          <t>NU07-05</t>
        </is>
      </c>
      <c r="C170" s="11" t="n"/>
      <c r="D170" s="12" t="inlineStr">
        <is>
          <t>Kinderkleiderschrank Birke mit zwei Türen
Kleiderschrank aus Birke-Multiplex mit zwei weißen Türen und Griffmulden. Innen links eine Kleiderstange, rechts zwei Einlegeböden mit Durchgriff.</t>
        </is>
      </c>
      <c r="E170" s="13" t="n"/>
      <c r="F170" s="12" t="inlineStr">
        <is>
          <t>Garage</t>
        </is>
      </c>
      <c r="G170" s="10" t="inlineStr">
        <is>
          <t>gebraucht</t>
        </is>
      </c>
      <c r="H170" s="10" t="n">
        <v>1</v>
      </c>
      <c r="I170" s="10" t="inlineStr">
        <is>
          <t>Stück</t>
        </is>
      </c>
      <c r="J170" s="14" t="n">
        <v>140</v>
      </c>
      <c r="K170" s="15">
        <f>J170*1.19</f>
        <v/>
      </c>
      <c r="L170" s="10" t="inlineStr">
        <is>
          <t>VHB</t>
        </is>
      </c>
      <c r="M170" s="12" t="inlineStr">
        <is>
          <t>nur Abholung</t>
        </is>
      </c>
      <c r="N170" s="16" t="n"/>
      <c r="O170" s="17" t="n"/>
      <c r="P170" s="18" t="n"/>
      <c r="Q170" s="19">
        <f>IF(N170&lt;&gt;"ja","",IF(O170="",H170,O170)*J170)</f>
        <v/>
      </c>
    </row>
    <row r="171" ht="78" customHeight="1">
      <c r="A171" s="20" t="n">
        <v>164</v>
      </c>
      <c r="B171" s="21" t="inlineStr">
        <is>
          <t>NU07-07</t>
        </is>
      </c>
      <c r="C171" s="22" t="n"/>
      <c r="D171" s="23" t="inlineStr">
        <is>
          <t>Aufbewahrungsregal weiß mit zehn Einschüben
Schmales hohes Regal in Weiß mit zehn Einschubschienen, für flache Kästen oder Papier.</t>
        </is>
      </c>
      <c r="E171" s="13" t="n"/>
      <c r="F171" s="23" t="inlineStr">
        <is>
          <t>Garage</t>
        </is>
      </c>
      <c r="G171" s="21" t="inlineStr">
        <is>
          <t>gebraucht</t>
        </is>
      </c>
      <c r="H171" s="21" t="n">
        <v>1</v>
      </c>
      <c r="I171" s="21" t="inlineStr">
        <is>
          <t>Stück</t>
        </is>
      </c>
      <c r="J171" s="24" t="n">
        <v>75</v>
      </c>
      <c r="K171" s="25">
        <f>J171*1.19</f>
        <v/>
      </c>
      <c r="L171" s="21" t="inlineStr">
        <is>
          <t>VHB</t>
        </is>
      </c>
      <c r="M171" s="23" t="inlineStr">
        <is>
          <t>nur Abholung</t>
        </is>
      </c>
      <c r="N171" s="16" t="n"/>
      <c r="O171" s="17" t="n"/>
      <c r="P171" s="18" t="n"/>
      <c r="Q171" s="26">
        <f>IF(N171&lt;&gt;"ja","",IF(O171="",H171,O171)*J171)</f>
        <v/>
      </c>
    </row>
    <row r="172" ht="78" customHeight="1">
      <c r="A172" s="9" t="n">
        <v>165</v>
      </c>
      <c r="B172" s="10" t="inlineStr">
        <is>
          <t>NU07-08</t>
        </is>
      </c>
      <c r="C172" s="11" t="n"/>
      <c r="D172" s="12" t="inlineStr">
        <is>
          <t>Sitzgruppe: Tisch und zwei Truhenbänke
Sitzgruppe aus einem Kindertisch und zwei Sitzbänken mit Rückenlehne. Die Sitzflächen lassen sich anheben und geben je einen Stauraum frei, gedämpft über eine Gasdruckfeder. Weiße Platten auf Beinen aus Buche.</t>
        </is>
      </c>
      <c r="E172" s="13" t="n"/>
      <c r="F172" s="12" t="inlineStr">
        <is>
          <t>Garage</t>
        </is>
      </c>
      <c r="G172" s="10" t="inlineStr">
        <is>
          <t>gebraucht</t>
        </is>
      </c>
      <c r="H172" s="10" t="n">
        <v>1</v>
      </c>
      <c r="I172" s="10" t="inlineStr">
        <is>
          <t>Set</t>
        </is>
      </c>
      <c r="J172" s="14" t="n">
        <v>150</v>
      </c>
      <c r="K172" s="15">
        <f>J172*1.19</f>
        <v/>
      </c>
      <c r="L172" s="10" t="inlineStr">
        <is>
          <t>VHB</t>
        </is>
      </c>
      <c r="M172" s="12" t="inlineStr">
        <is>
          <t>nur Abholung</t>
        </is>
      </c>
      <c r="N172" s="16" t="n"/>
      <c r="O172" s="17" t="n"/>
      <c r="P172" s="18" t="n"/>
      <c r="Q172" s="19">
        <f>IF(N172&lt;&gt;"ja","",IF(O172="",H172,O172)*J172)</f>
        <v/>
      </c>
    </row>
    <row r="173" ht="78" customHeight="1">
      <c r="A173" s="20" t="n">
        <v>166</v>
      </c>
      <c r="B173" s="21" t="inlineStr">
        <is>
          <t>NE01-17</t>
        </is>
      </c>
      <c r="C173" s="22" t="n"/>
      <c r="D173" s="23" t="inlineStr">
        <is>
          <t>Wandregal Berg, grau mit Holzablagen
Wandregal in Bergform, grau lackiert mit gelber Gipfellinie, mit mehreren Ablagebrettern aus Buche. Im Haus als Regal für Hörfiguren genutzt.</t>
        </is>
      </c>
      <c r="E173" s="13" t="n"/>
      <c r="F173" s="23" t="inlineStr">
        <is>
          <t>Flur</t>
        </is>
      </c>
      <c r="G173" s="21" t="inlineStr">
        <is>
          <t>gebraucht</t>
        </is>
      </c>
      <c r="H173" s="21" t="n">
        <v>2</v>
      </c>
      <c r="I173" s="21" t="inlineStr">
        <is>
          <t>Stück</t>
        </is>
      </c>
      <c r="J173" s="24" t="n">
        <v>20</v>
      </c>
      <c r="K173" s="25">
        <f>J173*1.19</f>
        <v/>
      </c>
      <c r="L173" s="21" t="inlineStr">
        <is>
          <t>VHB</t>
        </is>
      </c>
      <c r="M173" s="23" t="inlineStr">
        <is>
          <t>Versand möglich</t>
        </is>
      </c>
      <c r="N173" s="16" t="n"/>
      <c r="O173" s="17" t="n"/>
      <c r="P173" s="18" t="n"/>
      <c r="Q173" s="26">
        <f>IF(N173&lt;&gt;"ja","",IF(O173="",H173,O173)*J173)</f>
        <v/>
      </c>
    </row>
    <row r="174" ht="78" customHeight="1">
      <c r="A174" s="9" t="n">
        <v>167</v>
      </c>
      <c r="B174" s="10" t="inlineStr">
        <is>
          <t>NE01-18</t>
        </is>
      </c>
      <c r="C174" s="11" t="n"/>
      <c r="D174" s="12" t="inlineStr">
        <is>
          <t>Highboard weiß auf schwarzem Metallgestell
Highboard mit weißen Fronten: zwei Türen oben, zwei breite Schubladen unten, flache schwarze Griffleisten, auf einem schwarzen Metallkufengestell.</t>
        </is>
      </c>
      <c r="E174" s="13" t="n"/>
      <c r="F174" s="12" t="inlineStr">
        <is>
          <t>Flur</t>
        </is>
      </c>
      <c r="G174" s="10" t="inlineStr">
        <is>
          <t>gebraucht</t>
        </is>
      </c>
      <c r="H174" s="10" t="n">
        <v>1</v>
      </c>
      <c r="I174" s="10" t="inlineStr">
        <is>
          <t>Stück</t>
        </is>
      </c>
      <c r="J174" s="14" t="n">
        <v>150</v>
      </c>
      <c r="K174" s="15">
        <f>J174*1.19</f>
        <v/>
      </c>
      <c r="L174" s="10" t="inlineStr">
        <is>
          <t>VHB</t>
        </is>
      </c>
      <c r="M174" s="12" t="inlineStr">
        <is>
          <t>nur Abholung</t>
        </is>
      </c>
      <c r="N174" s="16" t="n"/>
      <c r="O174" s="17" t="n"/>
      <c r="P174" s="18" t="n"/>
      <c r="Q174" s="19">
        <f>IF(N174&lt;&gt;"ja","",IF(O174="",H174,O174)*J174)</f>
        <v/>
      </c>
    </row>
    <row r="175" ht="78" customHeight="1">
      <c r="A175" s="20" t="n">
        <v>168</v>
      </c>
      <c r="B175" s="21" t="inlineStr">
        <is>
          <t>NE01-19</t>
        </is>
      </c>
      <c r="C175" s="22" t="n"/>
      <c r="D175" s="23" t="inlineStr">
        <is>
          <t>Stoff-Alpaka groß
Großes Stofftier in Alpakaform, beiger Bouclé-Bezug, standfest. Etwa einen Meter hoch.</t>
        </is>
      </c>
      <c r="E175" s="13" t="n"/>
      <c r="F175" s="23" t="inlineStr">
        <is>
          <t>Flur</t>
        </is>
      </c>
      <c r="G175" s="21" t="inlineStr">
        <is>
          <t>gebraucht</t>
        </is>
      </c>
      <c r="H175" s="21" t="n">
        <v>1</v>
      </c>
      <c r="I175" s="21" t="inlineStr">
        <is>
          <t>Stück</t>
        </is>
      </c>
      <c r="J175" s="24" t="n">
        <v>55</v>
      </c>
      <c r="K175" s="25">
        <f>J175*1.19</f>
        <v/>
      </c>
      <c r="L175" s="21" t="inlineStr">
        <is>
          <t>VHB</t>
        </is>
      </c>
      <c r="M175" s="23" t="inlineStr">
        <is>
          <t>nur Abholung</t>
        </is>
      </c>
      <c r="N175" s="16" t="n"/>
      <c r="O175" s="17" t="n"/>
      <c r="P175" s="18" t="n"/>
      <c r="Q175" s="26">
        <f>IF(N175&lt;&gt;"ja","",IF(O175="",H175,O175)*J175)</f>
        <v/>
      </c>
    </row>
    <row r="176" ht="78" customHeight="1">
      <c r="A176" s="9" t="n">
        <v>169</v>
      </c>
      <c r="B176" s="10" t="inlineStr">
        <is>
          <t>NE01-20</t>
        </is>
      </c>
      <c r="C176" s="11" t="n"/>
      <c r="D176" s="12" t="inlineStr">
        <is>
          <t>Kinder-Ohrensessel rot, Kunstleder
Ohrensessel in Kindergröße, roter Kunstlederbezug, geschwungene schwarze Holzbeine. An einer Armlehne ist der Bezug aufgerissen.</t>
        </is>
      </c>
      <c r="E176" s="13" t="n"/>
      <c r="F176" s="12" t="inlineStr">
        <is>
          <t>Flur</t>
        </is>
      </c>
      <c r="G176" s="10" t="inlineStr">
        <is>
          <t>stark gebraucht</t>
        </is>
      </c>
      <c r="H176" s="10" t="n">
        <v>2</v>
      </c>
      <c r="I176" s="10" t="inlineStr">
        <is>
          <t>Stück</t>
        </is>
      </c>
      <c r="J176" s="14" t="n">
        <v>55</v>
      </c>
      <c r="K176" s="15">
        <f>J176*1.19</f>
        <v/>
      </c>
      <c r="L176" s="10" t="inlineStr">
        <is>
          <t>VHB</t>
        </is>
      </c>
      <c r="M176" s="12" t="inlineStr">
        <is>
          <t>nur Abholung</t>
        </is>
      </c>
      <c r="N176" s="16" t="n"/>
      <c r="O176" s="17" t="n"/>
      <c r="P176" s="18" t="n"/>
      <c r="Q176" s="19">
        <f>IF(N176&lt;&gt;"ja","",IF(O176="",H176,O176)*J176)</f>
        <v/>
      </c>
    </row>
    <row r="177" ht="78" customHeight="1">
      <c r="A177" s="20" t="n">
        <v>170</v>
      </c>
      <c r="B177" s="21" t="inlineStr">
        <is>
          <t>NE01-21</t>
        </is>
      </c>
      <c r="C177" s="22" t="n"/>
      <c r="D177" s="23" t="inlineStr">
        <is>
          <t>Wandregal weiß mit drei Wannen
Weißes Wandelement mit drei Fächern und eingeschobenen Kunststoffwannen.</t>
        </is>
      </c>
      <c r="E177" s="13" t="n"/>
      <c r="F177" s="23" t="inlineStr">
        <is>
          <t>Flur</t>
        </is>
      </c>
      <c r="G177" s="21" t="inlineStr">
        <is>
          <t>gebraucht</t>
        </is>
      </c>
      <c r="H177" s="21" t="n">
        <v>12</v>
      </c>
      <c r="I177" s="21" t="inlineStr">
        <is>
          <t>Stück</t>
        </is>
      </c>
      <c r="J177" s="24" t="n">
        <v>35</v>
      </c>
      <c r="K177" s="25">
        <f>J177*1.19</f>
        <v/>
      </c>
      <c r="L177" s="21" t="inlineStr">
        <is>
          <t>VHB</t>
        </is>
      </c>
      <c r="M177" s="23" t="inlineStr">
        <is>
          <t>nur Abholung</t>
        </is>
      </c>
      <c r="N177" s="16" t="n"/>
      <c r="O177" s="17" t="n"/>
      <c r="P177" s="18" t="n"/>
      <c r="Q177" s="26">
        <f>IF(N177&lt;&gt;"ja","",IF(O177="",H177,O177)*J177)</f>
        <v/>
      </c>
    </row>
    <row r="178" ht="78" customHeight="1">
      <c r="A178" s="9" t="n">
        <v>171</v>
      </c>
      <c r="B178" s="10" t="inlineStr">
        <is>
          <t>NE01-22</t>
        </is>
      </c>
      <c r="C178" s="11" t="n"/>
      <c r="D178" s="12" t="inlineStr">
        <is>
          <t>Wandhaken Hund, schwarz
Wandhaken in Form eines Hunde-Hinterteils mit aufgestelltem Schwanz, schwarz, mit einer Schraube befestigt.</t>
        </is>
      </c>
      <c r="E178" s="13" t="n"/>
      <c r="F178" s="12" t="inlineStr">
        <is>
          <t>Flur</t>
        </is>
      </c>
      <c r="G178" s="10" t="inlineStr">
        <is>
          <t>gebraucht</t>
        </is>
      </c>
      <c r="H178" s="10" t="n">
        <v>21</v>
      </c>
      <c r="I178" s="10" t="inlineStr">
        <is>
          <t>Stück</t>
        </is>
      </c>
      <c r="J178" s="14" t="n">
        <v>6</v>
      </c>
      <c r="K178" s="15">
        <f>J178*1.19</f>
        <v/>
      </c>
      <c r="L178" s="10" t="inlineStr">
        <is>
          <t>VHB</t>
        </is>
      </c>
      <c r="M178" s="12" t="inlineStr">
        <is>
          <t>Versand möglich</t>
        </is>
      </c>
      <c r="N178" s="16" t="n"/>
      <c r="O178" s="17" t="n"/>
      <c r="P178" s="18" t="n"/>
      <c r="Q178" s="19">
        <f>IF(N178&lt;&gt;"ja","",IF(O178="",H178,O178)*J178)</f>
        <v/>
      </c>
    </row>
    <row r="179" ht="78" customHeight="1">
      <c r="A179" s="20" t="n">
        <v>172</v>
      </c>
      <c r="B179" s="21" t="inlineStr">
        <is>
          <t>NE01-23</t>
        </is>
      </c>
      <c r="C179" s="22" t="n"/>
      <c r="D179" s="23" t="inlineStr">
        <is>
          <t>Wandhaken Hund, grün
Wandhaken in Form eines Hunde-Hinterteils mit aufgestelltem Schwanz, hellgrün, mit einer Schraube befestigt.</t>
        </is>
      </c>
      <c r="E179" s="13" t="n"/>
      <c r="F179" s="23" t="inlineStr">
        <is>
          <t>Flur</t>
        </is>
      </c>
      <c r="G179" s="21" t="inlineStr">
        <is>
          <t>gebraucht</t>
        </is>
      </c>
      <c r="H179" s="21" t="n">
        <v>11</v>
      </c>
      <c r="I179" s="21" t="inlineStr">
        <is>
          <t>Stück</t>
        </is>
      </c>
      <c r="J179" s="24" t="n">
        <v>6</v>
      </c>
      <c r="K179" s="25">
        <f>J179*1.19</f>
        <v/>
      </c>
      <c r="L179" s="21" t="inlineStr">
        <is>
          <t>VHB</t>
        </is>
      </c>
      <c r="M179" s="23" t="inlineStr">
        <is>
          <t>Versand möglich</t>
        </is>
      </c>
      <c r="N179" s="16" t="n"/>
      <c r="O179" s="17" t="n"/>
      <c r="P179" s="18" t="n"/>
      <c r="Q179" s="26">
        <f>IF(N179&lt;&gt;"ja","",IF(O179="",H179,O179)*J179)</f>
        <v/>
      </c>
    </row>
    <row r="180" ht="78" customHeight="1">
      <c r="A180" s="9" t="n">
        <v>173</v>
      </c>
      <c r="B180" s="10" t="inlineStr">
        <is>
          <t>NE01-24</t>
        </is>
      </c>
      <c r="C180" s="11" t="n"/>
      <c r="D180" s="12" t="inlineStr">
        <is>
          <t>Truhenbank Kindergröße, Buche mit weiß
Sitzbank in Kindergröße: Gestell und Sprossenlehne aus Buche massiv, Sitzfläche und Korpus weiß. Unter der Sitzfläche ein Stauraum. Sitzfläche stark verschmutzt und abgestoßen.</t>
        </is>
      </c>
      <c r="E180" s="13" t="n"/>
      <c r="F180" s="12" t="inlineStr">
        <is>
          <t>Flur</t>
        </is>
      </c>
      <c r="G180" s="10" t="inlineStr">
        <is>
          <t>stark gebraucht</t>
        </is>
      </c>
      <c r="H180" s="10" t="n">
        <v>3</v>
      </c>
      <c r="I180" s="10" t="inlineStr">
        <is>
          <t>Stück</t>
        </is>
      </c>
      <c r="J180" s="14" t="n">
        <v>35</v>
      </c>
      <c r="K180" s="15">
        <f>J180*1.19</f>
        <v/>
      </c>
      <c r="L180" s="10" t="inlineStr">
        <is>
          <t>VHB</t>
        </is>
      </c>
      <c r="M180" s="12" t="inlineStr">
        <is>
          <t>nur Abholung</t>
        </is>
      </c>
      <c r="N180" s="16" t="n"/>
      <c r="O180" s="17" t="n"/>
      <c r="P180" s="18" t="n"/>
      <c r="Q180" s="19">
        <f>IF(N180&lt;&gt;"ja","",IF(O180="",H180,O180)*J180)</f>
        <v/>
      </c>
    </row>
    <row r="181" ht="78" customHeight="1">
      <c r="A181" s="20" t="n">
        <v>174</v>
      </c>
      <c r="B181" s="21" t="inlineStr">
        <is>
          <t>NE01-25</t>
        </is>
      </c>
      <c r="C181" s="22" t="n"/>
      <c r="D181" s="23" t="inlineStr">
        <is>
          <t>Truhenbank Kindergröße, ganz weiß
Sitzbank in Kindergröße, komplett weiß lackiert, mit Sprossenlehne und Stauraum unter der Sitzfläche. Lack an Kanten abgeplatzt, Sitzfläche zerkratzt.</t>
        </is>
      </c>
      <c r="E181" s="13" t="n"/>
      <c r="F181" s="23" t="inlineStr">
        <is>
          <t>Flur</t>
        </is>
      </c>
      <c r="G181" s="21" t="inlineStr">
        <is>
          <t>stark gebraucht</t>
        </is>
      </c>
      <c r="H181" s="21" t="n">
        <v>3</v>
      </c>
      <c r="I181" s="21" t="inlineStr">
        <is>
          <t>Stück</t>
        </is>
      </c>
      <c r="J181" s="24" t="n">
        <v>35</v>
      </c>
      <c r="K181" s="25">
        <f>J181*1.19</f>
        <v/>
      </c>
      <c r="L181" s="21" t="inlineStr">
        <is>
          <t>VHB</t>
        </is>
      </c>
      <c r="M181" s="23" t="inlineStr">
        <is>
          <t>nur Abholung</t>
        </is>
      </c>
      <c r="N181" s="16" t="n"/>
      <c r="O181" s="17" t="n"/>
      <c r="P181" s="18" t="n"/>
      <c r="Q181" s="26">
        <f>IF(N181&lt;&gt;"ja","",IF(O181="",H181,O181)*J181)</f>
        <v/>
      </c>
    </row>
    <row r="182" ht="78" customHeight="1">
      <c r="A182" s="9" t="n">
        <v>175</v>
      </c>
      <c r="B182" s="10" t="inlineStr">
        <is>
          <t>NE01-26</t>
        </is>
      </c>
      <c r="C182" s="11" t="n"/>
      <c r="D182" s="12" t="inlineStr">
        <is>
          <t>Sitzbank weiß mit Stauraum, lang
Lange Sitzbank in Weiß mit niedrigen Armlehnen und aufklappbarer Sitzfläche, darunter Stauraum mit Griffmulde. Lack großflächig zerkratzt.</t>
        </is>
      </c>
      <c r="E182" s="13" t="n"/>
      <c r="F182" s="12" t="inlineStr">
        <is>
          <t>Flur</t>
        </is>
      </c>
      <c r="G182" s="10" t="inlineStr">
        <is>
          <t>stark gebraucht</t>
        </is>
      </c>
      <c r="H182" s="10" t="n">
        <v>7</v>
      </c>
      <c r="I182" s="10" t="inlineStr">
        <is>
          <t>Stück</t>
        </is>
      </c>
      <c r="J182" s="14" t="n">
        <v>45</v>
      </c>
      <c r="K182" s="15">
        <f>J182*1.19</f>
        <v/>
      </c>
      <c r="L182" s="10" t="inlineStr">
        <is>
          <t>VHB</t>
        </is>
      </c>
      <c r="M182" s="12" t="inlineStr">
        <is>
          <t>nur Abholung</t>
        </is>
      </c>
      <c r="N182" s="16" t="n"/>
      <c r="O182" s="17" t="n"/>
      <c r="P182" s="18" t="n"/>
      <c r="Q182" s="19">
        <f>IF(N182&lt;&gt;"ja","",IF(O182="",H182,O182)*J182)</f>
        <v/>
      </c>
    </row>
    <row r="183" ht="78" customHeight="1">
      <c r="A183" s="20" t="n">
        <v>176</v>
      </c>
      <c r="B183" s="35" t="inlineStr">
        <is>
          <t>BA01-01</t>
        </is>
      </c>
      <c r="C183" s="22" t="n"/>
      <c r="D183" s="23" t="inlineStr">
        <is>
          <t>Gemälde Mona Lisa, Pop-Art
Acryl auf Leinwand im Hochformat: Mona Lisa als flächige Schablonenmalerei in Grau und Creme, darüber grüne Farbläufe vom oberen Rand. Eigenarbeit einer Privatperson, nicht signiert. Großes Format.</t>
        </is>
      </c>
      <c r="E183" s="13" t="n"/>
      <c r="F183" s="23" t="inlineStr">
        <is>
          <t>Flur 1</t>
        </is>
      </c>
      <c r="G183" s="21" t="inlineStr">
        <is>
          <t>gut</t>
        </is>
      </c>
      <c r="H183" s="21" t="n">
        <v>1</v>
      </c>
      <c r="I183" s="21" t="inlineStr">
        <is>
          <t>Stück</t>
        </is>
      </c>
      <c r="J183" s="24" t="n">
        <v>250</v>
      </c>
      <c r="K183" s="25">
        <f>J183*1.19</f>
        <v/>
      </c>
      <c r="L183" s="21" t="inlineStr">
        <is>
          <t>VHB</t>
        </is>
      </c>
      <c r="M183" s="23" t="inlineStr">
        <is>
          <t>Versand möglich</t>
        </is>
      </c>
      <c r="N183" s="16" t="n"/>
      <c r="O183" s="17" t="n"/>
      <c r="P183" s="18" t="n"/>
      <c r="Q183" s="26">
        <f>IF(N183&lt;&gt;"ja","",IF(O183="",H183,O183)*J183)</f>
        <v/>
      </c>
    </row>
    <row r="184" ht="78" customHeight="1">
      <c r="A184" s="9" t="n">
        <v>177</v>
      </c>
      <c r="B184" s="10" t="inlineStr">
        <is>
          <t>BA01-02</t>
        </is>
      </c>
      <c r="C184" s="11" t="n"/>
      <c r="D184" s="12" t="inlineStr">
        <is>
          <t>Acrylbild abstrakt, Neonfarben
Acryl auf Leinwand: abstrakte Komposition mit breiten Pinselzügen in Grün und Blau, darüber Schleudertechnik in Neongelb, Neonrot und Pink. Eigenarbeit einer Privatperson, nicht signiert.</t>
        </is>
      </c>
      <c r="E184" s="13" t="n"/>
      <c r="F184" s="12" t="inlineStr">
        <is>
          <t>Flur 1</t>
        </is>
      </c>
      <c r="G184" s="10" t="inlineStr">
        <is>
          <t>gut</t>
        </is>
      </c>
      <c r="H184" s="10" t="n">
        <v>1</v>
      </c>
      <c r="I184" s="10" t="inlineStr">
        <is>
          <t>Stück</t>
        </is>
      </c>
      <c r="J184" s="14" t="n">
        <v>90</v>
      </c>
      <c r="K184" s="15">
        <f>J184*1.19</f>
        <v/>
      </c>
      <c r="L184" s="10" t="inlineStr">
        <is>
          <t>VHB</t>
        </is>
      </c>
      <c r="M184" s="12" t="inlineStr">
        <is>
          <t>Versand möglich</t>
        </is>
      </c>
      <c r="N184" s="16" t="n"/>
      <c r="O184" s="17" t="n"/>
      <c r="P184" s="18" t="n"/>
      <c r="Q184" s="19">
        <f>IF(N184&lt;&gt;"ja","",IF(O184="",H184,O184)*J184)</f>
        <v/>
      </c>
    </row>
    <row r="185" ht="78" customHeight="1">
      <c r="A185" s="20" t="n">
        <v>178</v>
      </c>
      <c r="B185" s="21" t="inlineStr">
        <is>
          <t>BA01-03</t>
        </is>
      </c>
      <c r="C185" s="22" t="n"/>
      <c r="D185" s="23" t="inlineStr">
        <is>
          <t>Deko-Tannen Metall auf Holzsockel
Stilisierte Tannen aus schwarz mattiertem Metall, auf ovalen Sockeln aus Massivholz. Skandinavischer Stil, standfest.</t>
        </is>
      </c>
      <c r="E185" s="13" t="n"/>
      <c r="F185" s="23" t="inlineStr">
        <is>
          <t>Flur 1</t>
        </is>
      </c>
      <c r="G185" s="21" t="inlineStr">
        <is>
          <t>gut</t>
        </is>
      </c>
      <c r="H185" s="21" t="n">
        <v>3</v>
      </c>
      <c r="I185" s="21" t="inlineStr">
        <is>
          <t>Stück</t>
        </is>
      </c>
      <c r="J185" s="24" t="n">
        <v>25</v>
      </c>
      <c r="K185" s="25">
        <f>J185*1.19</f>
        <v/>
      </c>
      <c r="L185" s="21" t="inlineStr">
        <is>
          <t>VHB</t>
        </is>
      </c>
      <c r="M185" s="23" t="inlineStr">
        <is>
          <t>Versand möglich</t>
        </is>
      </c>
      <c r="N185" s="16" t="n"/>
      <c r="O185" s="17" t="n"/>
      <c r="P185" s="18" t="n"/>
      <c r="Q185" s="26">
        <f>IF(N185&lt;&gt;"ja","",IF(O185="",H185,O185)*J185)</f>
        <v/>
      </c>
    </row>
    <row r="186" ht="78" customHeight="1">
      <c r="A186" s="9" t="n">
        <v>179</v>
      </c>
      <c r="B186" s="10" t="inlineStr">
        <is>
          <t>BA01-04</t>
        </is>
      </c>
      <c r="C186" s="11" t="n"/>
      <c r="D186" s="12" t="inlineStr">
        <is>
          <t>Leuchtbuchstabe K, schwarz
Buchstabe K aus schwarz beschichtetem Metall mit sechs runden Leuchtmitteln auf der Front, zum Aufstellen.</t>
        </is>
      </c>
      <c r="E186" s="13" t="n"/>
      <c r="F186" s="12" t="inlineStr">
        <is>
          <t>Flur 1</t>
        </is>
      </c>
      <c r="G186" s="10" t="inlineStr">
        <is>
          <t>gebraucht</t>
        </is>
      </c>
      <c r="H186" s="10" t="n">
        <v>2</v>
      </c>
      <c r="I186" s="10" t="inlineStr">
        <is>
          <t>Stück</t>
        </is>
      </c>
      <c r="J186" s="14" t="n">
        <v>20</v>
      </c>
      <c r="K186" s="15">
        <f>J186*1.19</f>
        <v/>
      </c>
      <c r="L186" s="10" t="inlineStr">
        <is>
          <t>VHB</t>
        </is>
      </c>
      <c r="M186" s="12" t="inlineStr">
        <is>
          <t>Versand möglich</t>
        </is>
      </c>
      <c r="N186" s="16" t="n"/>
      <c r="O186" s="17" t="n"/>
      <c r="P186" s="18" t="n"/>
      <c r="Q186" s="19">
        <f>IF(N186&lt;&gt;"ja","",IF(O186="",H186,O186)*J186)</f>
        <v/>
      </c>
    </row>
    <row r="187" ht="78" customHeight="1">
      <c r="A187" s="20" t="n">
        <v>180</v>
      </c>
      <c r="B187" s="21" t="inlineStr">
        <is>
          <t>BA02-02</t>
        </is>
      </c>
      <c r="C187" s="22" t="n"/>
      <c r="D187" s="23" t="inlineStr">
        <is>
          <t>Rutscherauto rot
Rutscherauto in Sportwagenform, roter Kunststoffkorpus mit schwarzer Sitzfläche in Rautensteppung, verchromte Felgen, Lehne hinten zum Schieben.</t>
        </is>
      </c>
      <c r="E187" s="13" t="n"/>
      <c r="F187" s="23" t="inlineStr">
        <is>
          <t>Flur 2</t>
        </is>
      </c>
      <c r="G187" s="21" t="inlineStr">
        <is>
          <t>gebraucht</t>
        </is>
      </c>
      <c r="H187" s="21" t="n">
        <v>1</v>
      </c>
      <c r="I187" s="21" t="inlineStr">
        <is>
          <t>Stück</t>
        </is>
      </c>
      <c r="J187" s="24" t="n">
        <v>35</v>
      </c>
      <c r="K187" s="25">
        <f>J187*1.19</f>
        <v/>
      </c>
      <c r="L187" s="21" t="inlineStr">
        <is>
          <t>VHB</t>
        </is>
      </c>
      <c r="M187" s="23" t="inlineStr">
        <is>
          <t>nur Abholung</t>
        </is>
      </c>
      <c r="N187" s="16" t="n"/>
      <c r="O187" s="17" t="n"/>
      <c r="P187" s="18" t="n"/>
      <c r="Q187" s="26">
        <f>IF(N187&lt;&gt;"ja","",IF(O187="",H187,O187)*J187)</f>
        <v/>
      </c>
    </row>
    <row r="188" ht="78" customHeight="1">
      <c r="A188" s="9" t="n">
        <v>181</v>
      </c>
      <c r="B188" s="10" t="inlineStr">
        <is>
          <t>BA02-03</t>
        </is>
      </c>
      <c r="C188" s="11" t="n"/>
      <c r="D188" s="12" t="inlineStr">
        <is>
          <t>Bilder Schwarzwald, gerahmt
Schwarz gerahmte Zeichnungen hinter Glas in schlichter Strichtechnik: Bergkette, Mädchen mit Bollenhut und Tannenwald. Motivgruppe Schwarzwald.</t>
        </is>
      </c>
      <c r="E188" s="13" t="n"/>
      <c r="F188" s="12" t="inlineStr">
        <is>
          <t>Flur 2</t>
        </is>
      </c>
      <c r="G188" s="10" t="inlineStr">
        <is>
          <t>gut</t>
        </is>
      </c>
      <c r="H188" s="10" t="n">
        <v>3</v>
      </c>
      <c r="I188" s="10" t="inlineStr">
        <is>
          <t>Stück</t>
        </is>
      </c>
      <c r="J188" s="14" t="n">
        <v>45</v>
      </c>
      <c r="K188" s="15">
        <f>J188*1.19</f>
        <v/>
      </c>
      <c r="L188" s="10" t="inlineStr">
        <is>
          <t>VHB</t>
        </is>
      </c>
      <c r="M188" s="12" t="inlineStr">
        <is>
          <t>Versand möglich</t>
        </is>
      </c>
      <c r="N188" s="16" t="n"/>
      <c r="O188" s="17" t="n"/>
      <c r="P188" s="18" t="n"/>
      <c r="Q188" s="19">
        <f>IF(N188&lt;&gt;"ja","",IF(O188="",H188,O188)*J188)</f>
        <v/>
      </c>
    </row>
    <row r="189" ht="78" customHeight="1">
      <c r="A189" s="20" t="n">
        <v>182</v>
      </c>
      <c r="B189" s="21" t="inlineStr">
        <is>
          <t>BA02-04</t>
        </is>
      </c>
      <c r="C189" s="22" t="n"/>
      <c r="D189" s="23" t="inlineStr">
        <is>
          <t>Kinder-Ohrensessel grau, Kunstleder
Ohrensessel in Kindergröße, hellgrauer Kunstlederbezug, geschwungene schwarze Holzbeine.</t>
        </is>
      </c>
      <c r="E189" s="13" t="n"/>
      <c r="F189" s="23" t="inlineStr">
        <is>
          <t>Flur 2</t>
        </is>
      </c>
      <c r="G189" s="21" t="inlineStr">
        <is>
          <t>gebraucht</t>
        </is>
      </c>
      <c r="H189" s="21" t="n">
        <v>1</v>
      </c>
      <c r="I189" s="21" t="inlineStr">
        <is>
          <t>Stück</t>
        </is>
      </c>
      <c r="J189" s="24" t="n">
        <v>55</v>
      </c>
      <c r="K189" s="25">
        <f>J189*1.19</f>
        <v/>
      </c>
      <c r="L189" s="21" t="inlineStr">
        <is>
          <t>VHB</t>
        </is>
      </c>
      <c r="M189" s="23" t="inlineStr">
        <is>
          <t>nur Abholung</t>
        </is>
      </c>
      <c r="N189" s="16" t="n"/>
      <c r="O189" s="17" t="n"/>
      <c r="P189" s="18" t="n"/>
      <c r="Q189" s="26">
        <f>IF(N189&lt;&gt;"ja","",IF(O189="",H189,O189)*J189)</f>
        <v/>
      </c>
    </row>
    <row r="190" ht="78" customHeight="1">
      <c r="A190" s="9" t="n">
        <v>183</v>
      </c>
      <c r="B190" s="10" t="inlineStr">
        <is>
          <t>BA02-05</t>
        </is>
      </c>
      <c r="C190" s="11" t="n"/>
      <c r="D190" s="12" t="inlineStr">
        <is>
          <t>Ablagepult Holz auf Metallgestell
Pult mit geneigter Platte aus dunklem Holz mit schwarzer Auflage, auf einem C-förmigen schwarzen Metallgestell. Untergreifbar, im Haus als Stehpult für die Anwesenheitsliste genutzt.</t>
        </is>
      </c>
      <c r="E190" s="13" t="n"/>
      <c r="F190" s="12" t="inlineStr">
        <is>
          <t>Flur 2</t>
        </is>
      </c>
      <c r="G190" s="10" t="inlineStr">
        <is>
          <t>gebraucht</t>
        </is>
      </c>
      <c r="H190" s="10" t="n">
        <v>1</v>
      </c>
      <c r="I190" s="10" t="inlineStr">
        <is>
          <t>Stück</t>
        </is>
      </c>
      <c r="J190" s="14" t="n">
        <v>45</v>
      </c>
      <c r="K190" s="15">
        <f>J190*1.19</f>
        <v/>
      </c>
      <c r="L190" s="10" t="inlineStr">
        <is>
          <t>VHB</t>
        </is>
      </c>
      <c r="M190" s="12" t="inlineStr">
        <is>
          <t>nur Abholung</t>
        </is>
      </c>
      <c r="N190" s="16" t="n"/>
      <c r="O190" s="17" t="n"/>
      <c r="P190" s="18" t="n"/>
      <c r="Q190" s="19">
        <f>IF(N190&lt;&gt;"ja","",IF(O190="",H190,O190)*J190)</f>
        <v/>
      </c>
    </row>
    <row r="191" ht="78" customHeight="1">
      <c r="A191" s="20" t="n">
        <v>184</v>
      </c>
      <c r="B191" s="21" t="inlineStr">
        <is>
          <t>BA02-06</t>
        </is>
      </c>
      <c r="C191" s="22" t="n"/>
      <c r="D191" s="23" t="inlineStr">
        <is>
          <t>Truhenbank weiß mit Fellauflage
Sitzbank in Weiß mit geschwungenen Seitenteilen, Rückenbrett und aufklappbarer Sitzfläche mit Beschlägen. Darunter ein großer Stauraum. Eine weiße Fellauflage liegt auf der Sitzfläche.</t>
        </is>
      </c>
      <c r="E191" s="13" t="n"/>
      <c r="F191" s="23" t="inlineStr">
        <is>
          <t>Flur 2</t>
        </is>
      </c>
      <c r="G191" s="21" t="inlineStr">
        <is>
          <t>gebraucht</t>
        </is>
      </c>
      <c r="H191" s="21" t="n">
        <v>1</v>
      </c>
      <c r="I191" s="21" t="inlineStr">
        <is>
          <t>Stück</t>
        </is>
      </c>
      <c r="J191" s="24" t="n">
        <v>45</v>
      </c>
      <c r="K191" s="25">
        <f>J191*1.19</f>
        <v/>
      </c>
      <c r="L191" s="21" t="inlineStr">
        <is>
          <t>VHB</t>
        </is>
      </c>
      <c r="M191" s="23" t="inlineStr">
        <is>
          <t>nur Abholung</t>
        </is>
      </c>
      <c r="N191" s="16" t="n"/>
      <c r="O191" s="17" t="n"/>
      <c r="P191" s="18" t="n"/>
      <c r="Q191" s="26">
        <f>IF(N191&lt;&gt;"ja","",IF(O191="",H191,O191)*J191)</f>
        <v/>
      </c>
    </row>
    <row r="192" ht="78" customHeight="1">
      <c r="A192" s="9" t="n">
        <v>185</v>
      </c>
      <c r="B192" s="10" t="inlineStr">
        <is>
          <t>BA02-08</t>
        </is>
      </c>
      <c r="C192" s="11" t="n"/>
      <c r="D192" s="12" t="inlineStr">
        <is>
          <t>IKEA Kinderschrank weiß, zwei Türen
Hoher Schrank von IKEA in Weiß mit zwei Türen und schwarzen Griffmulden, darunter Schubladen. Auf zwei der Schränke kleben Aufkleber mit Kinderhandabdrücken; sie lassen sich abziehen.</t>
        </is>
      </c>
      <c r="E192" s="13" t="n"/>
      <c r="F192" s="12" t="inlineStr">
        <is>
          <t>Flur 2</t>
        </is>
      </c>
      <c r="G192" s="10" t="inlineStr">
        <is>
          <t>gebraucht</t>
        </is>
      </c>
      <c r="H192" s="10" t="n">
        <v>8</v>
      </c>
      <c r="I192" s="10" t="inlineStr">
        <is>
          <t>Stück</t>
        </is>
      </c>
      <c r="J192" s="14" t="n">
        <v>90</v>
      </c>
      <c r="K192" s="15">
        <f>J192*1.19</f>
        <v/>
      </c>
      <c r="L192" s="10" t="inlineStr">
        <is>
          <t>VHB</t>
        </is>
      </c>
      <c r="M192" s="12" t="inlineStr">
        <is>
          <t>nur Abholung</t>
        </is>
      </c>
      <c r="N192" s="16" t="n"/>
      <c r="O192" s="17" t="n"/>
      <c r="P192" s="18" t="n"/>
      <c r="Q192" s="19">
        <f>IF(N192&lt;&gt;"ja","",IF(O192="",H192,O192)*J192)</f>
        <v/>
      </c>
    </row>
    <row r="193" ht="78" customHeight="1">
      <c r="A193" s="20" t="n">
        <v>186</v>
      </c>
      <c r="B193" s="21" t="inlineStr">
        <is>
          <t>BA02-09</t>
        </is>
      </c>
      <c r="C193" s="22" t="n"/>
      <c r="D193" s="23" t="inlineStr">
        <is>
          <t>Deko-Häuser Keramik
Drei Häuschen aus Keramik mit ausgestanzten Fenstern, zum Beleuchten mit einem Teelicht: eines craquelé-grau, eines cremeweiß glasiert, eines dunkelgrau mit rundem Fenster.</t>
        </is>
      </c>
      <c r="E193" s="13" t="n"/>
      <c r="F193" s="23" t="inlineStr">
        <is>
          <t>Flur 2</t>
        </is>
      </c>
      <c r="G193" s="21" t="inlineStr">
        <is>
          <t>gut</t>
        </is>
      </c>
      <c r="H193" s="21" t="n">
        <v>3</v>
      </c>
      <c r="I193" s="21" t="inlineStr">
        <is>
          <t>Stück</t>
        </is>
      </c>
      <c r="J193" s="24" t="n">
        <v>15</v>
      </c>
      <c r="K193" s="25">
        <f>J193*1.19</f>
        <v/>
      </c>
      <c r="L193" s="21" t="inlineStr">
        <is>
          <t>VHB</t>
        </is>
      </c>
      <c r="M193" s="23" t="inlineStr">
        <is>
          <t>Versand möglich</t>
        </is>
      </c>
      <c r="N193" s="16" t="n"/>
      <c r="O193" s="17" t="n"/>
      <c r="P193" s="18" t="n"/>
      <c r="Q193" s="26">
        <f>IF(N193&lt;&gt;"ja","",IF(O193="",H193,O193)*J193)</f>
        <v/>
      </c>
    </row>
    <row r="194" ht="78" customHeight="1">
      <c r="A194" s="9" t="n">
        <v>187</v>
      </c>
      <c r="B194" s="10" t="inlineStr">
        <is>
          <t>BA09-06</t>
        </is>
      </c>
      <c r="C194" s="11" t="n"/>
      <c r="D194" s="12" t="inlineStr">
        <is>
          <t>Sitzhocker rund, drehbar auf Rollen
Runder Sitzhocker mit schwarzem Netzstoffbezug und umlaufendem Reißverschluss, auf einem silberfarbenen Fünffußkreuz mit Rollen, höhenverstellbar.</t>
        </is>
      </c>
      <c r="E194" s="13" t="n"/>
      <c r="F194" s="12" t="inlineStr">
        <is>
          <t>Personal</t>
        </is>
      </c>
      <c r="G194" s="10" t="inlineStr">
        <is>
          <t>gebraucht</t>
        </is>
      </c>
      <c r="H194" s="10" t="n">
        <v>2</v>
      </c>
      <c r="I194" s="10" t="inlineStr">
        <is>
          <t>Stück</t>
        </is>
      </c>
      <c r="J194" s="14" t="n">
        <v>30</v>
      </c>
      <c r="K194" s="15">
        <f>J194*1.19</f>
        <v/>
      </c>
      <c r="L194" s="10" t="inlineStr">
        <is>
          <t>VHB</t>
        </is>
      </c>
      <c r="M194" s="12" t="inlineStr">
        <is>
          <t>nur Abholung</t>
        </is>
      </c>
      <c r="N194" s="16" t="n"/>
      <c r="O194" s="17" t="n"/>
      <c r="P194" s="18" t="n"/>
      <c r="Q194" s="19">
        <f>IF(N194&lt;&gt;"ja","",IF(O194="",H194,O194)*J194)</f>
        <v/>
      </c>
    </row>
    <row r="195" ht="78" customHeight="1">
      <c r="A195" s="20" t="n">
        <v>188</v>
      </c>
      <c r="B195" s="21" t="inlineStr">
        <is>
          <t>NE02-01</t>
        </is>
      </c>
      <c r="C195" s="22" t="n"/>
      <c r="D195" s="23" t="inlineStr">
        <is>
          <t>Hirsch Metall, stehend
Figur eines Hirschs aus Metall mit dunkler, teils silbrig durchscheinender Oberfläche, auf länglichem Sockel mit Geweihstück.</t>
        </is>
      </c>
      <c r="E195" s="13" t="n"/>
      <c r="F195" s="23" t="inlineStr">
        <is>
          <t>Küche</t>
        </is>
      </c>
      <c r="G195" s="21" t="inlineStr">
        <is>
          <t>gut</t>
        </is>
      </c>
      <c r="H195" s="21" t="n">
        <v>1</v>
      </c>
      <c r="I195" s="21" t="inlineStr">
        <is>
          <t>Stück</t>
        </is>
      </c>
      <c r="J195" s="24" t="n">
        <v>60</v>
      </c>
      <c r="K195" s="25">
        <f>J195*1.19</f>
        <v/>
      </c>
      <c r="L195" s="21" t="inlineStr">
        <is>
          <t>VHB</t>
        </is>
      </c>
      <c r="M195" s="23" t="inlineStr">
        <is>
          <t>Versand möglich</t>
        </is>
      </c>
      <c r="N195" s="16" t="n"/>
      <c r="O195" s="17" t="n"/>
      <c r="P195" s="18" t="n"/>
      <c r="Q195" s="26">
        <f>IF(N195&lt;&gt;"ja","",IF(O195="",H195,O195)*J195)</f>
        <v/>
      </c>
    </row>
    <row r="196" ht="78" customHeight="1">
      <c r="A196" s="9" t="n">
        <v>189</v>
      </c>
      <c r="B196" s="10" t="inlineStr">
        <is>
          <t>NE02-02</t>
        </is>
      </c>
      <c r="C196" s="11" t="n"/>
      <c r="D196" s="12" t="inlineStr">
        <is>
          <t>Barhocker dunkelgrau, Erwachsenenhöhe
Barhocker mit dunkelgrauer Kunststoffschale auf schwarzem Kufengestell aus Rundstahl, mit Fußstütze.</t>
        </is>
      </c>
      <c r="E196" s="13" t="n"/>
      <c r="F196" s="12" t="inlineStr">
        <is>
          <t>Küche</t>
        </is>
      </c>
      <c r="G196" s="10" t="inlineStr">
        <is>
          <t>gebraucht</t>
        </is>
      </c>
      <c r="H196" s="10" t="n">
        <v>2</v>
      </c>
      <c r="I196" s="10" t="inlineStr">
        <is>
          <t>Stück</t>
        </is>
      </c>
      <c r="J196" s="14" t="n">
        <v>45</v>
      </c>
      <c r="K196" s="15">
        <f>J196*1.19</f>
        <v/>
      </c>
      <c r="L196" s="10" t="inlineStr">
        <is>
          <t>VHB</t>
        </is>
      </c>
      <c r="M196" s="12" t="inlineStr">
        <is>
          <t>nur Abholung</t>
        </is>
      </c>
      <c r="N196" s="16" t="n"/>
      <c r="O196" s="17" t="n"/>
      <c r="P196" s="18" t="n"/>
      <c r="Q196" s="19">
        <f>IF(N196&lt;&gt;"ja","",IF(O196="",H196,O196)*J196)</f>
        <v/>
      </c>
    </row>
    <row r="197" ht="78" customHeight="1">
      <c r="A197" s="20" t="n">
        <v>190</v>
      </c>
      <c r="B197" s="21" t="inlineStr">
        <is>
          <t>NE02-03</t>
        </is>
      </c>
      <c r="C197" s="22" t="n"/>
      <c r="D197" s="23" t="inlineStr">
        <is>
          <t>Wäschekorb schwarz mit Deckel
Wäschekorb aus Kunststoff in Flechtoptik, schwarz, mit aufklappbarem Deckel.</t>
        </is>
      </c>
      <c r="E197" s="13" t="n"/>
      <c r="F197" s="23" t="inlineStr">
        <is>
          <t>Küche</t>
        </is>
      </c>
      <c r="G197" s="21" t="inlineStr">
        <is>
          <t>gebraucht</t>
        </is>
      </c>
      <c r="H197" s="21" t="n">
        <v>3</v>
      </c>
      <c r="I197" s="21" t="inlineStr">
        <is>
          <t>Stück</t>
        </is>
      </c>
      <c r="J197" s="24" t="n">
        <v>12</v>
      </c>
      <c r="K197" s="25">
        <f>J197*1.19</f>
        <v/>
      </c>
      <c r="L197" s="21" t="inlineStr">
        <is>
          <t>VHB</t>
        </is>
      </c>
      <c r="M197" s="23" t="inlineStr">
        <is>
          <t>nur Abholung</t>
        </is>
      </c>
      <c r="N197" s="16" t="n"/>
      <c r="O197" s="17" t="n"/>
      <c r="P197" s="18" t="n"/>
      <c r="Q197" s="26">
        <f>IF(N197&lt;&gt;"ja","",IF(O197="",H197,O197)*J197)</f>
        <v/>
      </c>
    </row>
    <row r="198" ht="78" customHeight="1">
      <c r="A198" s="9" t="n">
        <v>191</v>
      </c>
      <c r="B198" s="10" t="inlineStr">
        <is>
          <t>NE02-04</t>
        </is>
      </c>
      <c r="C198" s="11" t="n"/>
      <c r="D198" s="12" t="inlineStr">
        <is>
          <t>Mülleimer Kunststoff schwarz, groß
Runder Abfallbehälter aus schwarzem Kunststoff mit aufgesetztem Schwingdeckel.</t>
        </is>
      </c>
      <c r="E198" s="13" t="n"/>
      <c r="F198" s="12" t="inlineStr">
        <is>
          <t>Küche</t>
        </is>
      </c>
      <c r="G198" s="10" t="inlineStr">
        <is>
          <t>gebraucht</t>
        </is>
      </c>
      <c r="H198" s="10" t="n">
        <v>2</v>
      </c>
      <c r="I198" s="10" t="inlineStr">
        <is>
          <t>Stück</t>
        </is>
      </c>
      <c r="J198" s="14" t="n">
        <v>15</v>
      </c>
      <c r="K198" s="15">
        <f>J198*1.19</f>
        <v/>
      </c>
      <c r="L198" s="10" t="inlineStr">
        <is>
          <t>VHB</t>
        </is>
      </c>
      <c r="M198" s="12" t="inlineStr">
        <is>
          <t>nur Abholung</t>
        </is>
      </c>
      <c r="N198" s="16" t="n"/>
      <c r="O198" s="17" t="n"/>
      <c r="P198" s="18" t="n"/>
      <c r="Q198" s="19">
        <f>IF(N198&lt;&gt;"ja","",IF(O198="",H198,O198)*J198)</f>
        <v/>
      </c>
    </row>
    <row r="199" ht="78" customHeight="1">
      <c r="A199" s="20" t="n">
        <v>192</v>
      </c>
      <c r="B199" s="21" t="inlineStr">
        <is>
          <t>NE02-05</t>
        </is>
      </c>
      <c r="C199" s="22" t="n"/>
      <c r="D199" s="23" t="inlineStr">
        <is>
          <t>Geschirr-Konvolut Kinder: 134 Becher und 49 Teller
Komplettes Kindergeschirr aus zwei Küchen. 134 Trinkbecher aus Kunststoff und Melamin: 73 bunte von IKEA in Rot, Blau, Pink, Gelb und Weiß, 44 mit facettiertem Fuß in Weiß, Salbei-, Grau- und Mintgrün (acht davon mit Motiv) und 17 rote. Dazu 49 flache Teller: bunte Kunststoffteller in kräftigen Farben in zwei Größen sowie Teller mit Tiermotiv. Alles stapelbar und spülmaschinenfest.</t>
        </is>
      </c>
      <c r="E199" s="13" t="n"/>
      <c r="F199" s="23" t="inlineStr">
        <is>
          <t>Küche</t>
        </is>
      </c>
      <c r="G199" s="21" t="inlineStr">
        <is>
          <t>gebraucht</t>
        </is>
      </c>
      <c r="H199" s="21" t="n">
        <v>1</v>
      </c>
      <c r="I199" s="21" t="inlineStr">
        <is>
          <t>Konvolut</t>
        </is>
      </c>
      <c r="J199" s="24" t="n">
        <v>150</v>
      </c>
      <c r="K199" s="25">
        <f>J199*1.19</f>
        <v/>
      </c>
      <c r="L199" s="21" t="inlineStr">
        <is>
          <t>VHB</t>
        </is>
      </c>
      <c r="M199" s="23" t="inlineStr">
        <is>
          <t>Versand möglich</t>
        </is>
      </c>
      <c r="N199" s="16" t="n"/>
      <c r="O199" s="17" t="n"/>
      <c r="P199" s="18" t="n"/>
      <c r="Q199" s="26">
        <f>IF(N199&lt;&gt;"ja","",IF(O199="",H199,O199)*J199)</f>
        <v/>
      </c>
    </row>
    <row r="200" ht="78" customHeight="1">
      <c r="A200" s="9" t="n">
        <v>193</v>
      </c>
      <c r="B200" s="10" t="inlineStr">
        <is>
          <t>NE02-08</t>
        </is>
      </c>
      <c r="C200" s="11" t="n"/>
      <c r="D200" s="12" t="inlineStr">
        <is>
          <t>Schriftzug „Sterneküche", schwarz
Großer Wandschriftzug „Sterneküche" in Schreibschrift, schwarz, aus Holz gefräst.</t>
        </is>
      </c>
      <c r="E200" s="13" t="n"/>
      <c r="F200" s="12" t="inlineStr">
        <is>
          <t>Küche</t>
        </is>
      </c>
      <c r="G200" s="10" t="inlineStr">
        <is>
          <t>gut</t>
        </is>
      </c>
      <c r="H200" s="10" t="n">
        <v>1</v>
      </c>
      <c r="I200" s="10" t="inlineStr">
        <is>
          <t>Stück</t>
        </is>
      </c>
      <c r="J200" s="14" t="n">
        <v>35</v>
      </c>
      <c r="K200" s="15">
        <f>J200*1.19</f>
        <v/>
      </c>
      <c r="L200" s="10" t="inlineStr">
        <is>
          <t>VHB</t>
        </is>
      </c>
      <c r="M200" s="12" t="inlineStr">
        <is>
          <t>Versand möglich</t>
        </is>
      </c>
      <c r="N200" s="16" t="n"/>
      <c r="O200" s="17" t="n"/>
      <c r="P200" s="18" t="n"/>
      <c r="Q200" s="19">
        <f>IF(N200&lt;&gt;"ja","",IF(O200="",H200,O200)*J200)</f>
        <v/>
      </c>
    </row>
    <row r="201" ht="78" customHeight="1">
      <c r="A201" s="20" t="n">
        <v>194</v>
      </c>
      <c r="B201" s="21" t="inlineStr">
        <is>
          <t>NE02-09</t>
        </is>
      </c>
      <c r="C201" s="22" t="n"/>
      <c r="D201" s="23" t="inlineStr">
        <is>
          <t>Tablett weiß mit Streifenmuster
Serviertablett aus Kunststoff, weiß mit Griffausschnitten, Boden mit Streifenmuster – eines in Blautönen, eines in Rottönen.</t>
        </is>
      </c>
      <c r="E201" s="13" t="n"/>
      <c r="F201" s="23" t="inlineStr">
        <is>
          <t>Küche</t>
        </is>
      </c>
      <c r="G201" s="21" t="inlineStr">
        <is>
          <t>gut</t>
        </is>
      </c>
      <c r="H201" s="21" t="n">
        <v>2</v>
      </c>
      <c r="I201" s="21" t="inlineStr">
        <is>
          <t>Stück</t>
        </is>
      </c>
      <c r="J201" s="24" t="n">
        <v>8</v>
      </c>
      <c r="K201" s="25">
        <f>J201*1.19</f>
        <v/>
      </c>
      <c r="L201" s="21" t="inlineStr">
        <is>
          <t>VHB</t>
        </is>
      </c>
      <c r="M201" s="23" t="inlineStr">
        <is>
          <t>Versand möglich</t>
        </is>
      </c>
      <c r="N201" s="16" t="n"/>
      <c r="O201" s="17" t="n"/>
      <c r="P201" s="18" t="n"/>
      <c r="Q201" s="26">
        <f>IF(N201&lt;&gt;"ja","",IF(O201="",H201,O201)*J201)</f>
        <v/>
      </c>
    </row>
    <row r="202" ht="78" customHeight="1">
      <c r="A202" s="9" t="n">
        <v>195</v>
      </c>
      <c r="B202" s="10" t="inlineStr">
        <is>
          <t>BA10-09</t>
        </is>
      </c>
      <c r="C202" s="11" t="n"/>
      <c r="D202" s="12" t="inlineStr">
        <is>
          <t>Beistelltisch rund, Tablettplatte Birke
Runder Beistelltisch: abnehmbare Tablettplatte aus Birke mit umlaufendem Rand, auf einem weißen Gestell aus Rundstahl mit Tragebügel.</t>
        </is>
      </c>
      <c r="E202" s="13" t="n"/>
      <c r="F202" s="12" t="inlineStr">
        <is>
          <t>Ruhe- / Schlafraum</t>
        </is>
      </c>
      <c r="G202" s="10" t="inlineStr">
        <is>
          <t>gebraucht</t>
        </is>
      </c>
      <c r="H202" s="10" t="n">
        <v>1</v>
      </c>
      <c r="I202" s="10" t="inlineStr">
        <is>
          <t>Stück</t>
        </is>
      </c>
      <c r="J202" s="14" t="n">
        <v>35</v>
      </c>
      <c r="K202" s="15">
        <f>J202*1.19</f>
        <v/>
      </c>
      <c r="L202" s="10" t="inlineStr">
        <is>
          <t>VHB</t>
        </is>
      </c>
      <c r="M202" s="12" t="inlineStr">
        <is>
          <t>nur Abholung</t>
        </is>
      </c>
      <c r="N202" s="16" t="n"/>
      <c r="O202" s="17" t="n"/>
      <c r="P202" s="18" t="n"/>
      <c r="Q202" s="19">
        <f>IF(N202&lt;&gt;"ja","",IF(O202="",H202,O202)*J202)</f>
        <v/>
      </c>
    </row>
    <row r="203" ht="78" customHeight="1">
      <c r="A203" s="20" t="n">
        <v>196</v>
      </c>
      <c r="B203" s="21" t="inlineStr">
        <is>
          <t>BA10-10</t>
        </is>
      </c>
      <c r="C203" s="22" t="n"/>
      <c r="D203" s="23" t="inlineStr">
        <is>
          <t>Beistelltisch rund, Tablettplatte schwarz
Runder Beistelltisch mit schwarzer Tablettplatte auf drei schlanken, schwarz lackierten Metallbeinen. Platte mit Gebrauchsspuren.</t>
        </is>
      </c>
      <c r="E203" s="13" t="n"/>
      <c r="F203" s="23" t="inlineStr">
        <is>
          <t>Ruhe- / Schlafraum</t>
        </is>
      </c>
      <c r="G203" s="21" t="inlineStr">
        <is>
          <t>gebraucht</t>
        </is>
      </c>
      <c r="H203" s="21" t="n">
        <v>1</v>
      </c>
      <c r="I203" s="21" t="inlineStr">
        <is>
          <t>Stück</t>
        </is>
      </c>
      <c r="J203" s="24" t="n">
        <v>30</v>
      </c>
      <c r="K203" s="25">
        <f>J203*1.19</f>
        <v/>
      </c>
      <c r="L203" s="21" t="inlineStr">
        <is>
          <t>VHB</t>
        </is>
      </c>
      <c r="M203" s="23" t="inlineStr">
        <is>
          <t>nur Abholung</t>
        </is>
      </c>
      <c r="N203" s="16" t="n"/>
      <c r="O203" s="17" t="n"/>
      <c r="P203" s="18" t="n"/>
      <c r="Q203" s="26">
        <f>IF(N203&lt;&gt;"ja","",IF(O203="",H203,O203)*J203)</f>
        <v/>
      </c>
    </row>
    <row r="204" ht="78" customHeight="1">
      <c r="A204" s="9" t="n">
        <v>197</v>
      </c>
      <c r="B204" s="10" t="inlineStr">
        <is>
          <t>BA10-11</t>
        </is>
      </c>
      <c r="C204" s="11" t="n"/>
      <c r="D204" s="12" t="inlineStr">
        <is>
          <t>Tisch rund, zweiteilig, weiß
Runder Tisch aus zwei halbrunden weißen Platten mit Multiplex-Kante, auf höhenverstellbaren Rundfüßen aus Chrom. Die Hälften lassen sich einzeln stellen.</t>
        </is>
      </c>
      <c r="E204" s="13" t="n"/>
      <c r="F204" s="12" t="inlineStr">
        <is>
          <t>Ruhe- / Schlafraum</t>
        </is>
      </c>
      <c r="G204" s="10" t="inlineStr">
        <is>
          <t>gebraucht</t>
        </is>
      </c>
      <c r="H204" s="10" t="n">
        <v>1</v>
      </c>
      <c r="I204" s="10" t="inlineStr">
        <is>
          <t>Stück</t>
        </is>
      </c>
      <c r="J204" s="14" t="n">
        <v>90</v>
      </c>
      <c r="K204" s="15">
        <f>J204*1.19</f>
        <v/>
      </c>
      <c r="L204" s="10" t="inlineStr">
        <is>
          <t>VHB</t>
        </is>
      </c>
      <c r="M204" s="12" t="inlineStr">
        <is>
          <t>nur Abholung</t>
        </is>
      </c>
      <c r="N204" s="16" t="n"/>
      <c r="O204" s="17" t="n"/>
      <c r="P204" s="18" t="n"/>
      <c r="Q204" s="19">
        <f>IF(N204&lt;&gt;"ja","",IF(O204="",H204,O204)*J204)</f>
        <v/>
      </c>
    </row>
    <row r="205" ht="78" customHeight="1">
      <c r="A205" s="20" t="n">
        <v>198</v>
      </c>
      <c r="B205" s="21" t="inlineStr">
        <is>
          <t>BA03-01</t>
        </is>
      </c>
      <c r="C205" s="22" t="n"/>
      <c r="D205" s="23" t="inlineStr">
        <is>
          <t>IKEA Avsiktlig Teppich, schwarz-weiß gepunktet
Flachgewebter Teppich in Creme mit schwarzen Punktreihen, IKEA Avsiktlig. Flor 100 % Polypropylen auf Jutekette. Etikett auf der Rückseite vorhanden.</t>
        </is>
      </c>
      <c r="E205" s="13" t="inlineStr">
        <is>
          <t>133 × 195 cm</t>
        </is>
      </c>
      <c r="F205" s="23" t="inlineStr">
        <is>
          <t>Galerie</t>
        </is>
      </c>
      <c r="G205" s="21" t="inlineStr">
        <is>
          <t>gebraucht</t>
        </is>
      </c>
      <c r="H205" s="21" t="n">
        <v>1</v>
      </c>
      <c r="I205" s="21" t="inlineStr">
        <is>
          <t>Stück</t>
        </is>
      </c>
      <c r="J205" s="24" t="n">
        <v>25</v>
      </c>
      <c r="K205" s="25">
        <f>J205*1.19</f>
        <v/>
      </c>
      <c r="L205" s="21" t="inlineStr">
        <is>
          <t>VHB</t>
        </is>
      </c>
      <c r="M205" s="23" t="inlineStr">
        <is>
          <t>Versand möglich</t>
        </is>
      </c>
      <c r="N205" s="16" t="n"/>
      <c r="O205" s="17" t="n"/>
      <c r="P205" s="18" t="n"/>
      <c r="Q205" s="26">
        <f>IF(N205&lt;&gt;"ja","",IF(O205="",H205,O205)*J205)</f>
        <v/>
      </c>
    </row>
    <row r="206" ht="78" customHeight="1">
      <c r="A206" s="9" t="n">
        <v>199</v>
      </c>
      <c r="B206" s="35" t="inlineStr">
        <is>
          <t>BA03-02</t>
        </is>
      </c>
      <c r="C206" s="11" t="n"/>
      <c r="D206" s="12" t="inlineStr">
        <is>
          <t>Spielküche beige-braun, mehrteilig
Spielküche aus beschichteter Platte in Creme und Taupe mit Holzarbeitsplatten: Mikrowellenmodul mit Digitalanzeige, Unterschränke mit Kochfeld, Backofen mit Sichtfenster und Spüle, dazu ein Wandregal. Abgerundete Ecken, kindgerechte Höhe.</t>
        </is>
      </c>
      <c r="E206" s="13" t="n"/>
      <c r="F206" s="12" t="inlineStr">
        <is>
          <t>Galerie</t>
        </is>
      </c>
      <c r="G206" s="10" t="inlineStr">
        <is>
          <t>gebraucht</t>
        </is>
      </c>
      <c r="H206" s="10" t="n">
        <v>1</v>
      </c>
      <c r="I206" s="10" t="inlineStr">
        <is>
          <t>Set</t>
        </is>
      </c>
      <c r="J206" s="14" t="n">
        <v>250</v>
      </c>
      <c r="K206" s="15">
        <f>J206*1.19</f>
        <v/>
      </c>
      <c r="L206" s="10" t="inlineStr">
        <is>
          <t>VHB</t>
        </is>
      </c>
      <c r="M206" s="12" t="inlineStr">
        <is>
          <t>nur Abholung</t>
        </is>
      </c>
      <c r="N206" s="16" t="n"/>
      <c r="O206" s="17" t="n"/>
      <c r="P206" s="18" t="n"/>
      <c r="Q206" s="19">
        <f>IF(N206&lt;&gt;"ja","",IF(O206="",H206,O206)*J206)</f>
        <v/>
      </c>
    </row>
    <row r="207" ht="78" customHeight="1">
      <c r="A207" s="20" t="n">
        <v>200</v>
      </c>
      <c r="B207" s="21" t="inlineStr">
        <is>
          <t>BA03-03</t>
        </is>
      </c>
      <c r="C207" s="22" t="n"/>
      <c r="D207" s="23" t="inlineStr">
        <is>
          <t>Sofa grau, 2-Sitzer
Kleines Zweisitzer-Sofa mit grauem Steppbezug aus Velours und weißem Metallgestell. Bezug abnehmbar.</t>
        </is>
      </c>
      <c r="E207" s="13" t="n"/>
      <c r="F207" s="23" t="inlineStr">
        <is>
          <t>Galerie</t>
        </is>
      </c>
      <c r="G207" s="21" t="inlineStr">
        <is>
          <t>gebraucht</t>
        </is>
      </c>
      <c r="H207" s="21" t="n">
        <v>1</v>
      </c>
      <c r="I207" s="21" t="inlineStr">
        <is>
          <t>Stück</t>
        </is>
      </c>
      <c r="J207" s="24" t="n">
        <v>70</v>
      </c>
      <c r="K207" s="25">
        <f>J207*1.19</f>
        <v/>
      </c>
      <c r="L207" s="21" t="inlineStr">
        <is>
          <t>VHB</t>
        </is>
      </c>
      <c r="M207" s="23" t="inlineStr">
        <is>
          <t>nur Abholung</t>
        </is>
      </c>
      <c r="N207" s="16" t="n"/>
      <c r="O207" s="17" t="n"/>
      <c r="P207" s="18" t="n"/>
      <c r="Q207" s="26">
        <f>IF(N207&lt;&gt;"ja","",IF(O207="",H207,O207)*J207)</f>
        <v/>
      </c>
    </row>
    <row r="208" ht="78" customHeight="1">
      <c r="A208" s="9" t="n">
        <v>201</v>
      </c>
      <c r="B208" s="10" t="inlineStr">
        <is>
          <t>BA03-05</t>
        </is>
      </c>
      <c r="C208" s="11" t="n"/>
      <c r="D208" s="12" t="inlineStr">
        <is>
          <t>BRIO Puppenwagen rot gepunktet
Kombi-Puppenwagen von BRIO: weißes Metallgestell mit Luftreifen, roter Stoffbezug mit weißen Punkten, schwenkbarer Schiebebügel, Ablagekorb unten. Markenetikett am Verdeck.</t>
        </is>
      </c>
      <c r="E208" s="13" t="n"/>
      <c r="F208" s="12" t="inlineStr">
        <is>
          <t>Galerie</t>
        </is>
      </c>
      <c r="G208" s="10" t="inlineStr">
        <is>
          <t>gebraucht</t>
        </is>
      </c>
      <c r="H208" s="10" t="n">
        <v>1</v>
      </c>
      <c r="I208" s="10" t="inlineStr">
        <is>
          <t>Stück</t>
        </is>
      </c>
      <c r="J208" s="14" t="n">
        <v>45</v>
      </c>
      <c r="K208" s="15">
        <f>J208*1.19</f>
        <v/>
      </c>
      <c r="L208" s="10" t="inlineStr">
        <is>
          <t>VHB</t>
        </is>
      </c>
      <c r="M208" s="12" t="inlineStr">
        <is>
          <t>nur Abholung</t>
        </is>
      </c>
      <c r="N208" s="16" t="n"/>
      <c r="O208" s="17" t="n"/>
      <c r="P208" s="18" t="n"/>
      <c r="Q208" s="19">
        <f>IF(N208&lt;&gt;"ja","",IF(O208="",H208,O208)*J208)</f>
        <v/>
      </c>
    </row>
    <row r="209" ht="78" customHeight="1">
      <c r="A209" s="20" t="n">
        <v>202</v>
      </c>
      <c r="B209" s="21" t="inlineStr">
        <is>
          <t>BA03-06</t>
        </is>
      </c>
      <c r="C209" s="22" t="n"/>
      <c r="D209" s="23" t="inlineStr">
        <is>
          <t>Kaufladen weiß mit Aufsatz
Kaufladen aus Holz, weiß mit grauer Rückwand: Verkaufstheke mit Ablage unten, Aufsatz mit mehreren unterschiedlich großen Fächern.</t>
        </is>
      </c>
      <c r="E209" s="13" t="n"/>
      <c r="F209" s="23" t="inlineStr">
        <is>
          <t>Galerie</t>
        </is>
      </c>
      <c r="G209" s="21" t="inlineStr">
        <is>
          <t>gebraucht</t>
        </is>
      </c>
      <c r="H209" s="21" t="n">
        <v>1</v>
      </c>
      <c r="I209" s="21" t="inlineStr">
        <is>
          <t>Stück</t>
        </is>
      </c>
      <c r="J209" s="24" t="n">
        <v>90</v>
      </c>
      <c r="K209" s="25">
        <f>J209*1.19</f>
        <v/>
      </c>
      <c r="L209" s="21" t="inlineStr">
        <is>
          <t>VHB</t>
        </is>
      </c>
      <c r="M209" s="23" t="inlineStr">
        <is>
          <t>nur Abholung</t>
        </is>
      </c>
      <c r="N209" s="16" t="n"/>
      <c r="O209" s="17" t="n"/>
      <c r="P209" s="18" t="n"/>
      <c r="Q209" s="26">
        <f>IF(N209&lt;&gt;"ja","",IF(O209="",H209,O209)*J209)</f>
        <v/>
      </c>
    </row>
    <row r="210" ht="78" customHeight="1">
      <c r="A210" s="9" t="n">
        <v>203</v>
      </c>
      <c r="B210" s="10" t="inlineStr">
        <is>
          <t>BA03-07</t>
        </is>
      </c>
      <c r="C210" s="11" t="n"/>
      <c r="D210" s="12" t="inlineStr">
        <is>
          <t>Schrank weiß, zwei Türen
Hoher Schrank in Weiß mit zwei Türen und runden Porzellanknöpfen in Rosenform.</t>
        </is>
      </c>
      <c r="E210" s="13" t="n"/>
      <c r="F210" s="12" t="inlineStr">
        <is>
          <t>Galerie</t>
        </is>
      </c>
      <c r="G210" s="10" t="inlineStr">
        <is>
          <t>gebraucht</t>
        </is>
      </c>
      <c r="H210" s="10" t="n">
        <v>1</v>
      </c>
      <c r="I210" s="10" t="inlineStr">
        <is>
          <t>Stück</t>
        </is>
      </c>
      <c r="J210" s="14" t="n">
        <v>80</v>
      </c>
      <c r="K210" s="15">
        <f>J210*1.19</f>
        <v/>
      </c>
      <c r="L210" s="10" t="inlineStr">
        <is>
          <t>VHB</t>
        </is>
      </c>
      <c r="M210" s="12" t="inlineStr">
        <is>
          <t>nur Abholung</t>
        </is>
      </c>
      <c r="N210" s="16" t="n"/>
      <c r="O210" s="17" t="n"/>
      <c r="P210" s="18" t="n"/>
      <c r="Q210" s="19">
        <f>IF(N210&lt;&gt;"ja","",IF(O210="",H210,O210)*J210)</f>
        <v/>
      </c>
    </row>
    <row r="211" ht="78" customHeight="1">
      <c r="A211" s="20" t="n">
        <v>204</v>
      </c>
      <c r="B211" s="21" t="inlineStr">
        <is>
          <t>BA03-04</t>
        </is>
      </c>
      <c r="C211" s="22" t="n"/>
      <c r="D211" s="23" t="inlineStr">
        <is>
          <t>Wandregal Hausform, schwarz
Wandregale in Hausform aus schwarz lackiertem Holz, zum Aufstellen oder Aufhängen, in unterschiedlichen Größen.</t>
        </is>
      </c>
      <c r="E211" s="13" t="n"/>
      <c r="F211" s="23" t="inlineStr">
        <is>
          <t>Galerie</t>
        </is>
      </c>
      <c r="G211" s="21" t="inlineStr">
        <is>
          <t>gut</t>
        </is>
      </c>
      <c r="H211" s="21" t="n">
        <v>5</v>
      </c>
      <c r="I211" s="21" t="inlineStr">
        <is>
          <t>Stück</t>
        </is>
      </c>
      <c r="J211" s="24" t="n">
        <v>12</v>
      </c>
      <c r="K211" s="25">
        <f>J211*1.19</f>
        <v/>
      </c>
      <c r="L211" s="21" t="inlineStr">
        <is>
          <t>VHB</t>
        </is>
      </c>
      <c r="M211" s="23" t="inlineStr">
        <is>
          <t>Versand möglich</t>
        </is>
      </c>
      <c r="N211" s="16" t="n"/>
      <c r="O211" s="17" t="n"/>
      <c r="P211" s="18" t="n"/>
      <c r="Q211" s="26">
        <f>IF(N211&lt;&gt;"ja","",IF(O211="",H211,O211)*J211)</f>
        <v/>
      </c>
    </row>
    <row r="212" ht="78" customHeight="1">
      <c r="A212" s="9" t="n">
        <v>205</v>
      </c>
      <c r="B212" s="10" t="inlineStr">
        <is>
          <t>BA04-04</t>
        </is>
      </c>
      <c r="C212" s="11" t="n"/>
      <c r="D212" s="12" t="inlineStr">
        <is>
          <t>IKEA Urban Stapelstuhl weiß, Erwachsenengröße
Stuhl Urban von IKEA, Entwurf Carl Öjerstam: weißer Kunststoff in einem Stück, runde Rückenlehne, konische Beine mit Querstrebe, stapelbar. Erwachsenengröße. Aufdruck an der Unterseite: Urban, designed by Carl Öjerstam, manufactured in Italy. Sitzfläche mit Kratzern.</t>
        </is>
      </c>
      <c r="E212" s="13" t="n"/>
      <c r="F212" s="12" t="inlineStr">
        <is>
          <t>Gruppenraum 4</t>
        </is>
      </c>
      <c r="G212" s="10" t="inlineStr">
        <is>
          <t>gebraucht</t>
        </is>
      </c>
      <c r="H212" s="10" t="n">
        <v>8</v>
      </c>
      <c r="I212" s="10" t="inlineStr">
        <is>
          <t>Stück</t>
        </is>
      </c>
      <c r="J212" s="14" t="n">
        <v>30</v>
      </c>
      <c r="K212" s="15">
        <f>J212*1.19</f>
        <v/>
      </c>
      <c r="L212" s="10" t="inlineStr">
        <is>
          <t>VHB</t>
        </is>
      </c>
      <c r="M212" s="12" t="inlineStr">
        <is>
          <t>nur Abholung</t>
        </is>
      </c>
      <c r="N212" s="16" t="n"/>
      <c r="O212" s="17" t="n"/>
      <c r="P212" s="18" t="n"/>
      <c r="Q212" s="19">
        <f>IF(N212&lt;&gt;"ja","",IF(O212="",H212,O212)*J212)</f>
        <v/>
      </c>
    </row>
    <row r="213" ht="78" customHeight="1">
      <c r="A213" s="20" t="n">
        <v>206</v>
      </c>
      <c r="B213" s="21" t="inlineStr">
        <is>
          <t>BA04-05</t>
        </is>
      </c>
      <c r="C213" s="22" t="n"/>
      <c r="D213" s="23" t="inlineStr">
        <is>
          <t>Kinder-Sessel Bugholz mit Polster
Sessel in Kindergröße: Gestell aus gebogenem Schichtholz in Birke, Auflage aus cremefarbenem Stoff mit Nackenkissen. Bezug abnehmbar, Stoff fleckig.</t>
        </is>
      </c>
      <c r="E213" s="13" t="n"/>
      <c r="F213" s="23" t="inlineStr">
        <is>
          <t>Gruppenraum 4</t>
        </is>
      </c>
      <c r="G213" s="21" t="inlineStr">
        <is>
          <t>gebraucht</t>
        </is>
      </c>
      <c r="H213" s="21" t="n">
        <v>1</v>
      </c>
      <c r="I213" s="21" t="inlineStr">
        <is>
          <t>Stück</t>
        </is>
      </c>
      <c r="J213" s="24" t="n">
        <v>45</v>
      </c>
      <c r="K213" s="25">
        <f>J213*1.19</f>
        <v/>
      </c>
      <c r="L213" s="21" t="inlineStr">
        <is>
          <t>VHB</t>
        </is>
      </c>
      <c r="M213" s="23" t="inlineStr">
        <is>
          <t>nur Abholung</t>
        </is>
      </c>
      <c r="N213" s="16" t="n"/>
      <c r="O213" s="17" t="n"/>
      <c r="P213" s="18" t="n"/>
      <c r="Q213" s="26">
        <f>IF(N213&lt;&gt;"ja","",IF(O213="",H213,O213)*J213)</f>
        <v/>
      </c>
    </row>
    <row r="214" ht="78" customHeight="1">
      <c r="A214" s="9" t="n">
        <v>207</v>
      </c>
      <c r="B214" s="10" t="inlineStr">
        <is>
          <t>BA04-06</t>
        </is>
      </c>
      <c r="C214" s="11" t="n"/>
      <c r="D214" s="12" t="inlineStr">
        <is>
          <t>Rollwagen weiß, drei Etagen
Rollwagen aus weiß lackiertem Stahlblech mit drei Wannenböden und vier Rollen.</t>
        </is>
      </c>
      <c r="E214" s="13" t="n"/>
      <c r="F214" s="12" t="inlineStr">
        <is>
          <t>Gruppenraum 4</t>
        </is>
      </c>
      <c r="G214" s="10" t="inlineStr">
        <is>
          <t>gebraucht</t>
        </is>
      </c>
      <c r="H214" s="10" t="n">
        <v>1</v>
      </c>
      <c r="I214" s="10" t="inlineStr">
        <is>
          <t>Stück</t>
        </is>
      </c>
      <c r="J214" s="14" t="n">
        <v>30</v>
      </c>
      <c r="K214" s="15">
        <f>J214*1.19</f>
        <v/>
      </c>
      <c r="L214" s="10" t="inlineStr">
        <is>
          <t>VHB</t>
        </is>
      </c>
      <c r="M214" s="12" t="inlineStr">
        <is>
          <t>nur Abholung</t>
        </is>
      </c>
      <c r="N214" s="16" t="n"/>
      <c r="O214" s="17" t="n"/>
      <c r="P214" s="18" t="n"/>
      <c r="Q214" s="19">
        <f>IF(N214&lt;&gt;"ja","",IF(O214="",H214,O214)*J214)</f>
        <v/>
      </c>
    </row>
    <row r="215" ht="78" customHeight="1">
      <c r="A215" s="20" t="n">
        <v>208</v>
      </c>
      <c r="B215" s="21" t="inlineStr">
        <is>
          <t>BA04-07</t>
        </is>
      </c>
      <c r="C215" s="22" t="n"/>
      <c r="D215" s="23" t="inlineStr">
        <is>
          <t>Beistelltisch Drahtkorb, weiß
Runder Beistelltisch: weißer Drahtkorb mit abnehmbarer Platte in heller Holzoptik. Der Korb lässt sich als Ablage nutzen.</t>
        </is>
      </c>
      <c r="E215" s="13" t="n"/>
      <c r="F215" s="23" t="inlineStr">
        <is>
          <t>Gruppenraum 4</t>
        </is>
      </c>
      <c r="G215" s="21" t="inlineStr">
        <is>
          <t>gebraucht</t>
        </is>
      </c>
      <c r="H215" s="21" t="n">
        <v>2</v>
      </c>
      <c r="I215" s="21" t="inlineStr">
        <is>
          <t>Stück</t>
        </is>
      </c>
      <c r="J215" s="24" t="n">
        <v>35</v>
      </c>
      <c r="K215" s="25">
        <f>J215*1.19</f>
        <v/>
      </c>
      <c r="L215" s="21" t="inlineStr">
        <is>
          <t>VHB</t>
        </is>
      </c>
      <c r="M215" s="23" t="inlineStr">
        <is>
          <t>nur Abholung</t>
        </is>
      </c>
      <c r="N215" s="16" t="n"/>
      <c r="O215" s="17" t="n"/>
      <c r="P215" s="18" t="n"/>
      <c r="Q215" s="26">
        <f>IF(N215&lt;&gt;"ja","",IF(O215="",H215,O215)*J215)</f>
        <v/>
      </c>
    </row>
    <row r="216" ht="78" customHeight="1">
      <c r="A216" s="9" t="n">
        <v>209</v>
      </c>
      <c r="B216" s="10" t="inlineStr">
        <is>
          <t>BA05-01</t>
        </is>
      </c>
      <c r="C216" s="11" t="n"/>
      <c r="D216" s="12" t="inlineStr">
        <is>
          <t>Rollkasten mit großen Kunststoff-Bausteinen
Flacher Kasten auf Rollen, Front in Weiß, Grün oder Grau, gefüllt mit großen Kunststoff-Bausteinen in Rot, Blau, Gelb und Grün.</t>
        </is>
      </c>
      <c r="E216" s="13" t="n"/>
      <c r="F216" s="12" t="inlineStr">
        <is>
          <t>Turnraum</t>
        </is>
      </c>
      <c r="G216" s="10" t="inlineStr">
        <is>
          <t>gebraucht</t>
        </is>
      </c>
      <c r="H216" s="10" t="n">
        <v>4</v>
      </c>
      <c r="I216" s="10" t="inlineStr">
        <is>
          <t>Stück</t>
        </is>
      </c>
      <c r="J216" s="14" t="n">
        <v>35</v>
      </c>
      <c r="K216" s="15">
        <f>J216*1.19</f>
        <v/>
      </c>
      <c r="L216" s="10" t="inlineStr">
        <is>
          <t>VHB</t>
        </is>
      </c>
      <c r="M216" s="12" t="inlineStr">
        <is>
          <t>nur Abholung</t>
        </is>
      </c>
      <c r="N216" s="16" t="n"/>
      <c r="O216" s="17" t="n"/>
      <c r="P216" s="18" t="n"/>
      <c r="Q216" s="19">
        <f>IF(N216&lt;&gt;"ja","",IF(O216="",H216,O216)*J216)</f>
        <v/>
      </c>
    </row>
    <row r="217" ht="78" customHeight="1">
      <c r="A217" s="20" t="n">
        <v>210</v>
      </c>
      <c r="B217" s="21" t="inlineStr">
        <is>
          <t>BA05-02</t>
        </is>
      </c>
      <c r="C217" s="22" t="n"/>
      <c r="D217" s="23" t="inlineStr">
        <is>
          <t>BENZ Turnbank
Turnbank aus Holz mit Schmalseite zum Umdrehen, rutschhemmender Belag, Aufhängehaken an einem Ende. Aufdruck: BENZ Geräte.</t>
        </is>
      </c>
      <c r="E217" s="13" t="n"/>
      <c r="F217" s="23" t="inlineStr">
        <is>
          <t>Turnraum</t>
        </is>
      </c>
      <c r="G217" s="21" t="inlineStr">
        <is>
          <t>gebraucht</t>
        </is>
      </c>
      <c r="H217" s="21" t="n">
        <v>2</v>
      </c>
      <c r="I217" s="21" t="inlineStr">
        <is>
          <t>Stück</t>
        </is>
      </c>
      <c r="J217" s="24" t="n">
        <v>140</v>
      </c>
      <c r="K217" s="25">
        <f>J217*1.19</f>
        <v/>
      </c>
      <c r="L217" s="21" t="inlineStr">
        <is>
          <t>VHB</t>
        </is>
      </c>
      <c r="M217" s="23" t="inlineStr">
        <is>
          <t>nur Abholung</t>
        </is>
      </c>
      <c r="N217" s="16" t="n"/>
      <c r="O217" s="17" t="n"/>
      <c r="P217" s="18" t="n"/>
      <c r="Q217" s="26">
        <f>IF(N217&lt;&gt;"ja","",IF(O217="",H217,O217)*J217)</f>
        <v/>
      </c>
    </row>
    <row r="218" ht="78" customHeight="1">
      <c r="A218" s="9" t="n">
        <v>211</v>
      </c>
      <c r="B218" s="10" t="inlineStr">
        <is>
          <t>BA05-03</t>
        </is>
      </c>
      <c r="C218" s="11" t="n"/>
      <c r="D218" s="12" t="inlineStr">
        <is>
          <t>Trampolin mit Haltestange
Rundes Fitness-Trampolin mit gepolstertem Randschutz in Rot und abnehmbarer Haltestange. Aufdruck auf dem Sprungtuch: ANCHEER. Der Randschutz ist an mehreren Stellen eingerissen.</t>
        </is>
      </c>
      <c r="E218" s="13" t="n"/>
      <c r="F218" s="12" t="inlineStr">
        <is>
          <t>Turnraum</t>
        </is>
      </c>
      <c r="G218" s="10" t="inlineStr">
        <is>
          <t>stark gebraucht</t>
        </is>
      </c>
      <c r="H218" s="10" t="n">
        <v>1</v>
      </c>
      <c r="I218" s="10" t="inlineStr">
        <is>
          <t>Stück</t>
        </is>
      </c>
      <c r="J218" s="14" t="n">
        <v>35</v>
      </c>
      <c r="K218" s="15">
        <f>J218*1.19</f>
        <v/>
      </c>
      <c r="L218" s="10" t="inlineStr">
        <is>
          <t>VHB</t>
        </is>
      </c>
      <c r="M218" s="12" t="inlineStr">
        <is>
          <t>nur Abholung</t>
        </is>
      </c>
      <c r="N218" s="16" t="n"/>
      <c r="O218" s="17" t="n"/>
      <c r="P218" s="18" t="n"/>
      <c r="Q218" s="19">
        <f>IF(N218&lt;&gt;"ja","",IF(O218="",H218,O218)*J218)</f>
        <v/>
      </c>
    </row>
    <row r="219" ht="78" customHeight="1">
      <c r="A219" s="20" t="n">
        <v>212</v>
      </c>
      <c r="B219" s="35" t="inlineStr">
        <is>
          <t>BA05-04</t>
        </is>
      </c>
      <c r="C219" s="22" t="n"/>
      <c r="D219" s="23" t="inlineStr">
        <is>
          <t>Spielhochbett mit Bällebad und Rutsche
Großes Spielhochbett aus weiß beschichteter Platte: zwei Liegeflächen oben mit Absturzsicherung, Leiter, Rutsche, runde Bullaugen und darunter ein eingebautes Bällebad einschließlich der Bälle.</t>
        </is>
      </c>
      <c r="E219" s="13" t="n"/>
      <c r="F219" s="23" t="inlineStr">
        <is>
          <t>Turnraum</t>
        </is>
      </c>
      <c r="G219" s="21" t="inlineStr">
        <is>
          <t>gebraucht</t>
        </is>
      </c>
      <c r="H219" s="21" t="n">
        <v>1</v>
      </c>
      <c r="I219" s="21" t="inlineStr">
        <is>
          <t>Stück</t>
        </is>
      </c>
      <c r="J219" s="24" t="n">
        <v>750</v>
      </c>
      <c r="K219" s="25">
        <f>J219*1.19</f>
        <v/>
      </c>
      <c r="L219" s="21" t="inlineStr">
        <is>
          <t>VHB</t>
        </is>
      </c>
      <c r="M219" s="23" t="inlineStr">
        <is>
          <t>nur Abholung</t>
        </is>
      </c>
      <c r="N219" s="16" t="n"/>
      <c r="O219" s="17" t="n"/>
      <c r="P219" s="18" t="n"/>
      <c r="Q219" s="26">
        <f>IF(N219&lt;&gt;"ja","",IF(O219="",H219,O219)*J219)</f>
        <v/>
      </c>
    </row>
    <row r="220" ht="78" customHeight="1">
      <c r="A220" s="9" t="n">
        <v>213</v>
      </c>
      <c r="B220" s="10" t="inlineStr">
        <is>
          <t>BA05-05</t>
        </is>
      </c>
      <c r="C220" s="11" t="n"/>
      <c r="D220" s="12" t="inlineStr">
        <is>
          <t>Sprossenwand einzeln
Sprossenwand aus Massivholz zur Wandmontage: zwei kräftige Holme mit durchgehenden Rundsprossen, oben eine ausladende Aufhängeleiste.</t>
        </is>
      </c>
      <c r="E220" s="13" t="n"/>
      <c r="F220" s="12" t="inlineStr">
        <is>
          <t>Turnraum</t>
        </is>
      </c>
      <c r="G220" s="10" t="inlineStr">
        <is>
          <t>gebraucht</t>
        </is>
      </c>
      <c r="H220" s="10" t="n">
        <v>3</v>
      </c>
      <c r="I220" s="10" t="inlineStr">
        <is>
          <t>Stück</t>
        </is>
      </c>
      <c r="J220" s="14" t="n">
        <v>100</v>
      </c>
      <c r="K220" s="15">
        <f>J220*1.19</f>
        <v/>
      </c>
      <c r="L220" s="10" t="inlineStr">
        <is>
          <t>VHB</t>
        </is>
      </c>
      <c r="M220" s="12" t="inlineStr">
        <is>
          <t>nur Abholung</t>
        </is>
      </c>
      <c r="N220" s="16" t="n"/>
      <c r="O220" s="17" t="n"/>
      <c r="P220" s="18" t="n"/>
      <c r="Q220" s="19">
        <f>IF(N220&lt;&gt;"ja","",IF(O220="",H220,O220)*J220)</f>
        <v/>
      </c>
    </row>
    <row r="221" ht="78" customHeight="1">
      <c r="A221" s="20" t="n">
        <v>214</v>
      </c>
      <c r="B221" s="35" t="inlineStr">
        <is>
          <t>BA05-06</t>
        </is>
      </c>
      <c r="C221" s="22" t="n"/>
      <c r="D221" s="23" t="inlineStr">
        <is>
          <t>Doppelsprossenwand
Breite Sprossenwand aus Massivholz zur Wandmontage, zwei Felder nebeneinander mit durchgehenden Querholmen und oberer Ausleger-Leiste.</t>
        </is>
      </c>
      <c r="E221" s="13" t="n"/>
      <c r="F221" s="23" t="inlineStr">
        <is>
          <t>Turnraum</t>
        </is>
      </c>
      <c r="G221" s="21" t="inlineStr">
        <is>
          <t>gebraucht</t>
        </is>
      </c>
      <c r="H221" s="21" t="n">
        <v>1</v>
      </c>
      <c r="I221" s="21" t="inlineStr">
        <is>
          <t>Stück</t>
        </is>
      </c>
      <c r="J221" s="24" t="n">
        <v>180</v>
      </c>
      <c r="K221" s="25">
        <f>J221*1.19</f>
        <v/>
      </c>
      <c r="L221" s="21" t="inlineStr">
        <is>
          <t>VHB</t>
        </is>
      </c>
      <c r="M221" s="23" t="inlineStr">
        <is>
          <t>nur Abholung</t>
        </is>
      </c>
      <c r="N221" s="16" t="n"/>
      <c r="O221" s="17" t="n"/>
      <c r="P221" s="18" t="n"/>
      <c r="Q221" s="26">
        <f>IF(N221&lt;&gt;"ja","",IF(O221="",H221,O221)*J221)</f>
        <v/>
      </c>
    </row>
    <row r="222" ht="78" customHeight="1">
      <c r="A222" s="9" t="n">
        <v>215</v>
      </c>
      <c r="B222" s="10" t="inlineStr">
        <is>
          <t>BA05-07</t>
        </is>
      </c>
      <c r="C222" s="11" t="n"/>
      <c r="D222" s="12" t="inlineStr">
        <is>
          <t>Treppenturngerät gepolstert
Turngerät aus Schaumstoff mit Kunstlederbezug in Creme und Grau: Treppenelement mit drei Stufen und passende Rampe, zusammensteckbar.</t>
        </is>
      </c>
      <c r="E222" s="13" t="n"/>
      <c r="F222" s="12" t="inlineStr">
        <is>
          <t>Turnraum</t>
        </is>
      </c>
      <c r="G222" s="10" t="inlineStr">
        <is>
          <t>gebraucht</t>
        </is>
      </c>
      <c r="H222" s="10" t="n">
        <v>1</v>
      </c>
      <c r="I222" s="10" t="inlineStr">
        <is>
          <t>Stück</t>
        </is>
      </c>
      <c r="J222" s="14" t="n">
        <v>150</v>
      </c>
      <c r="K222" s="15">
        <f>J222*1.19</f>
        <v/>
      </c>
      <c r="L222" s="10" t="inlineStr">
        <is>
          <t>VHB</t>
        </is>
      </c>
      <c r="M222" s="12" t="inlineStr">
        <is>
          <t>nur Abholung</t>
        </is>
      </c>
      <c r="N222" s="16" t="n"/>
      <c r="O222" s="17" t="n"/>
      <c r="P222" s="18" t="n"/>
      <c r="Q222" s="19">
        <f>IF(N222&lt;&gt;"ja","",IF(O222="",H222,O222)*J222)</f>
        <v/>
      </c>
    </row>
    <row r="223" ht="78" customHeight="1">
      <c r="A223" s="20" t="n">
        <v>216</v>
      </c>
      <c r="B223" s="21" t="inlineStr">
        <is>
          <t>BA05-08</t>
        </is>
      </c>
      <c r="C223" s="22" t="n"/>
      <c r="D223" s="23" t="inlineStr">
        <is>
          <t>Rody Hüpfpferd, rot und grün
Hüpfpferd Rody aus Gummi mit weißen Punkten, aufblasbar. Markenaufdruck am Bauch. Eines in Rot mit gelbem Sattel, zwei in Grün mit blauem Sattel.</t>
        </is>
      </c>
      <c r="E223" s="13" t="n"/>
      <c r="F223" s="23" t="inlineStr">
        <is>
          <t>Turnraum</t>
        </is>
      </c>
      <c r="G223" s="21" t="inlineStr">
        <is>
          <t>gebraucht</t>
        </is>
      </c>
      <c r="H223" s="21" t="n">
        <v>3</v>
      </c>
      <c r="I223" s="21" t="inlineStr">
        <is>
          <t>Stück</t>
        </is>
      </c>
      <c r="J223" s="24" t="n">
        <v>20</v>
      </c>
      <c r="K223" s="25">
        <f>J223*1.19</f>
        <v/>
      </c>
      <c r="L223" s="21" t="inlineStr">
        <is>
          <t>VHB</t>
        </is>
      </c>
      <c r="M223" s="23" t="inlineStr">
        <is>
          <t>nur Abholung</t>
        </is>
      </c>
      <c r="N223" s="16" t="n"/>
      <c r="O223" s="17" t="n"/>
      <c r="P223" s="18" t="n"/>
      <c r="Q223" s="26">
        <f>IF(N223&lt;&gt;"ja","",IF(O223="",H223,O223)*J223)</f>
        <v/>
      </c>
    </row>
    <row r="224" ht="78" customHeight="1">
      <c r="A224" s="9" t="n">
        <v>217</v>
      </c>
      <c r="B224" s="10" t="inlineStr">
        <is>
          <t>BA05-09</t>
        </is>
      </c>
      <c r="C224" s="11" t="n"/>
      <c r="D224" s="12" t="inlineStr">
        <is>
          <t>Softbausteine gepolstert, groß
Große Turn- und Bauelemente aus Schaumstoff mit Kunstlederbezug in Rot, Blau, Grün und Hellgrün: Treppen, Rampen, Wellen, Quader und Keile.</t>
        </is>
      </c>
      <c r="E224" s="13" t="n"/>
      <c r="F224" s="12" t="inlineStr">
        <is>
          <t>Turnraum</t>
        </is>
      </c>
      <c r="G224" s="10" t="inlineStr">
        <is>
          <t>gebraucht</t>
        </is>
      </c>
      <c r="H224" s="10" t="n">
        <v>7</v>
      </c>
      <c r="I224" s="10" t="inlineStr">
        <is>
          <t>Stück</t>
        </is>
      </c>
      <c r="J224" s="14" t="n">
        <v>45</v>
      </c>
      <c r="K224" s="15">
        <f>J224*1.19</f>
        <v/>
      </c>
      <c r="L224" s="10" t="inlineStr">
        <is>
          <t>VHB</t>
        </is>
      </c>
      <c r="M224" s="12" t="inlineStr">
        <is>
          <t>nur Abholung</t>
        </is>
      </c>
      <c r="N224" s="16" t="n"/>
      <c r="O224" s="17" t="n"/>
      <c r="P224" s="18" t="n"/>
      <c r="Q224" s="19">
        <f>IF(N224&lt;&gt;"ja","",IF(O224="",H224,O224)*J224)</f>
        <v/>
      </c>
    </row>
    <row r="225" ht="78" customHeight="1">
      <c r="A225" s="20" t="n">
        <v>218</v>
      </c>
      <c r="B225" s="21" t="inlineStr">
        <is>
          <t>BA05-10</t>
        </is>
      </c>
      <c r="C225" s="22" t="n"/>
      <c r="D225" s="23" t="inlineStr">
        <is>
          <t>Polstersäule grün, Raumteiler
Standsäule aus Schaumstoff mit Kunstlederbezug: Mantel in Limettengrün, Oberseiten in Grau, mehrere Lappen ergeben im Querschnitt eine Blütenform. Als Wand- und Säulenschutz oder als Raumteiler nutzbar.</t>
        </is>
      </c>
      <c r="E225" s="13" t="n"/>
      <c r="F225" s="23" t="inlineStr">
        <is>
          <t>Turnraum</t>
        </is>
      </c>
      <c r="G225" s="21" t="inlineStr">
        <is>
          <t>gebraucht</t>
        </is>
      </c>
      <c r="H225" s="21" t="n">
        <v>5</v>
      </c>
      <c r="I225" s="21" t="inlineStr">
        <is>
          <t>Stück</t>
        </is>
      </c>
      <c r="J225" s="24" t="n">
        <v>35</v>
      </c>
      <c r="K225" s="25">
        <f>J225*1.19</f>
        <v/>
      </c>
      <c r="L225" s="21" t="inlineStr">
        <is>
          <t>VHB</t>
        </is>
      </c>
      <c r="M225" s="23" t="inlineStr">
        <is>
          <t>nur Abholung</t>
        </is>
      </c>
      <c r="N225" s="16" t="n"/>
      <c r="O225" s="17" t="n"/>
      <c r="P225" s="18" t="n"/>
      <c r="Q225" s="26">
        <f>IF(N225&lt;&gt;"ja","",IF(O225="",H225,O225)*J225)</f>
        <v/>
      </c>
    </row>
    <row r="226" ht="78" customHeight="1">
      <c r="A226" s="9" t="n">
        <v>219</v>
      </c>
      <c r="B226" s="10" t="inlineStr">
        <is>
          <t>BA06-02</t>
        </is>
      </c>
      <c r="C226" s="11" t="n"/>
      <c r="D226" s="12" t="inlineStr">
        <is>
          <t>BMW Baby Racer Rutscherauto
Rutscherauto in Sportwagenform, Karosserie blau mit rotem Sitz, Lenkrad mit Hupe, verchromte Felgen. BMW-Emblem an der Front. Lack stark zerkratzt.</t>
        </is>
      </c>
      <c r="E226" s="13" t="n"/>
      <c r="F226" s="12" t="inlineStr">
        <is>
          <t>Material / Turnraum</t>
        </is>
      </c>
      <c r="G226" s="10" t="inlineStr">
        <is>
          <t>stark gebraucht</t>
        </is>
      </c>
      <c r="H226" s="10" t="n">
        <v>1</v>
      </c>
      <c r="I226" s="10" t="inlineStr">
        <is>
          <t>Stück</t>
        </is>
      </c>
      <c r="J226" s="14" t="n">
        <v>15</v>
      </c>
      <c r="K226" s="15">
        <f>J226*1.19</f>
        <v/>
      </c>
      <c r="L226" s="10" t="inlineStr">
        <is>
          <t>VHB</t>
        </is>
      </c>
      <c r="M226" s="12" t="inlineStr">
        <is>
          <t>nur Abholung</t>
        </is>
      </c>
      <c r="N226" s="16" t="n"/>
      <c r="O226" s="17" t="n"/>
      <c r="P226" s="18" t="n"/>
      <c r="Q226" s="19">
        <f>IF(N226&lt;&gt;"ja","",IF(O226="",H226,O226)*J226)</f>
        <v/>
      </c>
    </row>
    <row r="227" ht="78" customHeight="1">
      <c r="A227" s="20" t="n">
        <v>220</v>
      </c>
      <c r="B227" s="21" t="inlineStr">
        <is>
          <t>BA06-03</t>
        </is>
      </c>
      <c r="C227" s="22" t="n"/>
      <c r="D227" s="23" t="inlineStr">
        <is>
          <t>BIG Bobby Quad
Quad-Rutscherfahrzeug aus Kunststoff in Schwarz mit limettengrünen Felgen und Lenkergriffen, Stollenreifen. Aufdruck: bobby quad, BIG.</t>
        </is>
      </c>
      <c r="E227" s="13" t="n"/>
      <c r="F227" s="23" t="inlineStr">
        <is>
          <t>Material / Turnraum</t>
        </is>
      </c>
      <c r="G227" s="21" t="inlineStr">
        <is>
          <t>gebraucht</t>
        </is>
      </c>
      <c r="H227" s="21" t="n">
        <v>3</v>
      </c>
      <c r="I227" s="21" t="inlineStr">
        <is>
          <t>Stück</t>
        </is>
      </c>
      <c r="J227" s="24" t="n">
        <v>25</v>
      </c>
      <c r="K227" s="25">
        <f>J227*1.19</f>
        <v/>
      </c>
      <c r="L227" s="21" t="inlineStr">
        <is>
          <t>VHB</t>
        </is>
      </c>
      <c r="M227" s="23" t="inlineStr">
        <is>
          <t>nur Abholung</t>
        </is>
      </c>
      <c r="N227" s="16" t="n"/>
      <c r="O227" s="17" t="n"/>
      <c r="P227" s="18" t="n"/>
      <c r="Q227" s="26">
        <f>IF(N227&lt;&gt;"ja","",IF(O227="",H227,O227)*J227)</f>
        <v/>
      </c>
    </row>
    <row r="228" ht="78" customHeight="1">
      <c r="A228" s="9" t="n">
        <v>221</v>
      </c>
      <c r="B228" s="10" t="inlineStr">
        <is>
          <t>BA06-04</t>
        </is>
      </c>
      <c r="C228" s="11" t="n"/>
      <c r="D228" s="12" t="inlineStr">
        <is>
          <t>Holz-Dreirad mit Kuhkopf
Rutschfahrzeug aus Massivholz mit vier Rädern, ovalem Sitz und Lehne, vorn ein Kuhkopf mit Stoffohren und gemaltem Gesicht.</t>
        </is>
      </c>
      <c r="E228" s="13" t="n"/>
      <c r="F228" s="12" t="inlineStr">
        <is>
          <t>Material / Turnraum</t>
        </is>
      </c>
      <c r="G228" s="10" t="inlineStr">
        <is>
          <t>gebraucht</t>
        </is>
      </c>
      <c r="H228" s="10" t="n">
        <v>1</v>
      </c>
      <c r="I228" s="10" t="inlineStr">
        <is>
          <t>Stück</t>
        </is>
      </c>
      <c r="J228" s="14" t="n">
        <v>35</v>
      </c>
      <c r="K228" s="15">
        <f>J228*1.19</f>
        <v/>
      </c>
      <c r="L228" s="10" t="inlineStr">
        <is>
          <t>VHB</t>
        </is>
      </c>
      <c r="M228" s="12" t="inlineStr">
        <is>
          <t>nur Abholung</t>
        </is>
      </c>
      <c r="N228" s="16" t="n"/>
      <c r="O228" s="17" t="n"/>
      <c r="P228" s="18" t="n"/>
      <c r="Q228" s="19">
        <f>IF(N228&lt;&gt;"ja","",IF(O228="",H228,O228)*J228)</f>
        <v/>
      </c>
    </row>
    <row r="229" ht="78" customHeight="1">
      <c r="A229" s="20" t="n">
        <v>222</v>
      </c>
      <c r="B229" s="21" t="inlineStr">
        <is>
          <t>BA06-05</t>
        </is>
      </c>
      <c r="C229" s="22" t="n"/>
      <c r="D229" s="23" t="inlineStr">
        <is>
          <t>Schaukel- und Rutschtier aus Formholz
Fahrzeug aus weiß lackiertem Formholz mit Naturholz-Lehne, vier kleinen Rollen und schwarzen Griffen. Lack an vielen Stellen abgeplatzt.</t>
        </is>
      </c>
      <c r="E229" s="13" t="n"/>
      <c r="F229" s="23" t="inlineStr">
        <is>
          <t>Material / Turnraum</t>
        </is>
      </c>
      <c r="G229" s="21" t="inlineStr">
        <is>
          <t>stark gebraucht</t>
        </is>
      </c>
      <c r="H229" s="21" t="n">
        <v>1</v>
      </c>
      <c r="I229" s="21" t="inlineStr">
        <is>
          <t>Stück</t>
        </is>
      </c>
      <c r="J229" s="24" t="n">
        <v>20</v>
      </c>
      <c r="K229" s="25">
        <f>J229*1.19</f>
        <v/>
      </c>
      <c r="L229" s="21" t="inlineStr">
        <is>
          <t>VHB</t>
        </is>
      </c>
      <c r="M229" s="23" t="inlineStr">
        <is>
          <t>nur Abholung</t>
        </is>
      </c>
      <c r="N229" s="16" t="n"/>
      <c r="O229" s="17" t="n"/>
      <c r="P229" s="18" t="n"/>
      <c r="Q229" s="26">
        <f>IF(N229&lt;&gt;"ja","",IF(O229="",H229,O229)*J229)</f>
        <v/>
      </c>
    </row>
    <row r="230" ht="78" customHeight="1">
      <c r="A230" s="9" t="n">
        <v>223</v>
      </c>
      <c r="B230" s="10" t="inlineStr">
        <is>
          <t>BA06-06</t>
        </is>
      </c>
      <c r="C230" s="11" t="n"/>
      <c r="D230" s="12" t="inlineStr">
        <is>
          <t>BIG Bobby Car Feuerwehr
Rutscherauto als Feuerwehrfahrzeug aus rotem Kunststoff mit Blaulicht, drehbarem Wasserwerfer und Stollenreifen. Aufdruck: BIG.</t>
        </is>
      </c>
      <c r="E230" s="13" t="n"/>
      <c r="F230" s="12" t="inlineStr">
        <is>
          <t>Material / Turnraum</t>
        </is>
      </c>
      <c r="G230" s="10" t="inlineStr">
        <is>
          <t>gebraucht</t>
        </is>
      </c>
      <c r="H230" s="10" t="n">
        <v>2</v>
      </c>
      <c r="I230" s="10" t="inlineStr">
        <is>
          <t>Stück</t>
        </is>
      </c>
      <c r="J230" s="14" t="n">
        <v>30</v>
      </c>
      <c r="K230" s="15">
        <f>J230*1.19</f>
        <v/>
      </c>
      <c r="L230" s="10" t="inlineStr">
        <is>
          <t>VHB</t>
        </is>
      </c>
      <c r="M230" s="12" t="inlineStr">
        <is>
          <t>nur Abholung</t>
        </is>
      </c>
      <c r="N230" s="16" t="n"/>
      <c r="O230" s="17" t="n"/>
      <c r="P230" s="18" t="n"/>
      <c r="Q230" s="19">
        <f>IF(N230&lt;&gt;"ja","",IF(O230="",H230,O230)*J230)</f>
        <v/>
      </c>
    </row>
    <row r="231" ht="78" customHeight="1">
      <c r="A231" s="20" t="n">
        <v>224</v>
      </c>
      <c r="B231" s="21" t="inlineStr">
        <is>
          <t>BA06-07</t>
        </is>
      </c>
      <c r="C231" s="22" t="n"/>
      <c r="D231" s="23" t="inlineStr">
        <is>
          <t>Klettergerüst Holz
Klettergerüst aus Buche massiv mit Rundsprossen und seitlichen Wangen, zusammenklappbar.</t>
        </is>
      </c>
      <c r="E231" s="13" t="n"/>
      <c r="F231" s="23" t="inlineStr">
        <is>
          <t>Material / Turnraum</t>
        </is>
      </c>
      <c r="G231" s="21" t="inlineStr">
        <is>
          <t>gebraucht</t>
        </is>
      </c>
      <c r="H231" s="21" t="n">
        <v>2</v>
      </c>
      <c r="I231" s="21" t="inlineStr">
        <is>
          <t>Stück</t>
        </is>
      </c>
      <c r="J231" s="24" t="n">
        <v>60</v>
      </c>
      <c r="K231" s="25">
        <f>J231*1.19</f>
        <v/>
      </c>
      <c r="L231" s="21" t="inlineStr">
        <is>
          <t>VHB</t>
        </is>
      </c>
      <c r="M231" s="23" t="inlineStr">
        <is>
          <t>nur Abholung</t>
        </is>
      </c>
      <c r="N231" s="16" t="n"/>
      <c r="O231" s="17" t="n"/>
      <c r="P231" s="18" t="n"/>
      <c r="Q231" s="26">
        <f>IF(N231&lt;&gt;"ja","",IF(O231="",H231,O231)*J231)</f>
        <v/>
      </c>
    </row>
    <row r="232" ht="78" customHeight="1">
      <c r="A232" s="9" t="n">
        <v>225</v>
      </c>
      <c r="B232" s="10" t="inlineStr">
        <is>
          <t>BA06-08</t>
        </is>
      </c>
      <c r="C232" s="11" t="n"/>
      <c r="D232" s="12" t="inlineStr">
        <is>
          <t>Klettergerüst grün mit Rutschbrett
Klettergerüst mit grün lackiertem Metallrahmen, Rundsprossen aus Holz und einem Rutschbrett mit dunkler Lauffläche.</t>
        </is>
      </c>
      <c r="E232" s="13" t="n"/>
      <c r="F232" s="12" t="inlineStr">
        <is>
          <t>Material / Turnraum</t>
        </is>
      </c>
      <c r="G232" s="10" t="inlineStr">
        <is>
          <t>gebraucht</t>
        </is>
      </c>
      <c r="H232" s="10" t="n">
        <v>3</v>
      </c>
      <c r="I232" s="10" t="inlineStr">
        <is>
          <t>Stück</t>
        </is>
      </c>
      <c r="J232" s="14" t="n">
        <v>70</v>
      </c>
      <c r="K232" s="15">
        <f>J232*1.19</f>
        <v/>
      </c>
      <c r="L232" s="10" t="inlineStr">
        <is>
          <t>VHB</t>
        </is>
      </c>
      <c r="M232" s="12" t="inlineStr">
        <is>
          <t>nur Abholung</t>
        </is>
      </c>
      <c r="N232" s="16" t="n"/>
      <c r="O232" s="17" t="n"/>
      <c r="P232" s="18" t="n"/>
      <c r="Q232" s="19">
        <f>IF(N232&lt;&gt;"ja","",IF(O232="",H232,O232)*J232)</f>
        <v/>
      </c>
    </row>
    <row r="233" ht="78" customHeight="1">
      <c r="A233" s="20" t="n">
        <v>226</v>
      </c>
      <c r="B233" s="21" t="inlineStr">
        <is>
          <t>BA06-09</t>
        </is>
      </c>
      <c r="C233" s="22" t="n"/>
      <c r="D233" s="23" t="inlineStr">
        <is>
          <t>Holz-Lastwagen zum Rutschen
Rutschfahrzeug aus Massivholz in Lastwagenform: offene Ladefläche mit Bordwänden, gepolsterter Sitz vor dem Führerhaus, Holzlenkrad und vier Gummiräder mit roten Felgen.</t>
        </is>
      </c>
      <c r="E233" s="13" t="n"/>
      <c r="F233" s="23" t="inlineStr">
        <is>
          <t>Material / Turnraum</t>
        </is>
      </c>
      <c r="G233" s="21" t="inlineStr">
        <is>
          <t>gebraucht</t>
        </is>
      </c>
      <c r="H233" s="21" t="n">
        <v>1</v>
      </c>
      <c r="I233" s="21" t="inlineStr">
        <is>
          <t>Stück</t>
        </is>
      </c>
      <c r="J233" s="24" t="n">
        <v>40</v>
      </c>
      <c r="K233" s="25">
        <f>J233*1.19</f>
        <v/>
      </c>
      <c r="L233" s="21" t="inlineStr">
        <is>
          <t>VHB</t>
        </is>
      </c>
      <c r="M233" s="23" t="inlineStr">
        <is>
          <t>nur Abholung</t>
        </is>
      </c>
      <c r="N233" s="16" t="n"/>
      <c r="O233" s="17" t="n"/>
      <c r="P233" s="18" t="n"/>
      <c r="Q233" s="26">
        <f>IF(N233&lt;&gt;"ja","",IF(O233="",H233,O233)*J233)</f>
        <v/>
      </c>
    </row>
    <row r="234" ht="78" customHeight="1">
      <c r="A234" s="9" t="n">
        <v>227</v>
      </c>
      <c r="B234" s="10" t="inlineStr">
        <is>
          <t>BA06-10</t>
        </is>
      </c>
      <c r="C234" s="11" t="n"/>
      <c r="D234" s="12" t="inlineStr">
        <is>
          <t>Feuerwehrhaus aus Holz
Spiel-Feuerwehrhaus aus Holz mit rot lackierten Wänden, dunklem Dach, aufklappbarem Tor und Zwischenboden. Aufdruck: FIRE STATION. Farbe stark abgegriffen.</t>
        </is>
      </c>
      <c r="E234" s="13" t="n"/>
      <c r="F234" s="12" t="inlineStr">
        <is>
          <t>Material / Turnraum</t>
        </is>
      </c>
      <c r="G234" s="10" t="inlineStr">
        <is>
          <t>stark gebraucht</t>
        </is>
      </c>
      <c r="H234" s="10" t="n">
        <v>1</v>
      </c>
      <c r="I234" s="10" t="inlineStr">
        <is>
          <t>Stück</t>
        </is>
      </c>
      <c r="J234" s="14" t="n">
        <v>20</v>
      </c>
      <c r="K234" s="15">
        <f>J234*1.19</f>
        <v/>
      </c>
      <c r="L234" s="10" t="inlineStr">
        <is>
          <t>VHB</t>
        </is>
      </c>
      <c r="M234" s="12" t="inlineStr">
        <is>
          <t>nur Abholung</t>
        </is>
      </c>
      <c r="N234" s="16" t="n"/>
      <c r="O234" s="17" t="n"/>
      <c r="P234" s="18" t="n"/>
      <c r="Q234" s="19">
        <f>IF(N234&lt;&gt;"ja","",IF(O234="",H234,O234)*J234)</f>
        <v/>
      </c>
    </row>
    <row r="235" ht="78" customHeight="1">
      <c r="A235" s="20" t="n">
        <v>228</v>
      </c>
      <c r="B235" s="21" t="inlineStr">
        <is>
          <t>BA06-11</t>
        </is>
      </c>
      <c r="C235" s="22" t="n"/>
      <c r="D235" s="23" t="inlineStr">
        <is>
          <t>Sitzschaukel Kunststoff mit Seilen
Babyschaukel aus Kunststoff: Sitzschale in Violett mit limettengrünem Sicherheitsbügel, Aufhängung über weiße Seile.</t>
        </is>
      </c>
      <c r="E235" s="13" t="n"/>
      <c r="F235" s="23" t="inlineStr">
        <is>
          <t>Material / Turnraum</t>
        </is>
      </c>
      <c r="G235" s="21" t="inlineStr">
        <is>
          <t>gebraucht</t>
        </is>
      </c>
      <c r="H235" s="21" t="n">
        <v>1</v>
      </c>
      <c r="I235" s="21" t="inlineStr">
        <is>
          <t>Stück</t>
        </is>
      </c>
      <c r="J235" s="24" t="n">
        <v>15</v>
      </c>
      <c r="K235" s="25">
        <f>J235*1.19</f>
        <v/>
      </c>
      <c r="L235" s="21" t="inlineStr">
        <is>
          <t>VHB</t>
        </is>
      </c>
      <c r="M235" s="23" t="inlineStr">
        <is>
          <t>nur Abholung</t>
        </is>
      </c>
      <c r="N235" s="16" t="n"/>
      <c r="O235" s="17" t="n"/>
      <c r="P235" s="18" t="n"/>
      <c r="Q235" s="26">
        <f>IF(N235&lt;&gt;"ja","",IF(O235="",H235,O235)*J235)</f>
        <v/>
      </c>
    </row>
    <row r="236" ht="78" customHeight="1">
      <c r="A236" s="9" t="n">
        <v>229</v>
      </c>
      <c r="B236" s="10" t="inlineStr">
        <is>
          <t>BA06-12</t>
        </is>
      </c>
      <c r="C236" s="11" t="n"/>
      <c r="D236" s="12" t="inlineStr">
        <is>
          <t>Spieltunnel grün, 180 cm
Spieltunnel aus grünem Stoff mit roten Ringen, etwa 180 cm lang bei 45 cm Durchmesser. Faltbar, mit Originalkarton.</t>
        </is>
      </c>
      <c r="E236" s="13" t="n"/>
      <c r="F236" s="12" t="inlineStr">
        <is>
          <t>Material / Turnraum</t>
        </is>
      </c>
      <c r="G236" s="10" t="inlineStr">
        <is>
          <t>gebraucht</t>
        </is>
      </c>
      <c r="H236" s="10" t="n">
        <v>1</v>
      </c>
      <c r="I236" s="10" t="inlineStr">
        <is>
          <t>Stück</t>
        </is>
      </c>
      <c r="J236" s="14" t="n">
        <v>15</v>
      </c>
      <c r="K236" s="15">
        <f>J236*1.19</f>
        <v/>
      </c>
      <c r="L236" s="10" t="inlineStr">
        <is>
          <t>VHB</t>
        </is>
      </c>
      <c r="M236" s="12" t="inlineStr">
        <is>
          <t>nur Abholung</t>
        </is>
      </c>
      <c r="N236" s="16" t="n"/>
      <c r="O236" s="17" t="n"/>
      <c r="P236" s="18" t="n"/>
      <c r="Q236" s="19">
        <f>IF(N236&lt;&gt;"ja","",IF(O236="",H236,O236)*J236)</f>
        <v/>
      </c>
    </row>
    <row r="237" ht="78" customHeight="1">
      <c r="A237" s="20" t="n">
        <v>230</v>
      </c>
      <c r="B237" s="21" t="inlineStr">
        <is>
          <t>BA07-01</t>
        </is>
      </c>
      <c r="C237" s="22" t="n"/>
      <c r="D237" s="23" t="inlineStr">
        <is>
          <t>Kissen in Wolkenform, hellblau
Dekokissen in Wolkenform aus hellblauem Samtstoff, mit aufgestickten Augen, Lächeln und rosa Wangen.</t>
        </is>
      </c>
      <c r="E237" s="13" t="n"/>
      <c r="F237" s="23" t="inlineStr">
        <is>
          <t>Klassenzimmer</t>
        </is>
      </c>
      <c r="G237" s="21" t="inlineStr">
        <is>
          <t>gut</t>
        </is>
      </c>
      <c r="H237" s="21" t="n">
        <v>2</v>
      </c>
      <c r="I237" s="21" t="inlineStr">
        <is>
          <t>Stück</t>
        </is>
      </c>
      <c r="J237" s="24" t="n">
        <v>12</v>
      </c>
      <c r="K237" s="25">
        <f>J237*1.19</f>
        <v/>
      </c>
      <c r="L237" s="21" t="inlineStr">
        <is>
          <t>VHB</t>
        </is>
      </c>
      <c r="M237" s="23" t="inlineStr">
        <is>
          <t>Versand möglich</t>
        </is>
      </c>
      <c r="N237" s="16" t="n"/>
      <c r="O237" s="17" t="n"/>
      <c r="P237" s="18" t="n"/>
      <c r="Q237" s="26">
        <f>IF(N237&lt;&gt;"ja","",IF(O237="",H237,O237)*J237)</f>
        <v/>
      </c>
    </row>
    <row r="238" ht="78" customHeight="1">
      <c r="A238" s="9" t="n">
        <v>231</v>
      </c>
      <c r="B238" s="10" t="inlineStr">
        <is>
          <t>BA07-02</t>
        </is>
      </c>
      <c r="C238" s="11" t="n"/>
      <c r="D238" s="12" t="inlineStr">
        <is>
          <t>Wandleuchte rund mit Holzrand
Runde Wandleuchte: Rahmen aus gebogenem Schichtholz mit satinierter Scheibe, flache Bauform, Zuleitung sichtbar verlegt. Zwei verschiedene Durchmesser.</t>
        </is>
      </c>
      <c r="E238" s="13" t="n"/>
      <c r="F238" s="12" t="inlineStr">
        <is>
          <t>Klassenzimmer</t>
        </is>
      </c>
      <c r="G238" s="10" t="inlineStr">
        <is>
          <t>gebraucht</t>
        </is>
      </c>
      <c r="H238" s="10" t="n">
        <v>2</v>
      </c>
      <c r="I238" s="10" t="inlineStr">
        <is>
          <t>Stück</t>
        </is>
      </c>
      <c r="J238" s="14" t="n">
        <v>45</v>
      </c>
      <c r="K238" s="15">
        <f>J238*1.19</f>
        <v/>
      </c>
      <c r="L238" s="10" t="inlineStr">
        <is>
          <t>VHB</t>
        </is>
      </c>
      <c r="M238" s="12" t="inlineStr">
        <is>
          <t>nur Abholung</t>
        </is>
      </c>
      <c r="N238" s="16" t="n"/>
      <c r="O238" s="17" t="n"/>
      <c r="P238" s="18" t="n"/>
      <c r="Q238" s="19">
        <f>IF(N238&lt;&gt;"ja","",IF(O238="",H238,O238)*J238)</f>
        <v/>
      </c>
    </row>
    <row r="239" ht="78" customHeight="1">
      <c r="A239" s="20" t="n">
        <v>232</v>
      </c>
      <c r="B239" s="21" t="inlineStr">
        <is>
          <t>BA07-03</t>
        </is>
      </c>
      <c r="C239" s="22" t="n"/>
      <c r="D239" s="23" t="inlineStr">
        <is>
          <t>Standregal grau mit Wolkenaufsatz
Schmales Standregal in Grau mit drei Ablagen und vorderen Haltelleisten, oben ein ausgesägter Wolkenaufsatz, auf schrägen Holzbeinen. Als Bücherregal genutzt.</t>
        </is>
      </c>
      <c r="E239" s="13" t="n"/>
      <c r="F239" s="23" t="inlineStr">
        <is>
          <t>Klassenzimmer</t>
        </is>
      </c>
      <c r="G239" s="21" t="inlineStr">
        <is>
          <t>gebraucht</t>
        </is>
      </c>
      <c r="H239" s="21" t="n">
        <v>1</v>
      </c>
      <c r="I239" s="21" t="inlineStr">
        <is>
          <t>Stück</t>
        </is>
      </c>
      <c r="J239" s="24" t="n">
        <v>45</v>
      </c>
      <c r="K239" s="25">
        <f>J239*1.19</f>
        <v/>
      </c>
      <c r="L239" s="21" t="inlineStr">
        <is>
          <t>VHB</t>
        </is>
      </c>
      <c r="M239" s="23" t="inlineStr">
        <is>
          <t>nur Abholung</t>
        </is>
      </c>
      <c r="N239" s="16" t="n"/>
      <c r="O239" s="17" t="n"/>
      <c r="P239" s="18" t="n"/>
      <c r="Q239" s="26">
        <f>IF(N239&lt;&gt;"ja","",IF(O239="",H239,O239)*J239)</f>
        <v/>
      </c>
    </row>
    <row r="240" ht="78" customHeight="1">
      <c r="A240" s="9" t="n">
        <v>233</v>
      </c>
      <c r="B240" s="10" t="inlineStr">
        <is>
          <t>BA07-05</t>
        </is>
      </c>
      <c r="C240" s="11" t="n"/>
      <c r="D240" s="12" t="inlineStr">
        <is>
          <t>Tisch weiß, lang, auf schwarzen Beinen
Langer Tisch mit weißer Platte auf vier schwarzen Rundbeinen mit Gleitern. Als Arbeits- und Ablagefläche genutzt.</t>
        </is>
      </c>
      <c r="E240" s="13" t="n"/>
      <c r="F240" s="12" t="inlineStr">
        <is>
          <t>Klassenzimmer</t>
        </is>
      </c>
      <c r="G240" s="10" t="inlineStr">
        <is>
          <t>gebraucht</t>
        </is>
      </c>
      <c r="H240" s="10" t="n">
        <v>1</v>
      </c>
      <c r="I240" s="10" t="inlineStr">
        <is>
          <t>Stück</t>
        </is>
      </c>
      <c r="J240" s="14" t="n">
        <v>70</v>
      </c>
      <c r="K240" s="15">
        <f>J240*1.19</f>
        <v/>
      </c>
      <c r="L240" s="10" t="inlineStr">
        <is>
          <t>VHB</t>
        </is>
      </c>
      <c r="M240" s="12" t="inlineStr">
        <is>
          <t>nur Abholung</t>
        </is>
      </c>
      <c r="N240" s="16" t="n"/>
      <c r="O240" s="17" t="n"/>
      <c r="P240" s="18" t="n"/>
      <c r="Q240" s="19">
        <f>IF(N240&lt;&gt;"ja","",IF(O240="",H240,O240)*J240)</f>
        <v/>
      </c>
    </row>
    <row r="241" ht="78" customHeight="1">
      <c r="A241" s="20" t="n">
        <v>234</v>
      </c>
      <c r="B241" s="21" t="inlineStr">
        <is>
          <t>BA07-06</t>
        </is>
      </c>
      <c r="C241" s="22" t="n"/>
      <c r="D241" s="23" t="inlineStr">
        <is>
          <t>Regal creme, 16 Fächer, auf Metallbeinen
Großes Regal in Creme mit sechzehn Fächern in vier Reihen, auf schräg gestellten schwarzen Metallbeinen.</t>
        </is>
      </c>
      <c r="E241" s="13" t="n"/>
      <c r="F241" s="23" t="inlineStr">
        <is>
          <t>Klassenzimmer</t>
        </is>
      </c>
      <c r="G241" s="21" t="inlineStr">
        <is>
          <t>gebraucht</t>
        </is>
      </c>
      <c r="H241" s="21" t="n">
        <v>1</v>
      </c>
      <c r="I241" s="21" t="inlineStr">
        <is>
          <t>Stück</t>
        </is>
      </c>
      <c r="J241" s="24" t="n">
        <v>90</v>
      </c>
      <c r="K241" s="25">
        <f>J241*1.19</f>
        <v/>
      </c>
      <c r="L241" s="21" t="inlineStr">
        <is>
          <t>VHB</t>
        </is>
      </c>
      <c r="M241" s="23" t="inlineStr">
        <is>
          <t>nur Abholung</t>
        </is>
      </c>
      <c r="N241" s="16" t="n"/>
      <c r="O241" s="17" t="n"/>
      <c r="P241" s="18" t="n"/>
      <c r="Q241" s="26">
        <f>IF(N241&lt;&gt;"ja","",IF(O241="",H241,O241)*J241)</f>
        <v/>
      </c>
    </row>
    <row r="242" ht="78" customHeight="1">
      <c r="A242" s="9" t="n">
        <v>235</v>
      </c>
      <c r="B242" s="10" t="inlineStr">
        <is>
          <t>BA08-05</t>
        </is>
      </c>
      <c r="C242" s="11" t="n"/>
      <c r="D242" s="12" t="inlineStr">
        <is>
          <t>Acrylbild schwarz-weiß, Kreise mit Punkten
Acryl auf Leinwand, großes Quadrat: mit breitem Pinsel gezogene Kreise, darin je mehrere gemalte Punkte – die Anmutung von Würfeln. Eigenarbeit einer Privatperson, nicht signiert.</t>
        </is>
      </c>
      <c r="E242" s="13" t="n"/>
      <c r="F242" s="12" t="inlineStr">
        <is>
          <t>Atelier</t>
        </is>
      </c>
      <c r="G242" s="10" t="inlineStr">
        <is>
          <t>gut</t>
        </is>
      </c>
      <c r="H242" s="10" t="n">
        <v>1</v>
      </c>
      <c r="I242" s="10" t="inlineStr">
        <is>
          <t>Stück</t>
        </is>
      </c>
      <c r="J242" s="14" t="n">
        <v>150</v>
      </c>
      <c r="K242" s="15">
        <f>J242*1.19</f>
        <v/>
      </c>
      <c r="L242" s="10" t="inlineStr">
        <is>
          <t>VHB</t>
        </is>
      </c>
      <c r="M242" s="12" t="inlineStr">
        <is>
          <t>Versand möglich</t>
        </is>
      </c>
      <c r="N242" s="16" t="n"/>
      <c r="O242" s="17" t="n"/>
      <c r="P242" s="18" t="n"/>
      <c r="Q242" s="19">
        <f>IF(N242&lt;&gt;"ja","",IF(O242="",H242,O242)*J242)</f>
        <v/>
      </c>
    </row>
    <row r="243" ht="78" customHeight="1">
      <c r="A243" s="20" t="n">
        <v>236</v>
      </c>
      <c r="B243" s="21" t="inlineStr">
        <is>
          <t>BA08-06</t>
        </is>
      </c>
      <c r="C243" s="22" t="n"/>
      <c r="D243" s="23" t="inlineStr">
        <is>
          <t>VS Schalenstuhl grau, Vierfußgestell
Schalenstuhl von VS (Vereinigte Spezialmöbelfabriken): graue Kunststoffschale mit Rautenstruktur und Griffloch in der Lehne, auf grauem Vierfußgestell aus Rohr. Auf den Stühlen aus dem Atelier sind Farbspritzer.</t>
        </is>
      </c>
      <c r="E243" s="13" t="n"/>
      <c r="F243" s="23" t="inlineStr">
        <is>
          <t>Atelier</t>
        </is>
      </c>
      <c r="G243" s="21" t="inlineStr">
        <is>
          <t>gebraucht</t>
        </is>
      </c>
      <c r="H243" s="21" t="n">
        <v>12</v>
      </c>
      <c r="I243" s="21" t="inlineStr">
        <is>
          <t>Stück</t>
        </is>
      </c>
      <c r="J243" s="24" t="n">
        <v>50</v>
      </c>
      <c r="K243" s="25">
        <f>J243*1.19</f>
        <v/>
      </c>
      <c r="L243" s="21" t="inlineStr">
        <is>
          <t>VHB</t>
        </is>
      </c>
      <c r="M243" s="23" t="inlineStr">
        <is>
          <t>nur Abholung</t>
        </is>
      </c>
      <c r="N243" s="16" t="n"/>
      <c r="O243" s="17" t="n"/>
      <c r="P243" s="18" t="n"/>
      <c r="Q243" s="26">
        <f>IF(N243&lt;&gt;"ja","",IF(O243="",H243,O243)*J243)</f>
        <v/>
      </c>
    </row>
    <row r="244" ht="78" customHeight="1">
      <c r="A244" s="9" t="n">
        <v>237</v>
      </c>
      <c r="B244" s="10" t="inlineStr">
        <is>
          <t>BA08-07</t>
        </is>
      </c>
      <c r="C244" s="11" t="n"/>
      <c r="D244" s="12" t="inlineStr">
        <is>
          <t>Konvolut Feinkrepp-Papier
Rollen Feinkrepp von Marpa Jansen, je 50 × 250 cm, in Blau, Grün, Gelb, Rot, Orange und Braun. Teils angebrochen, dazu ein Beutel mit zugeschnittenen Schnipseln.</t>
        </is>
      </c>
      <c r="E244" s="13" t="n"/>
      <c r="F244" s="12" t="inlineStr">
        <is>
          <t>Atelier</t>
        </is>
      </c>
      <c r="G244" s="10" t="inlineStr">
        <is>
          <t>gebraucht</t>
        </is>
      </c>
      <c r="H244" s="10" t="n">
        <v>1</v>
      </c>
      <c r="I244" s="10" t="inlineStr">
        <is>
          <t>Konvolut</t>
        </is>
      </c>
      <c r="J244" s="14" t="n">
        <v>20</v>
      </c>
      <c r="K244" s="15">
        <f>J244*1.19</f>
        <v/>
      </c>
      <c r="L244" s="10" t="inlineStr">
        <is>
          <t>VHB</t>
        </is>
      </c>
      <c r="M244" s="12" t="inlineStr">
        <is>
          <t>nur Abholung</t>
        </is>
      </c>
      <c r="N244" s="16" t="n"/>
      <c r="O244" s="17" t="n"/>
      <c r="P244" s="18" t="n"/>
      <c r="Q244" s="19">
        <f>IF(N244&lt;&gt;"ja","",IF(O244="",H244,O244)*J244)</f>
        <v/>
      </c>
    </row>
    <row r="245" ht="78" customHeight="1">
      <c r="A245" s="20" t="n">
        <v>238</v>
      </c>
      <c r="B245" s="21" t="inlineStr">
        <is>
          <t>BA08-08</t>
        </is>
      </c>
      <c r="C245" s="22" t="n"/>
      <c r="D245" s="23" t="inlineStr">
        <is>
          <t>Deko-Pilze auf Holzfuß
Dekopilze mit gedrechseltem Fuß aus Massivholz: zwei mit gehämmerter Metallkappe in Silberoptik, einer mit Kappe in Betonoptik.</t>
        </is>
      </c>
      <c r="E245" s="13" t="n"/>
      <c r="F245" s="23" t="inlineStr">
        <is>
          <t>Atelier</t>
        </is>
      </c>
      <c r="G245" s="21" t="inlineStr">
        <is>
          <t>gut</t>
        </is>
      </c>
      <c r="H245" s="21" t="n">
        <v>3</v>
      </c>
      <c r="I245" s="21" t="inlineStr">
        <is>
          <t>Stück</t>
        </is>
      </c>
      <c r="J245" s="24" t="n">
        <v>18</v>
      </c>
      <c r="K245" s="25">
        <f>J245*1.19</f>
        <v/>
      </c>
      <c r="L245" s="21" t="inlineStr">
        <is>
          <t>VHB</t>
        </is>
      </c>
      <c r="M245" s="23" t="inlineStr">
        <is>
          <t>Versand möglich</t>
        </is>
      </c>
      <c r="N245" s="16" t="n"/>
      <c r="O245" s="17" t="n"/>
      <c r="P245" s="18" t="n"/>
      <c r="Q245" s="26">
        <f>IF(N245&lt;&gt;"ja","",IF(O245="",H245,O245)*J245)</f>
        <v/>
      </c>
    </row>
    <row r="246" ht="78" customHeight="1">
      <c r="A246" s="9" t="n">
        <v>239</v>
      </c>
      <c r="B246" s="10" t="inlineStr">
        <is>
          <t>BA08-09</t>
        </is>
      </c>
      <c r="C246" s="11" t="n"/>
      <c r="D246" s="12" t="inlineStr">
        <is>
          <t>Bastelscheren im Betzold-Holzblock
Kinder-Bastelscheren mit Kunststoffgriffen in gemischten Farben, dazu ein Holzblock mit Steckbohrungen von Betzold als Ablage.</t>
        </is>
      </c>
      <c r="E246" s="13" t="n"/>
      <c r="F246" s="12" t="inlineStr">
        <is>
          <t>Atelier</t>
        </is>
      </c>
      <c r="G246" s="10" t="inlineStr">
        <is>
          <t>gebraucht</t>
        </is>
      </c>
      <c r="H246" s="10" t="n">
        <v>15</v>
      </c>
      <c r="I246" s="10" t="inlineStr">
        <is>
          <t>Stück</t>
        </is>
      </c>
      <c r="J246" s="14" t="n">
        <v>2</v>
      </c>
      <c r="K246" s="15">
        <f>J246*1.19</f>
        <v/>
      </c>
      <c r="L246" s="10" t="inlineStr">
        <is>
          <t>VHB</t>
        </is>
      </c>
      <c r="M246" s="12" t="inlineStr">
        <is>
          <t>nur Abholung</t>
        </is>
      </c>
      <c r="N246" s="16" t="n"/>
      <c r="O246" s="17" t="n"/>
      <c r="P246" s="18" t="n"/>
      <c r="Q246" s="19">
        <f>IF(N246&lt;&gt;"ja","",IF(O246="",H246,O246)*J246)</f>
        <v/>
      </c>
    </row>
    <row r="247" ht="78" customHeight="1">
      <c r="A247" s="20" t="n">
        <v>240</v>
      </c>
      <c r="B247" s="21" t="inlineStr">
        <is>
          <t>BA08-10</t>
        </is>
      </c>
      <c r="C247" s="22" t="n"/>
      <c r="D247" s="23" t="inlineStr">
        <is>
          <t>Kunstpflanze Gras im weißen Topf
Künstliches Ziergras mit gedrehten Halmen in einem weißen Übertopf aus Metall mit durchbrochenem Spitzenrand.</t>
        </is>
      </c>
      <c r="E247" s="13" t="n"/>
      <c r="F247" s="23" t="inlineStr">
        <is>
          <t>Atelier</t>
        </is>
      </c>
      <c r="G247" s="21" t="inlineStr">
        <is>
          <t>gut</t>
        </is>
      </c>
      <c r="H247" s="21" t="n">
        <v>2</v>
      </c>
      <c r="I247" s="21" t="inlineStr">
        <is>
          <t>Stück</t>
        </is>
      </c>
      <c r="J247" s="24" t="n">
        <v>15</v>
      </c>
      <c r="K247" s="25">
        <f>J247*1.19</f>
        <v/>
      </c>
      <c r="L247" s="21" t="inlineStr">
        <is>
          <t>VHB</t>
        </is>
      </c>
      <c r="M247" s="23" t="inlineStr">
        <is>
          <t>Versand möglich</t>
        </is>
      </c>
      <c r="N247" s="16" t="n"/>
      <c r="O247" s="17" t="n"/>
      <c r="P247" s="18" t="n"/>
      <c r="Q247" s="26">
        <f>IF(N247&lt;&gt;"ja","",IF(O247="",H247,O247)*J247)</f>
        <v/>
      </c>
    </row>
    <row r="248" ht="78" customHeight="1">
      <c r="A248" s="9" t="n">
        <v>241</v>
      </c>
      <c r="B248" s="10" t="inlineStr">
        <is>
          <t>BA08-11</t>
        </is>
      </c>
      <c r="C248" s="11" t="n"/>
      <c r="D248" s="12" t="inlineStr">
        <is>
          <t>Bilderrahmen mit Zeichenwerkzeug
Zwei schwarze Rahmen hinter Glas, gepunkteter Hintergrund: einer mit Bleistift, Lineal und gefaltetem Papier, einer mit sechs Pinseln in verschiedenen Breiten. Passend für ein Atelier oder Arbeitszimmer.</t>
        </is>
      </c>
      <c r="E248" s="13" t="n"/>
      <c r="F248" s="12" t="inlineStr">
        <is>
          <t>Atelier</t>
        </is>
      </c>
      <c r="G248" s="10" t="inlineStr">
        <is>
          <t>gut</t>
        </is>
      </c>
      <c r="H248" s="10" t="n">
        <v>2</v>
      </c>
      <c r="I248" s="10" t="inlineStr">
        <is>
          <t>Stück</t>
        </is>
      </c>
      <c r="J248" s="14" t="n">
        <v>25</v>
      </c>
      <c r="K248" s="15">
        <f>J248*1.19</f>
        <v/>
      </c>
      <c r="L248" s="10" t="inlineStr">
        <is>
          <t>VHB</t>
        </is>
      </c>
      <c r="M248" s="12" t="inlineStr">
        <is>
          <t>Versand möglich</t>
        </is>
      </c>
      <c r="N248" s="16" t="n"/>
      <c r="O248" s="17" t="n"/>
      <c r="P248" s="18" t="n"/>
      <c r="Q248" s="19">
        <f>IF(N248&lt;&gt;"ja","",IF(O248="",H248,O248)*J248)</f>
        <v/>
      </c>
    </row>
    <row r="249" ht="78" customHeight="1">
      <c r="A249" s="20" t="n">
        <v>242</v>
      </c>
      <c r="B249" s="21" t="inlineStr">
        <is>
          <t>BA08-12</t>
        </is>
      </c>
      <c r="C249" s="22" t="n"/>
      <c r="D249" s="23" t="inlineStr">
        <is>
          <t>Wandregalbrett weiß
Schmales weißes Wandregalbrett mit vorderer Kante, zum Anschrauben.</t>
        </is>
      </c>
      <c r="E249" s="13" t="n"/>
      <c r="F249" s="23" t="inlineStr">
        <is>
          <t>Atelier</t>
        </is>
      </c>
      <c r="G249" s="21" t="inlineStr">
        <is>
          <t>gebraucht</t>
        </is>
      </c>
      <c r="H249" s="21" t="n">
        <v>4</v>
      </c>
      <c r="I249" s="21" t="inlineStr">
        <is>
          <t>Stück</t>
        </is>
      </c>
      <c r="J249" s="24" t="n">
        <v>15</v>
      </c>
      <c r="K249" s="25">
        <f>J249*1.19</f>
        <v/>
      </c>
      <c r="L249" s="21" t="inlineStr">
        <is>
          <t>VHB</t>
        </is>
      </c>
      <c r="M249" s="23" t="inlineStr">
        <is>
          <t>nur Abholung</t>
        </is>
      </c>
      <c r="N249" s="16" t="n"/>
      <c r="O249" s="17" t="n"/>
      <c r="P249" s="18" t="n"/>
      <c r="Q249" s="26">
        <f>IF(N249&lt;&gt;"ja","",IF(O249="",H249,O249)*J249)</f>
        <v/>
      </c>
    </row>
    <row r="250" ht="78" customHeight="1">
      <c r="A250" s="9" t="n">
        <v>243</v>
      </c>
      <c r="B250" s="35" t="inlineStr">
        <is>
          <t>BU01-01</t>
        </is>
      </c>
      <c r="C250" s="11" t="n"/>
      <c r="D250" s="12" t="inlineStr">
        <is>
          <t>Hausbett Buche massiv
Kinderbett in Hausform aus massiver Buche, natur geölt, mit Dachgiebel und umlaufendem Rahmen. Einschließlich Matratze.</t>
        </is>
      </c>
      <c r="E250" s="13" t="n"/>
      <c r="F250" s="12" t="inlineStr">
        <is>
          <t>Flur 1</t>
        </is>
      </c>
      <c r="G250" s="10" t="inlineStr">
        <is>
          <t>gut</t>
        </is>
      </c>
      <c r="H250" s="10" t="n">
        <v>1</v>
      </c>
      <c r="I250" s="10" t="inlineStr">
        <is>
          <t>Stück</t>
        </is>
      </c>
      <c r="J250" s="14" t="n">
        <v>220</v>
      </c>
      <c r="K250" s="15">
        <f>J250*1.19</f>
        <v/>
      </c>
      <c r="L250" s="10" t="inlineStr">
        <is>
          <t>VHB</t>
        </is>
      </c>
      <c r="M250" s="12" t="inlineStr">
        <is>
          <t>nur Abholung</t>
        </is>
      </c>
      <c r="N250" s="16" t="n"/>
      <c r="O250" s="17" t="n"/>
      <c r="P250" s="18" t="n"/>
      <c r="Q250" s="19">
        <f>IF(N250&lt;&gt;"ja","",IF(O250="",H250,O250)*J250)</f>
        <v/>
      </c>
    </row>
    <row r="251" ht="78" customHeight="1">
      <c r="A251" s="20" t="n">
        <v>244</v>
      </c>
      <c r="B251" s="21" t="inlineStr">
        <is>
          <t>BU01-02</t>
        </is>
      </c>
      <c r="C251" s="22" t="n"/>
      <c r="D251" s="23" t="inlineStr">
        <is>
          <t>Spielküche klein mit Mikrowelle
Kleine Spielküche aus Birke-Multiplex mit weißen Fronten: Aufsatz mit Mikrowelle und zwei offenen Fächern, Arbeitsplatte mit Kochfeld, Spülbecken und Wasserhahn, darunter Backofen mit Sichtfenster und ein Schrank.</t>
        </is>
      </c>
      <c r="E251" s="13" t="n"/>
      <c r="F251" s="23" t="inlineStr">
        <is>
          <t>Flur 1</t>
        </is>
      </c>
      <c r="G251" s="21" t="inlineStr">
        <is>
          <t>gebraucht</t>
        </is>
      </c>
      <c r="H251" s="21" t="n">
        <v>1</v>
      </c>
      <c r="I251" s="21" t="inlineStr">
        <is>
          <t>Stück</t>
        </is>
      </c>
      <c r="J251" s="24" t="n">
        <v>60</v>
      </c>
      <c r="K251" s="25">
        <f>J251*1.19</f>
        <v/>
      </c>
      <c r="L251" s="21" t="inlineStr">
        <is>
          <t>VHB</t>
        </is>
      </c>
      <c r="M251" s="23" t="inlineStr">
        <is>
          <t>nur Abholung</t>
        </is>
      </c>
      <c r="N251" s="16" t="n"/>
      <c r="O251" s="17" t="n"/>
      <c r="P251" s="18" t="n"/>
      <c r="Q251" s="26">
        <f>IF(N251&lt;&gt;"ja","",IF(O251="",H251,O251)*J251)</f>
        <v/>
      </c>
    </row>
    <row r="252" ht="78" customHeight="1">
      <c r="A252" s="9" t="n">
        <v>245</v>
      </c>
      <c r="B252" s="10" t="inlineStr">
        <is>
          <t>BU01-04</t>
        </is>
      </c>
      <c r="C252" s="11" t="n"/>
      <c r="D252" s="12" t="inlineStr">
        <is>
          <t>Gestell Kiefer mit sechs Wannen
Gestell aus Kiefer massiv mit sechs weißen Kunststoffwannen in zwei Reihen, als Spielzeugaufbewahrung genutzt.</t>
        </is>
      </c>
      <c r="E252" s="13" t="n"/>
      <c r="F252" s="12" t="inlineStr">
        <is>
          <t>Flur 1</t>
        </is>
      </c>
      <c r="G252" s="10" t="inlineStr">
        <is>
          <t>gebraucht</t>
        </is>
      </c>
      <c r="H252" s="10" t="n">
        <v>1</v>
      </c>
      <c r="I252" s="10" t="inlineStr">
        <is>
          <t>Stück</t>
        </is>
      </c>
      <c r="J252" s="14" t="n">
        <v>55</v>
      </c>
      <c r="K252" s="15">
        <f>J252*1.19</f>
        <v/>
      </c>
      <c r="L252" s="10" t="inlineStr">
        <is>
          <t>VHB</t>
        </is>
      </c>
      <c r="M252" s="12" t="inlineStr">
        <is>
          <t>nur Abholung</t>
        </is>
      </c>
      <c r="N252" s="16" t="n"/>
      <c r="O252" s="17" t="n"/>
      <c r="P252" s="18" t="n"/>
      <c r="Q252" s="19">
        <f>IF(N252&lt;&gt;"ja","",IF(O252="",H252,O252)*J252)</f>
        <v/>
      </c>
    </row>
    <row r="253" ht="78" customHeight="1">
      <c r="A253" s="20" t="n">
        <v>246</v>
      </c>
      <c r="B253" s="21" t="inlineStr">
        <is>
          <t>BU01-05</t>
        </is>
      </c>
      <c r="C253" s="22" t="n"/>
      <c r="D253" s="23" t="inlineStr">
        <is>
          <t>IKEA Småstad Kindertisch weiß
Niedriger Kindertisch von IKEA in Weiß mit Seitenwangen, Etikett an der Unterseite: Småstad, 804.335.42. Die Platte ist stark verkratzt und mit einer Schutzfolie belegt.</t>
        </is>
      </c>
      <c r="E253" s="13" t="n"/>
      <c r="F253" s="23" t="inlineStr">
        <is>
          <t>Flur 1</t>
        </is>
      </c>
      <c r="G253" s="21" t="inlineStr">
        <is>
          <t>stark gebraucht</t>
        </is>
      </c>
      <c r="H253" s="21" t="n">
        <v>2</v>
      </c>
      <c r="I253" s="21" t="inlineStr">
        <is>
          <t>Stück</t>
        </is>
      </c>
      <c r="J253" s="24" t="n">
        <v>35</v>
      </c>
      <c r="K253" s="25">
        <f>J253*1.19</f>
        <v/>
      </c>
      <c r="L253" s="21" t="inlineStr">
        <is>
          <t>VHB</t>
        </is>
      </c>
      <c r="M253" s="23" t="inlineStr">
        <is>
          <t>nur Abholung</t>
        </is>
      </c>
      <c r="N253" s="16" t="n"/>
      <c r="O253" s="17" t="n"/>
      <c r="P253" s="18" t="n"/>
      <c r="Q253" s="26">
        <f>IF(N253&lt;&gt;"ja","",IF(O253="",H253,O253)*J253)</f>
        <v/>
      </c>
    </row>
    <row r="254" ht="78" customHeight="1">
      <c r="A254" s="9" t="n">
        <v>247</v>
      </c>
      <c r="B254" s="10" t="inlineStr">
        <is>
          <t>BU01-06</t>
        </is>
      </c>
      <c r="C254" s="11" t="n"/>
      <c r="D254" s="12" t="inlineStr">
        <is>
          <t>Wanddeko Lama, Steckwand
Wandelement in Lamaform aus weiß lackiertem Holz mit grauen Ohren, Gesicht und Füßen, durchgehend gelocht zum Einstecken von Haken oder Stäben.</t>
        </is>
      </c>
      <c r="E254" s="13" t="n"/>
      <c r="F254" s="12" t="inlineStr">
        <is>
          <t>Flur 1</t>
        </is>
      </c>
      <c r="G254" s="10" t="inlineStr">
        <is>
          <t>gebraucht</t>
        </is>
      </c>
      <c r="H254" s="10" t="n">
        <v>3</v>
      </c>
      <c r="I254" s="10" t="inlineStr">
        <is>
          <t>Stück</t>
        </is>
      </c>
      <c r="J254" s="14" t="n">
        <v>25</v>
      </c>
      <c r="K254" s="15">
        <f>J254*1.19</f>
        <v/>
      </c>
      <c r="L254" s="10" t="inlineStr">
        <is>
          <t>VHB</t>
        </is>
      </c>
      <c r="M254" s="12" t="inlineStr">
        <is>
          <t>nur Abholung</t>
        </is>
      </c>
      <c r="N254" s="16" t="n"/>
      <c r="O254" s="17" t="n"/>
      <c r="P254" s="18" t="n"/>
      <c r="Q254" s="19">
        <f>IF(N254&lt;&gt;"ja","",IF(O254="",H254,O254)*J254)</f>
        <v/>
      </c>
    </row>
    <row r="255" ht="78" customHeight="1">
      <c r="A255" s="20" t="n">
        <v>248</v>
      </c>
      <c r="B255" s="21" t="inlineStr">
        <is>
          <t>BU01-07</t>
        </is>
      </c>
      <c r="C255" s="22" t="n"/>
      <c r="D255" s="23" t="inlineStr">
        <is>
          <t>IKEA Grua Wandspiegel, schwarzer Rahmen
Wandspiegel mit schmalem schwarzem Rahmen und abgerundeten Ecken. Etikett auf der Rückseite: Grua, IKEA.</t>
        </is>
      </c>
      <c r="E255" s="13" t="n"/>
      <c r="F255" s="23" t="inlineStr">
        <is>
          <t>Flur 1</t>
        </is>
      </c>
      <c r="G255" s="21" t="inlineStr">
        <is>
          <t>gebraucht</t>
        </is>
      </c>
      <c r="H255" s="21" t="n">
        <v>1</v>
      </c>
      <c r="I255" s="21" t="inlineStr">
        <is>
          <t>Stück</t>
        </is>
      </c>
      <c r="J255" s="24" t="n">
        <v>25</v>
      </c>
      <c r="K255" s="25">
        <f>J255*1.19</f>
        <v/>
      </c>
      <c r="L255" s="21" t="inlineStr">
        <is>
          <t>VHB</t>
        </is>
      </c>
      <c r="M255" s="23" t="inlineStr">
        <is>
          <t>nur Abholung</t>
        </is>
      </c>
      <c r="N255" s="16" t="n"/>
      <c r="O255" s="17" t="n"/>
      <c r="P255" s="18" t="n"/>
      <c r="Q255" s="26">
        <f>IF(N255&lt;&gt;"ja","",IF(O255="",H255,O255)*J255)</f>
        <v/>
      </c>
    </row>
    <row r="256" ht="78" customHeight="1">
      <c r="A256" s="9" t="n">
        <v>249</v>
      </c>
      <c r="B256" s="35" t="inlineStr">
        <is>
          <t>BU02-01</t>
        </is>
      </c>
      <c r="C256" s="11" t="n"/>
      <c r="D256" s="12" t="inlineStr">
        <is>
          <t>Hausbett Holz natur mit Stoffdach
Bodenbett in Hausform aus hellem Massivholz mit vier Pfosten und aufgelegtem Stoffdach in Creme mit schwarzer Zackenkante und aufgesticktem Wolkenmotiv. Einschließlich Matratze.</t>
        </is>
      </c>
      <c r="E256" s="13" t="n"/>
      <c r="F256" s="12" t="inlineStr">
        <is>
          <t>Flur 2</t>
        </is>
      </c>
      <c r="G256" s="10" t="inlineStr">
        <is>
          <t>gut</t>
        </is>
      </c>
      <c r="H256" s="10" t="n">
        <v>1</v>
      </c>
      <c r="I256" s="10" t="inlineStr">
        <is>
          <t>Stück</t>
        </is>
      </c>
      <c r="J256" s="14" t="n">
        <v>180</v>
      </c>
      <c r="K256" s="15">
        <f>J256*1.19</f>
        <v/>
      </c>
      <c r="L256" s="10" t="inlineStr">
        <is>
          <t>VHB</t>
        </is>
      </c>
      <c r="M256" s="12" t="inlineStr">
        <is>
          <t>nur Abholung</t>
        </is>
      </c>
      <c r="N256" s="16" t="n"/>
      <c r="O256" s="17" t="n"/>
      <c r="P256" s="18" t="n"/>
      <c r="Q256" s="19">
        <f>IF(N256&lt;&gt;"ja","",IF(O256="",H256,O256)*J256)</f>
        <v/>
      </c>
    </row>
    <row r="257" ht="78" customHeight="1">
      <c r="A257" s="20" t="n">
        <v>250</v>
      </c>
      <c r="B257" s="21" t="inlineStr">
        <is>
          <t>BU02-02</t>
        </is>
      </c>
      <c r="C257" s="22" t="n"/>
      <c r="D257" s="23" t="inlineStr">
        <is>
          <t>Nachtlicht Marienkäfer, schwarz
Steckdosen-Nachtlicht in Marienkäferform aus schwarzem Kunststoff mit geprägten Punkten und Fühlern.</t>
        </is>
      </c>
      <c r="E257" s="13" t="n"/>
      <c r="F257" s="23" t="inlineStr">
        <is>
          <t>Flur 2</t>
        </is>
      </c>
      <c r="G257" s="21" t="inlineStr">
        <is>
          <t>gebraucht</t>
        </is>
      </c>
      <c r="H257" s="21" t="n">
        <v>2</v>
      </c>
      <c r="I257" s="21" t="inlineStr">
        <is>
          <t>Stück</t>
        </is>
      </c>
      <c r="J257" s="24" t="n">
        <v>15</v>
      </c>
      <c r="K257" s="25">
        <f>J257*1.19</f>
        <v/>
      </c>
      <c r="L257" s="21" t="inlineStr">
        <is>
          <t>VHB</t>
        </is>
      </c>
      <c r="M257" s="23" t="inlineStr">
        <is>
          <t>Versand möglich</t>
        </is>
      </c>
      <c r="N257" s="16" t="n"/>
      <c r="O257" s="17" t="n"/>
      <c r="P257" s="18" t="n"/>
      <c r="Q257" s="26">
        <f>IF(N257&lt;&gt;"ja","",IF(O257="",H257,O257)*J257)</f>
        <v/>
      </c>
    </row>
    <row r="258" ht="78" customHeight="1">
      <c r="A258" s="9" t="n">
        <v>251</v>
      </c>
      <c r="B258" s="35" t="inlineStr">
        <is>
          <t>BU02-03</t>
        </is>
      </c>
      <c r="C258" s="11" t="n"/>
      <c r="D258" s="12" t="inlineStr">
        <is>
          <t>Kindertisch weiß, oval, aus vier Segmenten
Vier Tischsegmente mit weißer Platte und Multiplex-Kante auf verchromten Rundfüßen in Kinderhöhe: zwei halbrunde Endstücke und zwei Mittelstücke. Zusammengestellt ergeben sie einen großen ovalen Gruppentisch, einzeln sind sie frei kombinierbar.</t>
        </is>
      </c>
      <c r="E258" s="13" t="n"/>
      <c r="F258" s="12" t="inlineStr">
        <is>
          <t>Flur 2</t>
        </is>
      </c>
      <c r="G258" s="10" t="inlineStr">
        <is>
          <t>gebraucht</t>
        </is>
      </c>
      <c r="H258" s="10" t="n">
        <v>1</v>
      </c>
      <c r="I258" s="10" t="inlineStr">
        <is>
          <t>Set</t>
        </is>
      </c>
      <c r="J258" s="14" t="n">
        <v>160</v>
      </c>
      <c r="K258" s="15">
        <f>J258*1.19</f>
        <v/>
      </c>
      <c r="L258" s="10" t="inlineStr">
        <is>
          <t>VHB</t>
        </is>
      </c>
      <c r="M258" s="12" t="inlineStr">
        <is>
          <t>nur Abholung</t>
        </is>
      </c>
      <c r="N258" s="16" t="n"/>
      <c r="O258" s="17" t="n"/>
      <c r="P258" s="18" t="n"/>
      <c r="Q258" s="19">
        <f>IF(N258&lt;&gt;"ja","",IF(O258="",H258,O258)*J258)</f>
        <v/>
      </c>
    </row>
    <row r="259" ht="78" customHeight="1">
      <c r="A259" s="20" t="n">
        <v>252</v>
      </c>
      <c r="B259" s="21" t="inlineStr">
        <is>
          <t>BU02-05</t>
        </is>
      </c>
      <c r="C259" s="22" t="n"/>
      <c r="D259" s="23" t="inlineStr">
        <is>
          <t>IKEA Duktig Spielküche mit Mikrowelle
Spielküche von IKEA aus Birkenholz mit weißen Fronten: Aufsatz mit Mikrowelle und offenen Fächern, Arbeitsplatte mit Kochfeld, Spülbecken und Wasserhahn, darunter Backofen mit Sichtfenster und ein Schrank.</t>
        </is>
      </c>
      <c r="E259" s="13" t="n"/>
      <c r="F259" s="23" t="inlineStr">
        <is>
          <t>Flur 2</t>
        </is>
      </c>
      <c r="G259" s="21" t="inlineStr">
        <is>
          <t>gebraucht</t>
        </is>
      </c>
      <c r="H259" s="21" t="n">
        <v>1</v>
      </c>
      <c r="I259" s="21" t="inlineStr">
        <is>
          <t>Stück</t>
        </is>
      </c>
      <c r="J259" s="24" t="n">
        <v>60</v>
      </c>
      <c r="K259" s="25">
        <f>J259*1.19</f>
        <v/>
      </c>
      <c r="L259" s="21" t="inlineStr">
        <is>
          <t>VHB</t>
        </is>
      </c>
      <c r="M259" s="23" t="inlineStr">
        <is>
          <t>nur Abholung</t>
        </is>
      </c>
      <c r="N259" s="16" t="n"/>
      <c r="O259" s="17" t="n"/>
      <c r="P259" s="18" t="n"/>
      <c r="Q259" s="26">
        <f>IF(N259&lt;&gt;"ja","",IF(O259="",H259,O259)*J259)</f>
        <v/>
      </c>
    </row>
    <row r="260" ht="78" customHeight="1">
      <c r="A260" s="9" t="n">
        <v>253</v>
      </c>
      <c r="B260" s="10" t="inlineStr">
        <is>
          <t>BU02-06</t>
        </is>
      </c>
      <c r="C260" s="11" t="n"/>
      <c r="D260" s="12" t="inlineStr">
        <is>
          <t>Kinder-Putzständer, fünfteilig
Ständer aus Holz und Metall in Weiß mit Ablagekasten und aufgehängtem Kinder-Reinigungsgerät: Besen, Schrubber, Kehrblech und Staubwedel.</t>
        </is>
      </c>
      <c r="E260" s="13" t="n"/>
      <c r="F260" s="12" t="inlineStr">
        <is>
          <t>Flur 2</t>
        </is>
      </c>
      <c r="G260" s="10" t="inlineStr">
        <is>
          <t>gebraucht</t>
        </is>
      </c>
      <c r="H260" s="10" t="n">
        <v>1</v>
      </c>
      <c r="I260" s="10" t="inlineStr">
        <is>
          <t>Stück</t>
        </is>
      </c>
      <c r="J260" s="14" t="n">
        <v>25</v>
      </c>
      <c r="K260" s="15">
        <f>J260*1.19</f>
        <v/>
      </c>
      <c r="L260" s="10" t="inlineStr">
        <is>
          <t>VHB</t>
        </is>
      </c>
      <c r="M260" s="12" t="inlineStr">
        <is>
          <t>nur Abholung</t>
        </is>
      </c>
      <c r="N260" s="16" t="n"/>
      <c r="O260" s="17" t="n"/>
      <c r="P260" s="18" t="n"/>
      <c r="Q260" s="19">
        <f>IF(N260&lt;&gt;"ja","",IF(O260="",H260,O260)*J260)</f>
        <v/>
      </c>
    </row>
    <row r="261" ht="78" customHeight="1">
      <c r="A261" s="20" t="n">
        <v>254</v>
      </c>
      <c r="B261" s="21" t="inlineStr">
        <is>
          <t>BU02-09</t>
        </is>
      </c>
      <c r="C261" s="22" t="n"/>
      <c r="D261" s="23" t="inlineStr">
        <is>
          <t>Acrylbild Herz auf Strahlenkranz
Acryl auf Leinwand im Hochformat: breite Pinselstriche in Pink, Magenta und Grau strahlenförmig um ein ausgespartes weißes Herz. Eigenarbeit einer Privatperson, nicht signiert.</t>
        </is>
      </c>
      <c r="E261" s="13" t="n"/>
      <c r="F261" s="23" t="inlineStr">
        <is>
          <t>Flur 2</t>
        </is>
      </c>
      <c r="G261" s="21" t="inlineStr">
        <is>
          <t>gut</t>
        </is>
      </c>
      <c r="H261" s="21" t="n">
        <v>1</v>
      </c>
      <c r="I261" s="21" t="inlineStr">
        <is>
          <t>Stück</t>
        </is>
      </c>
      <c r="J261" s="24" t="n">
        <v>80</v>
      </c>
      <c r="K261" s="25">
        <f>J261*1.19</f>
        <v/>
      </c>
      <c r="L261" s="21" t="inlineStr">
        <is>
          <t>VHB</t>
        </is>
      </c>
      <c r="M261" s="23" t="inlineStr">
        <is>
          <t>Versand möglich</t>
        </is>
      </c>
      <c r="N261" s="16" t="n"/>
      <c r="O261" s="17" t="n"/>
      <c r="P261" s="18" t="n"/>
      <c r="Q261" s="26">
        <f>IF(N261&lt;&gt;"ja","",IF(O261="",H261,O261)*J261)</f>
        <v/>
      </c>
    </row>
    <row r="262" ht="78" customHeight="1">
      <c r="A262" s="9" t="n">
        <v>255</v>
      </c>
      <c r="B262" s="10" t="inlineStr">
        <is>
          <t>BU02-10</t>
        </is>
      </c>
      <c r="C262" s="11" t="n"/>
      <c r="D262" s="12" t="inlineStr">
        <is>
          <t>Spieltisch Kiefer mit herausnehmbaren Platten
Kindertisch aus Kiefer massiv mit zwei herausnehmbaren weißen Platten. Darunter liegen Wannen, sodass der Tisch als Spiel- und Materialtisch genutzt werden kann. Die Platten sind an den Kanten großflächig abgeplatzt.</t>
        </is>
      </c>
      <c r="E262" s="13" t="n"/>
      <c r="F262" s="12" t="inlineStr">
        <is>
          <t>Flur 2</t>
        </is>
      </c>
      <c r="G262" s="10" t="inlineStr">
        <is>
          <t>stark gebraucht</t>
        </is>
      </c>
      <c r="H262" s="10" t="n">
        <v>2</v>
      </c>
      <c r="I262" s="10" t="inlineStr">
        <is>
          <t>Stück</t>
        </is>
      </c>
      <c r="J262" s="14" t="n">
        <v>40</v>
      </c>
      <c r="K262" s="15">
        <f>J262*1.19</f>
        <v/>
      </c>
      <c r="L262" s="10" t="inlineStr">
        <is>
          <t>VHB</t>
        </is>
      </c>
      <c r="M262" s="12" t="inlineStr">
        <is>
          <t>nur Abholung</t>
        </is>
      </c>
      <c r="N262" s="16" t="n"/>
      <c r="O262" s="17" t="n"/>
      <c r="P262" s="18" t="n"/>
      <c r="Q262" s="19">
        <f>IF(N262&lt;&gt;"ja","",IF(O262="",H262,O262)*J262)</f>
        <v/>
      </c>
    </row>
    <row r="263" ht="78" customHeight="1">
      <c r="A263" s="20" t="n">
        <v>256</v>
      </c>
      <c r="B263" s="21" t="inlineStr">
        <is>
          <t>BU02-12</t>
        </is>
      </c>
      <c r="C263" s="22" t="n"/>
      <c r="D263" s="23" t="inlineStr">
        <is>
          <t>Wandregal weiß mit drei Wannen, geschwungen
Weißes Wandelement mit geschwungener Front, drei Fächern und drei eingeschobenen Kunststoffwannen.</t>
        </is>
      </c>
      <c r="E263" s="13" t="n"/>
      <c r="F263" s="23" t="inlineStr">
        <is>
          <t>Flur 2</t>
        </is>
      </c>
      <c r="G263" s="21" t="inlineStr">
        <is>
          <t>gebraucht</t>
        </is>
      </c>
      <c r="H263" s="21" t="n">
        <v>1</v>
      </c>
      <c r="I263" s="21" t="inlineStr">
        <is>
          <t>Stück</t>
        </is>
      </c>
      <c r="J263" s="24" t="n">
        <v>35</v>
      </c>
      <c r="K263" s="25">
        <f>J263*1.19</f>
        <v/>
      </c>
      <c r="L263" s="21" t="inlineStr">
        <is>
          <t>VHB</t>
        </is>
      </c>
      <c r="M263" s="23" t="inlineStr">
        <is>
          <t>nur Abholung</t>
        </is>
      </c>
      <c r="N263" s="16" t="n"/>
      <c r="O263" s="17" t="n"/>
      <c r="P263" s="18" t="n"/>
      <c r="Q263" s="26">
        <f>IF(N263&lt;&gt;"ja","",IF(O263="",H263,O263)*J263)</f>
        <v/>
      </c>
    </row>
    <row r="264" ht="78" customHeight="1">
      <c r="A264" s="9" t="n">
        <v>257</v>
      </c>
      <c r="B264" s="10" t="inlineStr">
        <is>
          <t>BU02-15</t>
        </is>
      </c>
      <c r="C264" s="11" t="n"/>
      <c r="D264" s="12" t="inlineStr">
        <is>
          <t>Bodensitzkissen beige, selbststehend
Selbststehendes Bodensitzkissen aus beigem Leinenstoff mit gesteppten Feldern, Rückenlehne und langer Sitzfläche. Die Lehne lässt sich flach ausklappen.</t>
        </is>
      </c>
      <c r="E264" s="13" t="n"/>
      <c r="F264" s="12" t="inlineStr">
        <is>
          <t>Flur 2</t>
        </is>
      </c>
      <c r="G264" s="10" t="inlineStr">
        <is>
          <t>gebraucht</t>
        </is>
      </c>
      <c r="H264" s="10" t="n">
        <v>2</v>
      </c>
      <c r="I264" s="10" t="inlineStr">
        <is>
          <t>Stück</t>
        </is>
      </c>
      <c r="J264" s="14" t="n">
        <v>25</v>
      </c>
      <c r="K264" s="15">
        <f>J264*1.19</f>
        <v/>
      </c>
      <c r="L264" s="10" t="inlineStr">
        <is>
          <t>VHB</t>
        </is>
      </c>
      <c r="M264" s="12" t="inlineStr">
        <is>
          <t>nur Abholung</t>
        </is>
      </c>
      <c r="N264" s="16" t="n"/>
      <c r="O264" s="17" t="n"/>
      <c r="P264" s="18" t="n"/>
      <c r="Q264" s="19">
        <f>IF(N264&lt;&gt;"ja","",IF(O264="",H264,O264)*J264)</f>
        <v/>
      </c>
    </row>
    <row r="265" ht="78" customHeight="1">
      <c r="A265" s="20" t="n">
        <v>258</v>
      </c>
      <c r="B265" s="21" t="inlineStr">
        <is>
          <t>BU02-16</t>
        </is>
      </c>
      <c r="C265" s="22" t="n"/>
      <c r="D265" s="23" t="inlineStr">
        <is>
          <t>Servierwagen Metall schwarz, drei Ebenen
Rollwagen aus schwarz lackiertem Metall mit drei Ablageebenen und Lochblechböden, auf vier Rollen.</t>
        </is>
      </c>
      <c r="E265" s="13" t="n"/>
      <c r="F265" s="23" t="inlineStr">
        <is>
          <t>Flur 2</t>
        </is>
      </c>
      <c r="G265" s="21" t="inlineStr">
        <is>
          <t>gebraucht</t>
        </is>
      </c>
      <c r="H265" s="21" t="n">
        <v>1</v>
      </c>
      <c r="I265" s="21" t="inlineStr">
        <is>
          <t>Stück</t>
        </is>
      </c>
      <c r="J265" s="24" t="n">
        <v>30</v>
      </c>
      <c r="K265" s="25">
        <f>J265*1.19</f>
        <v/>
      </c>
      <c r="L265" s="21" t="inlineStr">
        <is>
          <t>VHB</t>
        </is>
      </c>
      <c r="M265" s="23" t="inlineStr">
        <is>
          <t>nur Abholung</t>
        </is>
      </c>
      <c r="N265" s="16" t="n"/>
      <c r="O265" s="17" t="n"/>
      <c r="P265" s="18" t="n"/>
      <c r="Q265" s="26">
        <f>IF(N265&lt;&gt;"ja","",IF(O265="",H265,O265)*J265)</f>
        <v/>
      </c>
    </row>
    <row r="266" ht="78" customHeight="1">
      <c r="A266" s="9" t="n">
        <v>259</v>
      </c>
      <c r="B266" s="10" t="inlineStr">
        <is>
          <t>BU02-17</t>
        </is>
      </c>
      <c r="C266" s="11" t="n"/>
      <c r="D266" s="12" t="inlineStr">
        <is>
          <t>Kommode weiß, drei Schubladen
Kommode in Weiß mit drei breiten Schubladen und mittig ausgeschnittenen Griffmulden, auf umlaufendem Sockel.</t>
        </is>
      </c>
      <c r="E266" s="13" t="n"/>
      <c r="F266" s="12" t="inlineStr">
        <is>
          <t>Flur 2</t>
        </is>
      </c>
      <c r="G266" s="10" t="inlineStr">
        <is>
          <t>gebraucht</t>
        </is>
      </c>
      <c r="H266" s="10" t="n">
        <v>1</v>
      </c>
      <c r="I266" s="10" t="inlineStr">
        <is>
          <t>Stück</t>
        </is>
      </c>
      <c r="J266" s="14" t="n">
        <v>60</v>
      </c>
      <c r="K266" s="15">
        <f>J266*1.19</f>
        <v/>
      </c>
      <c r="L266" s="10" t="inlineStr">
        <is>
          <t>VHB</t>
        </is>
      </c>
      <c r="M266" s="12" t="inlineStr">
        <is>
          <t>nur Abholung</t>
        </is>
      </c>
      <c r="N266" s="16" t="n"/>
      <c r="O266" s="17" t="n"/>
      <c r="P266" s="18" t="n"/>
      <c r="Q266" s="19">
        <f>IF(N266&lt;&gt;"ja","",IF(O266="",H266,O266)*J266)</f>
        <v/>
      </c>
    </row>
    <row r="267" ht="78" customHeight="1">
      <c r="A267" s="20" t="n">
        <v>260</v>
      </c>
      <c r="B267" s="21" t="inlineStr">
        <is>
          <t>BU02-18</t>
        </is>
      </c>
      <c r="C267" s="22" t="n"/>
      <c r="D267" s="23" t="inlineStr">
        <is>
          <t>Hochflorteppich grau
Hochflorteppich in Grau, rechteckig. Maße laut Etikett auf der Rückseite: 160 × 230 cm.</t>
        </is>
      </c>
      <c r="E267" s="13" t="inlineStr">
        <is>
          <t>160 × 230 cm</t>
        </is>
      </c>
      <c r="F267" s="23" t="inlineStr">
        <is>
          <t>Flur 2</t>
        </is>
      </c>
      <c r="G267" s="21" t="inlineStr">
        <is>
          <t>gebraucht</t>
        </is>
      </c>
      <c r="H267" s="21" t="n">
        <v>1</v>
      </c>
      <c r="I267" s="21" t="inlineStr">
        <is>
          <t>Stück</t>
        </is>
      </c>
      <c r="J267" s="24" t="n">
        <v>40</v>
      </c>
      <c r="K267" s="25">
        <f>J267*1.19</f>
        <v/>
      </c>
      <c r="L267" s="21" t="inlineStr">
        <is>
          <t>VHB</t>
        </is>
      </c>
      <c r="M267" s="23" t="inlineStr">
        <is>
          <t>Versand möglich</t>
        </is>
      </c>
      <c r="N267" s="16" t="n"/>
      <c r="O267" s="17" t="n"/>
      <c r="P267" s="18" t="n"/>
      <c r="Q267" s="26">
        <f>IF(N267&lt;&gt;"ja","",IF(O267="",H267,O267)*J267)</f>
        <v/>
      </c>
    </row>
    <row r="268" ht="78" customHeight="1">
      <c r="A268" s="9" t="n">
        <v>261</v>
      </c>
      <c r="B268" s="10" t="inlineStr">
        <is>
          <t>BU02-19</t>
        </is>
      </c>
      <c r="C268" s="11" t="n"/>
      <c r="D268" s="12" t="inlineStr">
        <is>
          <t>Spielmöbel Kiefer, dreiteilig
Dreiteilige Kombination aus Kiefer massiv: Wandregal mit zwei Kunststoffwannen, niedrige Werkbank mit offenem Unterbau und zwei Wannen sowie ein hohes Seitenteil mit Wanne.</t>
        </is>
      </c>
      <c r="E268" s="13" t="n"/>
      <c r="F268" s="12" t="inlineStr">
        <is>
          <t>Flur 2</t>
        </is>
      </c>
      <c r="G268" s="10" t="inlineStr">
        <is>
          <t>gebraucht</t>
        </is>
      </c>
      <c r="H268" s="10" t="n">
        <v>2</v>
      </c>
      <c r="I268" s="10" t="inlineStr">
        <is>
          <t>Set</t>
        </is>
      </c>
      <c r="J268" s="14" t="n">
        <v>90</v>
      </c>
      <c r="K268" s="15">
        <f>J268*1.19</f>
        <v/>
      </c>
      <c r="L268" s="10" t="inlineStr">
        <is>
          <t>VHB</t>
        </is>
      </c>
      <c r="M268" s="12" t="inlineStr">
        <is>
          <t>nur Abholung</t>
        </is>
      </c>
      <c r="N268" s="16" t="n"/>
      <c r="O268" s="17" t="n"/>
      <c r="P268" s="18" t="n"/>
      <c r="Q268" s="19">
        <f>IF(N268&lt;&gt;"ja","",IF(O268="",H268,O268)*J268)</f>
        <v/>
      </c>
    </row>
    <row r="269" ht="78" customHeight="1">
      <c r="A269" s="20" t="n">
        <v>262</v>
      </c>
      <c r="B269" s="21" t="inlineStr">
        <is>
          <t>BU03-01</t>
        </is>
      </c>
      <c r="C269" s="22" t="n"/>
      <c r="D269" s="23" t="inlineStr">
        <is>
          <t>Pinnwand Holz mit Klammerleinen
Großes Wandelement aus hellem Massivholz mit vier waagerechten Bändern und Holzklammern zum Aufhängen von Bildern und Bastelarbeiten. Zwei zusätzliche Querbretter als Ablage.</t>
        </is>
      </c>
      <c r="E269" s="13" t="n"/>
      <c r="F269" s="23" t="inlineStr">
        <is>
          <t>Flur 3</t>
        </is>
      </c>
      <c r="G269" s="21" t="inlineStr">
        <is>
          <t>gebraucht</t>
        </is>
      </c>
      <c r="H269" s="21" t="n">
        <v>1</v>
      </c>
      <c r="I269" s="21" t="inlineStr">
        <is>
          <t>Stück</t>
        </is>
      </c>
      <c r="J269" s="24" t="n">
        <v>45</v>
      </c>
      <c r="K269" s="25">
        <f>J269*1.19</f>
        <v/>
      </c>
      <c r="L269" s="21" t="inlineStr">
        <is>
          <t>VHB</t>
        </is>
      </c>
      <c r="M269" s="23" t="inlineStr">
        <is>
          <t>nur Abholung</t>
        </is>
      </c>
      <c r="N269" s="16" t="n"/>
      <c r="O269" s="17" t="n"/>
      <c r="P269" s="18" t="n"/>
      <c r="Q269" s="26">
        <f>IF(N269&lt;&gt;"ja","",IF(O269="",H269,O269)*J269)</f>
        <v/>
      </c>
    </row>
    <row r="270" ht="78" customHeight="1">
      <c r="A270" s="9" t="n">
        <v>263</v>
      </c>
      <c r="B270" s="10" t="inlineStr">
        <is>
          <t>BU03-02</t>
        </is>
      </c>
      <c r="C270" s="11" t="n"/>
      <c r="D270" s="12" t="inlineStr">
        <is>
          <t>Schwingspiegel, geschwungene Form
Hoher Wandspiegel mit geschwungener Außenkante ohne Rahmen, zum Anschrauben.</t>
        </is>
      </c>
      <c r="E270" s="13" t="n"/>
      <c r="F270" s="12" t="inlineStr">
        <is>
          <t>Flur 3</t>
        </is>
      </c>
      <c r="G270" s="10" t="inlineStr">
        <is>
          <t>gebraucht</t>
        </is>
      </c>
      <c r="H270" s="10" t="n">
        <v>2</v>
      </c>
      <c r="I270" s="10" t="inlineStr">
        <is>
          <t>Stück</t>
        </is>
      </c>
      <c r="J270" s="14" t="n">
        <v>25</v>
      </c>
      <c r="K270" s="15">
        <f>J270*1.19</f>
        <v/>
      </c>
      <c r="L270" s="10" t="inlineStr">
        <is>
          <t>VHB</t>
        </is>
      </c>
      <c r="M270" s="12" t="inlineStr">
        <is>
          <t>nur Abholung</t>
        </is>
      </c>
      <c r="N270" s="16" t="n"/>
      <c r="O270" s="17" t="n"/>
      <c r="P270" s="18" t="n"/>
      <c r="Q270" s="19">
        <f>IF(N270&lt;&gt;"ja","",IF(O270="",H270,O270)*J270)</f>
        <v/>
      </c>
    </row>
    <row r="271" ht="78" customHeight="1">
      <c r="A271" s="20" t="n">
        <v>264</v>
      </c>
      <c r="B271" s="21" t="inlineStr">
        <is>
          <t>BU03-03</t>
        </is>
      </c>
      <c r="C271" s="22" t="n"/>
      <c r="D271" s="23" t="inlineStr">
        <is>
          <t>Schuhregal schwarz mit Chromstangen
Niedriges Schuhregal aus schwarz lackiertem Holz mit schwarzer Deckplatte und drei Ebenen aus verchromten Rundstangen, auch als Sitzbank nutzbar.</t>
        </is>
      </c>
      <c r="E271" s="13" t="n"/>
      <c r="F271" s="23" t="inlineStr">
        <is>
          <t>Flur 3</t>
        </is>
      </c>
      <c r="G271" s="21" t="inlineStr">
        <is>
          <t>gebraucht</t>
        </is>
      </c>
      <c r="H271" s="21" t="n">
        <v>2</v>
      </c>
      <c r="I271" s="21" t="inlineStr">
        <is>
          <t>Stück</t>
        </is>
      </c>
      <c r="J271" s="24" t="n">
        <v>25</v>
      </c>
      <c r="K271" s="25">
        <f>J271*1.19</f>
        <v/>
      </c>
      <c r="L271" s="21" t="inlineStr">
        <is>
          <t>VHB</t>
        </is>
      </c>
      <c r="M271" s="23" t="inlineStr">
        <is>
          <t>nur Abholung</t>
        </is>
      </c>
      <c r="N271" s="16" t="n"/>
      <c r="O271" s="17" t="n"/>
      <c r="P271" s="18" t="n"/>
      <c r="Q271" s="26">
        <f>IF(N271&lt;&gt;"ja","",IF(O271="",H271,O271)*J271)</f>
        <v/>
      </c>
    </row>
    <row r="272" ht="78" customHeight="1">
      <c r="A272" s="9" t="n">
        <v>265</v>
      </c>
      <c r="B272" s="10" t="inlineStr">
        <is>
          <t>BU03-04</t>
        </is>
      </c>
      <c r="C272" s="11" t="n"/>
      <c r="D272" s="12" t="inlineStr">
        <is>
          <t>Metallregal weiß, vier Böden
Offenes Regal mit weißem Metallgestell, Kreuzstrebe auf der Rückseite und vier weißen Böden.</t>
        </is>
      </c>
      <c r="E272" s="13" t="n"/>
      <c r="F272" s="12" t="inlineStr">
        <is>
          <t>Flur 3</t>
        </is>
      </c>
      <c r="G272" s="10" t="inlineStr">
        <is>
          <t>gebraucht</t>
        </is>
      </c>
      <c r="H272" s="10" t="n">
        <v>2</v>
      </c>
      <c r="I272" s="10" t="inlineStr">
        <is>
          <t>Stück</t>
        </is>
      </c>
      <c r="J272" s="14" t="n">
        <v>35</v>
      </c>
      <c r="K272" s="15">
        <f>J272*1.19</f>
        <v/>
      </c>
      <c r="L272" s="10" t="inlineStr">
        <is>
          <t>VHB</t>
        </is>
      </c>
      <c r="M272" s="12" t="inlineStr">
        <is>
          <t>nur Abholung</t>
        </is>
      </c>
      <c r="N272" s="16" t="n"/>
      <c r="O272" s="17" t="n"/>
      <c r="P272" s="18" t="n"/>
      <c r="Q272" s="19">
        <f>IF(N272&lt;&gt;"ja","",IF(O272="",H272,O272)*J272)</f>
        <v/>
      </c>
    </row>
    <row r="273" ht="78" customHeight="1">
      <c r="A273" s="20" t="n">
        <v>266</v>
      </c>
      <c r="B273" s="21" t="inlineStr">
        <is>
          <t>BU03-05</t>
        </is>
      </c>
      <c r="C273" s="22" t="n"/>
      <c r="D273" s="23" t="inlineStr">
        <is>
          <t>Schuhschrank weiß mit Klappfächern
Schmaler Schuhschrank in Weiß mit zwei Klappfächern und schwarzen Knöpfen. Die Schuhablagen sind innen verschmutzt und an den Kanten abgestoßen.</t>
        </is>
      </c>
      <c r="E273" s="13" t="n"/>
      <c r="F273" s="23" t="inlineStr">
        <is>
          <t>Flur 3</t>
        </is>
      </c>
      <c r="G273" s="21" t="inlineStr">
        <is>
          <t>gebraucht</t>
        </is>
      </c>
      <c r="H273" s="21" t="n">
        <v>1</v>
      </c>
      <c r="I273" s="21" t="inlineStr">
        <is>
          <t>Stück</t>
        </is>
      </c>
      <c r="J273" s="24" t="n">
        <v>60</v>
      </c>
      <c r="K273" s="25">
        <f>J273*1.19</f>
        <v/>
      </c>
      <c r="L273" s="21" t="inlineStr">
        <is>
          <t>VHB</t>
        </is>
      </c>
      <c r="M273" s="23" t="inlineStr">
        <is>
          <t>nur Abholung</t>
        </is>
      </c>
      <c r="N273" s="16" t="n"/>
      <c r="O273" s="17" t="n"/>
      <c r="P273" s="18" t="n"/>
      <c r="Q273" s="26">
        <f>IF(N273&lt;&gt;"ja","",IF(O273="",H273,O273)*J273)</f>
        <v/>
      </c>
    </row>
    <row r="274" ht="78" customHeight="1">
      <c r="A274" s="9" t="n">
        <v>267</v>
      </c>
      <c r="B274" s="10" t="inlineStr">
        <is>
          <t>BU03-06</t>
        </is>
      </c>
      <c r="C274" s="11" t="n"/>
      <c r="D274" s="12" t="inlineStr">
        <is>
          <t>Wäschekorb anthrazit mit Deckel, hoch
Hoher Wäschekorb aus Kunststoff in Flechtoptik, anthrazit, nach unten verjüngt, mit aufklappbarem Deckel und Griffloch.</t>
        </is>
      </c>
      <c r="E274" s="13" t="n"/>
      <c r="F274" s="12" t="inlineStr">
        <is>
          <t>Flur 3</t>
        </is>
      </c>
      <c r="G274" s="10" t="inlineStr">
        <is>
          <t>gebraucht</t>
        </is>
      </c>
      <c r="H274" s="10" t="n">
        <v>1</v>
      </c>
      <c r="I274" s="10" t="inlineStr">
        <is>
          <t>Stück</t>
        </is>
      </c>
      <c r="J274" s="14" t="n">
        <v>12</v>
      </c>
      <c r="K274" s="15">
        <f>J274*1.19</f>
        <v/>
      </c>
      <c r="L274" s="10" t="inlineStr">
        <is>
          <t>VHB</t>
        </is>
      </c>
      <c r="M274" s="12" t="inlineStr">
        <is>
          <t>Versand möglich</t>
        </is>
      </c>
      <c r="N274" s="16" t="n"/>
      <c r="O274" s="17" t="n"/>
      <c r="P274" s="18" t="n"/>
      <c r="Q274" s="19">
        <f>IF(N274&lt;&gt;"ja","",IF(O274="",H274,O274)*J274)</f>
        <v/>
      </c>
    </row>
    <row r="275" ht="78" customHeight="1">
      <c r="A275" s="20" t="n">
        <v>268</v>
      </c>
      <c r="B275" s="21" t="inlineStr">
        <is>
          <t>BU03-07</t>
        </is>
      </c>
      <c r="C275" s="22" t="n"/>
      <c r="D275" s="23" t="inlineStr">
        <is>
          <t>Tischleuchte Holzgestell mit Stoffschirm
Tischleuchte mit dreieckigem Gestell aus hellem Holz und zylindrischem Stoffschirm in Hellgrau, mit Schnurschalter.</t>
        </is>
      </c>
      <c r="E275" s="13" t="n"/>
      <c r="F275" s="23" t="inlineStr">
        <is>
          <t>Flur 3</t>
        </is>
      </c>
      <c r="G275" s="21" t="inlineStr">
        <is>
          <t>gebraucht</t>
        </is>
      </c>
      <c r="H275" s="21" t="n">
        <v>1</v>
      </c>
      <c r="I275" s="21" t="inlineStr">
        <is>
          <t>Stück</t>
        </is>
      </c>
      <c r="J275" s="24" t="n">
        <v>25</v>
      </c>
      <c r="K275" s="25">
        <f>J275*1.19</f>
        <v/>
      </c>
      <c r="L275" s="21" t="inlineStr">
        <is>
          <t>VHB</t>
        </is>
      </c>
      <c r="M275" s="23" t="inlineStr">
        <is>
          <t>Versand möglich</t>
        </is>
      </c>
      <c r="N275" s="16" t="n"/>
      <c r="O275" s="17" t="n"/>
      <c r="P275" s="18" t="n"/>
      <c r="Q275" s="26">
        <f>IF(N275&lt;&gt;"ja","",IF(O275="",H275,O275)*J275)</f>
        <v/>
      </c>
    </row>
    <row r="276" ht="78" customHeight="1">
      <c r="A276" s="9" t="n">
        <v>269</v>
      </c>
      <c r="B276" s="10" t="inlineStr">
        <is>
          <t>BU03-08</t>
        </is>
      </c>
      <c r="C276" s="11" t="n"/>
      <c r="D276" s="12" t="inlineStr">
        <is>
          <t>Beistelltisch rund türkis mit Hairpin-Beinen
Kleiner runder Beistelltisch mit türkis lackierter Holzplatte auf drei schwarzen Hairpin-Beinen aus Rundstahl. Die Platte ist leicht verkratzt.</t>
        </is>
      </c>
      <c r="E276" s="13" t="n"/>
      <c r="F276" s="12" t="inlineStr">
        <is>
          <t>Flur 3</t>
        </is>
      </c>
      <c r="G276" s="10" t="inlineStr">
        <is>
          <t>gebraucht</t>
        </is>
      </c>
      <c r="H276" s="10" t="n">
        <v>1</v>
      </c>
      <c r="I276" s="10" t="inlineStr">
        <is>
          <t>Stück</t>
        </is>
      </c>
      <c r="J276" s="14" t="n">
        <v>35</v>
      </c>
      <c r="K276" s="15">
        <f>J276*1.19</f>
        <v/>
      </c>
      <c r="L276" s="10" t="inlineStr">
        <is>
          <t>VHB</t>
        </is>
      </c>
      <c r="M276" s="12" t="inlineStr">
        <is>
          <t>Versand möglich</t>
        </is>
      </c>
      <c r="N276" s="16" t="n"/>
      <c r="O276" s="17" t="n"/>
      <c r="P276" s="18" t="n"/>
      <c r="Q276" s="19">
        <f>IF(N276&lt;&gt;"ja","",IF(O276="",H276,O276)*J276)</f>
        <v/>
      </c>
    </row>
    <row r="277" ht="78" customHeight="1">
      <c r="A277" s="20" t="n">
        <v>270</v>
      </c>
      <c r="B277" s="21" t="inlineStr">
        <is>
          <t>BU04-06</t>
        </is>
      </c>
      <c r="C277" s="22" t="n"/>
      <c r="D277" s="23" t="inlineStr">
        <is>
          <t>Kindertisch weiß, lang, zweiteilig
Langer Kindertisch aus zwei aneinandergestellten Platten in Weiß mit cremefarbener Kante, auf cremefarbenen Vierkantfüßen aus Metall mit Gleitern. Die Platten sind an den Kanten abgestoßen.</t>
        </is>
      </c>
      <c r="E277" s="13" t="n"/>
      <c r="F277" s="23" t="inlineStr">
        <is>
          <t>Gruppenraum</t>
        </is>
      </c>
      <c r="G277" s="21" t="inlineStr">
        <is>
          <t>gebraucht</t>
        </is>
      </c>
      <c r="H277" s="21" t="n">
        <v>1</v>
      </c>
      <c r="I277" s="21" t="inlineStr">
        <is>
          <t>Set</t>
        </is>
      </c>
      <c r="J277" s="24" t="n">
        <v>90</v>
      </c>
      <c r="K277" s="25">
        <f>J277*1.19</f>
        <v/>
      </c>
      <c r="L277" s="21" t="inlineStr">
        <is>
          <t>VHB</t>
        </is>
      </c>
      <c r="M277" s="23" t="inlineStr">
        <is>
          <t>nur Abholung</t>
        </is>
      </c>
      <c r="N277" s="16" t="n"/>
      <c r="O277" s="17" t="n"/>
      <c r="P277" s="18" t="n"/>
      <c r="Q277" s="26">
        <f>IF(N277&lt;&gt;"ja","",IF(O277="",H277,O277)*J277)</f>
        <v/>
      </c>
    </row>
    <row r="278" ht="78" customHeight="1">
      <c r="A278" s="9" t="n">
        <v>271</v>
      </c>
      <c r="B278" s="10" t="inlineStr">
        <is>
          <t>BU04-07</t>
        </is>
      </c>
      <c r="C278" s="11" t="n"/>
      <c r="D278" s="12" t="inlineStr">
        <is>
          <t>Gemälde Schwarzwaldfrau mit Planeten
Acryl auf Leinwand im Hochformat: Frau in Schwarzwälder Tracht mit Bollenhut, umgeben von gemalten Planeten und Sternen. Eigenarbeit einer Privatperson, nicht signiert.</t>
        </is>
      </c>
      <c r="E278" s="13" t="n"/>
      <c r="F278" s="12" t="inlineStr">
        <is>
          <t>Gruppenraum</t>
        </is>
      </c>
      <c r="G278" s="10" t="inlineStr">
        <is>
          <t>gut</t>
        </is>
      </c>
      <c r="H278" s="10" t="n">
        <v>1</v>
      </c>
      <c r="I278" s="10" t="inlineStr">
        <is>
          <t>Stück</t>
        </is>
      </c>
      <c r="J278" s="14" t="n">
        <v>250</v>
      </c>
      <c r="K278" s="15">
        <f>J278*1.19</f>
        <v/>
      </c>
      <c r="L278" s="10" t="inlineStr">
        <is>
          <t>VHB</t>
        </is>
      </c>
      <c r="M278" s="12" t="inlineStr">
        <is>
          <t>nur Abholung</t>
        </is>
      </c>
      <c r="N278" s="16" t="n"/>
      <c r="O278" s="17" t="n"/>
      <c r="P278" s="18" t="n"/>
      <c r="Q278" s="19">
        <f>IF(N278&lt;&gt;"ja","",IF(O278="",H278,O278)*J278)</f>
        <v/>
      </c>
    </row>
    <row r="279" ht="78" customHeight="1">
      <c r="A279" s="20" t="n">
        <v>272</v>
      </c>
      <c r="B279" s="21" t="inlineStr">
        <is>
          <t>BU04-08</t>
        </is>
      </c>
      <c r="C279" s="22" t="n"/>
      <c r="D279" s="23" t="inlineStr">
        <is>
          <t>Garderobenständer bunt, Stangenform
Stehender Garderobenständer: weiße Rundstange mit farbig lackierten Ringen in Grün, Blau, Rot, Orange und Gelb und passenden Haken in mehreren Höhen, auf Tellerfuß.</t>
        </is>
      </c>
      <c r="E279" s="13" t="n"/>
      <c r="F279" s="23" t="inlineStr">
        <is>
          <t>Gruppenraum</t>
        </is>
      </c>
      <c r="G279" s="21" t="inlineStr">
        <is>
          <t>gebraucht</t>
        </is>
      </c>
      <c r="H279" s="21" t="n">
        <v>2</v>
      </c>
      <c r="I279" s="21" t="inlineStr">
        <is>
          <t>Stück</t>
        </is>
      </c>
      <c r="J279" s="24" t="n">
        <v>35</v>
      </c>
      <c r="K279" s="25">
        <f>J279*1.19</f>
        <v/>
      </c>
      <c r="L279" s="21" t="inlineStr">
        <is>
          <t>VHB</t>
        </is>
      </c>
      <c r="M279" s="23" t="inlineStr">
        <is>
          <t>nur Abholung</t>
        </is>
      </c>
      <c r="N279" s="16" t="n"/>
      <c r="O279" s="17" t="n"/>
      <c r="P279" s="18" t="n"/>
      <c r="Q279" s="26">
        <f>IF(N279&lt;&gt;"ja","",IF(O279="",H279,O279)*J279)</f>
        <v/>
      </c>
    </row>
    <row r="280" ht="78" customHeight="1">
      <c r="A280" s="9" t="n">
        <v>273</v>
      </c>
      <c r="B280" s="35" t="inlineStr">
        <is>
          <t>BU04-10</t>
        </is>
      </c>
      <c r="C280" s="11" t="n"/>
      <c r="D280" s="12" t="inlineStr">
        <is>
          <t>Kindertisch weiß aus fünf Segmenten
Fünf Tischsegmente mit weißer Platte, Multiplex-Kante und verchromten Rundfüßen in Kinderhöhe. Zusammengestellt ergeben sie einen großen Gruppentisch, einzeln sind sie frei kombinierbar.</t>
        </is>
      </c>
      <c r="E280" s="13" t="n"/>
      <c r="F280" s="12" t="inlineStr">
        <is>
          <t>Gruppenraum</t>
        </is>
      </c>
      <c r="G280" s="10" t="inlineStr">
        <is>
          <t>gebraucht</t>
        </is>
      </c>
      <c r="H280" s="10" t="n">
        <v>1</v>
      </c>
      <c r="I280" s="10" t="inlineStr">
        <is>
          <t>Set</t>
        </is>
      </c>
      <c r="J280" s="14" t="n">
        <v>190</v>
      </c>
      <c r="K280" s="15">
        <f>J280*1.19</f>
        <v/>
      </c>
      <c r="L280" s="10" t="inlineStr">
        <is>
          <t>VHB</t>
        </is>
      </c>
      <c r="M280" s="12" t="inlineStr">
        <is>
          <t>nur Abholung</t>
        </is>
      </c>
      <c r="N280" s="16" t="n"/>
      <c r="O280" s="17" t="n"/>
      <c r="P280" s="18" t="n"/>
      <c r="Q280" s="19">
        <f>IF(N280&lt;&gt;"ja","",IF(O280="",H280,O280)*J280)</f>
        <v/>
      </c>
    </row>
    <row r="281" ht="78" customHeight="1">
      <c r="A281" s="20" t="n">
        <v>274</v>
      </c>
      <c r="B281" s="21" t="inlineStr">
        <is>
          <t>BU04-11</t>
        </is>
      </c>
      <c r="C281" s="22" t="n"/>
      <c r="D281" s="23" t="inlineStr">
        <is>
          <t>Regal weiß, vier Böden
Offenes Regal in Weiß mit vier Böden, eines der beiden Regale hat zusätzlich zwei Schubladen. Böden und Kanten sind großflächig verschmutzt und abgestoßen.</t>
        </is>
      </c>
      <c r="E281" s="13" t="n"/>
      <c r="F281" s="23" t="inlineStr">
        <is>
          <t>Gruppenraum</t>
        </is>
      </c>
      <c r="G281" s="21" t="inlineStr">
        <is>
          <t>stark gebraucht</t>
        </is>
      </c>
      <c r="H281" s="21" t="n">
        <v>2</v>
      </c>
      <c r="I281" s="21" t="inlineStr">
        <is>
          <t>Stück</t>
        </is>
      </c>
      <c r="J281" s="24" t="n">
        <v>30</v>
      </c>
      <c r="K281" s="25">
        <f>J281*1.19</f>
        <v/>
      </c>
      <c r="L281" s="21" t="inlineStr">
        <is>
          <t>VHB</t>
        </is>
      </c>
      <c r="M281" s="23" t="inlineStr">
        <is>
          <t>nur Abholung</t>
        </is>
      </c>
      <c r="N281" s="16" t="n"/>
      <c r="O281" s="17" t="n"/>
      <c r="P281" s="18" t="n"/>
      <c r="Q281" s="26">
        <f>IF(N281&lt;&gt;"ja","",IF(O281="",H281,O281)*J281)</f>
        <v/>
      </c>
    </row>
    <row r="282" ht="78" customHeight="1">
      <c r="A282" s="9" t="n">
        <v>275</v>
      </c>
      <c r="B282" s="10" t="inlineStr">
        <is>
          <t>BU04-13</t>
        </is>
      </c>
      <c r="C282" s="11" t="n"/>
      <c r="D282" s="12" t="inlineStr">
        <is>
          <t>Servierwagen Metall grau, drei Ebenen
Rollwagen aus dunkelgrau lackiertem Metall mit drei Ablageebenen und Lochblechböden, auf vier Rollen.</t>
        </is>
      </c>
      <c r="E282" s="13" t="n"/>
      <c r="F282" s="12" t="inlineStr">
        <is>
          <t>Gruppenraum</t>
        </is>
      </c>
      <c r="G282" s="10" t="inlineStr">
        <is>
          <t>gebraucht</t>
        </is>
      </c>
      <c r="H282" s="10" t="n">
        <v>1</v>
      </c>
      <c r="I282" s="10" t="inlineStr">
        <is>
          <t>Stück</t>
        </is>
      </c>
      <c r="J282" s="14" t="n">
        <v>30</v>
      </c>
      <c r="K282" s="15">
        <f>J282*1.19</f>
        <v/>
      </c>
      <c r="L282" s="10" t="inlineStr">
        <is>
          <t>VHB</t>
        </is>
      </c>
      <c r="M282" s="12" t="inlineStr">
        <is>
          <t>nur Abholung</t>
        </is>
      </c>
      <c r="N282" s="16" t="n"/>
      <c r="O282" s="17" t="n"/>
      <c r="P282" s="18" t="n"/>
      <c r="Q282" s="19">
        <f>IF(N282&lt;&gt;"ja","",IF(O282="",H282,O282)*J282)</f>
        <v/>
      </c>
    </row>
    <row r="283" ht="78" customHeight="1">
      <c r="A283" s="20" t="n">
        <v>276</v>
      </c>
      <c r="B283" s="21" t="inlineStr">
        <is>
          <t>BU04-14</t>
        </is>
      </c>
      <c r="C283" s="22" t="n"/>
      <c r="D283" s="23" t="inlineStr">
        <is>
          <t>Bücherregal creme mit Wolkenaufsatz
Stehendes Bücherregal aus Holz, creme lackiert, mit geschwungenem Wolkenaufsatz und drei Ablagen mit vorderer Haltelatte für nach vorn zeigende Bilderbücher.</t>
        </is>
      </c>
      <c r="E283" s="13" t="n"/>
      <c r="F283" s="23" t="inlineStr">
        <is>
          <t>Gruppenraum</t>
        </is>
      </c>
      <c r="G283" s="21" t="inlineStr">
        <is>
          <t>gebraucht</t>
        </is>
      </c>
      <c r="H283" s="21" t="n">
        <v>1</v>
      </c>
      <c r="I283" s="21" t="inlineStr">
        <is>
          <t>Stück</t>
        </is>
      </c>
      <c r="J283" s="24" t="n">
        <v>45</v>
      </c>
      <c r="K283" s="25">
        <f>J283*1.19</f>
        <v/>
      </c>
      <c r="L283" s="21" t="inlineStr">
        <is>
          <t>VHB</t>
        </is>
      </c>
      <c r="M283" s="23" t="inlineStr">
        <is>
          <t>nur Abholung</t>
        </is>
      </c>
      <c r="N283" s="16" t="n"/>
      <c r="O283" s="17" t="n"/>
      <c r="P283" s="18" t="n"/>
      <c r="Q283" s="26">
        <f>IF(N283&lt;&gt;"ja","",IF(O283="",H283,O283)*J283)</f>
        <v/>
      </c>
    </row>
    <row r="284" ht="78" customHeight="1">
      <c r="A284" s="9" t="n">
        <v>277</v>
      </c>
      <c r="B284" s="10" t="inlineStr">
        <is>
          <t>BU04-15</t>
        </is>
      </c>
      <c r="C284" s="11" t="n"/>
      <c r="D284" s="12" t="inlineStr">
        <is>
          <t>Acrylbilder Roboter, schwarz-weiß
Zwei Bilder auf Leinwand im Quadrat: Roboterfiguren mit breitem Pinsel in Schwarz auf weißem Grund. Eigenarbeit einer Privatperson, nicht signiert.</t>
        </is>
      </c>
      <c r="E284" s="13" t="n"/>
      <c r="F284" s="12" t="inlineStr">
        <is>
          <t>Gruppenraum</t>
        </is>
      </c>
      <c r="G284" s="10" t="inlineStr">
        <is>
          <t>gut</t>
        </is>
      </c>
      <c r="H284" s="10" t="n">
        <v>2</v>
      </c>
      <c r="I284" s="10" t="inlineStr">
        <is>
          <t>Stück</t>
        </is>
      </c>
      <c r="J284" s="14" t="n">
        <v>60</v>
      </c>
      <c r="K284" s="15">
        <f>J284*1.19</f>
        <v/>
      </c>
      <c r="L284" s="10" t="inlineStr">
        <is>
          <t>VHB</t>
        </is>
      </c>
      <c r="M284" s="12" t="inlineStr">
        <is>
          <t>Versand möglich</t>
        </is>
      </c>
      <c r="N284" s="16" t="n"/>
      <c r="O284" s="17" t="n"/>
      <c r="P284" s="18" t="n"/>
      <c r="Q284" s="19">
        <f>IF(N284&lt;&gt;"ja","",IF(O284="",H284,O284)*J284)</f>
        <v/>
      </c>
    </row>
    <row r="285" ht="78" customHeight="1">
      <c r="A285" s="20" t="n">
        <v>278</v>
      </c>
      <c r="B285" s="35" t="inlineStr">
        <is>
          <t>BU05-01</t>
        </is>
      </c>
      <c r="C285" s="22" t="n"/>
      <c r="D285" s="23" t="inlineStr">
        <is>
          <t>Spielhaus weiß mit Hochebene und Bett
Große Spielhaus-Konstruktion in Weiß: obere Spielebene mit Brüstung, grüner Tafel und Ablagefach, darunter eine Liegefläche mit Matratze. Eine Seitenwand trägt eine goldene Krone als Aufkleber.</t>
        </is>
      </c>
      <c r="E285" s="13" t="n"/>
      <c r="F285" s="23" t="inlineStr">
        <is>
          <t>Schlafraum</t>
        </is>
      </c>
      <c r="G285" s="21" t="inlineStr">
        <is>
          <t>gebraucht</t>
        </is>
      </c>
      <c r="H285" s="21" t="n">
        <v>1</v>
      </c>
      <c r="I285" s="21" t="inlineStr">
        <is>
          <t>Stück</t>
        </is>
      </c>
      <c r="J285" s="24" t="n">
        <v>450</v>
      </c>
      <c r="K285" s="25">
        <f>J285*1.19</f>
        <v/>
      </c>
      <c r="L285" s="21" t="inlineStr">
        <is>
          <t>VHB</t>
        </is>
      </c>
      <c r="M285" s="23" t="inlineStr">
        <is>
          <t>nur Abholung</t>
        </is>
      </c>
      <c r="N285" s="16" t="n"/>
      <c r="O285" s="17" t="n"/>
      <c r="P285" s="18" t="n"/>
      <c r="Q285" s="26">
        <f>IF(N285&lt;&gt;"ja","",IF(O285="",H285,O285)*J285)</f>
        <v/>
      </c>
    </row>
    <row r="286" ht="78" customHeight="1">
      <c r="A286" s="9" t="n">
        <v>279</v>
      </c>
      <c r="B286" s="35" t="inlineStr">
        <is>
          <t>BU05-02</t>
        </is>
      </c>
      <c r="C286" s="11" t="n"/>
      <c r="D286" s="12" t="inlineStr">
        <is>
          <t>Wesco Spielküche, vier Module mit Mikrowelle
Spielküche von Wesco aus Birke-Multiplex: offenes Regalmodul, Backofenmodul mit Klappe, Spülenmodul mit Becken und Kochfeldmodul, dazu eine aufgesetzte Spielmikrowelle. Fronten mit aufgedruckten Bedienfeldern, Rückwände mit Fliesenmuster.</t>
        </is>
      </c>
      <c r="E286" s="13" t="n"/>
      <c r="F286" s="12" t="inlineStr">
        <is>
          <t>Schlafraum</t>
        </is>
      </c>
      <c r="G286" s="10" t="inlineStr">
        <is>
          <t>gebraucht</t>
        </is>
      </c>
      <c r="H286" s="10" t="n">
        <v>1</v>
      </c>
      <c r="I286" s="10" t="inlineStr">
        <is>
          <t>Set</t>
        </is>
      </c>
      <c r="J286" s="14" t="n">
        <v>550</v>
      </c>
      <c r="K286" s="15">
        <f>J286*1.19</f>
        <v/>
      </c>
      <c r="L286" s="10" t="inlineStr">
        <is>
          <t>VHB</t>
        </is>
      </c>
      <c r="M286" s="12" t="inlineStr">
        <is>
          <t>nur Abholung</t>
        </is>
      </c>
      <c r="N286" s="16" t="n"/>
      <c r="O286" s="17" t="n"/>
      <c r="P286" s="18" t="n"/>
      <c r="Q286" s="19">
        <f>IF(N286&lt;&gt;"ja","",IF(O286="",H286,O286)*J286)</f>
        <v/>
      </c>
    </row>
    <row r="287" ht="78" customHeight="1">
      <c r="A287" s="20" t="n">
        <v>280</v>
      </c>
      <c r="B287" s="21" t="inlineStr">
        <is>
          <t>BU05-03</t>
        </is>
      </c>
      <c r="C287" s="22" t="n"/>
      <c r="D287" s="23" t="inlineStr">
        <is>
          <t>Treppenregal weiß mit Wannen
Weißes Regal in Treppenform: zwei hohe Fächer mit eingeschobenen Kunststoffwannen, dazu eine niedrigere Stufe mit Ablage und Wanne, die als Sitzfläche dient.</t>
        </is>
      </c>
      <c r="E287" s="13" t="n"/>
      <c r="F287" s="23" t="inlineStr">
        <is>
          <t>Schlafraum</t>
        </is>
      </c>
      <c r="G287" s="21" t="inlineStr">
        <is>
          <t>gebraucht</t>
        </is>
      </c>
      <c r="H287" s="21" t="n">
        <v>1</v>
      </c>
      <c r="I287" s="21" t="inlineStr">
        <is>
          <t>Stück</t>
        </is>
      </c>
      <c r="J287" s="24" t="n">
        <v>60</v>
      </c>
      <c r="K287" s="25">
        <f>J287*1.19</f>
        <v/>
      </c>
      <c r="L287" s="21" t="inlineStr">
        <is>
          <t>VHB</t>
        </is>
      </c>
      <c r="M287" s="23" t="inlineStr">
        <is>
          <t>nur Abholung</t>
        </is>
      </c>
      <c r="N287" s="16" t="n"/>
      <c r="O287" s="17" t="n"/>
      <c r="P287" s="18" t="n"/>
      <c r="Q287" s="26">
        <f>IF(N287&lt;&gt;"ja","",IF(O287="",H287,O287)*J287)</f>
        <v/>
      </c>
    </row>
    <row r="288" ht="78" customHeight="1">
      <c r="A288" s="9" t="n">
        <v>281</v>
      </c>
      <c r="B288" s="10" t="inlineStr">
        <is>
          <t>BU05-04</t>
        </is>
      </c>
      <c r="C288" s="11" t="n"/>
      <c r="D288" s="12" t="inlineStr">
        <is>
          <t>Schaukeltier Storch
Plüsch-Schaukeltier in Storchenform: weißer Körper mit rotem Schnabel, gelber Zipfelmütze mit Bommeln und rot-weiß gepunktetem Sattel mit Haltegriff, auf hellen Holzkufen.</t>
        </is>
      </c>
      <c r="E288" s="13" t="n"/>
      <c r="F288" s="12" t="inlineStr">
        <is>
          <t>Schlafraum</t>
        </is>
      </c>
      <c r="G288" s="10" t="inlineStr">
        <is>
          <t>gebraucht</t>
        </is>
      </c>
      <c r="H288" s="10" t="n">
        <v>1</v>
      </c>
      <c r="I288" s="10" t="inlineStr">
        <is>
          <t>Stück</t>
        </is>
      </c>
      <c r="J288" s="14" t="n">
        <v>45</v>
      </c>
      <c r="K288" s="15">
        <f>J288*1.19</f>
        <v/>
      </c>
      <c r="L288" s="10" t="inlineStr">
        <is>
          <t>VHB</t>
        </is>
      </c>
      <c r="M288" s="12" t="inlineStr">
        <is>
          <t>nur Abholung</t>
        </is>
      </c>
      <c r="N288" s="16" t="n"/>
      <c r="O288" s="17" t="n"/>
      <c r="P288" s="18" t="n"/>
      <c r="Q288" s="19">
        <f>IF(N288&lt;&gt;"ja","",IF(O288="",H288,O288)*J288)</f>
        <v/>
      </c>
    </row>
    <row r="289" ht="78" customHeight="1">
      <c r="A289" s="20" t="n">
        <v>282</v>
      </c>
      <c r="B289" s="21" t="inlineStr">
        <is>
          <t>BU05-05</t>
        </is>
      </c>
      <c r="C289" s="22" t="n"/>
      <c r="D289" s="23" t="inlineStr">
        <is>
          <t>Kindersessel Teddyfell beige
Kindersessel aus beigem Teddyfell mit runder Lehne, zwei aufgesetzten Ohren und breiten Armlehnen. Am Rücken ein Tragegriff; das Band am Griff ist eingerissen.</t>
        </is>
      </c>
      <c r="E289" s="13" t="n"/>
      <c r="F289" s="23" t="inlineStr">
        <is>
          <t>Schlafraum</t>
        </is>
      </c>
      <c r="G289" s="21" t="inlineStr">
        <is>
          <t>gebraucht</t>
        </is>
      </c>
      <c r="H289" s="21" t="n">
        <v>1</v>
      </c>
      <c r="I289" s="21" t="inlineStr">
        <is>
          <t>Stück</t>
        </is>
      </c>
      <c r="J289" s="24" t="n">
        <v>45</v>
      </c>
      <c r="K289" s="25">
        <f>J289*1.19</f>
        <v/>
      </c>
      <c r="L289" s="21" t="inlineStr">
        <is>
          <t>VHB</t>
        </is>
      </c>
      <c r="M289" s="23" t="inlineStr">
        <is>
          <t>nur Abholung</t>
        </is>
      </c>
      <c r="N289" s="16" t="n"/>
      <c r="O289" s="17" t="n"/>
      <c r="P289" s="18" t="n"/>
      <c r="Q289" s="26">
        <f>IF(N289&lt;&gt;"ja","",IF(O289="",H289,O289)*J289)</f>
        <v/>
      </c>
    </row>
    <row r="290" ht="78" customHeight="1">
      <c r="A290" s="9" t="n">
        <v>283</v>
      </c>
      <c r="B290" s="10" t="inlineStr">
        <is>
          <t>BU05-06</t>
        </is>
      </c>
      <c r="C290" s="11" t="n"/>
      <c r="D290" s="12" t="inlineStr">
        <is>
          <t>Sitzbank gepolstert, hellgrau
Niedrige gepolsterte Sitzbank in Kinderhöhe mit hellgrauem Chenillebezug und flacher Rückenlehne, ohne Armlehnen. Der Bezug ist an mehreren Stellen fleckig.</t>
        </is>
      </c>
      <c r="E290" s="13" t="n"/>
      <c r="F290" s="12" t="inlineStr">
        <is>
          <t>Schlafraum</t>
        </is>
      </c>
      <c r="G290" s="10" t="inlineStr">
        <is>
          <t>gebraucht</t>
        </is>
      </c>
      <c r="H290" s="10" t="n">
        <v>2</v>
      </c>
      <c r="I290" s="10" t="inlineStr">
        <is>
          <t>Stück</t>
        </is>
      </c>
      <c r="J290" s="14" t="n">
        <v>80</v>
      </c>
      <c r="K290" s="15">
        <f>J290*1.19</f>
        <v/>
      </c>
      <c r="L290" s="10" t="inlineStr">
        <is>
          <t>VHB</t>
        </is>
      </c>
      <c r="M290" s="12" t="inlineStr">
        <is>
          <t>nur Abholung</t>
        </is>
      </c>
      <c r="N290" s="16" t="n"/>
      <c r="O290" s="17" t="n"/>
      <c r="P290" s="18" t="n"/>
      <c r="Q290" s="19">
        <f>IF(N290&lt;&gt;"ja","",IF(O290="",H290,O290)*J290)</f>
        <v/>
      </c>
    </row>
    <row r="291" ht="78" customHeight="1">
      <c r="A291" s="20" t="n">
        <v>284</v>
      </c>
      <c r="B291" s="21" t="inlineStr">
        <is>
          <t>BU05-07</t>
        </is>
      </c>
      <c r="C291" s="22" t="n"/>
      <c r="D291" s="23" t="inlineStr">
        <is>
          <t>Puppenwagen rosa mit Tragetasche
Puppen-Sportwagen mit rosa-weiß gestreiftem Bezug, blauem Verdeck und höhenverstellbarem Schiebegriff, dazu eine passende Tragetasche. Der Griff ist an mehreren Stellen aufgerissen.</t>
        </is>
      </c>
      <c r="E291" s="13" t="n"/>
      <c r="F291" s="23" t="inlineStr">
        <is>
          <t>Schlafraum</t>
        </is>
      </c>
      <c r="G291" s="21" t="inlineStr">
        <is>
          <t>stark gebraucht</t>
        </is>
      </c>
      <c r="H291" s="21" t="n">
        <v>1</v>
      </c>
      <c r="I291" s="21" t="inlineStr">
        <is>
          <t>Stück</t>
        </is>
      </c>
      <c r="J291" s="24" t="n">
        <v>25</v>
      </c>
      <c r="K291" s="25">
        <f>J291*1.19</f>
        <v/>
      </c>
      <c r="L291" s="21" t="inlineStr">
        <is>
          <t>VHB</t>
        </is>
      </c>
      <c r="M291" s="23" t="inlineStr">
        <is>
          <t>nur Abholung</t>
        </is>
      </c>
      <c r="N291" s="16" t="n"/>
      <c r="O291" s="17" t="n"/>
      <c r="P291" s="18" t="n"/>
      <c r="Q291" s="26">
        <f>IF(N291&lt;&gt;"ja","",IF(O291="",H291,O291)*J291)</f>
        <v/>
      </c>
    </row>
    <row r="292" ht="78" customHeight="1">
      <c r="A292" s="9" t="n">
        <v>285</v>
      </c>
      <c r="B292" s="10" t="inlineStr">
        <is>
          <t>BU05-09</t>
        </is>
      </c>
      <c r="C292" s="11" t="n"/>
      <c r="D292" s="12" t="inlineStr">
        <is>
          <t>Puppenwagen Holz mit Gummirädern
Puppen- und Lauflernwagen von Wesco aus Birke-Multiplex mit hohem Schiebebügel und vier schwarzen Gummirädern.</t>
        </is>
      </c>
      <c r="E292" s="13" t="n"/>
      <c r="F292" s="12" t="inlineStr">
        <is>
          <t>Schlafraum</t>
        </is>
      </c>
      <c r="G292" s="10" t="inlineStr">
        <is>
          <t>gebraucht</t>
        </is>
      </c>
      <c r="H292" s="10" t="n">
        <v>1</v>
      </c>
      <c r="I292" s="10" t="inlineStr">
        <is>
          <t>Stück</t>
        </is>
      </c>
      <c r="J292" s="14" t="n">
        <v>60</v>
      </c>
      <c r="K292" s="15">
        <f>J292*1.19</f>
        <v/>
      </c>
      <c r="L292" s="10" t="inlineStr">
        <is>
          <t>VHB</t>
        </is>
      </c>
      <c r="M292" s="12" t="inlineStr">
        <is>
          <t>nur Abholung</t>
        </is>
      </c>
      <c r="N292" s="16" t="n"/>
      <c r="O292" s="17" t="n"/>
      <c r="P292" s="18" t="n"/>
      <c r="Q292" s="19">
        <f>IF(N292&lt;&gt;"ja","",IF(O292="",H292,O292)*J292)</f>
        <v/>
      </c>
    </row>
    <row r="293" ht="78" customHeight="1">
      <c r="A293" s="20" t="n">
        <v>286</v>
      </c>
      <c r="B293" s="21" t="inlineStr">
        <is>
          <t>BU05-10</t>
        </is>
      </c>
      <c r="C293" s="22" t="n"/>
      <c r="D293" s="23" t="inlineStr">
        <is>
          <t>Wesco Rutschfahrzeug mit Spielelementen
Rutschfahrzeug aus Birke-Multiplex mit gepolsterter Sitzfläche, Steckformen im Sitz, Rückenlehne mit rundem Spiegel und seitlichen Zahnrädern zum Drehen, auf vier Gummirädern. Logo auf der Frontblende: wesco.</t>
        </is>
      </c>
      <c r="E293" s="13" t="n"/>
      <c r="F293" s="23" t="inlineStr">
        <is>
          <t>Schlafraum</t>
        </is>
      </c>
      <c r="G293" s="21" t="inlineStr">
        <is>
          <t>gebraucht</t>
        </is>
      </c>
      <c r="H293" s="21" t="n">
        <v>1</v>
      </c>
      <c r="I293" s="21" t="inlineStr">
        <is>
          <t>Stück</t>
        </is>
      </c>
      <c r="J293" s="24" t="n">
        <v>90</v>
      </c>
      <c r="K293" s="25">
        <f>J293*1.19</f>
        <v/>
      </c>
      <c r="L293" s="21" t="inlineStr">
        <is>
          <t>VHB</t>
        </is>
      </c>
      <c r="M293" s="23" t="inlineStr">
        <is>
          <t>nur Abholung</t>
        </is>
      </c>
      <c r="N293" s="16" t="n"/>
      <c r="O293" s="17" t="n"/>
      <c r="P293" s="18" t="n"/>
      <c r="Q293" s="26">
        <f>IF(N293&lt;&gt;"ja","",IF(O293="",H293,O293)*J293)</f>
        <v/>
      </c>
    </row>
    <row r="294" ht="78" customHeight="1">
      <c r="A294" s="9" t="n">
        <v>287</v>
      </c>
      <c r="B294" s="10" t="inlineStr">
        <is>
          <t>BU06-05</t>
        </is>
      </c>
      <c r="C294" s="11" t="n"/>
      <c r="D294" s="12" t="inlineStr">
        <is>
          <t>Lernturm Holz natur
Küchen-Lernturm aus hellem Multiplex: Standfläche in Arbeitshöhe, umlaufende Brüstung mit Griffausschnitten und eine tiefer liegende Aufstiegsstufe. Kanten an mehreren Stellen abgestoßen.</t>
        </is>
      </c>
      <c r="E294" s="13" t="n"/>
      <c r="F294" s="12" t="inlineStr">
        <is>
          <t>Küche / Essen</t>
        </is>
      </c>
      <c r="G294" s="10" t="inlineStr">
        <is>
          <t>gebraucht</t>
        </is>
      </c>
      <c r="H294" s="10" t="n">
        <v>1</v>
      </c>
      <c r="I294" s="10" t="inlineStr">
        <is>
          <t>Stück</t>
        </is>
      </c>
      <c r="J294" s="14" t="n">
        <v>70</v>
      </c>
      <c r="K294" s="15">
        <f>J294*1.19</f>
        <v/>
      </c>
      <c r="L294" s="10" t="inlineStr">
        <is>
          <t>VHB</t>
        </is>
      </c>
      <c r="M294" s="12" t="inlineStr">
        <is>
          <t>nur Abholung</t>
        </is>
      </c>
      <c r="N294" s="16" t="n"/>
      <c r="O294" s="17" t="n"/>
      <c r="P294" s="18" t="n"/>
      <c r="Q294" s="19">
        <f>IF(N294&lt;&gt;"ja","",IF(O294="",H294,O294)*J294)</f>
        <v/>
      </c>
    </row>
    <row r="295" ht="78" customHeight="1">
      <c r="A295" s="20" t="n">
        <v>288</v>
      </c>
      <c r="B295" s="21" t="inlineStr">
        <is>
          <t>BU06-06</t>
        </is>
      </c>
      <c r="C295" s="22" t="n"/>
      <c r="D295" s="23" t="inlineStr">
        <is>
          <t>Lernturm Holz weiß
Küchen-Lernturm aus weiß lackiertem Multiplex: Standfläche in Arbeitshöhe, hohe Rückwand, Haltestange vorne und eine tiefer liegende Aufstiegsstufe.</t>
        </is>
      </c>
      <c r="E295" s="13" t="n"/>
      <c r="F295" s="23" t="inlineStr">
        <is>
          <t>Küche / Essen</t>
        </is>
      </c>
      <c r="G295" s="21" t="inlineStr">
        <is>
          <t>gebraucht</t>
        </is>
      </c>
      <c r="H295" s="21" t="n">
        <v>1</v>
      </c>
      <c r="I295" s="21" t="inlineStr">
        <is>
          <t>Stück</t>
        </is>
      </c>
      <c r="J295" s="24" t="n">
        <v>70</v>
      </c>
      <c r="K295" s="25">
        <f>J295*1.19</f>
        <v/>
      </c>
      <c r="L295" s="21" t="inlineStr">
        <is>
          <t>VHB</t>
        </is>
      </c>
      <c r="M295" s="23" t="inlineStr">
        <is>
          <t>nur Abholung</t>
        </is>
      </c>
      <c r="N295" s="16" t="n"/>
      <c r="O295" s="17" t="n"/>
      <c r="P295" s="18" t="n"/>
      <c r="Q295" s="26">
        <f>IF(N295&lt;&gt;"ja","",IF(O295="",H295,O295)*J295)</f>
        <v/>
      </c>
    </row>
    <row r="296" ht="78" customHeight="1">
      <c r="A296" s="9" t="n">
        <v>289</v>
      </c>
      <c r="B296" s="10" t="inlineStr">
        <is>
          <t>BU06-07</t>
        </is>
      </c>
      <c r="C296" s="11" t="n"/>
      <c r="D296" s="12" t="inlineStr">
        <is>
          <t>Rollschrank dunkelgrau, acht Fächer
Regal in Dunkelgrau mit acht Fächern in zwei Reihen, drei Fächer mit Türen und Metallgriffen, auf Rollen.</t>
        </is>
      </c>
      <c r="E296" s="13" t="n"/>
      <c r="F296" s="12" t="inlineStr">
        <is>
          <t>Küche / Essen</t>
        </is>
      </c>
      <c r="G296" s="10" t="inlineStr">
        <is>
          <t>gebraucht</t>
        </is>
      </c>
      <c r="H296" s="10" t="n">
        <v>1</v>
      </c>
      <c r="I296" s="10" t="inlineStr">
        <is>
          <t>Stück</t>
        </is>
      </c>
      <c r="J296" s="14" t="n">
        <v>70</v>
      </c>
      <c r="K296" s="15">
        <f>J296*1.19</f>
        <v/>
      </c>
      <c r="L296" s="10" t="inlineStr">
        <is>
          <t>VHB</t>
        </is>
      </c>
      <c r="M296" s="12" t="inlineStr">
        <is>
          <t>nur Abholung</t>
        </is>
      </c>
      <c r="N296" s="16" t="n"/>
      <c r="O296" s="17" t="n"/>
      <c r="P296" s="18" t="n"/>
      <c r="Q296" s="19">
        <f>IF(N296&lt;&gt;"ja","",IF(O296="",H296,O296)*J296)</f>
        <v/>
      </c>
    </row>
    <row r="297" ht="78" customHeight="1">
      <c r="A297" s="20" t="n">
        <v>290</v>
      </c>
      <c r="B297" s="21" t="inlineStr">
        <is>
          <t>BU06-08</t>
        </is>
      </c>
      <c r="C297" s="22" t="n"/>
      <c r="D297" s="23" t="inlineStr">
        <is>
          <t>Abfallbehälter Metall schwarz
Hoher runder Abfallbehälter aus schwarz lackiertem Metall mit Inneneimer.</t>
        </is>
      </c>
      <c r="E297" s="13" t="n"/>
      <c r="F297" s="23" t="inlineStr">
        <is>
          <t>Küche / Essen</t>
        </is>
      </c>
      <c r="G297" s="21" t="inlineStr">
        <is>
          <t>gebraucht</t>
        </is>
      </c>
      <c r="H297" s="21" t="n">
        <v>2</v>
      </c>
      <c r="I297" s="21" t="inlineStr">
        <is>
          <t>Stück</t>
        </is>
      </c>
      <c r="J297" s="24" t="n">
        <v>45</v>
      </c>
      <c r="K297" s="25">
        <f>J297*1.19</f>
        <v/>
      </c>
      <c r="L297" s="21" t="inlineStr">
        <is>
          <t>VHB</t>
        </is>
      </c>
      <c r="M297" s="23" t="inlineStr">
        <is>
          <t>nur Abholung</t>
        </is>
      </c>
      <c r="N297" s="16" t="n"/>
      <c r="O297" s="17" t="n"/>
      <c r="P297" s="18" t="n"/>
      <c r="Q297" s="26">
        <f>IF(N297&lt;&gt;"ja","",IF(O297="",H297,O297)*J297)</f>
        <v/>
      </c>
    </row>
    <row r="298" ht="78" customHeight="1">
      <c r="A298" s="9" t="n">
        <v>291</v>
      </c>
      <c r="B298" s="10" t="inlineStr">
        <is>
          <t>BU06-09</t>
        </is>
      </c>
      <c r="C298" s="11" t="n"/>
      <c r="D298" s="12" t="inlineStr">
        <is>
          <t>Abfallbehälter Metall weiß mit Push-Deckel
Hoher runder Abfallbehälter aus weiß lackiertem Metall mit verchromtem Push-Deckel.</t>
        </is>
      </c>
      <c r="E298" s="13" t="n"/>
      <c r="F298" s="12" t="inlineStr">
        <is>
          <t>Küche / Essen</t>
        </is>
      </c>
      <c r="G298" s="10" t="inlineStr">
        <is>
          <t>gebraucht</t>
        </is>
      </c>
      <c r="H298" s="10" t="n">
        <v>1</v>
      </c>
      <c r="I298" s="10" t="inlineStr">
        <is>
          <t>Stück</t>
        </is>
      </c>
      <c r="J298" s="14" t="n">
        <v>45</v>
      </c>
      <c r="K298" s="15">
        <f>J298*1.19</f>
        <v/>
      </c>
      <c r="L298" s="10" t="inlineStr">
        <is>
          <t>VHB</t>
        </is>
      </c>
      <c r="M298" s="12" t="inlineStr">
        <is>
          <t>nur Abholung</t>
        </is>
      </c>
      <c r="N298" s="16" t="n"/>
      <c r="O298" s="17" t="n"/>
      <c r="P298" s="18" t="n"/>
      <c r="Q298" s="19">
        <f>IF(N298&lt;&gt;"ja","",IF(O298="",H298,O298)*J298)</f>
        <v/>
      </c>
    </row>
    <row r="299" ht="78" customHeight="1">
      <c r="A299" s="20" t="n">
        <v>292</v>
      </c>
      <c r="B299" s="21" t="inlineStr">
        <is>
          <t>BU06-10</t>
        </is>
      </c>
      <c r="C299" s="22" t="n"/>
      <c r="D299" s="23" t="inlineStr">
        <is>
          <t>Servierwagen Edelstahl, drei Ebenen
Servierwagen aus Edelstahl mit drei geschlossenen Ablageböden, umlaufenden Schiebegriffen und vier Lenkrollen, zwei davon feststellbar.</t>
        </is>
      </c>
      <c r="E299" s="13" t="n"/>
      <c r="F299" s="23" t="inlineStr">
        <is>
          <t>Küche / Essen</t>
        </is>
      </c>
      <c r="G299" s="21" t="inlineStr">
        <is>
          <t>gebraucht</t>
        </is>
      </c>
      <c r="H299" s="21" t="n">
        <v>1</v>
      </c>
      <c r="I299" s="21" t="inlineStr">
        <is>
          <t>Stück</t>
        </is>
      </c>
      <c r="J299" s="24" t="n">
        <v>90</v>
      </c>
      <c r="K299" s="25">
        <f>J299*1.19</f>
        <v/>
      </c>
      <c r="L299" s="21" t="inlineStr">
        <is>
          <t>VHB</t>
        </is>
      </c>
      <c r="M299" s="23" t="inlineStr">
        <is>
          <t>nur Abholung</t>
        </is>
      </c>
      <c r="N299" s="16" t="n"/>
      <c r="O299" s="17" t="n"/>
      <c r="P299" s="18" t="n"/>
      <c r="Q299" s="26">
        <f>IF(N299&lt;&gt;"ja","",IF(O299="",H299,O299)*J299)</f>
        <v/>
      </c>
    </row>
    <row r="300" ht="78" customHeight="1">
      <c r="A300" s="9" t="n">
        <v>293</v>
      </c>
      <c r="B300" s="10" t="inlineStr">
        <is>
          <t>BU06-11</t>
        </is>
      </c>
      <c r="C300" s="11" t="n"/>
      <c r="D300" s="12" t="inlineStr">
        <is>
          <t>Schreibtisch schwarzbraun mit Schublade
Schmaler Schreibtisch in Schwarzbraun mit einer breiten Schublade und seitlichem Unterbau.</t>
        </is>
      </c>
      <c r="E300" s="13" t="n"/>
      <c r="F300" s="12" t="inlineStr">
        <is>
          <t>Küche / Essen</t>
        </is>
      </c>
      <c r="G300" s="10" t="inlineStr">
        <is>
          <t>gebraucht</t>
        </is>
      </c>
      <c r="H300" s="10" t="n">
        <v>2</v>
      </c>
      <c r="I300" s="10" t="inlineStr">
        <is>
          <t>Stück</t>
        </is>
      </c>
      <c r="J300" s="14" t="n">
        <v>45</v>
      </c>
      <c r="K300" s="15">
        <f>J300*1.19</f>
        <v/>
      </c>
      <c r="L300" s="10" t="inlineStr">
        <is>
          <t>VHB</t>
        </is>
      </c>
      <c r="M300" s="12" t="inlineStr">
        <is>
          <t>nur Abholung</t>
        </is>
      </c>
      <c r="N300" s="16" t="n"/>
      <c r="O300" s="17" t="n"/>
      <c r="P300" s="18" t="n"/>
      <c r="Q300" s="19">
        <f>IF(N300&lt;&gt;"ja","",IF(O300="",H300,O300)*J300)</f>
        <v/>
      </c>
    </row>
    <row r="301" ht="78" customHeight="1">
      <c r="A301" s="20" t="n">
        <v>294</v>
      </c>
      <c r="B301" s="21" t="inlineStr">
        <is>
          <t>BU06-12</t>
        </is>
      </c>
      <c r="C301" s="22" t="n"/>
      <c r="D301" s="23" t="inlineStr">
        <is>
          <t>Schalensessel grau mit Holzbeinen
Sessel in Erwachsenengröße: graue Kunststoffschale mit Armlehnen auf konischen Beinen aus hellem Massivholz, dazu ein rundes Sitzkissen aus cognacfarbenem Kunstleder.</t>
        </is>
      </c>
      <c r="E301" s="13" t="n"/>
      <c r="F301" s="23" t="inlineStr">
        <is>
          <t>Küche / Essen</t>
        </is>
      </c>
      <c r="G301" s="21" t="inlineStr">
        <is>
          <t>gebraucht</t>
        </is>
      </c>
      <c r="H301" s="21" t="n">
        <v>2</v>
      </c>
      <c r="I301" s="21" t="inlineStr">
        <is>
          <t>Stück</t>
        </is>
      </c>
      <c r="J301" s="24" t="n">
        <v>60</v>
      </c>
      <c r="K301" s="25">
        <f>J301*1.19</f>
        <v/>
      </c>
      <c r="L301" s="21" t="inlineStr">
        <is>
          <t>VHB</t>
        </is>
      </c>
      <c r="M301" s="23" t="inlineStr">
        <is>
          <t>nur Abholung</t>
        </is>
      </c>
      <c r="N301" s="16" t="n"/>
      <c r="O301" s="17" t="n"/>
      <c r="P301" s="18" t="n"/>
      <c r="Q301" s="26">
        <f>IF(N301&lt;&gt;"ja","",IF(O301="",H301,O301)*J301)</f>
        <v/>
      </c>
    </row>
    <row r="302" ht="78" customHeight="1">
      <c r="A302" s="9" t="n">
        <v>295</v>
      </c>
      <c r="B302" s="10" t="inlineStr">
        <is>
          <t>BU06-13</t>
        </is>
      </c>
      <c r="C302" s="11" t="n"/>
      <c r="D302" s="12" t="inlineStr">
        <is>
          <t>Regal weiß, schmal und hoch
Schmales hohes Regal in Weiß mit verstellbaren Böden.</t>
        </is>
      </c>
      <c r="E302" s="13" t="n"/>
      <c r="F302" s="12" t="inlineStr">
        <is>
          <t>Küche / Essen</t>
        </is>
      </c>
      <c r="G302" s="10" t="inlineStr">
        <is>
          <t>gebraucht</t>
        </is>
      </c>
      <c r="H302" s="10" t="n">
        <v>1</v>
      </c>
      <c r="I302" s="10" t="inlineStr">
        <is>
          <t>Stück</t>
        </is>
      </c>
      <c r="J302" s="14" t="n">
        <v>30</v>
      </c>
      <c r="K302" s="15">
        <f>J302*1.19</f>
        <v/>
      </c>
      <c r="L302" s="10" t="inlineStr">
        <is>
          <t>VHB</t>
        </is>
      </c>
      <c r="M302" s="12" t="inlineStr">
        <is>
          <t>nur Abholung</t>
        </is>
      </c>
      <c r="N302" s="16" t="n"/>
      <c r="O302" s="17" t="n"/>
      <c r="P302" s="18" t="n"/>
      <c r="Q302" s="19">
        <f>IF(N302&lt;&gt;"ja","",IF(O302="",H302,O302)*J302)</f>
        <v/>
      </c>
    </row>
    <row r="303" ht="78" customHeight="1">
      <c r="A303" s="20" t="n">
        <v>296</v>
      </c>
      <c r="B303" s="21" t="inlineStr">
        <is>
          <t>BU06-14</t>
        </is>
      </c>
      <c r="C303" s="22" t="n"/>
      <c r="D303" s="23" t="inlineStr">
        <is>
          <t>Fächerregal grau, 24 Fächer
Langes niedriges Regal in Grau mit vierundzwanzig Fächern in vier Reihen, durchgehende Deckplatte. Als Postfach- und Ablageregal genutzt.</t>
        </is>
      </c>
      <c r="E303" s="13" t="n"/>
      <c r="F303" s="23" t="inlineStr">
        <is>
          <t>Küche / Essen</t>
        </is>
      </c>
      <c r="G303" s="21" t="inlineStr">
        <is>
          <t>gebraucht</t>
        </is>
      </c>
      <c r="H303" s="21" t="n">
        <v>1</v>
      </c>
      <c r="I303" s="21" t="inlineStr">
        <is>
          <t>Stück</t>
        </is>
      </c>
      <c r="J303" s="24" t="n">
        <v>120</v>
      </c>
      <c r="K303" s="25">
        <f>J303*1.19</f>
        <v/>
      </c>
      <c r="L303" s="21" t="inlineStr">
        <is>
          <t>VHB</t>
        </is>
      </c>
      <c r="M303" s="23" t="inlineStr">
        <is>
          <t>nur Abholung</t>
        </is>
      </c>
      <c r="N303" s="16" t="n"/>
      <c r="O303" s="17" t="n"/>
      <c r="P303" s="18" t="n"/>
      <c r="Q303" s="26">
        <f>IF(N303&lt;&gt;"ja","",IF(O303="",H303,O303)*J303)</f>
        <v/>
      </c>
    </row>
    <row r="304" ht="78" customHeight="1">
      <c r="A304" s="9" t="n">
        <v>297</v>
      </c>
      <c r="B304" s="10" t="inlineStr">
        <is>
          <t>NE03-01</t>
        </is>
      </c>
      <c r="C304" s="11" t="n"/>
      <c r="D304" s="12" t="inlineStr">
        <is>
          <t>Wandregale in Wolkenform
Wandregale in Wolkenform aus lackiertem Holz, ohne Zwischenböden: ein großes und ein kleineres in Weiß, zwei in Schwarz.</t>
        </is>
      </c>
      <c r="E304" s="13" t="n"/>
      <c r="F304" s="12" t="inlineStr">
        <is>
          <t>Schlafraum 2</t>
        </is>
      </c>
      <c r="G304" s="10" t="inlineStr">
        <is>
          <t>gebraucht</t>
        </is>
      </c>
      <c r="H304" s="10" t="n">
        <v>4</v>
      </c>
      <c r="I304" s="10" t="inlineStr">
        <is>
          <t>Stück</t>
        </is>
      </c>
      <c r="J304" s="14" t="n">
        <v>25</v>
      </c>
      <c r="K304" s="15">
        <f>J304*1.19</f>
        <v/>
      </c>
      <c r="L304" s="10" t="inlineStr">
        <is>
          <t>VHB</t>
        </is>
      </c>
      <c r="M304" s="12" t="inlineStr">
        <is>
          <t>Versand möglich</t>
        </is>
      </c>
      <c r="N304" s="16" t="n"/>
      <c r="O304" s="17" t="n"/>
      <c r="P304" s="18" t="n"/>
      <c r="Q304" s="19">
        <f>IF(N304&lt;&gt;"ja","",IF(O304="",H304,O304)*J304)</f>
        <v/>
      </c>
    </row>
    <row r="305" ht="78" customHeight="1">
      <c r="A305" s="20" t="n">
        <v>298</v>
      </c>
      <c r="B305" s="21" t="inlineStr">
        <is>
          <t>NE03-03</t>
        </is>
      </c>
      <c r="C305" s="22" t="n"/>
      <c r="D305" s="23" t="inlineStr">
        <is>
          <t>Wesco Gitterbett Kunststoff, grau
Krippenbett von Wesco aus grauem Kunststoff mit geschlossenem Sockel, belüfteten Seitenwänden und Griffausschnitten zum Verschieben. Logo an der Längsseite: wesco.</t>
        </is>
      </c>
      <c r="E305" s="13" t="n"/>
      <c r="F305" s="23" t="inlineStr">
        <is>
          <t>Schlafraum 2</t>
        </is>
      </c>
      <c r="G305" s="21" t="inlineStr">
        <is>
          <t>gut</t>
        </is>
      </c>
      <c r="H305" s="21" t="n">
        <v>4</v>
      </c>
      <c r="I305" s="21" t="inlineStr">
        <is>
          <t>Stück</t>
        </is>
      </c>
      <c r="J305" s="24" t="n">
        <v>180</v>
      </c>
      <c r="K305" s="25">
        <f>J305*1.19</f>
        <v/>
      </c>
      <c r="L305" s="21" t="inlineStr">
        <is>
          <t>VHB</t>
        </is>
      </c>
      <c r="M305" s="23" t="inlineStr">
        <is>
          <t>nur Abholung</t>
        </is>
      </c>
      <c r="N305" s="16" t="n"/>
      <c r="O305" s="17" t="n"/>
      <c r="P305" s="18" t="n"/>
      <c r="Q305" s="26">
        <f>IF(N305&lt;&gt;"ja","",IF(O305="",H305,O305)*J305)</f>
        <v/>
      </c>
    </row>
    <row r="306" ht="78" customHeight="1">
      <c r="A306" s="9" t="n">
        <v>299</v>
      </c>
      <c r="B306" s="10" t="inlineStr">
        <is>
          <t>NE03-04</t>
        </is>
      </c>
      <c r="C306" s="11" t="n"/>
      <c r="D306" s="12" t="inlineStr">
        <is>
          <t>Gitterbett Holz weiß
Kinderbett aus weiß lackiertem Holz mit Sprossen an allen vier Seiten und geschwungenen Kopf- und Fußteilen, einschließlich Matratze.</t>
        </is>
      </c>
      <c r="E306" s="13" t="n"/>
      <c r="F306" s="12" t="inlineStr">
        <is>
          <t>Schlafraum 2</t>
        </is>
      </c>
      <c r="G306" s="10" t="inlineStr">
        <is>
          <t>gut</t>
        </is>
      </c>
      <c r="H306" s="10" t="n">
        <v>10</v>
      </c>
      <c r="I306" s="10" t="inlineStr">
        <is>
          <t>Stück</t>
        </is>
      </c>
      <c r="J306" s="14" t="n">
        <v>60</v>
      </c>
      <c r="K306" s="15">
        <f>J306*1.19</f>
        <v/>
      </c>
      <c r="L306" s="10" t="inlineStr">
        <is>
          <t>VHB</t>
        </is>
      </c>
      <c r="M306" s="12" t="inlineStr">
        <is>
          <t>nur Abholung</t>
        </is>
      </c>
      <c r="N306" s="16" t="n"/>
      <c r="O306" s="17" t="n"/>
      <c r="P306" s="18" t="n"/>
      <c r="Q306" s="19">
        <f>IF(N306&lt;&gt;"ja","",IF(O306="",H306,O306)*J306)</f>
        <v/>
      </c>
    </row>
    <row r="307" ht="78" customHeight="1">
      <c r="A307" s="20" t="n">
        <v>300</v>
      </c>
      <c r="B307" s="21" t="inlineStr">
        <is>
          <t>NE03-05</t>
        </is>
      </c>
      <c r="C307" s="22" t="n"/>
      <c r="D307" s="23" t="inlineStr">
        <is>
          <t>Hauck Kinderwagen schwarz
Sportwagen von Hauck in Schwarz mit Verdeck, Fünfpunktgurt und Faltmechanik. Aufdruck am Sitz: Rapid Fold. Der Stoff ist an mehreren Stellen verschmutzt.</t>
        </is>
      </c>
      <c r="E307" s="13" t="n"/>
      <c r="F307" s="23" t="inlineStr">
        <is>
          <t>Schlafraum 2</t>
        </is>
      </c>
      <c r="G307" s="21" t="inlineStr">
        <is>
          <t>gebraucht</t>
        </is>
      </c>
      <c r="H307" s="21" t="n">
        <v>1</v>
      </c>
      <c r="I307" s="21" t="inlineStr">
        <is>
          <t>Stück</t>
        </is>
      </c>
      <c r="J307" s="24" t="n">
        <v>45</v>
      </c>
      <c r="K307" s="25">
        <f>J307*1.19</f>
        <v/>
      </c>
      <c r="L307" s="21" t="inlineStr">
        <is>
          <t>VHB</t>
        </is>
      </c>
      <c r="M307" s="23" t="inlineStr">
        <is>
          <t>nur Abholung</t>
        </is>
      </c>
      <c r="N307" s="16" t="n"/>
      <c r="O307" s="17" t="n"/>
      <c r="P307" s="18" t="n"/>
      <c r="Q307" s="26">
        <f>IF(N307&lt;&gt;"ja","",IF(O307="",H307,O307)*J307)</f>
        <v/>
      </c>
    </row>
    <row r="308" ht="78" customHeight="1">
      <c r="A308" s="9" t="n">
        <v>301</v>
      </c>
      <c r="B308" s="10" t="inlineStr">
        <is>
          <t>NE03-06</t>
        </is>
      </c>
      <c r="C308" s="11" t="n"/>
      <c r="D308" s="12" t="inlineStr">
        <is>
          <t>Leuchtobjekt Elefant, Metall
Dekoleuchte in Elefantenform aus taupefarbenem Metall mit elf Fassungen für Glühlampen auf der Vorderseite, zum Stellen. Hersteller: Zara Home.</t>
        </is>
      </c>
      <c r="E308" s="13" t="n"/>
      <c r="F308" s="12" t="inlineStr">
        <is>
          <t>Schlafraum 2</t>
        </is>
      </c>
      <c r="G308" s="10" t="inlineStr">
        <is>
          <t>gebraucht</t>
        </is>
      </c>
      <c r="H308" s="10" t="n">
        <v>2</v>
      </c>
      <c r="I308" s="10" t="inlineStr">
        <is>
          <t>Stück</t>
        </is>
      </c>
      <c r="J308" s="14" t="n">
        <v>45</v>
      </c>
      <c r="K308" s="15">
        <f>J308*1.19</f>
        <v/>
      </c>
      <c r="L308" s="10" t="inlineStr">
        <is>
          <t>VHB</t>
        </is>
      </c>
      <c r="M308" s="12" t="inlineStr">
        <is>
          <t>Versand möglich</t>
        </is>
      </c>
      <c r="N308" s="16" t="n"/>
      <c r="O308" s="17" t="n"/>
      <c r="P308" s="18" t="n"/>
      <c r="Q308" s="19">
        <f>IF(N308&lt;&gt;"ja","",IF(O308="",H308,O308)*J308)</f>
        <v/>
      </c>
    </row>
    <row r="309" ht="78" customHeight="1">
      <c r="A309" s="20" t="n">
        <v>302</v>
      </c>
      <c r="B309" s="21" t="inlineStr">
        <is>
          <t>NE03-07</t>
        </is>
      </c>
      <c r="C309" s="22" t="n"/>
      <c r="D309" s="23" t="inlineStr">
        <is>
          <t>IKEA Kleiderschrank anthrazit mit drei Böden
Hoher Schrank von IKEA in Anthrazit mit zwei Türen, weißen ovalen Griffmulden und drei Einlegeböden.</t>
        </is>
      </c>
      <c r="E309" s="13" t="n"/>
      <c r="F309" s="23" t="inlineStr">
        <is>
          <t>Schlafraum 2</t>
        </is>
      </c>
      <c r="G309" s="21" t="inlineStr">
        <is>
          <t>gebraucht</t>
        </is>
      </c>
      <c r="H309" s="21" t="n">
        <v>1</v>
      </c>
      <c r="I309" s="21" t="inlineStr">
        <is>
          <t>Stück</t>
        </is>
      </c>
      <c r="J309" s="24" t="n">
        <v>60</v>
      </c>
      <c r="K309" s="25">
        <f>J309*1.19</f>
        <v/>
      </c>
      <c r="L309" s="21" t="inlineStr">
        <is>
          <t>VHB</t>
        </is>
      </c>
      <c r="M309" s="23" t="inlineStr">
        <is>
          <t>nur Abholung</t>
        </is>
      </c>
      <c r="N309" s="16" t="n"/>
      <c r="O309" s="17" t="n"/>
      <c r="P309" s="18" t="n"/>
      <c r="Q309" s="26">
        <f>IF(N309&lt;&gt;"ja","",IF(O309="",H309,O309)*J309)</f>
        <v/>
      </c>
    </row>
    <row r="310" ht="78" customHeight="1">
      <c r="A310" s="9" t="n">
        <v>303</v>
      </c>
      <c r="B310" s="10" t="inlineStr">
        <is>
          <t>NE03-09</t>
        </is>
      </c>
      <c r="C310" s="11" t="n"/>
      <c r="D310" s="12" t="inlineStr">
        <is>
          <t>IKEA Schrank weiß mit Drahtkörben
Hoher Schrank von IKEA in Weiß mit zwei Türen, weißen ovalen Griffmulden und innen sechs herausziehbaren Drahtkörben.</t>
        </is>
      </c>
      <c r="E310" s="13" t="n"/>
      <c r="F310" s="12" t="inlineStr">
        <is>
          <t>Schlafraum 2</t>
        </is>
      </c>
      <c r="G310" s="10" t="inlineStr">
        <is>
          <t>gebraucht</t>
        </is>
      </c>
      <c r="H310" s="10" t="n">
        <v>1</v>
      </c>
      <c r="I310" s="10" t="inlineStr">
        <is>
          <t>Stück</t>
        </is>
      </c>
      <c r="J310" s="14" t="n">
        <v>80</v>
      </c>
      <c r="K310" s="15">
        <f>J310*1.19</f>
        <v/>
      </c>
      <c r="L310" s="10" t="inlineStr">
        <is>
          <t>VHB</t>
        </is>
      </c>
      <c r="M310" s="12" t="inlineStr">
        <is>
          <t>nur Abholung</t>
        </is>
      </c>
      <c r="N310" s="16" t="n"/>
      <c r="O310" s="17" t="n"/>
      <c r="P310" s="18" t="n"/>
      <c r="Q310" s="19">
        <f>IF(N310&lt;&gt;"ja","",IF(O310="",H310,O310)*J310)</f>
        <v/>
      </c>
    </row>
    <row r="311" ht="78" customHeight="1">
      <c r="A311" s="20" t="n">
        <v>304</v>
      </c>
      <c r="B311" s="21" t="inlineStr">
        <is>
          <t>NE03-10</t>
        </is>
      </c>
      <c r="C311" s="22" t="n"/>
      <c r="D311" s="23" t="inlineStr">
        <is>
          <t>Plüsch-Elefanten, zwei Stück
Zwei große Plüsch-Elefanten zum Stellen: einer aus cremefarbenem Breitcord, einer aus grau-cremefarben gestreiftem Stoff mit aufgestickten Augen. Am gestreiften Elefanten ein Etikett: done by deer.</t>
        </is>
      </c>
      <c r="E311" s="13" t="n"/>
      <c r="F311" s="23" t="inlineStr">
        <is>
          <t>Schlafraum 2</t>
        </is>
      </c>
      <c r="G311" s="21" t="inlineStr">
        <is>
          <t>gebraucht</t>
        </is>
      </c>
      <c r="H311" s="21" t="n">
        <v>2</v>
      </c>
      <c r="I311" s="21" t="inlineStr">
        <is>
          <t>Stück</t>
        </is>
      </c>
      <c r="J311" s="24" t="n">
        <v>25</v>
      </c>
      <c r="K311" s="25">
        <f>J311*1.19</f>
        <v/>
      </c>
      <c r="L311" s="21" t="inlineStr">
        <is>
          <t>VHB</t>
        </is>
      </c>
      <c r="M311" s="23" t="inlineStr">
        <is>
          <t>Versand möglich</t>
        </is>
      </c>
      <c r="N311" s="16" t="n"/>
      <c r="O311" s="17" t="n"/>
      <c r="P311" s="18" t="n"/>
      <c r="Q311" s="26">
        <f>IF(N311&lt;&gt;"ja","",IF(O311="",H311,O311)*J311)</f>
        <v/>
      </c>
    </row>
    <row r="312" ht="78" customHeight="1">
      <c r="A312" s="9" t="n">
        <v>305</v>
      </c>
      <c r="B312" s="10" t="inlineStr">
        <is>
          <t>NE03-11</t>
        </is>
      </c>
      <c r="C312" s="11" t="n"/>
      <c r="D312" s="12" t="inlineStr">
        <is>
          <t>Wolken-Mobile Stoff, weiß
Mobile aus drei weißen Stoffwolken in unterschiedlicher Größe, zum Aufhängen.</t>
        </is>
      </c>
      <c r="E312" s="13" t="n"/>
      <c r="F312" s="12" t="inlineStr">
        <is>
          <t>Schlafraum 2</t>
        </is>
      </c>
      <c r="G312" s="10" t="inlineStr">
        <is>
          <t>gebraucht</t>
        </is>
      </c>
      <c r="H312" s="10" t="n">
        <v>6</v>
      </c>
      <c r="I312" s="10" t="inlineStr">
        <is>
          <t>Stück</t>
        </is>
      </c>
      <c r="J312" s="14" t="n">
        <v>20</v>
      </c>
      <c r="K312" s="15">
        <f>J312*1.19</f>
        <v/>
      </c>
      <c r="L312" s="10" t="inlineStr">
        <is>
          <t>VHB</t>
        </is>
      </c>
      <c r="M312" s="12" t="inlineStr">
        <is>
          <t>Versand möglich</t>
        </is>
      </c>
      <c r="N312" s="16" t="n"/>
      <c r="O312" s="17" t="n"/>
      <c r="P312" s="18" t="n"/>
      <c r="Q312" s="19">
        <f>IF(N312&lt;&gt;"ja","",IF(O312="",H312,O312)*J312)</f>
        <v/>
      </c>
    </row>
    <row r="313" ht="78" customHeight="1">
      <c r="A313" s="20" t="n">
        <v>306</v>
      </c>
      <c r="B313" s="21" t="inlineStr">
        <is>
          <t>NE04-03</t>
        </is>
      </c>
      <c r="C313" s="22" t="n"/>
      <c r="D313" s="23" t="inlineStr">
        <is>
          <t>Wanddekoration Wolken schwarz
Flache Wandelemente in Wolkenform aus schwarz lackiertem Holz, zum Aufhängen.</t>
        </is>
      </c>
      <c r="E313" s="13" t="n"/>
      <c r="F313" s="23" t="inlineStr">
        <is>
          <t>Schlafraum 3</t>
        </is>
      </c>
      <c r="G313" s="21" t="inlineStr">
        <is>
          <t>gut</t>
        </is>
      </c>
      <c r="H313" s="21" t="n">
        <v>2</v>
      </c>
      <c r="I313" s="21" t="inlineStr">
        <is>
          <t>Stück</t>
        </is>
      </c>
      <c r="J313" s="24" t="n">
        <v>20</v>
      </c>
      <c r="K313" s="25">
        <f>J313*1.19</f>
        <v/>
      </c>
      <c r="L313" s="21" t="inlineStr">
        <is>
          <t>VHB</t>
        </is>
      </c>
      <c r="M313" s="23" t="inlineStr">
        <is>
          <t>Versand möglich</t>
        </is>
      </c>
      <c r="N313" s="16" t="n"/>
      <c r="O313" s="17" t="n"/>
      <c r="P313" s="18" t="n"/>
      <c r="Q313" s="26">
        <f>IF(N313&lt;&gt;"ja","",IF(O313="",H313,O313)*J313)</f>
        <v/>
      </c>
    </row>
    <row r="314" ht="78" customHeight="1">
      <c r="A314" s="9" t="n">
        <v>307</v>
      </c>
      <c r="B314" s="10" t="inlineStr">
        <is>
          <t>NE04-04</t>
        </is>
      </c>
      <c r="C314" s="11" t="n"/>
      <c r="D314" s="12" t="inlineStr">
        <is>
          <t>Schrank weiß mit zwei Türen und zwei Schubladen
Weißer Schrank mit zwei oberen Türen und zwei breiten Schubladen darunter, Griffmulden ausgeschnitten.</t>
        </is>
      </c>
      <c r="E314" s="13" t="n"/>
      <c r="F314" s="12" t="inlineStr">
        <is>
          <t>Schlafraum 3</t>
        </is>
      </c>
      <c r="G314" s="10" t="inlineStr">
        <is>
          <t>gebraucht</t>
        </is>
      </c>
      <c r="H314" s="10" t="n">
        <v>1</v>
      </c>
      <c r="I314" s="10" t="inlineStr">
        <is>
          <t>Stück</t>
        </is>
      </c>
      <c r="J314" s="14" t="n">
        <v>80</v>
      </c>
      <c r="K314" s="15">
        <f>J314*1.19</f>
        <v/>
      </c>
      <c r="L314" s="10" t="inlineStr">
        <is>
          <t>VHB</t>
        </is>
      </c>
      <c r="M314" s="12" t="inlineStr">
        <is>
          <t>nur Abholung</t>
        </is>
      </c>
      <c r="N314" s="16" t="n"/>
      <c r="O314" s="17" t="n"/>
      <c r="P314" s="18" t="n"/>
      <c r="Q314" s="19">
        <f>IF(N314&lt;&gt;"ja","",IF(O314="",H314,O314)*J314)</f>
        <v/>
      </c>
    </row>
    <row r="315" ht="78" customHeight="1">
      <c r="A315" s="20" t="n">
        <v>308</v>
      </c>
      <c r="B315" s="21" t="inlineStr">
        <is>
          <t>NE04-06</t>
        </is>
      </c>
      <c r="C315" s="22" t="n"/>
      <c r="D315" s="23" t="inlineStr">
        <is>
          <t>Wandspiegel in Wolkenform, weiß
Wandspiegel in Wolkenform mit breitem weiß lackiertem Holzrahmen.</t>
        </is>
      </c>
      <c r="E315" s="13" t="n"/>
      <c r="F315" s="23" t="inlineStr">
        <is>
          <t>Schlafraum 3</t>
        </is>
      </c>
      <c r="G315" s="21" t="inlineStr">
        <is>
          <t>gut</t>
        </is>
      </c>
      <c r="H315" s="21" t="n">
        <v>1</v>
      </c>
      <c r="I315" s="21" t="inlineStr">
        <is>
          <t>Stück</t>
        </is>
      </c>
      <c r="J315" s="24" t="n">
        <v>45</v>
      </c>
      <c r="K315" s="25">
        <f>J315*1.19</f>
        <v/>
      </c>
      <c r="L315" s="21" t="inlineStr">
        <is>
          <t>VHB</t>
        </is>
      </c>
      <c r="M315" s="23" t="inlineStr">
        <is>
          <t>nur Abholung</t>
        </is>
      </c>
      <c r="N315" s="16" t="n"/>
      <c r="O315" s="17" t="n"/>
      <c r="P315" s="18" t="n"/>
      <c r="Q315" s="26">
        <f>IF(N315&lt;&gt;"ja","",IF(O315="",H315,O315)*J315)</f>
        <v/>
      </c>
    </row>
    <row r="316" ht="78" customHeight="1">
      <c r="A316" s="9" t="n">
        <v>309</v>
      </c>
      <c r="B316" s="10" t="inlineStr">
        <is>
          <t>NE04-07</t>
        </is>
      </c>
      <c r="C316" s="11" t="n"/>
      <c r="D316" s="12" t="inlineStr">
        <is>
          <t>Wesco Wickelauflage beige
Große Wickelauflage von Wesco mit beigem Kunstlederbezug und umlaufendem Rand.</t>
        </is>
      </c>
      <c r="E316" s="13" t="n"/>
      <c r="F316" s="12" t="inlineStr">
        <is>
          <t>Schlafraum 3</t>
        </is>
      </c>
      <c r="G316" s="10" t="inlineStr">
        <is>
          <t>gebraucht</t>
        </is>
      </c>
      <c r="H316" s="10" t="n">
        <v>2</v>
      </c>
      <c r="I316" s="10" t="inlineStr">
        <is>
          <t>Stück</t>
        </is>
      </c>
      <c r="J316" s="14" t="n">
        <v>45</v>
      </c>
      <c r="K316" s="15">
        <f>J316*1.19</f>
        <v/>
      </c>
      <c r="L316" s="10" t="inlineStr">
        <is>
          <t>VHB</t>
        </is>
      </c>
      <c r="M316" s="12" t="inlineStr">
        <is>
          <t>Versand möglich</t>
        </is>
      </c>
      <c r="N316" s="16" t="n"/>
      <c r="O316" s="17" t="n"/>
      <c r="P316" s="18" t="n"/>
      <c r="Q316" s="19">
        <f>IF(N316&lt;&gt;"ja","",IF(O316="",H316,O316)*J316)</f>
        <v/>
      </c>
    </row>
    <row r="317" ht="78" customHeight="1">
      <c r="A317" s="20" t="n">
        <v>310</v>
      </c>
      <c r="B317" s="21" t="inlineStr">
        <is>
          <t>NE04-08</t>
        </is>
      </c>
      <c r="C317" s="22" t="n"/>
      <c r="D317" s="23" t="inlineStr">
        <is>
          <t>Wickelkommode Buche mit zehn Wannen
Wickelkommode aus Buche-Dekor mit weißer Wickelfläche und umlaufender Aufkantung, darunter zehn herausziehbare Kunststoffwannen in zwei Reihen.</t>
        </is>
      </c>
      <c r="E317" s="13" t="n"/>
      <c r="F317" s="23" t="inlineStr">
        <is>
          <t>Schlafraum 3</t>
        </is>
      </c>
      <c r="G317" s="21" t="inlineStr">
        <is>
          <t>gut</t>
        </is>
      </c>
      <c r="H317" s="21" t="n">
        <v>1</v>
      </c>
      <c r="I317" s="21" t="inlineStr">
        <is>
          <t>Stück</t>
        </is>
      </c>
      <c r="J317" s="24" t="n">
        <v>180</v>
      </c>
      <c r="K317" s="25">
        <f>J317*1.19</f>
        <v/>
      </c>
      <c r="L317" s="21" t="inlineStr">
        <is>
          <t>VHB</t>
        </is>
      </c>
      <c r="M317" s="23" t="inlineStr">
        <is>
          <t>nur Abholung</t>
        </is>
      </c>
      <c r="N317" s="16" t="n"/>
      <c r="O317" s="17" t="n"/>
      <c r="P317" s="18" t="n"/>
      <c r="Q317" s="26">
        <f>IF(N317&lt;&gt;"ja","",IF(O317="",H317,O317)*J317)</f>
        <v/>
      </c>
    </row>
    <row r="318" ht="78" customHeight="1">
      <c r="A318" s="9" t="n">
        <v>311</v>
      </c>
      <c r="B318" s="35" t="inlineStr">
        <is>
          <t>NE04-09</t>
        </is>
      </c>
      <c r="C318" s="11" t="n"/>
      <c r="D318" s="12" t="inlineStr">
        <is>
          <t>Wickelkommode Buche groß mit Treppe
Große Wickelkommode aus Buche-Dekor mit weißer Wickelfläche und Aufkantung: in der Mitte eine herausrollbare Treppe für den Aufstieg, links und rechts je fünf herausziehbare Kunststoffwannen.</t>
        </is>
      </c>
      <c r="E318" s="13" t="n"/>
      <c r="F318" s="12" t="inlineStr">
        <is>
          <t>Schlafraum 3</t>
        </is>
      </c>
      <c r="G318" s="10" t="inlineStr">
        <is>
          <t>gut</t>
        </is>
      </c>
      <c r="H318" s="10" t="n">
        <v>2</v>
      </c>
      <c r="I318" s="10" t="inlineStr">
        <is>
          <t>Stück</t>
        </is>
      </c>
      <c r="J318" s="14" t="n">
        <v>250</v>
      </c>
      <c r="K318" s="15">
        <f>J318*1.19</f>
        <v/>
      </c>
      <c r="L318" s="10" t="inlineStr">
        <is>
          <t>VHB</t>
        </is>
      </c>
      <c r="M318" s="12" t="inlineStr">
        <is>
          <t>nur Abholung</t>
        </is>
      </c>
      <c r="N318" s="16" t="n"/>
      <c r="O318" s="17" t="n"/>
      <c r="P318" s="18" t="n"/>
      <c r="Q318" s="19">
        <f>IF(N318&lt;&gt;"ja","",IF(O318="",H318,O318)*J318)</f>
        <v/>
      </c>
    </row>
    <row r="319" ht="78" customHeight="1">
      <c r="A319" s="20" t="n">
        <v>312</v>
      </c>
      <c r="B319" s="21" t="inlineStr">
        <is>
          <t>NE04-10</t>
        </is>
      </c>
      <c r="C319" s="22" t="n"/>
      <c r="D319" s="23" t="inlineStr">
        <is>
          <t>Wickelkommode mit Türen und Fachböden
Wickelkommode aus Buche-Dekor mit weißer Wickelfläche und Aufkantung, geschlossener Unterbau mit zwei Türen und drei Fachböden.</t>
        </is>
      </c>
      <c r="E319" s="13" t="n"/>
      <c r="F319" s="23" t="inlineStr">
        <is>
          <t>Schlafraum 3</t>
        </is>
      </c>
      <c r="G319" s="21" t="inlineStr">
        <is>
          <t>gut</t>
        </is>
      </c>
      <c r="H319" s="21" t="n">
        <v>1</v>
      </c>
      <c r="I319" s="21" t="inlineStr">
        <is>
          <t>Stück</t>
        </is>
      </c>
      <c r="J319" s="24" t="n">
        <v>180</v>
      </c>
      <c r="K319" s="25">
        <f>J319*1.19</f>
        <v/>
      </c>
      <c r="L319" s="21" t="inlineStr">
        <is>
          <t>VHB</t>
        </is>
      </c>
      <c r="M319" s="23" t="inlineStr">
        <is>
          <t>nur Abholung</t>
        </is>
      </c>
      <c r="N319" s="16" t="n"/>
      <c r="O319" s="17" t="n"/>
      <c r="P319" s="18" t="n"/>
      <c r="Q319" s="26">
        <f>IF(N319&lt;&gt;"ja","",IF(O319="",H319,O319)*J319)</f>
        <v/>
      </c>
    </row>
    <row r="320" ht="78" customHeight="1">
      <c r="A320" s="9" t="n">
        <v>313</v>
      </c>
      <c r="B320" s="10" t="inlineStr">
        <is>
          <t>NE04-11</t>
        </is>
      </c>
      <c r="C320" s="11" t="n"/>
      <c r="D320" s="12" t="inlineStr">
        <is>
          <t>Baby Jogger City Select Kinderwagen, rot
Kinderwagen Baby Jogger City Select in Rot mit Verdeck, Fünfpunktgurt, Einkaufskorb und luftbereiften Rädern. Aufdruck am Rahmen: city select by baby jogger. Der Rahmen ist an mehreren Stellen abgeschabt.</t>
        </is>
      </c>
      <c r="E320" s="13" t="n"/>
      <c r="F320" s="12" t="inlineStr">
        <is>
          <t>Schlafraum 3</t>
        </is>
      </c>
      <c r="G320" s="10" t="inlineStr">
        <is>
          <t>gebraucht</t>
        </is>
      </c>
      <c r="H320" s="10" t="n">
        <v>1</v>
      </c>
      <c r="I320" s="10" t="inlineStr">
        <is>
          <t>Stück</t>
        </is>
      </c>
      <c r="J320" s="14" t="n">
        <v>180</v>
      </c>
      <c r="K320" s="15">
        <f>J320*1.19</f>
        <v/>
      </c>
      <c r="L320" s="10" t="inlineStr">
        <is>
          <t>VHB</t>
        </is>
      </c>
      <c r="M320" s="12" t="inlineStr">
        <is>
          <t>nur Abholung</t>
        </is>
      </c>
      <c r="N320" s="16" t="n"/>
      <c r="O320" s="17" t="n"/>
      <c r="P320" s="18" t="n"/>
      <c r="Q320" s="19">
        <f>IF(N320&lt;&gt;"ja","",IF(O320="",H320,O320)*J320)</f>
        <v/>
      </c>
    </row>
    <row r="321" ht="78" customHeight="1">
      <c r="A321" s="20" t="n">
        <v>314</v>
      </c>
      <c r="B321" s="21" t="inlineStr">
        <is>
          <t>NE04-12</t>
        </is>
      </c>
      <c r="C321" s="22" t="n"/>
      <c r="D321" s="23" t="inlineStr">
        <is>
          <t>Hochflorteppich rund, rot-orange
Runder Hochflorteppich in melierten Rot-, Orange- und Violetttönen.</t>
        </is>
      </c>
      <c r="E321" s="13" t="inlineStr">
        <is>
          <t>Ø ca. 200 cm</t>
        </is>
      </c>
      <c r="F321" s="23" t="inlineStr">
        <is>
          <t>Schlafraum 3</t>
        </is>
      </c>
      <c r="G321" s="21" t="inlineStr">
        <is>
          <t>gebraucht</t>
        </is>
      </c>
      <c r="H321" s="21" t="n">
        <v>1</v>
      </c>
      <c r="I321" s="21" t="inlineStr">
        <is>
          <t>Stück</t>
        </is>
      </c>
      <c r="J321" s="24" t="n">
        <v>60</v>
      </c>
      <c r="K321" s="25">
        <f>J321*1.19</f>
        <v/>
      </c>
      <c r="L321" s="21" t="inlineStr">
        <is>
          <t>VHB</t>
        </is>
      </c>
      <c r="M321" s="23" t="inlineStr">
        <is>
          <t>Versand möglich</t>
        </is>
      </c>
      <c r="N321" s="16" t="n"/>
      <c r="O321" s="17" t="n"/>
      <c r="P321" s="18" t="n"/>
      <c r="Q321" s="26">
        <f>IF(N321&lt;&gt;"ja","",IF(O321="",H321,O321)*J321)</f>
        <v/>
      </c>
    </row>
    <row r="322" ht="78" customHeight="1">
      <c r="A322" s="9" t="n">
        <v>315</v>
      </c>
      <c r="B322" s="10" t="inlineStr">
        <is>
          <t>NE04-13</t>
        </is>
      </c>
      <c r="C322" s="11" t="n"/>
      <c r="D322" s="12" t="inlineStr">
        <is>
          <t>Windeleimer weiß mit Deckel
Hoher Windeleimer aus weißem Kunststoff mit aufklappbarem Deckel, Dichtring und Fußpedal.</t>
        </is>
      </c>
      <c r="E322" s="13" t="n"/>
      <c r="F322" s="12" t="inlineStr">
        <is>
          <t>Schlafraum 3</t>
        </is>
      </c>
      <c r="G322" s="10" t="inlineStr">
        <is>
          <t>gut</t>
        </is>
      </c>
      <c r="H322" s="10" t="n">
        <v>2</v>
      </c>
      <c r="I322" s="10" t="inlineStr">
        <is>
          <t>Stück</t>
        </is>
      </c>
      <c r="J322" s="14" t="n">
        <v>25</v>
      </c>
      <c r="K322" s="15">
        <f>J322*1.19</f>
        <v/>
      </c>
      <c r="L322" s="10" t="inlineStr">
        <is>
          <t>VHB</t>
        </is>
      </c>
      <c r="M322" s="12" t="inlineStr">
        <is>
          <t>Versand möglich</t>
        </is>
      </c>
      <c r="N322" s="16" t="n"/>
      <c r="O322" s="17" t="n"/>
      <c r="P322" s="18" t="n"/>
      <c r="Q322" s="19">
        <f>IF(N322&lt;&gt;"ja","",IF(O322="",H322,O322)*J322)</f>
        <v/>
      </c>
    </row>
    <row r="323" ht="78" customHeight="1">
      <c r="A323" s="20" t="n">
        <v>316</v>
      </c>
      <c r="B323" s="21" t="inlineStr">
        <is>
          <t>NE04-14</t>
        </is>
      </c>
      <c r="C323" s="22" t="n"/>
      <c r="D323" s="23" t="inlineStr">
        <is>
          <t>Wandregal in Bergform, Holz
Wandregal in Form einer Bergkette aus hellem Holz mit weiß lackierten Gipfeln, durchgehender Ablageboden.</t>
        </is>
      </c>
      <c r="E323" s="13" t="n"/>
      <c r="F323" s="23" t="inlineStr">
        <is>
          <t>Schlafraum 3</t>
        </is>
      </c>
      <c r="G323" s="21" t="inlineStr">
        <is>
          <t>gut</t>
        </is>
      </c>
      <c r="H323" s="21" t="n">
        <v>3</v>
      </c>
      <c r="I323" s="21" t="inlineStr">
        <is>
          <t>Stück</t>
        </is>
      </c>
      <c r="J323" s="24" t="n">
        <v>25</v>
      </c>
      <c r="K323" s="25">
        <f>J323*1.19</f>
        <v/>
      </c>
      <c r="L323" s="21" t="inlineStr">
        <is>
          <t>VHB</t>
        </is>
      </c>
      <c r="M323" s="23" t="inlineStr">
        <is>
          <t>Versand möglich</t>
        </is>
      </c>
      <c r="N323" s="16" t="n"/>
      <c r="O323" s="17" t="n"/>
      <c r="P323" s="18" t="n"/>
      <c r="Q323" s="26">
        <f>IF(N323&lt;&gt;"ja","",IF(O323="",H323,O323)*J323)</f>
        <v/>
      </c>
    </row>
    <row r="324" ht="78" customHeight="1">
      <c r="A324" s="9" t="n">
        <v>317</v>
      </c>
      <c r="B324" s="10" t="inlineStr">
        <is>
          <t>NE04-15</t>
        </is>
      </c>
      <c r="C324" s="11" t="n"/>
      <c r="D324" s="12" t="inlineStr">
        <is>
          <t>Mobile Holzbogen mit Filzkugeln
Mobile mit geschwungenem Bogen aus Birkenholz, daran Filzkugeln in Rot, Grau und Weiß sowie Sterne und Häuschen aus Holz und Filz in Schwarz, Grau und Natur.</t>
        </is>
      </c>
      <c r="E324" s="13" t="n"/>
      <c r="F324" s="12" t="inlineStr">
        <is>
          <t>Schlafraum 3</t>
        </is>
      </c>
      <c r="G324" s="10" t="inlineStr">
        <is>
          <t>gut</t>
        </is>
      </c>
      <c r="H324" s="10" t="n">
        <v>3</v>
      </c>
      <c r="I324" s="10" t="inlineStr">
        <is>
          <t>Stück</t>
        </is>
      </c>
      <c r="J324" s="14" t="n">
        <v>25</v>
      </c>
      <c r="K324" s="15">
        <f>J324*1.19</f>
        <v/>
      </c>
      <c r="L324" s="10" t="inlineStr">
        <is>
          <t>VHB</t>
        </is>
      </c>
      <c r="M324" s="12" t="inlineStr">
        <is>
          <t>Versand möglich</t>
        </is>
      </c>
      <c r="N324" s="16" t="n"/>
      <c r="O324" s="17" t="n"/>
      <c r="P324" s="18" t="n"/>
      <c r="Q324" s="19">
        <f>IF(N324&lt;&gt;"ja","",IF(O324="",H324,O324)*J324)</f>
        <v/>
      </c>
    </row>
    <row r="325" ht="78" customHeight="1">
      <c r="A325" s="20" t="n">
        <v>318</v>
      </c>
      <c r="B325" s="35" t="inlineStr">
        <is>
          <t>NE05-04</t>
        </is>
      </c>
      <c r="C325" s="22" t="n"/>
      <c r="D325" s="23" t="inlineStr">
        <is>
          <t>Vitra Panton Chair rot, Erwachsenengröße
Panton Chair von Vitra, Entwurf Verner Panton: Freischwinger aus einem Stück Kunststoff, rot matt, S-förmig geschwungen. Erwachsenengröße. Aufkleber an der Unterseite: 44003000, 26.03.2019.</t>
        </is>
      </c>
      <c r="E325" s="13" t="n"/>
      <c r="F325" s="23" t="inlineStr">
        <is>
          <t>Speisesaal</t>
        </is>
      </c>
      <c r="G325" s="21" t="inlineStr">
        <is>
          <t>gebraucht</t>
        </is>
      </c>
      <c r="H325" s="21" t="n">
        <v>1</v>
      </c>
      <c r="I325" s="21" t="inlineStr">
        <is>
          <t>Stück</t>
        </is>
      </c>
      <c r="J325" s="24" t="n">
        <v>220</v>
      </c>
      <c r="K325" s="25">
        <f>J325*1.19</f>
        <v/>
      </c>
      <c r="L325" s="21" t="inlineStr">
        <is>
          <t>VHB</t>
        </is>
      </c>
      <c r="M325" s="23" t="inlineStr">
        <is>
          <t>nur Abholung</t>
        </is>
      </c>
      <c r="N325" s="16" t="n"/>
      <c r="O325" s="17" t="n"/>
      <c r="P325" s="18" t="n"/>
      <c r="Q325" s="26">
        <f>IF(N325&lt;&gt;"ja","",IF(O325="",H325,O325)*J325)</f>
        <v/>
      </c>
    </row>
    <row r="326" ht="78" customHeight="1">
      <c r="A326" s="9" t="n">
        <v>319</v>
      </c>
      <c r="B326" s="35" t="inlineStr">
        <is>
          <t>NE05-05</t>
        </is>
      </c>
      <c r="C326" s="11" t="n"/>
      <c r="D326" s="12" t="inlineStr">
        <is>
          <t>Vitra Panton Chair Junior rot, Kindergröße
Panton Chair Junior von Vitra, Entwurf Verner Panton: Freischwinger aus einem Stück Kunststoff, rot matt, S-förmig geschwungen, in Kindergröße. Die Aufkleber an der Unterseite sind nicht mehr lesbar; der Stuhl in Erwachsenengröße aus demselben Raum (NE05-04) trägt den Vitra-Aufkleber.</t>
        </is>
      </c>
      <c r="E326" s="13" t="n"/>
      <c r="F326" s="12" t="inlineStr">
        <is>
          <t>Speisesaal</t>
        </is>
      </c>
      <c r="G326" s="10" t="inlineStr">
        <is>
          <t>gebraucht</t>
        </is>
      </c>
      <c r="H326" s="10" t="n">
        <v>5</v>
      </c>
      <c r="I326" s="10" t="inlineStr">
        <is>
          <t>Stück</t>
        </is>
      </c>
      <c r="J326" s="14" t="n">
        <v>150</v>
      </c>
      <c r="K326" s="15">
        <f>J326*1.19</f>
        <v/>
      </c>
      <c r="L326" s="10" t="inlineStr">
        <is>
          <t>VHB</t>
        </is>
      </c>
      <c r="M326" s="12" t="inlineStr">
        <is>
          <t>nur Abholung</t>
        </is>
      </c>
      <c r="N326" s="16" t="n"/>
      <c r="O326" s="17" t="n"/>
      <c r="P326" s="18" t="n"/>
      <c r="Q326" s="19">
        <f>IF(N326&lt;&gt;"ja","",IF(O326="",H326,O326)*J326)</f>
        <v/>
      </c>
    </row>
    <row r="327" ht="78" customHeight="1">
      <c r="A327" s="20" t="n">
        <v>320</v>
      </c>
      <c r="B327" s="21" t="inlineStr">
        <is>
          <t>NE05-06</t>
        </is>
      </c>
      <c r="C327" s="22" t="n"/>
      <c r="D327" s="23" t="inlineStr">
        <is>
          <t>Stokke Steps Treppenhochstuhl, schwarz
Stokke Steps: mitwachsender Treppenhochstuhl, Seitenwangen und Platten schwarz, Sitz- und Fußbrett in der Höhe verstellbar, Rückenlehne mit umlaufendem Bügel. Artikelnummer 460002.</t>
        </is>
      </c>
      <c r="E327" s="13" t="n"/>
      <c r="F327" s="23" t="inlineStr">
        <is>
          <t>Speisesaal</t>
        </is>
      </c>
      <c r="G327" s="21" t="inlineStr">
        <is>
          <t>gebraucht</t>
        </is>
      </c>
      <c r="H327" s="21" t="n">
        <v>7</v>
      </c>
      <c r="I327" s="21" t="inlineStr">
        <is>
          <t>Stück</t>
        </is>
      </c>
      <c r="J327" s="24" t="n">
        <v>130</v>
      </c>
      <c r="K327" s="25">
        <f>J327*1.19</f>
        <v/>
      </c>
      <c r="L327" s="21" t="inlineStr">
        <is>
          <t>VHB</t>
        </is>
      </c>
      <c r="M327" s="23" t="inlineStr">
        <is>
          <t>nur Abholung</t>
        </is>
      </c>
      <c r="N327" s="16" t="n"/>
      <c r="O327" s="17" t="n"/>
      <c r="P327" s="18" t="n"/>
      <c r="Q327" s="26">
        <f>IF(N327&lt;&gt;"ja","",IF(O327="",H327,O327)*J327)</f>
        <v/>
      </c>
    </row>
    <row r="328" ht="78" customHeight="1">
      <c r="A328" s="9" t="n">
        <v>321</v>
      </c>
      <c r="B328" s="10" t="inlineStr">
        <is>
          <t>NE05-07</t>
        </is>
      </c>
      <c r="C328" s="11" t="n"/>
      <c r="D328" s="12" t="inlineStr">
        <is>
          <t>Stokke Steps Treppenhochstuhl, weiß mit schwarzem Gestell
Stokke Steps: mitwachsender Treppenhochstuhl, Seitenwangen schwarz, Sitz- und Fußbrett sowie Rückenlehne mit Bügel in Weiß, in der Höhe verstellbar. Artikelnummer 460001.</t>
        </is>
      </c>
      <c r="E328" s="13" t="n"/>
      <c r="F328" s="12" t="inlineStr">
        <is>
          <t>Speisesaal</t>
        </is>
      </c>
      <c r="G328" s="10" t="inlineStr">
        <is>
          <t>gebraucht</t>
        </is>
      </c>
      <c r="H328" s="10" t="n">
        <v>4</v>
      </c>
      <c r="I328" s="10" t="inlineStr">
        <is>
          <t>Stück</t>
        </is>
      </c>
      <c r="J328" s="14" t="n">
        <v>130</v>
      </c>
      <c r="K328" s="15">
        <f>J328*1.19</f>
        <v/>
      </c>
      <c r="L328" s="10" t="inlineStr">
        <is>
          <t>VHB</t>
        </is>
      </c>
      <c r="M328" s="12" t="inlineStr">
        <is>
          <t>nur Abholung</t>
        </is>
      </c>
      <c r="N328" s="16" t="n"/>
      <c r="O328" s="17" t="n"/>
      <c r="P328" s="18" t="n"/>
      <c r="Q328" s="19">
        <f>IF(N328&lt;&gt;"ja","",IF(O328="",H328,O328)*J328)</f>
        <v/>
      </c>
    </row>
    <row r="329" ht="78" customHeight="1">
      <c r="A329" s="20" t="n">
        <v>322</v>
      </c>
      <c r="B329" s="21" t="inlineStr">
        <is>
          <t>NE05-08</t>
        </is>
      </c>
      <c r="C329" s="22" t="n"/>
      <c r="D329" s="23" t="inlineStr">
        <is>
          <t>Stokke Steps Treppenhochstuhl, grau mit Buchengestell
Stokke Steps: mitwachsender Treppenhochstuhl, Seitenwangen aus Buche natur, Sitz- und Fußbrett sowie Rückenlehne mit Bügel in Grau, in der Höhe verstellbar. Artikelnummer 460003.</t>
        </is>
      </c>
      <c r="E329" s="13" t="n"/>
      <c r="F329" s="23" t="inlineStr">
        <is>
          <t>Speisesaal</t>
        </is>
      </c>
      <c r="G329" s="21" t="inlineStr">
        <is>
          <t>gebraucht</t>
        </is>
      </c>
      <c r="H329" s="21" t="n">
        <v>4</v>
      </c>
      <c r="I329" s="21" t="inlineStr">
        <is>
          <t>Stück</t>
        </is>
      </c>
      <c r="J329" s="24" t="n">
        <v>130</v>
      </c>
      <c r="K329" s="25">
        <f>J329*1.19</f>
        <v/>
      </c>
      <c r="L329" s="21" t="inlineStr">
        <is>
          <t>VHB</t>
        </is>
      </c>
      <c r="M329" s="23" t="inlineStr">
        <is>
          <t>nur Abholung</t>
        </is>
      </c>
      <c r="N329" s="16" t="n"/>
      <c r="O329" s="17" t="n"/>
      <c r="P329" s="18" t="n"/>
      <c r="Q329" s="26">
        <f>IF(N329&lt;&gt;"ja","",IF(O329="",H329,O329)*J329)</f>
        <v/>
      </c>
    </row>
    <row r="330" ht="78" customHeight="1">
      <c r="A330" s="9" t="n">
        <v>323</v>
      </c>
      <c r="B330" s="10" t="inlineStr">
        <is>
          <t>NE05-09</t>
        </is>
      </c>
      <c r="C330" s="11" t="n"/>
      <c r="D330" s="12" t="inlineStr">
        <is>
          <t>IKEA Ingolf Kinderhochstuhl weiß
Hoher Kinderstuhl von IKEA aus Massivholz, weiß lackiert, mit Kreuzstrebe in der Lehne und Fußstütze. Etikett an der Unterseite: Ingolf, 20948, IKEA of Sweden. Die Sitzfläche ist stark verkratzt und die Farbe an den Kanten abgeplatzt.</t>
        </is>
      </c>
      <c r="E330" s="13" t="n"/>
      <c r="F330" s="12" t="inlineStr">
        <is>
          <t>Speisesaal</t>
        </is>
      </c>
      <c r="G330" s="10" t="inlineStr">
        <is>
          <t>stark gebraucht</t>
        </is>
      </c>
      <c r="H330" s="10" t="n">
        <v>2</v>
      </c>
      <c r="I330" s="10" t="inlineStr">
        <is>
          <t>Stück</t>
        </is>
      </c>
      <c r="J330" s="14" t="n">
        <v>35</v>
      </c>
      <c r="K330" s="15">
        <f>J330*1.19</f>
        <v/>
      </c>
      <c r="L330" s="10" t="inlineStr">
        <is>
          <t>VHB</t>
        </is>
      </c>
      <c r="M330" s="12" t="inlineStr">
        <is>
          <t>nur Abholung</t>
        </is>
      </c>
      <c r="N330" s="16" t="n"/>
      <c r="O330" s="17" t="n"/>
      <c r="P330" s="18" t="n"/>
      <c r="Q330" s="19">
        <f>IF(N330&lt;&gt;"ja","",IF(O330="",H330,O330)*J330)</f>
        <v/>
      </c>
    </row>
    <row r="331" ht="78" customHeight="1">
      <c r="A331" s="20" t="n">
        <v>324</v>
      </c>
      <c r="B331" s="21" t="inlineStr">
        <is>
          <t>NE05-13</t>
        </is>
      </c>
      <c r="C331" s="22" t="n"/>
      <c r="D331" s="23" t="inlineStr">
        <is>
          <t>Rollwagen schwarz mit Holzplatte
Rollwagen mit schwarzem Metallgestell, oberer Platte aus Multiplex und zwei schwarzen Ablageböden, auf vier Lenkrollen.</t>
        </is>
      </c>
      <c r="E331" s="13" t="n"/>
      <c r="F331" s="23" t="inlineStr">
        <is>
          <t>Speisesaal</t>
        </is>
      </c>
      <c r="G331" s="21" t="inlineStr">
        <is>
          <t>gebraucht</t>
        </is>
      </c>
      <c r="H331" s="21" t="n">
        <v>3</v>
      </c>
      <c r="I331" s="21" t="inlineStr">
        <is>
          <t>Stück</t>
        </is>
      </c>
      <c r="J331" s="24" t="n">
        <v>70</v>
      </c>
      <c r="K331" s="25">
        <f>J331*1.19</f>
        <v/>
      </c>
      <c r="L331" s="21" t="inlineStr">
        <is>
          <t>VHB</t>
        </is>
      </c>
      <c r="M331" s="23" t="inlineStr">
        <is>
          <t>nur Abholung</t>
        </is>
      </c>
      <c r="N331" s="16" t="n"/>
      <c r="O331" s="17" t="n"/>
      <c r="P331" s="18" t="n"/>
      <c r="Q331" s="26">
        <f>IF(N331&lt;&gt;"ja","",IF(O331="",H331,O331)*J331)</f>
        <v/>
      </c>
    </row>
    <row r="332" ht="78" customHeight="1">
      <c r="A332" s="9" t="n">
        <v>325</v>
      </c>
      <c r="B332" s="10" t="inlineStr">
        <is>
          <t>NE05-14</t>
        </is>
      </c>
      <c r="C332" s="11" t="n"/>
      <c r="D332" s="12" t="inlineStr">
        <is>
          <t>Glas-Magnettafel weiß, großformatig
Große Schreib- und Magnettafel aus weiß lackiertem Glas, beschreibbar mit Whiteboard-Markern, einschließlich Magneten.</t>
        </is>
      </c>
      <c r="E332" s="13" t="n"/>
      <c r="F332" s="12" t="inlineStr">
        <is>
          <t>Speisesaal</t>
        </is>
      </c>
      <c r="G332" s="10" t="inlineStr">
        <is>
          <t>gut</t>
        </is>
      </c>
      <c r="H332" s="10" t="n">
        <v>1</v>
      </c>
      <c r="I332" s="10" t="inlineStr">
        <is>
          <t>Stück</t>
        </is>
      </c>
      <c r="J332" s="14" t="n">
        <v>120</v>
      </c>
      <c r="K332" s="15">
        <f>J332*1.19</f>
        <v/>
      </c>
      <c r="L332" s="10" t="inlineStr">
        <is>
          <t>VHB</t>
        </is>
      </c>
      <c r="M332" s="12" t="inlineStr">
        <is>
          <t>nur Abholung</t>
        </is>
      </c>
      <c r="N332" s="16" t="n"/>
      <c r="O332" s="17" t="n"/>
      <c r="P332" s="18" t="n"/>
      <c r="Q332" s="19">
        <f>IF(N332&lt;&gt;"ja","",IF(O332="",H332,O332)*J332)</f>
        <v/>
      </c>
    </row>
    <row r="333" ht="78" customHeight="1">
      <c r="A333" s="20" t="n">
        <v>326</v>
      </c>
      <c r="B333" s="21" t="inlineStr">
        <is>
          <t>NE05-15</t>
        </is>
      </c>
      <c r="C333" s="22" t="n"/>
      <c r="D333" s="23" t="inlineStr">
        <is>
          <t>Wandleuchte Rehkitz schwarz
Wandleuchte in Form eines Rehkitzes aus schwarz lackiertem Holz, mit Kabel und Schnurschalter.</t>
        </is>
      </c>
      <c r="E333" s="13" t="n"/>
      <c r="F333" s="23" t="inlineStr">
        <is>
          <t>Speisesaal</t>
        </is>
      </c>
      <c r="G333" s="21" t="inlineStr">
        <is>
          <t>gut</t>
        </is>
      </c>
      <c r="H333" s="21" t="n">
        <v>2</v>
      </c>
      <c r="I333" s="21" t="inlineStr">
        <is>
          <t>Stück</t>
        </is>
      </c>
      <c r="J333" s="24" t="n">
        <v>35</v>
      </c>
      <c r="K333" s="25">
        <f>J333*1.19</f>
        <v/>
      </c>
      <c r="L333" s="21" t="inlineStr">
        <is>
          <t>VHB</t>
        </is>
      </c>
      <c r="M333" s="23" t="inlineStr">
        <is>
          <t>Versand möglich</t>
        </is>
      </c>
      <c r="N333" s="16" t="n"/>
      <c r="O333" s="17" t="n"/>
      <c r="P333" s="18" t="n"/>
      <c r="Q333" s="26">
        <f>IF(N333&lt;&gt;"ja","",IF(O333="",H333,O333)*J333)</f>
        <v/>
      </c>
    </row>
    <row r="334" ht="78" customHeight="1">
      <c r="A334" s="9" t="n">
        <v>327</v>
      </c>
      <c r="B334" s="10" t="inlineStr">
        <is>
          <t>NE05-16</t>
        </is>
      </c>
      <c r="C334" s="11" t="n"/>
      <c r="D334" s="12" t="inlineStr">
        <is>
          <t>Deko-Stern Holz
Fünfzackiger Stern aus massivem Holz, natur, zum Stellen oder Aufhängen.</t>
        </is>
      </c>
      <c r="E334" s="13" t="n"/>
      <c r="F334" s="12" t="inlineStr">
        <is>
          <t>Speisesaal</t>
        </is>
      </c>
      <c r="G334" s="10" t="inlineStr">
        <is>
          <t>gut</t>
        </is>
      </c>
      <c r="H334" s="10" t="n">
        <v>6</v>
      </c>
      <c r="I334" s="10" t="inlineStr">
        <is>
          <t>Stück</t>
        </is>
      </c>
      <c r="J334" s="14" t="n">
        <v>15</v>
      </c>
      <c r="K334" s="15">
        <f>J334*1.19</f>
        <v/>
      </c>
      <c r="L334" s="10" t="inlineStr">
        <is>
          <t>VHB</t>
        </is>
      </c>
      <c r="M334" s="12" t="inlineStr">
        <is>
          <t>Versand möglich</t>
        </is>
      </c>
      <c r="N334" s="16" t="n"/>
      <c r="O334" s="17" t="n"/>
      <c r="P334" s="18" t="n"/>
      <c r="Q334" s="19">
        <f>IF(N334&lt;&gt;"ja","",IF(O334="",H334,O334)*J334)</f>
        <v/>
      </c>
    </row>
    <row r="335" ht="78" customHeight="1">
      <c r="A335" s="20" t="n">
        <v>328</v>
      </c>
      <c r="B335" s="21" t="inlineStr">
        <is>
          <t>NE05-17</t>
        </is>
      </c>
      <c r="C335" s="22" t="n"/>
      <c r="D335" s="23" t="inlineStr">
        <is>
          <t>Wandhaken in Stuhlform, schwarz
Kleine Wandhaken in Form von Stühlen aus schwarz lackiertem Holz, in zwei verschiedenen Ausführungen.</t>
        </is>
      </c>
      <c r="E335" s="13" t="n"/>
      <c r="F335" s="23" t="inlineStr">
        <is>
          <t>Speisesaal</t>
        </is>
      </c>
      <c r="G335" s="21" t="inlineStr">
        <is>
          <t>gut</t>
        </is>
      </c>
      <c r="H335" s="21" t="n">
        <v>4</v>
      </c>
      <c r="I335" s="21" t="inlineStr">
        <is>
          <t>Stück</t>
        </is>
      </c>
      <c r="J335" s="24" t="n">
        <v>20</v>
      </c>
      <c r="K335" s="25">
        <f>J335*1.19</f>
        <v/>
      </c>
      <c r="L335" s="21" t="inlineStr">
        <is>
          <t>VHB</t>
        </is>
      </c>
      <c r="M335" s="23" t="inlineStr">
        <is>
          <t>Versand möglich</t>
        </is>
      </c>
      <c r="N335" s="16" t="n"/>
      <c r="O335" s="17" t="n"/>
      <c r="P335" s="18" t="n"/>
      <c r="Q335" s="26">
        <f>IF(N335&lt;&gt;"ja","",IF(O335="",H335,O335)*J335)</f>
        <v/>
      </c>
    </row>
    <row r="336" ht="78" customHeight="1">
      <c r="A336" s="9" t="n">
        <v>329</v>
      </c>
      <c r="B336" s="35" t="inlineStr">
        <is>
          <t>NE05-12</t>
        </is>
      </c>
      <c r="C336" s="11" t="n"/>
      <c r="D336" s="12" t="inlineStr">
        <is>
          <t>Vitra Panton Chair Junior weiß, Kindergröße
Panton Chair Junior von Vitra, Entwurf Verner Panton: Freischwinger aus einem Stück Kunststoff, weiß matt, S-förmig geschwungen, in Kindergröße. Die Aufkleber an der Unterseite sind nicht mehr lesbar; der Stuhl in Erwachsenengröße aus demselben Raum (NE05-04) trägt den Vitra-Aufkleber.</t>
        </is>
      </c>
      <c r="E336" s="13" t="n"/>
      <c r="F336" s="12" t="inlineStr">
        <is>
          <t>Speisesaal</t>
        </is>
      </c>
      <c r="G336" s="10" t="inlineStr">
        <is>
          <t>gebraucht</t>
        </is>
      </c>
      <c r="H336" s="10" t="n">
        <v>5</v>
      </c>
      <c r="I336" s="10" t="inlineStr">
        <is>
          <t>Stück</t>
        </is>
      </c>
      <c r="J336" s="14" t="n">
        <v>150</v>
      </c>
      <c r="K336" s="15">
        <f>J336*1.19</f>
        <v/>
      </c>
      <c r="L336" s="10" t="inlineStr">
        <is>
          <t>VHB</t>
        </is>
      </c>
      <c r="M336" s="12" t="inlineStr">
        <is>
          <t>nur Abholung</t>
        </is>
      </c>
      <c r="N336" s="16" t="n"/>
      <c r="O336" s="17" t="n"/>
      <c r="P336" s="18" t="n"/>
      <c r="Q336" s="19">
        <f>IF(N336&lt;&gt;"ja","",IF(O336="",H336,O336)*J336)</f>
        <v/>
      </c>
    </row>
    <row r="337" ht="78" customHeight="1">
      <c r="A337" s="20" t="n">
        <v>330</v>
      </c>
      <c r="B337" s="35" t="inlineStr">
        <is>
          <t>NU02-25</t>
        </is>
      </c>
      <c r="C337" s="22" t="n"/>
      <c r="D337" s="23" t="inlineStr">
        <is>
          <t>Vitra Eames Elephant, kleine Ausführung, schwarz
Eames Elephant Small von Vitra, Entwurf Charles und Ray Eames 1945: Sitz- und Spieltier in Elefantenform aus Kunststoff, kleine Ausführung, schwarz. An der Flanke das runde Vitra-Metallplättchen.</t>
        </is>
      </c>
      <c r="E337" s="13" t="n"/>
      <c r="F337" s="23" t="inlineStr">
        <is>
          <t>Gruppenraum 5</t>
        </is>
      </c>
      <c r="G337" s="21" t="inlineStr">
        <is>
          <t>gebraucht</t>
        </is>
      </c>
      <c r="H337" s="21" t="n">
        <v>1</v>
      </c>
      <c r="I337" s="21" t="inlineStr">
        <is>
          <t>Stück</t>
        </is>
      </c>
      <c r="J337" s="24" t="n">
        <v>110</v>
      </c>
      <c r="K337" s="25">
        <f>J337*1.19</f>
        <v/>
      </c>
      <c r="L337" s="21" t="inlineStr">
        <is>
          <t>VHB</t>
        </is>
      </c>
      <c r="M337" s="23" t="inlineStr">
        <is>
          <t>Versand möglich</t>
        </is>
      </c>
      <c r="N337" s="16" t="n"/>
      <c r="O337" s="17" t="n"/>
      <c r="P337" s="18" t="n"/>
      <c r="Q337" s="26">
        <f>IF(N337&lt;&gt;"ja","",IF(O337="",H337,O337)*J337)</f>
        <v/>
      </c>
    </row>
    <row r="338" ht="78" customHeight="1">
      <c r="A338" s="9" t="n">
        <v>331</v>
      </c>
      <c r="B338" s="10" t="inlineStr">
        <is>
          <t>BE01-04</t>
        </is>
      </c>
      <c r="C338" s="11" t="n"/>
      <c r="D338" s="12" t="inlineStr">
        <is>
          <t>Beistelltisch rund, Drahtgestell schwarz
Runder Beistelltisch mit taillentem Gestell aus schwarzen Rundstäben und aufgelegter Holzplatte in Nussbaumton.</t>
        </is>
      </c>
      <c r="E338" s="13" t="n"/>
      <c r="F338" s="12" t="inlineStr">
        <is>
          <t>Flur 1</t>
        </is>
      </c>
      <c r="G338" s="10" t="inlineStr">
        <is>
          <t>gut</t>
        </is>
      </c>
      <c r="H338" s="10" t="n">
        <v>1</v>
      </c>
      <c r="I338" s="10" t="inlineStr">
        <is>
          <t>Stück</t>
        </is>
      </c>
      <c r="J338" s="14" t="n">
        <v>45</v>
      </c>
      <c r="K338" s="15">
        <f>J338*1.19</f>
        <v/>
      </c>
      <c r="L338" s="10" t="inlineStr">
        <is>
          <t>VHB</t>
        </is>
      </c>
      <c r="M338" s="12" t="inlineStr">
        <is>
          <t>nur Abholung</t>
        </is>
      </c>
      <c r="N338" s="16" t="n"/>
      <c r="O338" s="17" t="n"/>
      <c r="P338" s="18" t="n"/>
      <c r="Q338" s="19">
        <f>IF(N338&lt;&gt;"ja","",IF(O338="",H338,O338)*J338)</f>
        <v/>
      </c>
    </row>
    <row r="339" ht="78" customHeight="1">
      <c r="A339" s="20" t="n">
        <v>332</v>
      </c>
      <c r="B339" s="21" t="inlineStr">
        <is>
          <t>BE01-05</t>
        </is>
      </c>
      <c r="C339" s="22" t="n"/>
      <c r="D339" s="23" t="inlineStr">
        <is>
          <t>Wandhängeregal weiß, drei Fächer
Weißes Wandregal mit drei offenen Fächern und seitlichen Aufhängungen, zum Einhängen an eine Schiene.</t>
        </is>
      </c>
      <c r="E339" s="13" t="n"/>
      <c r="F339" s="23" t="inlineStr">
        <is>
          <t>Flur 1</t>
        </is>
      </c>
      <c r="G339" s="21" t="inlineStr">
        <is>
          <t>gebraucht</t>
        </is>
      </c>
      <c r="H339" s="21" t="n">
        <v>2</v>
      </c>
      <c r="I339" s="21" t="inlineStr">
        <is>
          <t>Stück</t>
        </is>
      </c>
      <c r="J339" s="24" t="n">
        <v>35</v>
      </c>
      <c r="K339" s="25">
        <f>J339*1.19</f>
        <v/>
      </c>
      <c r="L339" s="21" t="inlineStr">
        <is>
          <t>VHB</t>
        </is>
      </c>
      <c r="M339" s="23" t="inlineStr">
        <is>
          <t>nur Abholung</t>
        </is>
      </c>
      <c r="N339" s="16" t="n"/>
      <c r="O339" s="17" t="n"/>
      <c r="P339" s="18" t="n"/>
      <c r="Q339" s="26">
        <f>IF(N339&lt;&gt;"ja","",IF(O339="",H339,O339)*J339)</f>
        <v/>
      </c>
    </row>
    <row r="340" ht="78" customHeight="1">
      <c r="A340" s="9" t="n">
        <v>333</v>
      </c>
      <c r="B340" s="10" t="inlineStr">
        <is>
          <t>BE01-06</t>
        </is>
      </c>
      <c r="C340" s="11" t="n"/>
      <c r="D340" s="12" t="inlineStr">
        <is>
          <t>Wandregal in Hausform, Holz
Wandelement in Hausform aus hellem Holz mit offener Front, als Bilder- oder Dekoablage.</t>
        </is>
      </c>
      <c r="E340" s="13" t="n"/>
      <c r="F340" s="12" t="inlineStr">
        <is>
          <t>Flur 1</t>
        </is>
      </c>
      <c r="G340" s="10" t="inlineStr">
        <is>
          <t>gut</t>
        </is>
      </c>
      <c r="H340" s="10" t="n">
        <v>2</v>
      </c>
      <c r="I340" s="10" t="inlineStr">
        <is>
          <t>Stück</t>
        </is>
      </c>
      <c r="J340" s="14" t="n">
        <v>20</v>
      </c>
      <c r="K340" s="15">
        <f>J340*1.19</f>
        <v/>
      </c>
      <c r="L340" s="10" t="inlineStr">
        <is>
          <t>VHB</t>
        </is>
      </c>
      <c r="M340" s="12" t="inlineStr">
        <is>
          <t>Versand möglich</t>
        </is>
      </c>
      <c r="N340" s="16" t="n"/>
      <c r="O340" s="17" t="n"/>
      <c r="P340" s="18" t="n"/>
      <c r="Q340" s="19">
        <f>IF(N340&lt;&gt;"ja","",IF(O340="",H340,O340)*J340)</f>
        <v/>
      </c>
    </row>
    <row r="341" ht="78" customHeight="1">
      <c r="A341" s="20" t="n">
        <v>334</v>
      </c>
      <c r="B341" s="21" t="inlineStr">
        <is>
          <t>BE01-07</t>
        </is>
      </c>
      <c r="C341" s="22" t="n"/>
      <c r="D341" s="23" t="inlineStr">
        <is>
          <t>Wanddeko Hirschkopf mit Holzgeweih
Hirschkopf als Wanddekoration: facettierter Kopf in Braun-Grau mit aufgestecktem Geweih aus hellem Holz.</t>
        </is>
      </c>
      <c r="E341" s="13" t="n"/>
      <c r="F341" s="23" t="inlineStr">
        <is>
          <t>Flur 1</t>
        </is>
      </c>
      <c r="G341" s="21" t="inlineStr">
        <is>
          <t>gut</t>
        </is>
      </c>
      <c r="H341" s="21" t="n">
        <v>1</v>
      </c>
      <c r="I341" s="21" t="inlineStr">
        <is>
          <t>Stück</t>
        </is>
      </c>
      <c r="J341" s="24" t="n">
        <v>35</v>
      </c>
      <c r="K341" s="25">
        <f>J341*1.19</f>
        <v/>
      </c>
      <c r="L341" s="21" t="inlineStr">
        <is>
          <t>VHB</t>
        </is>
      </c>
      <c r="M341" s="23" t="inlineStr">
        <is>
          <t>Versand möglich</t>
        </is>
      </c>
      <c r="N341" s="16" t="n"/>
      <c r="O341" s="17" t="n"/>
      <c r="P341" s="18" t="n"/>
      <c r="Q341" s="26">
        <f>IF(N341&lt;&gt;"ja","",IF(O341="",H341,O341)*J341)</f>
        <v/>
      </c>
    </row>
    <row r="342" ht="78" customHeight="1">
      <c r="A342" s="9" t="n">
        <v>335</v>
      </c>
      <c r="B342" s="10" t="inlineStr">
        <is>
          <t>BE10-05</t>
        </is>
      </c>
      <c r="C342" s="11" t="n"/>
      <c r="D342" s="12" t="inlineStr">
        <is>
          <t>Schalenstuhl weiß mit Holzbeinen
Stuhl mit weißer Kunststoff-Sitzschale auf konischen Beinen aus hellem Holz mit schwarzer Drahtstrebe. Kein Original: Das Etikett an der Unterseite nennt P and N Homewares Ltd, Leicester, Item No. EC101.</t>
        </is>
      </c>
      <c r="E342" s="13" t="n"/>
      <c r="F342" s="12" t="inlineStr">
        <is>
          <t>Büro / Besprechung</t>
        </is>
      </c>
      <c r="G342" s="10" t="inlineStr">
        <is>
          <t>gut</t>
        </is>
      </c>
      <c r="H342" s="10" t="n">
        <v>9</v>
      </c>
      <c r="I342" s="10" t="inlineStr">
        <is>
          <t>Stück</t>
        </is>
      </c>
      <c r="J342" s="14" t="n">
        <v>30</v>
      </c>
      <c r="K342" s="15">
        <f>J342*1.19</f>
        <v/>
      </c>
      <c r="L342" s="10" t="inlineStr">
        <is>
          <t>VHB</t>
        </is>
      </c>
      <c r="M342" s="12" t="inlineStr">
        <is>
          <t>Versand möglich</t>
        </is>
      </c>
      <c r="N342" s="16" t="n"/>
      <c r="O342" s="17" t="n"/>
      <c r="P342" s="18" t="n"/>
      <c r="Q342" s="19">
        <f>IF(N342&lt;&gt;"ja","",IF(O342="",H342,O342)*J342)</f>
        <v/>
      </c>
    </row>
    <row r="343" ht="78" customHeight="1">
      <c r="A343" s="20" t="n">
        <v>336</v>
      </c>
      <c r="B343" s="21" t="inlineStr">
        <is>
          <t>BE10-06</t>
        </is>
      </c>
      <c r="C343" s="22" t="n"/>
      <c r="D343" s="23" t="inlineStr">
        <is>
          <t>Acrylbild abstrakt, schwarz-weiß-beige, großformatig
Acryl auf Leinwand im Querformat: breite Pinselzüge und Spachtelflächen in Schwarz, Weiß, Grau und Beige. Eigenarbeit einer Privatperson, nicht signiert.</t>
        </is>
      </c>
      <c r="E343" s="13" t="n"/>
      <c r="F343" s="23" t="inlineStr">
        <is>
          <t>Büro / Besprechung</t>
        </is>
      </c>
      <c r="G343" s="21" t="inlineStr">
        <is>
          <t>gut</t>
        </is>
      </c>
      <c r="H343" s="21" t="n">
        <v>1</v>
      </c>
      <c r="I343" s="21" t="inlineStr">
        <is>
          <t>Stück</t>
        </is>
      </c>
      <c r="J343" s="24" t="n">
        <v>180</v>
      </c>
      <c r="K343" s="25">
        <f>J343*1.19</f>
        <v/>
      </c>
      <c r="L343" s="21" t="inlineStr">
        <is>
          <t>VHB</t>
        </is>
      </c>
      <c r="M343" s="23" t="inlineStr">
        <is>
          <t>nur Abholung</t>
        </is>
      </c>
      <c r="N343" s="16" t="n"/>
      <c r="O343" s="17" t="n"/>
      <c r="P343" s="18" t="n"/>
      <c r="Q343" s="26">
        <f>IF(N343&lt;&gt;"ja","",IF(O343="",H343,O343)*J343)</f>
        <v/>
      </c>
    </row>
    <row r="344" ht="78" customHeight="1">
      <c r="A344" s="9" t="n">
        <v>337</v>
      </c>
      <c r="B344" s="10" t="inlineStr">
        <is>
          <t>BE10-07</t>
        </is>
      </c>
      <c r="C344" s="11" t="n"/>
      <c r="D344" s="12" t="inlineStr">
        <is>
          <t>Flipchart fahrbar mit Papierrolle
Flipchart auf einem Standfuß mit weißer Säule, mit eingehängter Papierrolle. Aufdruck am unteren Rand der Rolle: Staufen.</t>
        </is>
      </c>
      <c r="E344" s="13" t="n"/>
      <c r="F344" s="12" t="inlineStr">
        <is>
          <t>Büro / Besprechung</t>
        </is>
      </c>
      <c r="G344" s="10" t="inlineStr">
        <is>
          <t>gut</t>
        </is>
      </c>
      <c r="H344" s="10" t="n">
        <v>1</v>
      </c>
      <c r="I344" s="10" t="inlineStr">
        <is>
          <t>Stück</t>
        </is>
      </c>
      <c r="J344" s="14" t="n">
        <v>90</v>
      </c>
      <c r="K344" s="15">
        <f>J344*1.19</f>
        <v/>
      </c>
      <c r="L344" s="10" t="inlineStr">
        <is>
          <t>VHB</t>
        </is>
      </c>
      <c r="M344" s="12" t="inlineStr">
        <is>
          <t>nur Abholung</t>
        </is>
      </c>
      <c r="N344" s="16" t="n"/>
      <c r="O344" s="17" t="n"/>
      <c r="P344" s="18" t="n"/>
      <c r="Q344" s="19">
        <f>IF(N344&lt;&gt;"ja","",IF(O344="",H344,O344)*J344)</f>
        <v/>
      </c>
    </row>
    <row r="345" ht="78" customHeight="1">
      <c r="A345" s="20" t="n">
        <v>338</v>
      </c>
      <c r="B345" s="21" t="inlineStr">
        <is>
          <t>BE10-08</t>
        </is>
      </c>
      <c r="C345" s="22" t="n"/>
      <c r="D345" s="23" t="inlineStr">
        <is>
          <t>Eckschreibtisch weiß
Eckschreibtisch mit weißer Platte und ausgeschnittener Vorderkante auf weißem Metallgestell mit Säulenfüßen.</t>
        </is>
      </c>
      <c r="E345" s="13" t="n"/>
      <c r="F345" s="23" t="inlineStr">
        <is>
          <t>Büro / Besprechung</t>
        </is>
      </c>
      <c r="G345" s="21" t="inlineStr">
        <is>
          <t>gebraucht</t>
        </is>
      </c>
      <c r="H345" s="21" t="n">
        <v>1</v>
      </c>
      <c r="I345" s="21" t="inlineStr">
        <is>
          <t>Stück</t>
        </is>
      </c>
      <c r="J345" s="24" t="n">
        <v>150</v>
      </c>
      <c r="K345" s="25">
        <f>J345*1.19</f>
        <v/>
      </c>
      <c r="L345" s="21" t="inlineStr">
        <is>
          <t>VHB</t>
        </is>
      </c>
      <c r="M345" s="23" t="inlineStr">
        <is>
          <t>nur Abholung</t>
        </is>
      </c>
      <c r="N345" s="16" t="n"/>
      <c r="O345" s="17" t="n"/>
      <c r="P345" s="18" t="n"/>
      <c r="Q345" s="26">
        <f>IF(N345&lt;&gt;"ja","",IF(O345="",H345,O345)*J345)</f>
        <v/>
      </c>
    </row>
    <row r="346" ht="78" customHeight="1">
      <c r="A346" s="9" t="n">
        <v>339</v>
      </c>
      <c r="B346" s="10" t="inlineStr">
        <is>
          <t>TE02-07</t>
        </is>
      </c>
      <c r="C346" s="11" t="n"/>
      <c r="D346" s="12" t="inlineStr">
        <is>
          <t>KidKraft Kinder-Strandliege mit Sonnendach
Liege für Kinder aus lasiertem Holz mit Lattenrost, hochgestellter Rückenlehne, Sonnendach aus grauem Stoff und einer Mittelkonsole mit zwei Bechereinsätzen. Das Holz ist wettergrau, der Stoff verschmutzt.</t>
        </is>
      </c>
      <c r="E346" s="13" t="n"/>
      <c r="F346" s="12" t="inlineStr">
        <is>
          <t>Dachterrasse</t>
        </is>
      </c>
      <c r="G346" s="10" t="inlineStr">
        <is>
          <t>gebraucht</t>
        </is>
      </c>
      <c r="H346" s="10" t="n">
        <v>1</v>
      </c>
      <c r="I346" s="10" t="inlineStr">
        <is>
          <t>Stück</t>
        </is>
      </c>
      <c r="J346" s="14" t="n">
        <v>60</v>
      </c>
      <c r="K346" s="15">
        <f>J346*1.19</f>
        <v/>
      </c>
      <c r="L346" s="10" t="inlineStr">
        <is>
          <t>VHB</t>
        </is>
      </c>
      <c r="M346" s="12" t="inlineStr">
        <is>
          <t>nur Abholung</t>
        </is>
      </c>
      <c r="N346" s="16" t="n"/>
      <c r="O346" s="17" t="n"/>
      <c r="P346" s="18" t="n"/>
      <c r="Q346" s="19">
        <f>IF(N346&lt;&gt;"ja","",IF(O346="",H346,O346)*J346)</f>
        <v/>
      </c>
    </row>
    <row r="347" ht="78" customHeight="1">
      <c r="A347" s="20" t="n">
        <v>340</v>
      </c>
      <c r="B347" s="21" t="inlineStr">
        <is>
          <t>TE02-08</t>
        </is>
      </c>
      <c r="C347" s="22" t="n"/>
      <c r="D347" s="23" t="inlineStr">
        <is>
          <t>IKEA Skarpö Sessel weiß
Gartensessel IKEA Skarpö, Entwurf Magnus Elebäck: weißer Kunststoff in einem Stück, stapelbar. Etikett an der Unterseite: Skarpö, 702.341.85, 18809. Sitzflächen verschmutzt und bewittert.</t>
        </is>
      </c>
      <c r="E347" s="13" t="n"/>
      <c r="F347" s="23" t="inlineStr">
        <is>
          <t>Dachterrasse</t>
        </is>
      </c>
      <c r="G347" s="21" t="inlineStr">
        <is>
          <t>gebraucht</t>
        </is>
      </c>
      <c r="H347" s="21" t="n">
        <v>4</v>
      </c>
      <c r="I347" s="21" t="inlineStr">
        <is>
          <t>Stück</t>
        </is>
      </c>
      <c r="J347" s="24" t="n">
        <v>25</v>
      </c>
      <c r="K347" s="25">
        <f>J347*1.19</f>
        <v/>
      </c>
      <c r="L347" s="21" t="inlineStr">
        <is>
          <t>VHB</t>
        </is>
      </c>
      <c r="M347" s="23" t="inlineStr">
        <is>
          <t>nur Abholung</t>
        </is>
      </c>
      <c r="N347" s="16" t="n"/>
      <c r="O347" s="17" t="n"/>
      <c r="P347" s="18" t="n"/>
      <c r="Q347" s="26">
        <f>IF(N347&lt;&gt;"ja","",IF(O347="",H347,O347)*J347)</f>
        <v/>
      </c>
    </row>
    <row r="348" ht="78" customHeight="1">
      <c r="A348" s="9" t="n">
        <v>341</v>
      </c>
      <c r="B348" s="10" t="inlineStr">
        <is>
          <t>TE02-09</t>
        </is>
      </c>
      <c r="C348" s="11" t="n"/>
      <c r="D348" s="12" t="inlineStr">
        <is>
          <t>IKEA Mammut Kinderstuhl rot
Kinderstuhl IKEA Mammut aus rotem Kunststoff mit runden Beinen und breiter Rückenlehne, für drinnen und draußen.</t>
        </is>
      </c>
      <c r="E348" s="13" t="n"/>
      <c r="F348" s="12" t="inlineStr">
        <is>
          <t>Dachterrasse</t>
        </is>
      </c>
      <c r="G348" s="10" t="inlineStr">
        <is>
          <t>gebraucht</t>
        </is>
      </c>
      <c r="H348" s="10" t="n">
        <v>20</v>
      </c>
      <c r="I348" s="10" t="inlineStr">
        <is>
          <t>Stück</t>
        </is>
      </c>
      <c r="J348" s="14" t="n">
        <v>12</v>
      </c>
      <c r="K348" s="15">
        <f>J348*1.19</f>
        <v/>
      </c>
      <c r="L348" s="10" t="inlineStr">
        <is>
          <t>VHB</t>
        </is>
      </c>
      <c r="M348" s="12" t="inlineStr">
        <is>
          <t>nur Abholung</t>
        </is>
      </c>
      <c r="N348" s="16" t="n"/>
      <c r="O348" s="17" t="n"/>
      <c r="P348" s="18" t="n"/>
      <c r="Q348" s="19">
        <f>IF(N348&lt;&gt;"ja","",IF(O348="",H348,O348)*J348)</f>
        <v/>
      </c>
    </row>
    <row r="349" ht="78" customHeight="1">
      <c r="A349" s="20" t="n">
        <v>342</v>
      </c>
      <c r="B349" s="21" t="inlineStr">
        <is>
          <t>TE02-10</t>
        </is>
      </c>
      <c r="C349" s="22" t="n"/>
      <c r="D349" s="23" t="inlineStr">
        <is>
          <t>IKEA Mammut Kinderstuhl grün
Kinderstuhl IKEA Mammut aus grünem Kunststoff. Die Stühle standen lange im Freien: Farbe ausgeblichen, Oberflächen stumpf und stark verkratzt.</t>
        </is>
      </c>
      <c r="E349" s="13" t="n"/>
      <c r="F349" s="23" t="inlineStr">
        <is>
          <t>Dachterrasse</t>
        </is>
      </c>
      <c r="G349" s="21" t="inlineStr">
        <is>
          <t>stark gebraucht</t>
        </is>
      </c>
      <c r="H349" s="21" t="n">
        <v>15</v>
      </c>
      <c r="I349" s="21" t="inlineStr">
        <is>
          <t>Stück</t>
        </is>
      </c>
      <c r="J349" s="24" t="n">
        <v>5</v>
      </c>
      <c r="K349" s="25">
        <f>J349*1.19</f>
        <v/>
      </c>
      <c r="L349" s="21" t="inlineStr">
        <is>
          <t>VHB</t>
        </is>
      </c>
      <c r="M349" s="23" t="inlineStr">
        <is>
          <t>nur Abholung</t>
        </is>
      </c>
      <c r="N349" s="16" t="n"/>
      <c r="O349" s="17" t="n"/>
      <c r="P349" s="18" t="n"/>
      <c r="Q349" s="26">
        <f>IF(N349&lt;&gt;"ja","",IF(O349="",H349,O349)*J349)</f>
        <v/>
      </c>
    </row>
    <row r="350" ht="78" customHeight="1">
      <c r="A350" s="9" t="n">
        <v>343</v>
      </c>
      <c r="B350" s="10" t="inlineStr">
        <is>
          <t>TE02-11</t>
        </is>
      </c>
      <c r="C350" s="11" t="n"/>
      <c r="D350" s="12" t="inlineStr">
        <is>
          <t>IKEA Mammut Kindertisch grün, rund
Runder Kindertisch IKEA Mammut aus grünem Kunststoff auf drei konischen Beinen.</t>
        </is>
      </c>
      <c r="E350" s="13" t="n"/>
      <c r="F350" s="12" t="inlineStr">
        <is>
          <t>Dachterrasse</t>
        </is>
      </c>
      <c r="G350" s="10" t="inlineStr">
        <is>
          <t>stark gebraucht</t>
        </is>
      </c>
      <c r="H350" s="10" t="n">
        <v>2</v>
      </c>
      <c r="I350" s="10" t="inlineStr">
        <is>
          <t>Stück</t>
        </is>
      </c>
      <c r="J350" s="14" t="n">
        <v>15</v>
      </c>
      <c r="K350" s="15">
        <f>J350*1.19</f>
        <v/>
      </c>
      <c r="L350" s="10" t="inlineStr">
        <is>
          <t>VHB</t>
        </is>
      </c>
      <c r="M350" s="12" t="inlineStr">
        <is>
          <t>nur Abholung</t>
        </is>
      </c>
      <c r="N350" s="16" t="n"/>
      <c r="O350" s="17" t="n"/>
      <c r="P350" s="18" t="n"/>
      <c r="Q350" s="19">
        <f>IF(N350&lt;&gt;"ja","",IF(O350="",H350,O350)*J350)</f>
        <v/>
      </c>
    </row>
    <row r="351" ht="78" customHeight="1">
      <c r="A351" s="20" t="n">
        <v>344</v>
      </c>
      <c r="B351" s="21" t="inlineStr">
        <is>
          <t>TE02-12</t>
        </is>
      </c>
      <c r="C351" s="22" t="n"/>
      <c r="D351" s="23" t="inlineStr">
        <is>
          <t>IKEA Mammut Kindertisch grün, rund, stark verwittert
Runder Kindertisch IKEA Mammut aus grünem Kunststoff. Die Platte ist vom Wetter ausgebleicht und großflächig grau verfärbt.</t>
        </is>
      </c>
      <c r="E351" s="13" t="n"/>
      <c r="F351" s="23" t="inlineStr">
        <is>
          <t>Dachterrasse</t>
        </is>
      </c>
      <c r="G351" s="21" t="inlineStr">
        <is>
          <t>stark gebraucht</t>
        </is>
      </c>
      <c r="H351" s="21" t="n">
        <v>2</v>
      </c>
      <c r="I351" s="21" t="inlineStr">
        <is>
          <t>Stück</t>
        </is>
      </c>
      <c r="J351" s="24" t="n">
        <v>10</v>
      </c>
      <c r="K351" s="25">
        <f>J351*1.19</f>
        <v/>
      </c>
      <c r="L351" s="21" t="inlineStr">
        <is>
          <t>VHB</t>
        </is>
      </c>
      <c r="M351" s="23" t="inlineStr">
        <is>
          <t>nur Abholung</t>
        </is>
      </c>
      <c r="N351" s="16" t="n"/>
      <c r="O351" s="17" t="n"/>
      <c r="P351" s="18" t="n"/>
      <c r="Q351" s="26">
        <f>IF(N351&lt;&gt;"ja","",IF(O351="",H351,O351)*J351)</f>
        <v/>
      </c>
    </row>
    <row r="352" ht="78" customHeight="1">
      <c r="A352" s="9" t="n">
        <v>345</v>
      </c>
      <c r="B352" s="10" t="inlineStr">
        <is>
          <t>TE02-13</t>
        </is>
      </c>
      <c r="C352" s="11" t="n"/>
      <c r="D352" s="12" t="inlineStr">
        <is>
          <t>IKEA Mammut Kinderstuhl weiß
Kinderstuhl IKEA Mammut aus weißem Kunststoff mit runden Beinen und breiter Rückenlehne.</t>
        </is>
      </c>
      <c r="E352" s="13" t="n"/>
      <c r="F352" s="12" t="inlineStr">
        <is>
          <t>Dachterrasse</t>
        </is>
      </c>
      <c r="G352" s="10" t="inlineStr">
        <is>
          <t>gebraucht</t>
        </is>
      </c>
      <c r="H352" s="10" t="n">
        <v>14</v>
      </c>
      <c r="I352" s="10" t="inlineStr">
        <is>
          <t>Stück</t>
        </is>
      </c>
      <c r="J352" s="14" t="n">
        <v>10</v>
      </c>
      <c r="K352" s="15">
        <f>J352*1.19</f>
        <v/>
      </c>
      <c r="L352" s="10" t="inlineStr">
        <is>
          <t>VHB</t>
        </is>
      </c>
      <c r="M352" s="12" t="inlineStr">
        <is>
          <t>nur Abholung</t>
        </is>
      </c>
      <c r="N352" s="16" t="n"/>
      <c r="O352" s="17" t="n"/>
      <c r="P352" s="18" t="n"/>
      <c r="Q352" s="19">
        <f>IF(N352&lt;&gt;"ja","",IF(O352="",H352,O352)*J352)</f>
        <v/>
      </c>
    </row>
    <row r="353" ht="78" customHeight="1">
      <c r="A353" s="20" t="n">
        <v>346</v>
      </c>
      <c r="B353" s="21" t="inlineStr">
        <is>
          <t>TE02-14</t>
        </is>
      </c>
      <c r="C353" s="22" t="n"/>
      <c r="D353" s="23" t="inlineStr">
        <is>
          <t>IKEA Mammut Kinderstuhl rosa
Kinderstuhl IKEA Mammut aus rosa Kunststoff, Farbe an Sitz und Lehne ausgeblichen.</t>
        </is>
      </c>
      <c r="E353" s="13" t="n"/>
      <c r="F353" s="23" t="inlineStr">
        <is>
          <t>Dachterrasse</t>
        </is>
      </c>
      <c r="G353" s="21" t="inlineStr">
        <is>
          <t>gebraucht</t>
        </is>
      </c>
      <c r="H353" s="21" t="n">
        <v>1</v>
      </c>
      <c r="I353" s="21" t="inlineStr">
        <is>
          <t>Stück</t>
        </is>
      </c>
      <c r="J353" s="24" t="n">
        <v>10</v>
      </c>
      <c r="K353" s="25">
        <f>J353*1.19</f>
        <v/>
      </c>
      <c r="L353" s="21" t="inlineStr">
        <is>
          <t>VHB</t>
        </is>
      </c>
      <c r="M353" s="23" t="inlineStr">
        <is>
          <t>nur Abholung</t>
        </is>
      </c>
      <c r="N353" s="16" t="n"/>
      <c r="O353" s="17" t="n"/>
      <c r="P353" s="18" t="n"/>
      <c r="Q353" s="26">
        <f>IF(N353&lt;&gt;"ja","",IF(O353="",H353,O353)*J353)</f>
        <v/>
      </c>
    </row>
    <row r="354" ht="78" customHeight="1">
      <c r="A354" s="9" t="n">
        <v>347</v>
      </c>
      <c r="B354" s="10" t="inlineStr">
        <is>
          <t>TE02-15</t>
        </is>
      </c>
      <c r="C354" s="11" t="n"/>
      <c r="D354" s="12" t="inlineStr">
        <is>
          <t>IKEA Mammut Kindertisch rot
Kindertisch IKEA Mammut aus rotem Kunststoff auf konischen Beinen.</t>
        </is>
      </c>
      <c r="E354" s="13" t="n"/>
      <c r="F354" s="12" t="inlineStr">
        <is>
          <t>Dachterrasse</t>
        </is>
      </c>
      <c r="G354" s="10" t="inlineStr">
        <is>
          <t>gebraucht</t>
        </is>
      </c>
      <c r="H354" s="10" t="n">
        <v>3</v>
      </c>
      <c r="I354" s="10" t="inlineStr">
        <is>
          <t>Stück</t>
        </is>
      </c>
      <c r="J354" s="14" t="n">
        <v>20</v>
      </c>
      <c r="K354" s="15">
        <f>J354*1.19</f>
        <v/>
      </c>
      <c r="L354" s="10" t="inlineStr">
        <is>
          <t>VHB</t>
        </is>
      </c>
      <c r="M354" s="12" t="inlineStr">
        <is>
          <t>nur Abholung</t>
        </is>
      </c>
      <c r="N354" s="16" t="n"/>
      <c r="O354" s="17" t="n"/>
      <c r="P354" s="18" t="n"/>
      <c r="Q354" s="19">
        <f>IF(N354&lt;&gt;"ja","",IF(O354="",H354,O354)*J354)</f>
        <v/>
      </c>
    </row>
    <row r="355" ht="78" customHeight="1">
      <c r="A355" s="20" t="n">
        <v>348</v>
      </c>
      <c r="B355" s="21" t="inlineStr">
        <is>
          <t>TE02-17</t>
        </is>
      </c>
      <c r="C355" s="22" t="n"/>
      <c r="D355" s="23" t="inlineStr">
        <is>
          <t>IKEA Mammut Kindertisch weiß
Rechteckiger Kindertisch IKEA Mammut aus weißem Kunststoff auf konischen Beinen. Die Platte ist fleckig und vom Wetter gezeichnet.</t>
        </is>
      </c>
      <c r="E355" s="13" t="n"/>
      <c r="F355" s="23" t="inlineStr">
        <is>
          <t>Dachterrasse</t>
        </is>
      </c>
      <c r="G355" s="21" t="inlineStr">
        <is>
          <t>gebraucht</t>
        </is>
      </c>
      <c r="H355" s="21" t="n">
        <v>3</v>
      </c>
      <c r="I355" s="21" t="inlineStr">
        <is>
          <t>Stück</t>
        </is>
      </c>
      <c r="J355" s="24" t="n">
        <v>20</v>
      </c>
      <c r="K355" s="25">
        <f>J355*1.19</f>
        <v/>
      </c>
      <c r="L355" s="21" t="inlineStr">
        <is>
          <t>VHB</t>
        </is>
      </c>
      <c r="M355" s="23" t="inlineStr">
        <is>
          <t>nur Abholung</t>
        </is>
      </c>
      <c r="N355" s="16" t="n"/>
      <c r="O355" s="17" t="n"/>
      <c r="P355" s="18" t="n"/>
      <c r="Q355" s="26">
        <f>IF(N355&lt;&gt;"ja","",IF(O355="",H355,O355)*J355)</f>
        <v/>
      </c>
    </row>
    <row r="356" ht="78" customHeight="1">
      <c r="A356" s="9" t="n">
        <v>349</v>
      </c>
      <c r="B356" s="10" t="inlineStr">
        <is>
          <t>GA01-02</t>
        </is>
      </c>
      <c r="C356" s="11" t="n"/>
      <c r="D356" s="12" t="inlineStr">
        <is>
          <t>Smoby Kinderrutsche
Freistehende Kinderrutsche von Smoby aus Kunststoff mit Leiter und Handläufen. Logo am Gestell eingeprägt: Smoby.</t>
        </is>
      </c>
      <c r="E356" s="13" t="n"/>
      <c r="F356" s="12" t="inlineStr">
        <is>
          <t>Gartenanlage</t>
        </is>
      </c>
      <c r="G356" s="10" t="inlineStr">
        <is>
          <t>gebraucht</t>
        </is>
      </c>
      <c r="H356" s="10" t="n">
        <v>2</v>
      </c>
      <c r="I356" s="10" t="inlineStr">
        <is>
          <t>Stück</t>
        </is>
      </c>
      <c r="J356" s="14" t="n">
        <v>35</v>
      </c>
      <c r="K356" s="15">
        <f>J356*1.19</f>
        <v/>
      </c>
      <c r="L356" s="10" t="inlineStr">
        <is>
          <t>VHB</t>
        </is>
      </c>
      <c r="M356" s="12" t="inlineStr">
        <is>
          <t>nur Abholung</t>
        </is>
      </c>
      <c r="N356" s="16" t="n"/>
      <c r="O356" s="17" t="n"/>
      <c r="P356" s="18" t="n"/>
      <c r="Q356" s="19">
        <f>IF(N356&lt;&gt;"ja","",IF(O356="",H356,O356)*J356)</f>
        <v/>
      </c>
    </row>
    <row r="357" ht="78" customHeight="1">
      <c r="A357" s="20" t="n">
        <v>350</v>
      </c>
      <c r="B357" s="21" t="inlineStr">
        <is>
          <t>GA01-03</t>
        </is>
      </c>
      <c r="C357" s="22" t="n"/>
      <c r="D357" s="23" t="inlineStr">
        <is>
          <t>Schaukelanlage Holz mit Leiter und Hängehöhle
Schaukelgerüst aus massiven Holzbalken mit zwei Schaukelsitzen an Seilen, einer Stoff-Hängehöhle und einer angebauten Leiter. Das Holz ist wettergrau.</t>
        </is>
      </c>
      <c r="E357" s="13" t="n"/>
      <c r="F357" s="23" t="inlineStr">
        <is>
          <t>Gartenanlage</t>
        </is>
      </c>
      <c r="G357" s="21" t="inlineStr">
        <is>
          <t>gebraucht</t>
        </is>
      </c>
      <c r="H357" s="21" t="n">
        <v>1</v>
      </c>
      <c r="I357" s="21" t="inlineStr">
        <is>
          <t>Stück</t>
        </is>
      </c>
      <c r="J357" s="24" t="n">
        <v>200</v>
      </c>
      <c r="K357" s="25">
        <f>J357*1.19</f>
        <v/>
      </c>
      <c r="L357" s="21" t="inlineStr">
        <is>
          <t>VHB</t>
        </is>
      </c>
      <c r="M357" s="23" t="inlineStr">
        <is>
          <t>nur Abholung</t>
        </is>
      </c>
      <c r="N357" s="16" t="n"/>
      <c r="O357" s="17" t="n"/>
      <c r="P357" s="18" t="n"/>
      <c r="Q357" s="26">
        <f>IF(N357&lt;&gt;"ja","",IF(O357="",H357,O357)*J357)</f>
        <v/>
      </c>
    </row>
    <row r="358" ht="78" customHeight="1">
      <c r="A358" s="9" t="n">
        <v>351</v>
      </c>
      <c r="B358" s="10" t="inlineStr">
        <is>
          <t>GA01-04</t>
        </is>
      </c>
      <c r="C358" s="11" t="n"/>
      <c r="D358" s="12" t="inlineStr">
        <is>
          <t>Schaukelanlage Holz mit Rutsche und Strickleiter
Schaukelgerüst aus Rundhölzern mit Schaukelsitz, Tellerschaukel, Strickleiter, Aufstiegsleiter und angebauter blauer Wellenrutsche. Das Holz ist wettergrau.</t>
        </is>
      </c>
      <c r="E358" s="13" t="n"/>
      <c r="F358" s="12" t="inlineStr">
        <is>
          <t>Gartenanlage</t>
        </is>
      </c>
      <c r="G358" s="10" t="inlineStr">
        <is>
          <t>gebraucht</t>
        </is>
      </c>
      <c r="H358" s="10" t="n">
        <v>1</v>
      </c>
      <c r="I358" s="10" t="inlineStr">
        <is>
          <t>Stück</t>
        </is>
      </c>
      <c r="J358" s="14" t="n">
        <v>250</v>
      </c>
      <c r="K358" s="15">
        <f>J358*1.19</f>
        <v/>
      </c>
      <c r="L358" s="10" t="inlineStr">
        <is>
          <t>VHB</t>
        </is>
      </c>
      <c r="M358" s="12" t="inlineStr">
        <is>
          <t>nur Abholung</t>
        </is>
      </c>
      <c r="N358" s="16" t="n"/>
      <c r="O358" s="17" t="n"/>
      <c r="P358" s="18" t="n"/>
      <c r="Q358" s="19">
        <f>IF(N358&lt;&gt;"ja","",IF(O358="",H358,O358)*J358)</f>
        <v/>
      </c>
    </row>
    <row r="359" ht="78" customHeight="1">
      <c r="A359" s="20" t="n">
        <v>352</v>
      </c>
      <c r="B359" s="21" t="inlineStr">
        <is>
          <t>GA01-05</t>
        </is>
      </c>
      <c r="C359" s="22" t="n"/>
      <c r="D359" s="23" t="inlineStr">
        <is>
          <t>Smoby Kindertisch mit zwei Stühlen
Kindersitzgruppe von Smoby aus Kunststoff: rechteckiger Tisch in Rot und Weiß sowie zwei Schalenstühle in Rot mit weißer Sitzfläche. Die Platte ist ausgeblichen und verschmutzt.</t>
        </is>
      </c>
      <c r="E359" s="13" t="n"/>
      <c r="F359" s="23" t="inlineStr">
        <is>
          <t>Gartenanlage</t>
        </is>
      </c>
      <c r="G359" s="21" t="inlineStr">
        <is>
          <t>gebraucht</t>
        </is>
      </c>
      <c r="H359" s="21" t="n">
        <v>1</v>
      </c>
      <c r="I359" s="21" t="inlineStr">
        <is>
          <t>Set</t>
        </is>
      </c>
      <c r="J359" s="24" t="n">
        <v>40</v>
      </c>
      <c r="K359" s="25">
        <f>J359*1.19</f>
        <v/>
      </c>
      <c r="L359" s="21" t="inlineStr">
        <is>
          <t>VHB</t>
        </is>
      </c>
      <c r="M359" s="23" t="inlineStr">
        <is>
          <t>nur Abholung</t>
        </is>
      </c>
      <c r="N359" s="16" t="n"/>
      <c r="O359" s="17" t="n"/>
      <c r="P359" s="18" t="n"/>
      <c r="Q359" s="26">
        <f>IF(N359&lt;&gt;"ja","",IF(O359="",H359,O359)*J359)</f>
        <v/>
      </c>
    </row>
    <row r="360" ht="78" customHeight="1">
      <c r="A360" s="9" t="n">
        <v>353</v>
      </c>
      <c r="B360" s="10" t="inlineStr">
        <is>
          <t>GA01-06</t>
        </is>
      </c>
      <c r="C360" s="11" t="n"/>
      <c r="D360" s="12" t="inlineStr">
        <is>
          <t>IKEA Mammut Kinderstuhl weiß
Kinderstuhl IKEA Mammut aus weißem Kunststoff mit runden Beinen und breiter Rückenlehne.</t>
        </is>
      </c>
      <c r="E360" s="13" t="n"/>
      <c r="F360" s="12" t="inlineStr">
        <is>
          <t>Gartenanlage</t>
        </is>
      </c>
      <c r="G360" s="10" t="inlineStr">
        <is>
          <t>gut</t>
        </is>
      </c>
      <c r="H360" s="10" t="n">
        <v>6</v>
      </c>
      <c r="I360" s="10" t="inlineStr">
        <is>
          <t>Stück</t>
        </is>
      </c>
      <c r="J360" s="14" t="n">
        <v>10</v>
      </c>
      <c r="K360" s="15">
        <f>J360*1.19</f>
        <v/>
      </c>
      <c r="L360" s="10" t="inlineStr">
        <is>
          <t>VHB</t>
        </is>
      </c>
      <c r="M360" s="12" t="inlineStr">
        <is>
          <t>nur Abholung</t>
        </is>
      </c>
      <c r="N360" s="16" t="n"/>
      <c r="O360" s="17" t="n"/>
      <c r="P360" s="18" t="n"/>
      <c r="Q360" s="19">
        <f>IF(N360&lt;&gt;"ja","",IF(O360="",H360,O360)*J360)</f>
        <v/>
      </c>
    </row>
    <row r="361" ht="78" customHeight="1">
      <c r="A361" s="20" t="n">
        <v>354</v>
      </c>
      <c r="B361" s="21" t="inlineStr">
        <is>
          <t>GA01-07</t>
        </is>
      </c>
      <c r="C361" s="22" t="n"/>
      <c r="D361" s="23" t="inlineStr">
        <is>
          <t>IKEA Mammut Kinderstuhl blau
Kinderstuhl IKEA Mammut aus blauem Kunststoff. Die Stühle standen lange im Freien: Farbe ausgeblichen, Oberflächen stumpf und verschmutzt.</t>
        </is>
      </c>
      <c r="E361" s="13" t="n"/>
      <c r="F361" s="23" t="inlineStr">
        <is>
          <t>Gartenanlage</t>
        </is>
      </c>
      <c r="G361" s="21" t="inlineStr">
        <is>
          <t>stark gebraucht</t>
        </is>
      </c>
      <c r="H361" s="21" t="n">
        <v>6</v>
      </c>
      <c r="I361" s="21" t="inlineStr">
        <is>
          <t>Stück</t>
        </is>
      </c>
      <c r="J361" s="24" t="n">
        <v>5</v>
      </c>
      <c r="K361" s="25">
        <f>J361*1.19</f>
        <v/>
      </c>
      <c r="L361" s="21" t="inlineStr">
        <is>
          <t>VHB</t>
        </is>
      </c>
      <c r="M361" s="23" t="inlineStr">
        <is>
          <t>nur Abholung</t>
        </is>
      </c>
      <c r="N361" s="16" t="n"/>
      <c r="O361" s="17" t="n"/>
      <c r="P361" s="18" t="n"/>
      <c r="Q361" s="26">
        <f>IF(N361&lt;&gt;"ja","",IF(O361="",H361,O361)*J361)</f>
        <v/>
      </c>
    </row>
    <row r="362" ht="78" customHeight="1">
      <c r="A362" s="9" t="n">
        <v>355</v>
      </c>
      <c r="B362" s="10" t="inlineStr">
        <is>
          <t>GA01-08</t>
        </is>
      </c>
      <c r="C362" s="11" t="n"/>
      <c r="D362" s="12" t="inlineStr">
        <is>
          <t>IKEA Mammut Kinderstuhl rosa
Kinderstuhl IKEA Mammut aus rosa Kunststoff. Die Stühle standen lange im Freien: Farbe ausgeblichen, Oberflächen stumpf.</t>
        </is>
      </c>
      <c r="E362" s="13" t="n"/>
      <c r="F362" s="12" t="inlineStr">
        <is>
          <t>Gartenanlage</t>
        </is>
      </c>
      <c r="G362" s="10" t="inlineStr">
        <is>
          <t>stark gebraucht</t>
        </is>
      </c>
      <c r="H362" s="10" t="n">
        <v>3</v>
      </c>
      <c r="I362" s="10" t="inlineStr">
        <is>
          <t>Stück</t>
        </is>
      </c>
      <c r="J362" s="14" t="n">
        <v>5</v>
      </c>
      <c r="K362" s="15">
        <f>J362*1.19</f>
        <v/>
      </c>
      <c r="L362" s="10" t="inlineStr">
        <is>
          <t>VHB</t>
        </is>
      </c>
      <c r="M362" s="12" t="inlineStr">
        <is>
          <t>nur Abholung</t>
        </is>
      </c>
      <c r="N362" s="16" t="n"/>
      <c r="O362" s="17" t="n"/>
      <c r="P362" s="18" t="n"/>
      <c r="Q362" s="19">
        <f>IF(N362&lt;&gt;"ja","",IF(O362="",H362,O362)*J362)</f>
        <v/>
      </c>
    </row>
    <row r="363" ht="78" customHeight="1">
      <c r="A363" s="20" t="n">
        <v>356</v>
      </c>
      <c r="B363" s="21" t="inlineStr">
        <is>
          <t>GA01-09</t>
        </is>
      </c>
      <c r="C363" s="22" t="n"/>
      <c r="D363" s="23" t="inlineStr">
        <is>
          <t>IKEA Mammut Kindertisch weiß
Kindertisch IKEA Mammut aus weißem Kunststoff auf konischen Beinen.</t>
        </is>
      </c>
      <c r="E363" s="13" t="n"/>
      <c r="F363" s="23" t="inlineStr">
        <is>
          <t>Gartenanlage</t>
        </is>
      </c>
      <c r="G363" s="21" t="inlineStr">
        <is>
          <t>gut</t>
        </is>
      </c>
      <c r="H363" s="21" t="n">
        <v>2</v>
      </c>
      <c r="I363" s="21" t="inlineStr">
        <is>
          <t>Stück</t>
        </is>
      </c>
      <c r="J363" s="24" t="n">
        <v>25</v>
      </c>
      <c r="K363" s="25">
        <f>J363*1.19</f>
        <v/>
      </c>
      <c r="L363" s="21" t="inlineStr">
        <is>
          <t>VHB</t>
        </is>
      </c>
      <c r="M363" s="23" t="inlineStr">
        <is>
          <t>nur Abholung</t>
        </is>
      </c>
      <c r="N363" s="16" t="n"/>
      <c r="O363" s="17" t="n"/>
      <c r="P363" s="18" t="n"/>
      <c r="Q363" s="26">
        <f>IF(N363&lt;&gt;"ja","",IF(O363="",H363,O363)*J363)</f>
        <v/>
      </c>
    </row>
    <row r="364" ht="78" customHeight="1">
      <c r="A364" s="9" t="n">
        <v>357</v>
      </c>
      <c r="B364" s="10" t="inlineStr">
        <is>
          <t>GA01-10</t>
        </is>
      </c>
      <c r="C364" s="11" t="n"/>
      <c r="D364" s="12" t="inlineStr">
        <is>
          <t>IKEA Mammut Kindertisch rot
Kindertisch IKEA Mammut aus rotem Kunststoff auf konischen Beinen.</t>
        </is>
      </c>
      <c r="E364" s="13" t="n"/>
      <c r="F364" s="12" t="inlineStr">
        <is>
          <t>Gartenanlage</t>
        </is>
      </c>
      <c r="G364" s="10" t="inlineStr">
        <is>
          <t>gut</t>
        </is>
      </c>
      <c r="H364" s="10" t="n">
        <v>2</v>
      </c>
      <c r="I364" s="10" t="inlineStr">
        <is>
          <t>Stück</t>
        </is>
      </c>
      <c r="J364" s="14" t="n">
        <v>25</v>
      </c>
      <c r="K364" s="15">
        <f>J364*1.19</f>
        <v/>
      </c>
      <c r="L364" s="10" t="inlineStr">
        <is>
          <t>VHB</t>
        </is>
      </c>
      <c r="M364" s="12" t="inlineStr">
        <is>
          <t>nur Abholung</t>
        </is>
      </c>
      <c r="N364" s="16" t="n"/>
      <c r="O364" s="17" t="n"/>
      <c r="P364" s="18" t="n"/>
      <c r="Q364" s="19">
        <f>IF(N364&lt;&gt;"ja","",IF(O364="",H364,O364)*J364)</f>
        <v/>
      </c>
    </row>
    <row r="365" ht="78" customHeight="1">
      <c r="A365" s="20" t="n">
        <v>358</v>
      </c>
      <c r="B365" s="21" t="inlineStr">
        <is>
          <t>GA01-11</t>
        </is>
      </c>
      <c r="C365" s="22" t="n"/>
      <c r="D365" s="23" t="inlineStr">
        <is>
          <t>Fenwick Trettraktor Gabelstapler
Tretfahrzeug in Gabelstaplerform, rot mit schwarzem Hubmast und Stollenreifen, Hubgabel über eine Kurbel bedienbar. Aufdruck an der Seite: FENWICK.</t>
        </is>
      </c>
      <c r="E365" s="13" t="n"/>
      <c r="F365" s="23" t="inlineStr">
        <is>
          <t>Gartenanlage</t>
        </is>
      </c>
      <c r="G365" s="21" t="inlineStr">
        <is>
          <t>gebraucht</t>
        </is>
      </c>
      <c r="H365" s="21" t="n">
        <v>2</v>
      </c>
      <c r="I365" s="21" t="inlineStr">
        <is>
          <t>Stück</t>
        </is>
      </c>
      <c r="J365" s="24" t="n">
        <v>70</v>
      </c>
      <c r="K365" s="25">
        <f>J365*1.19</f>
        <v/>
      </c>
      <c r="L365" s="21" t="inlineStr">
        <is>
          <t>VHB</t>
        </is>
      </c>
      <c r="M365" s="23" t="inlineStr">
        <is>
          <t>nur Abholung</t>
        </is>
      </c>
      <c r="N365" s="16" t="n"/>
      <c r="O365" s="17" t="n"/>
      <c r="P365" s="18" t="n"/>
      <c r="Q365" s="26">
        <f>IF(N365&lt;&gt;"ja","",IF(O365="",H365,O365)*J365)</f>
        <v/>
      </c>
    </row>
    <row r="366" ht="78" customHeight="1">
      <c r="A366" s="9" t="n">
        <v>359</v>
      </c>
      <c r="B366" s="10" t="inlineStr">
        <is>
          <t>GA01-12</t>
        </is>
      </c>
      <c r="C366" s="11" t="n"/>
      <c r="D366" s="12" t="inlineStr">
        <is>
          <t>Claas Axos 340 Trettraktor
Tretfahrzeug in Traktorform mit Claas-Aufdruck, grün-grau, mit Lenkrad, verstellbarem Sitz, Anhängerkupplung und Stollenreifen. Aufdruck an der Motorhaube: CLAAS 340 AXOS.</t>
        </is>
      </c>
      <c r="E366" s="13" t="n"/>
      <c r="F366" s="12" t="inlineStr">
        <is>
          <t>Gartenanlage</t>
        </is>
      </c>
      <c r="G366" s="10" t="inlineStr">
        <is>
          <t>gebraucht</t>
        </is>
      </c>
      <c r="H366" s="10" t="n">
        <v>4</v>
      </c>
      <c r="I366" s="10" t="inlineStr">
        <is>
          <t>Stück</t>
        </is>
      </c>
      <c r="J366" s="14" t="n">
        <v>70</v>
      </c>
      <c r="K366" s="15">
        <f>J366*1.19</f>
        <v/>
      </c>
      <c r="L366" s="10" t="inlineStr">
        <is>
          <t>VHB</t>
        </is>
      </c>
      <c r="M366" s="12" t="inlineStr">
        <is>
          <t>nur Abholung</t>
        </is>
      </c>
      <c r="N366" s="16" t="n"/>
      <c r="O366" s="17" t="n"/>
      <c r="P366" s="18" t="n"/>
      <c r="Q366" s="19">
        <f>IF(N366&lt;&gt;"ja","",IF(O366="",H366,O366)*J366)</f>
        <v/>
      </c>
    </row>
    <row r="367" ht="78" customHeight="1">
      <c r="A367" s="20" t="n">
        <v>360</v>
      </c>
      <c r="B367" s="21" t="inlineStr">
        <is>
          <t>GA01-13</t>
        </is>
      </c>
      <c r="C367" s="22" t="n"/>
      <c r="D367" s="23" t="inlineStr">
        <is>
          <t>Kinder-Liege Kunststoff orange
Niedrige Kinderliege aus orangefarbenem Kunststoff in einem Stück, stapelbar. Die Sitzfläche hat einen kleinen Riss an der Vorderkante.</t>
        </is>
      </c>
      <c r="E367" s="13" t="n"/>
      <c r="F367" s="23" t="inlineStr">
        <is>
          <t>Gartenanlage</t>
        </is>
      </c>
      <c r="G367" s="21" t="inlineStr">
        <is>
          <t>gebraucht</t>
        </is>
      </c>
      <c r="H367" s="21" t="n">
        <v>2</v>
      </c>
      <c r="I367" s="21" t="inlineStr">
        <is>
          <t>Stück</t>
        </is>
      </c>
      <c r="J367" s="24" t="n">
        <v>25</v>
      </c>
      <c r="K367" s="25">
        <f>J367*1.19</f>
        <v/>
      </c>
      <c r="L367" s="21" t="inlineStr">
        <is>
          <t>VHB</t>
        </is>
      </c>
      <c r="M367" s="23" t="inlineStr">
        <is>
          <t>nur Abholung</t>
        </is>
      </c>
      <c r="N367" s="16" t="n"/>
      <c r="O367" s="17" t="n"/>
      <c r="P367" s="18" t="n"/>
      <c r="Q367" s="26">
        <f>IF(N367&lt;&gt;"ja","",IF(O367="",H367,O367)*J367)</f>
        <v/>
      </c>
    </row>
    <row r="368" ht="78" customHeight="1">
      <c r="A368" s="9" t="n">
        <v>361</v>
      </c>
      <c r="B368" s="35" t="inlineStr">
        <is>
          <t>GA01-14</t>
        </is>
      </c>
      <c r="C368" s="11" t="n"/>
      <c r="D368" s="12" t="inlineStr">
        <is>
          <t>Wehrfritz Spielanlage Burg mit zwei Rutschen
Große Spielanlage in Burgform aus Holz mit zwei Türmen, Hängebrücke mit Kletternetz, Kletterwand mit Griffen, Kriechtunnel, Spielhaus und zwei Rutschen in Rot und Gelb. Typenschild am Pfosten: ein TERRAMO Spielgerät von Wehrfritz, Kommission 30/1157, Baujahr 2012, entspricht DIN EN 1176:2008. Das Holz ist wettergrau.</t>
        </is>
      </c>
      <c r="E368" s="13" t="n"/>
      <c r="F368" s="12" t="inlineStr">
        <is>
          <t>Gartenanlage</t>
        </is>
      </c>
      <c r="G368" s="10" t="inlineStr">
        <is>
          <t>gebraucht</t>
        </is>
      </c>
      <c r="H368" s="10" t="n">
        <v>1</v>
      </c>
      <c r="I368" s="10" t="inlineStr">
        <is>
          <t>Stück</t>
        </is>
      </c>
      <c r="J368" s="14" t="n">
        <v>1200</v>
      </c>
      <c r="K368" s="15">
        <f>J368*1.19</f>
        <v/>
      </c>
      <c r="L368" s="10" t="inlineStr">
        <is>
          <t>VHB</t>
        </is>
      </c>
      <c r="M368" s="12" t="inlineStr">
        <is>
          <t>nur Abholung</t>
        </is>
      </c>
      <c r="N368" s="16" t="n"/>
      <c r="O368" s="17" t="n"/>
      <c r="P368" s="18" t="n"/>
      <c r="Q368" s="19">
        <f>IF(N368&lt;&gt;"ja","",IF(O368="",H368,O368)*J368)</f>
        <v/>
      </c>
    </row>
    <row r="369" ht="78" customHeight="1">
      <c r="A369" s="20" t="n">
        <v>362</v>
      </c>
      <c r="B369" s="21" t="inlineStr">
        <is>
          <t>GA01-15</t>
        </is>
      </c>
      <c r="C369" s="22" t="n"/>
      <c r="D369" s="23" t="inlineStr">
        <is>
          <t>Sitzgruppe Holz, sechseckig
Sechseckige Sitzgruppe aus Massivholz: Tischplatte mit umlaufenden Bänken, fest verschraubt. Das Holz ist durchgehend wettergrau.</t>
        </is>
      </c>
      <c r="E369" s="13" t="n"/>
      <c r="F369" s="23" t="inlineStr">
        <is>
          <t>Gartenanlage</t>
        </is>
      </c>
      <c r="G369" s="21" t="inlineStr">
        <is>
          <t>stark gebraucht</t>
        </is>
      </c>
      <c r="H369" s="21" t="n">
        <v>2</v>
      </c>
      <c r="I369" s="21" t="inlineStr">
        <is>
          <t>Stück</t>
        </is>
      </c>
      <c r="J369" s="24" t="n">
        <v>100</v>
      </c>
      <c r="K369" s="25">
        <f>J369*1.19</f>
        <v/>
      </c>
      <c r="L369" s="21" t="inlineStr">
        <is>
          <t>VHB</t>
        </is>
      </c>
      <c r="M369" s="23" t="inlineStr">
        <is>
          <t>nur Abholung</t>
        </is>
      </c>
      <c r="N369" s="16" t="n"/>
      <c r="O369" s="17" t="n"/>
      <c r="P369" s="18" t="n"/>
      <c r="Q369" s="26">
        <f>IF(N369&lt;&gt;"ja","",IF(O369="",H369,O369)*J369)</f>
        <v/>
      </c>
    </row>
    <row r="370" ht="78" customHeight="1">
      <c r="A370" s="9" t="n">
        <v>363</v>
      </c>
      <c r="B370" s="10" t="inlineStr">
        <is>
          <t>GA01-16</t>
        </is>
      </c>
      <c r="C370" s="11" t="n"/>
      <c r="D370" s="12" t="inlineStr">
        <is>
          <t>Pinolino Kindersitzgarnitur mit Tisch
Kindersitzgarnitur von Pinolino aus Massivholz: Tisch mit zwei fest verbundenen Bänken. Brandzeichen auf der Platte: Pinolino. Das Holz ist durchgehend wettergrau.</t>
        </is>
      </c>
      <c r="E370" s="13" t="n"/>
      <c r="F370" s="12" t="inlineStr">
        <is>
          <t>Gartenanlage</t>
        </is>
      </c>
      <c r="G370" s="10" t="inlineStr">
        <is>
          <t>stark gebraucht</t>
        </is>
      </c>
      <c r="H370" s="10" t="n">
        <v>4</v>
      </c>
      <c r="I370" s="10" t="inlineStr">
        <is>
          <t>Stück</t>
        </is>
      </c>
      <c r="J370" s="14" t="n">
        <v>35</v>
      </c>
      <c r="K370" s="15">
        <f>J370*1.19</f>
        <v/>
      </c>
      <c r="L370" s="10" t="inlineStr">
        <is>
          <t>VHB</t>
        </is>
      </c>
      <c r="M370" s="12" t="inlineStr">
        <is>
          <t>nur Abholung</t>
        </is>
      </c>
      <c r="N370" s="16" t="n"/>
      <c r="O370" s="17" t="n"/>
      <c r="P370" s="18" t="n"/>
      <c r="Q370" s="19">
        <f>IF(N370&lt;&gt;"ja","",IF(O370="",H370,O370)*J370)</f>
        <v/>
      </c>
    </row>
    <row r="372" ht="24" customHeight="1">
      <c r="A372" s="36" t="inlineStr">
        <is>
          <t>A · IHRE AUSWAHL</t>
        </is>
      </c>
      <c r="B372" s="1" t="n"/>
      <c r="C372" s="1" t="n"/>
      <c r="D372" s="1" t="n"/>
      <c r="E372" s="1" t="n"/>
      <c r="F372" s="1" t="n"/>
      <c r="G372" s="1" t="n"/>
      <c r="H372" s="1" t="n"/>
      <c r="I372" s="1" t="n"/>
      <c r="J372" s="1" t="n"/>
      <c r="K372" s="1" t="n"/>
      <c r="L372" s="1" t="n"/>
      <c r="M372" s="1" t="n"/>
      <c r="N372" s="1" t="n"/>
      <c r="O372" s="1" t="n"/>
      <c r="P372" s="1" t="n"/>
      <c r="Q372" s="1" t="n"/>
    </row>
    <row r="373" ht="22" customHeight="1">
      <c r="A373" s="37" t="inlineStr">
        <is>
          <t>Wert Ihrer Auswahl netto</t>
        </is>
      </c>
      <c r="Q373" s="38">
        <f>SUM(Q8:Q370)</f>
        <v/>
      </c>
    </row>
    <row r="374" ht="22" customHeight="1">
      <c r="A374" s="37" t="inlineStr">
        <is>
          <t>zzgl. 19 % Umsatzsteuer</t>
        </is>
      </c>
      <c r="Q374" s="38">
        <f>Q373*0.19</f>
        <v/>
      </c>
    </row>
    <row r="375" ht="26" customHeight="1">
      <c r="A375" s="39" t="inlineStr">
        <is>
          <t>Wert Ihrer Auswahl brutto</t>
        </is>
      </c>
      <c r="Q375" s="40">
        <f>Q373+Q374</f>
        <v/>
      </c>
    </row>
    <row r="376" ht="22" customHeight="1">
      <c r="A376" s="37" t="inlineStr">
        <is>
          <t>gewählte Positionen</t>
        </is>
      </c>
      <c r="Q376" s="41">
        <f>COUNTIF(N8:N370,"ja")</f>
        <v/>
      </c>
    </row>
    <row r="377">
      <c r="A377" s="42" t="inlineStr">
        <is>
          <t>Solange Sie nichts eintragen, bleiben diese Summen leer. Ihre Eintragungen sind eine Interessenbekundung und keine Reservierung.</t>
        </is>
      </c>
    </row>
    <row r="379" ht="24" customHeight="1">
      <c r="A379" s="43" t="inlineStr">
        <is>
          <t>B · GESAMTBESTAND</t>
        </is>
      </c>
      <c r="B379" s="44" t="n"/>
      <c r="C379" s="44" t="n"/>
      <c r="D379" s="44" t="n"/>
      <c r="E379" s="44" t="n"/>
      <c r="F379" s="44" t="n"/>
      <c r="G379" s="44" t="n"/>
      <c r="H379" s="44" t="n"/>
      <c r="I379" s="44" t="n"/>
      <c r="J379" s="44" t="n"/>
      <c r="K379" s="44" t="n"/>
      <c r="L379" s="44" t="n"/>
      <c r="M379" s="44" t="n"/>
      <c r="N379" s="44" t="n"/>
      <c r="O379" s="44" t="n"/>
      <c r="P379" s="44" t="n"/>
      <c r="Q379" s="44" t="n"/>
    </row>
    <row r="380" ht="22" customHeight="1">
      <c r="A380" s="37" t="inlineStr">
        <is>
          <t>Gesamtwert aller gelisteten Positionen netto</t>
        </is>
      </c>
      <c r="Q380" s="38">
        <f>SUMPRODUCT(H8:H370,J8:J370)</f>
        <v/>
      </c>
    </row>
    <row r="381" ht="22" customHeight="1">
      <c r="A381" s="37" t="inlineStr">
        <is>
          <t>zzgl. 19 % Umsatzsteuer</t>
        </is>
      </c>
      <c r="Q381" s="38">
        <f>Q380*0.19</f>
        <v/>
      </c>
    </row>
    <row r="382" ht="22" customHeight="1">
      <c r="A382" s="45" t="inlineStr">
        <is>
          <t>Gesamtwert brutto</t>
        </is>
      </c>
      <c r="Q382" s="46">
        <f>Q380+Q381</f>
        <v/>
      </c>
    </row>
    <row r="384" ht="24" customHeight="1">
      <c r="A384" s="47" t="inlineStr">
        <is>
          <t>C · PAKETANGEBOT  (Übernahme des gesamten Bestands)</t>
        </is>
      </c>
      <c r="B384" s="48" t="n"/>
      <c r="C384" s="48" t="n"/>
      <c r="D384" s="48" t="n"/>
      <c r="E384" s="48" t="n"/>
      <c r="F384" s="48" t="n"/>
      <c r="G384" s="48" t="n"/>
      <c r="H384" s="48" t="n"/>
      <c r="I384" s="48" t="n"/>
      <c r="J384" s="48" t="n"/>
      <c r="K384" s="48" t="n"/>
      <c r="L384" s="48" t="n"/>
      <c r="M384" s="48" t="n"/>
      <c r="N384" s="48" t="n"/>
      <c r="O384" s="48" t="n"/>
      <c r="P384" s="48" t="n"/>
      <c r="Q384" s="48" t="n"/>
    </row>
    <row r="385" ht="22" customHeight="1">
      <c r="A385" s="37" t="inlineStr">
        <is>
          <t>Gesamtwert netto abzüglich Paketnachlass 15 %</t>
        </is>
      </c>
      <c r="Q385" s="38">
        <f>-Q380*0.15</f>
        <v/>
      </c>
    </row>
    <row r="386" ht="22" customHeight="1">
      <c r="A386" s="45" t="inlineStr">
        <is>
          <t>Paketpreis netto</t>
        </is>
      </c>
      <c r="Q386" s="46">
        <f>Q380+Q385</f>
        <v/>
      </c>
    </row>
    <row r="387" ht="22" customHeight="1">
      <c r="A387" s="37" t="inlineStr">
        <is>
          <t>zzgl. 19 % Umsatzsteuer</t>
        </is>
      </c>
      <c r="Q387" s="38">
        <f>Q386*0.19</f>
        <v/>
      </c>
    </row>
    <row r="388" ht="26" customHeight="1">
      <c r="A388" s="39" t="inlineStr">
        <is>
          <t>Paketpreis brutto</t>
        </is>
      </c>
      <c r="Q388" s="40">
        <f>Q386+Q387</f>
        <v/>
      </c>
    </row>
    <row r="389">
      <c r="A389" s="42" t="inlineStr">
        <is>
          <t>Das Paketangebot gilt für die Übernahme sämtlicher oben gelisteter Positionen in einem Zug, inklusive Abholung innerhalb von zwei Wochen nach Zuschlag. Sprechen Sie uns dafür bitte direkt an – eine Reservierung im Onlinekatalog ist dann nicht nötig.</t>
        </is>
      </c>
    </row>
    <row r="391">
      <c r="A391" s="49" t="inlineStr">
        <is>
          <t>Verkaufsbedingungen: Der Verkauf erfolgt aus einer Betriebsauflösung unter Ausschluss jeglicher Gewährleistung; es handelt sich durchweg um gebrauchte Gegenstände, die in dem Zustand verkauft werden, in dem sie sich befinden. Angebot freibleibend, Zwischenverkauf vorbehalten. Ihre Eintragungen in dieser Liste sind eine Interessenbekundung; verbindlich wird die Zuteilung erst mit unserer schriftlichen Bestätigung. Abholung nach Terminvereinbarung; Demontage, Verladung und Transport erfolgen durch den Käufer auf eigene Kosten und Gefahr. Elektrogeräte werden ohne Prüfnachweis nach DGUV V3 übergeben. Die Rechnung wird nach Abholung gestellt, zahlbar innerhalb von 14 Tagen ohne Abzug. Das Eigentum geht erst mit vollständiger Bezahlung über.
Kikripp GmbH · Hermann-Schwer-Str. 1 · 78048 Villingen-Schwenningen · Jenny Preisigke · 07725 5179702 · jennyp@kikripp.de</t>
        </is>
      </c>
    </row>
    <row r="392"/>
    <row r="393"/>
    <row r="394"/>
  </sheetData>
  <autoFilter ref="A7:Q370"/>
  <mergeCells count="26">
    <mergeCell ref="C1:Q1"/>
    <mergeCell ref="A374:P374"/>
    <mergeCell ref="A386:P386"/>
    <mergeCell ref="A1:B1"/>
    <mergeCell ref="A380:P380"/>
    <mergeCell ref="A373:P373"/>
    <mergeCell ref="L4:Q4"/>
    <mergeCell ref="C3:I3"/>
    <mergeCell ref="A382:P382"/>
    <mergeCell ref="A379:Q379"/>
    <mergeCell ref="A387:P387"/>
    <mergeCell ref="A391:Q394"/>
    <mergeCell ref="C4:I4"/>
    <mergeCell ref="A384:Q384"/>
    <mergeCell ref="A5:Q5"/>
    <mergeCell ref="L2:Q2"/>
    <mergeCell ref="A388:P388"/>
    <mergeCell ref="A377:Q377"/>
    <mergeCell ref="A375:P375"/>
    <mergeCell ref="A389:Q389"/>
    <mergeCell ref="A385:P385"/>
    <mergeCell ref="A376:P376"/>
    <mergeCell ref="C2:I2"/>
    <mergeCell ref="L3:Q3"/>
    <mergeCell ref="A381:P381"/>
    <mergeCell ref="A372:Q372"/>
  </mergeCells>
  <conditionalFormatting sqref="A8:Q370">
    <cfRule type="expression" priority="1" dxfId="0" stopIfTrue="0">
      <formula>$N8="ja"</formula>
    </cfRule>
  </conditionalFormatting>
  <dataValidations count="2">
    <dataValidation sqref="N8:N370" showDropDown="0" showInputMessage="0" showErrorMessage="1" allowBlank="1" errorTitle="Interesse" error="Bitte „ja&quot; oder „nein&quot; wählen." type="list">
      <formula1>"ja,nein"</formula1>
    </dataValidation>
    <dataValidation sqref="O8:O370" showDropDown="0" showInputMessage="0" showErrorMessage="1" allowBlank="1" errorTitle="Stückzahl" error="Bitte eine ganze Zahl größer 0 eintragen oder das Feld leer lassen – dann gilt die volle verfügbare Menge." type="whole" operator="greaterThan">
      <formula1>0</formula1>
    </dataValidation>
  </dataValidations>
  <pageMargins left="0.75" right="0.75" top="1" bottom="1" header="0.5" footer="0.5"/>
  <pageSetup orientation="landscape"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2026-09-24T09:14:11Z</dcterms:created>
  <dcterms:modified xmlns:dcterms="http://purl.org/dc/terms/" xmlns:xsi="http://www.w3.org/2001/XMLSchema-instance" xsi:type="dcterms:W3CDTF">2026-09-24T09:14:15Z</dcterms:modified>
</cp:coreProperties>
</file>