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'Angebot'!$A$7:$Q$269</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125730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125730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70485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70485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125730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70485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125730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125730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125730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125730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70485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70485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70485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125730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125730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125730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70485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125730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70485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70485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70485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70485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125730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2</col>
      <colOff>0</colOff>
      <row>216</row>
      <rowOff>0</rowOff>
    </from>
    <ext cx="1257300" cy="94297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2</col>
      <colOff>0</colOff>
      <row>217</row>
      <rowOff>0</rowOff>
    </from>
    <ext cx="1257300" cy="942975"/>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2</col>
      <colOff>0</colOff>
      <row>218</row>
      <rowOff>0</rowOff>
    </from>
    <ext cx="1257300" cy="94297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2</col>
      <colOff>0</colOff>
      <row>219</row>
      <rowOff>0</rowOff>
    </from>
    <ext cx="704850" cy="942975"/>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2</col>
      <colOff>0</colOff>
      <row>220</row>
      <rowOff>0</rowOff>
    </from>
    <ext cx="704850" cy="9429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2</col>
      <colOff>0</colOff>
      <row>221</row>
      <rowOff>0</rowOff>
    </from>
    <ext cx="704850" cy="942975"/>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2</col>
      <colOff>0</colOff>
      <row>222</row>
      <rowOff>0</rowOff>
    </from>
    <ext cx="1257300" cy="942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2</col>
      <colOff>0</colOff>
      <row>223</row>
      <rowOff>0</rowOff>
    </from>
    <ext cx="1257300" cy="9429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2</col>
      <colOff>0</colOff>
      <row>224</row>
      <rowOff>0</rowOff>
    </from>
    <ext cx="704850" cy="942975"/>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2</col>
      <colOff>0</colOff>
      <row>225</row>
      <rowOff>0</rowOff>
    </from>
    <ext cx="1257300" cy="942975"/>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2</col>
      <colOff>0</colOff>
      <row>226</row>
      <rowOff>0</rowOff>
    </from>
    <ext cx="1257300" cy="9429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2</col>
      <colOff>0</colOff>
      <row>227</row>
      <rowOff>0</rowOff>
    </from>
    <ext cx="1257300" cy="942975"/>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2</col>
      <colOff>0</colOff>
      <row>228</row>
      <rowOff>0</rowOff>
    </from>
    <ext cx="1257300" cy="942975"/>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2</col>
      <colOff>0</colOff>
      <row>229</row>
      <rowOff>0</rowOff>
    </from>
    <ext cx="1257300" cy="94297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2</col>
      <colOff>0</colOff>
      <row>230</row>
      <rowOff>0</rowOff>
    </from>
    <ext cx="704850" cy="942975"/>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2</col>
      <colOff>0</colOff>
      <row>231</row>
      <rowOff>0</rowOff>
    </from>
    <ext cx="704850" cy="9429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2</col>
      <colOff>0</colOff>
      <row>232</row>
      <rowOff>0</rowOff>
    </from>
    <ext cx="1257300" cy="942975"/>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2</col>
      <colOff>0</colOff>
      <row>233</row>
      <rowOff>0</rowOff>
    </from>
    <ext cx="1257300" cy="942975"/>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2</col>
      <colOff>0</colOff>
      <row>234</row>
      <rowOff>0</rowOff>
    </from>
    <ext cx="704850" cy="942975"/>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2</col>
      <colOff>0</colOff>
      <row>235</row>
      <rowOff>0</rowOff>
    </from>
    <ext cx="1257300" cy="942975"/>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2</col>
      <colOff>0</colOff>
      <row>236</row>
      <rowOff>0</rowOff>
    </from>
    <ext cx="1257300" cy="942975"/>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2</col>
      <colOff>0</colOff>
      <row>237</row>
      <rowOff>0</rowOff>
    </from>
    <ext cx="1257300" cy="942975"/>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2</col>
      <colOff>0</colOff>
      <row>238</row>
      <rowOff>0</rowOff>
    </from>
    <ext cx="704850" cy="942975"/>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2</col>
      <colOff>0</colOff>
      <row>239</row>
      <rowOff>0</rowOff>
    </from>
    <ext cx="1257300" cy="942975"/>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2</col>
      <colOff>0</colOff>
      <row>240</row>
      <rowOff>0</rowOff>
    </from>
    <ext cx="704850" cy="942975"/>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2</col>
      <colOff>0</colOff>
      <row>241</row>
      <rowOff>0</rowOff>
    </from>
    <ext cx="1257300" cy="94297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2</col>
      <colOff>0</colOff>
      <row>242</row>
      <rowOff>0</rowOff>
    </from>
    <ext cx="704850" cy="942975"/>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2</col>
      <colOff>0</colOff>
      <row>243</row>
      <rowOff>0</rowOff>
    </from>
    <ext cx="1257300" cy="942975"/>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2</col>
      <colOff>0</colOff>
      <row>244</row>
      <rowOff>0</rowOff>
    </from>
    <ext cx="1257300" cy="942975"/>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2</col>
      <colOff>0</colOff>
      <row>245</row>
      <rowOff>0</rowOff>
    </from>
    <ext cx="1257300" cy="942975"/>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2</col>
      <colOff>0</colOff>
      <row>246</row>
      <rowOff>0</rowOff>
    </from>
    <ext cx="1257300" cy="942975"/>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2</col>
      <colOff>0</colOff>
      <row>247</row>
      <rowOff>0</rowOff>
    </from>
    <ext cx="1257300" cy="942975"/>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2</col>
      <colOff>0</colOff>
      <row>248</row>
      <rowOff>0</rowOff>
    </from>
    <ext cx="1257300" cy="942975"/>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2</col>
      <colOff>0</colOff>
      <row>249</row>
      <rowOff>0</rowOff>
    </from>
    <ext cx="1257300" cy="942975"/>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2</col>
      <colOff>0</colOff>
      <row>250</row>
      <rowOff>0</rowOff>
    </from>
    <ext cx="704850" cy="942975"/>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2</col>
      <colOff>0</colOff>
      <row>251</row>
      <rowOff>0</rowOff>
    </from>
    <ext cx="1257300" cy="942975"/>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2</col>
      <colOff>0</colOff>
      <row>252</row>
      <rowOff>0</rowOff>
    </from>
    <ext cx="1257300" cy="942975"/>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2</col>
      <colOff>0</colOff>
      <row>253</row>
      <rowOff>0</rowOff>
    </from>
    <ext cx="704850" cy="942975"/>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2</col>
      <colOff>0</colOff>
      <row>254</row>
      <rowOff>0</rowOff>
    </from>
    <ext cx="704850" cy="942975"/>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2</col>
      <colOff>0</colOff>
      <row>255</row>
      <rowOff>0</rowOff>
    </from>
    <ext cx="1257300" cy="942975"/>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2</col>
      <colOff>0</colOff>
      <row>256</row>
      <rowOff>0</rowOff>
    </from>
    <ext cx="704850" cy="94297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2</col>
      <colOff>0</colOff>
      <row>257</row>
      <rowOff>0</rowOff>
    </from>
    <ext cx="704850" cy="942975"/>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2</col>
      <colOff>0</colOff>
      <row>258</row>
      <rowOff>0</rowOff>
    </from>
    <ext cx="704850" cy="942975"/>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2</col>
      <colOff>0</colOff>
      <row>259</row>
      <rowOff>0</rowOff>
    </from>
    <ext cx="704850" cy="942975"/>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2</col>
      <colOff>0</colOff>
      <row>260</row>
      <rowOff>0</rowOff>
    </from>
    <ext cx="704850" cy="942975"/>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oneCellAnchor>
    <from>
      <col>2</col>
      <colOff>0</colOff>
      <row>261</row>
      <rowOff>0</rowOff>
    </from>
    <ext cx="704850" cy="942975"/>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oneCellAnchor>
  <oneCellAnchor>
    <from>
      <col>2</col>
      <colOff>0</colOff>
      <row>262</row>
      <rowOff>0</rowOff>
    </from>
    <ext cx="1257300" cy="942975"/>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oneCellAnchor>
  <oneCellAnchor>
    <from>
      <col>2</col>
      <colOff>0</colOff>
      <row>263</row>
      <rowOff>0</rowOff>
    </from>
    <ext cx="704850" cy="942975"/>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oneCellAnchor>
  <oneCellAnchor>
    <from>
      <col>2</col>
      <colOff>0</colOff>
      <row>264</row>
      <rowOff>0</rowOff>
    </from>
    <ext cx="704850" cy="942975"/>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oneCellAnchor>
  <oneCellAnchor>
    <from>
      <col>2</col>
      <colOff>0</colOff>
      <row>265</row>
      <rowOff>0</rowOff>
    </from>
    <ext cx="704850" cy="942975"/>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oneCellAnchor>
  <oneCellAnchor>
    <from>
      <col>2</col>
      <colOff>0</colOff>
      <row>266</row>
      <rowOff>0</rowOff>
    </from>
    <ext cx="1257300" cy="942975"/>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oneCellAnchor>
  <oneCellAnchor>
    <from>
      <col>2</col>
      <colOff>0</colOff>
      <row>267</row>
      <rowOff>0</rowOff>
    </from>
    <ext cx="1257300" cy="942975"/>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oneCellAnchor>
  <oneCellAnchor>
    <from>
      <col>2</col>
      <colOff>0</colOff>
      <row>268</row>
      <rowOff>0</rowOff>
    </from>
    <ext cx="704850" cy="942975"/>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293"/>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4</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2</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10</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31</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gebraucht</t>
        </is>
      </c>
      <c r="H126" s="10" t="n">
        <v>4</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Ohne Esstablett.</t>
        </is>
      </c>
      <c r="E134" s="13" t="n"/>
      <c r="F134" s="12" t="inlineStr">
        <is>
          <t>Schlafraum 4</t>
        </is>
      </c>
      <c r="G134" s="10" t="inlineStr">
        <is>
          <t>gebraucht</t>
        </is>
      </c>
      <c r="H134" s="10" t="n">
        <v>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12</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10</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 Die Plattenkante ist an einer Stelle beschädigt und dunkel abgestoßen.</t>
        </is>
      </c>
      <c r="E140" s="13" t="n"/>
      <c r="F140" s="12" t="inlineStr">
        <is>
          <t>Schlafraum 5</t>
        </is>
      </c>
      <c r="G140" s="10" t="inlineStr">
        <is>
          <t>stark gebraucht</t>
        </is>
      </c>
      <c r="H140" s="10" t="n">
        <v>1</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2</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4</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2</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gebraucht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1" ht="78" customHeight="1">
      <c r="A181" s="20" t="n">
        <v>174</v>
      </c>
      <c r="B181" s="35" t="inlineStr">
        <is>
          <t>BA01-01</t>
        </is>
      </c>
      <c r="C181" s="22" t="n"/>
      <c r="D181" s="23" t="inlineStr">
        <is>
          <t>Gemälde Mona Lisa, Pop-Art
Acryl auf Leinwand im Hochformat: Mona Lisa als flächige Schablonenmalerei in Grau und Creme, darüber grüne Farbläufe vom oberen Rand. Eigenarbeit einer Privatperson, nicht signiert. Großes Format.</t>
        </is>
      </c>
      <c r="E181" s="13" t="n"/>
      <c r="F181" s="23" t="inlineStr">
        <is>
          <t>Flur 1</t>
        </is>
      </c>
      <c r="G181" s="21" t="inlineStr">
        <is>
          <t>gut</t>
        </is>
      </c>
      <c r="H181" s="21" t="n">
        <v>1</v>
      </c>
      <c r="I181" s="21" t="inlineStr">
        <is>
          <t>Stück</t>
        </is>
      </c>
      <c r="J181" s="24" t="n">
        <v>250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BA01-02</t>
        </is>
      </c>
      <c r="C182" s="11" t="n"/>
      <c r="D182" s="12" t="inlineStr">
        <is>
          <t>Acrylbild abstrakt, Neonfarben
Acryl auf Leinwand: abstrakte Komposition mit breiten Pinselzügen in Grün und Blau, darüber Schleudertechnik in Neongelb, Neonrot und Pink. Eigenarbeit einer Privatperson, nicht signiert.</t>
        </is>
      </c>
      <c r="E182" s="13" t="n"/>
      <c r="F182" s="12" t="inlineStr">
        <is>
          <t>Flur 1</t>
        </is>
      </c>
      <c r="G182" s="10" t="inlineStr">
        <is>
          <t>gut</t>
        </is>
      </c>
      <c r="H182" s="10" t="n">
        <v>1</v>
      </c>
      <c r="I182" s="10" t="inlineStr">
        <is>
          <t>Stück</t>
        </is>
      </c>
      <c r="J182" s="14" t="n">
        <v>90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BA01-03</t>
        </is>
      </c>
      <c r="C183" s="22" t="n"/>
      <c r="D183" s="23" t="inlineStr">
        <is>
          <t>Deko-Tannen Metall auf Holzsockel
Stilisierte Tannen aus schwarz mattiertem Metall, auf ovalen Sockeln aus Massivholz. Skandinavischer Stil, standfest.</t>
        </is>
      </c>
      <c r="E183" s="13" t="n"/>
      <c r="F183" s="23" t="inlineStr">
        <is>
          <t>Flur 1</t>
        </is>
      </c>
      <c r="G183" s="21" t="inlineStr">
        <is>
          <t>gut</t>
        </is>
      </c>
      <c r="H183" s="21" t="n">
        <v>3</v>
      </c>
      <c r="I183" s="21" t="inlineStr">
        <is>
          <t>Stück</t>
        </is>
      </c>
      <c r="J183" s="24" t="n">
        <v>25</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BA01-04</t>
        </is>
      </c>
      <c r="C184" s="11" t="n"/>
      <c r="D184" s="12" t="inlineStr">
        <is>
          <t>Leuchtbuchstabe K, schwarz
Buchstabe K aus schwarz beschichtetem Metall mit sechs runden Leuchtmitteln auf der Front, zum Aufstellen.</t>
        </is>
      </c>
      <c r="E184" s="13" t="n"/>
      <c r="F184" s="12" t="inlineStr">
        <is>
          <t>Flur 1</t>
        </is>
      </c>
      <c r="G184" s="10" t="inlineStr">
        <is>
          <t>gebraucht</t>
        </is>
      </c>
      <c r="H184" s="10" t="n">
        <v>2</v>
      </c>
      <c r="I184" s="10" t="inlineStr">
        <is>
          <t>Stück</t>
        </is>
      </c>
      <c r="J184" s="14" t="n">
        <v>20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BA02-02</t>
        </is>
      </c>
      <c r="C185" s="22" t="n"/>
      <c r="D185" s="23" t="inlineStr">
        <is>
          <t>Rutscherauto rot
Rutscherauto in Sportwagenform, roter Kunststoffkorpus mit schwarzer Sitzfläche in Rautensteppung, verchromte Felgen, Lehne hinten zum Schieben.</t>
        </is>
      </c>
      <c r="E185" s="13" t="n"/>
      <c r="F185" s="23" t="inlineStr">
        <is>
          <t>Flur 2</t>
        </is>
      </c>
      <c r="G185" s="21" t="inlineStr">
        <is>
          <t>gebraucht</t>
        </is>
      </c>
      <c r="H185" s="21" t="n">
        <v>1</v>
      </c>
      <c r="I185" s="21" t="inlineStr">
        <is>
          <t>Stück</t>
        </is>
      </c>
      <c r="J185" s="24" t="n">
        <v>35</v>
      </c>
      <c r="K185" s="25">
        <f>J185*1.19</f>
        <v/>
      </c>
      <c r="L185" s="21" t="inlineStr">
        <is>
          <t>VHB</t>
        </is>
      </c>
      <c r="M185" s="23" t="inlineStr">
        <is>
          <t>nur Abholung</t>
        </is>
      </c>
      <c r="N185" s="16" t="n"/>
      <c r="O185" s="17" t="n"/>
      <c r="P185" s="18" t="n"/>
      <c r="Q185" s="26">
        <f>IF(N185&lt;&gt;"ja","",IF(O185="",H185,O185)*J185)</f>
        <v/>
      </c>
    </row>
    <row r="186" ht="78" customHeight="1">
      <c r="A186" s="9" t="n">
        <v>179</v>
      </c>
      <c r="B186" s="10" t="inlineStr">
        <is>
          <t>BA02-03</t>
        </is>
      </c>
      <c r="C186" s="11" t="n"/>
      <c r="D186" s="12" t="inlineStr">
        <is>
          <t>Bilder Schwarzwald, gerahmt
Schwarz gerahmte Zeichnungen hinter Glas in schlichter Strichtechnik: Bergkette, Mädchen mit Bollenhut und Tannenwald. Motivgruppe Schwarzwald.</t>
        </is>
      </c>
      <c r="E186" s="13" t="n"/>
      <c r="F186" s="12" t="inlineStr">
        <is>
          <t>Flur 2</t>
        </is>
      </c>
      <c r="G186" s="10" t="inlineStr">
        <is>
          <t>gut</t>
        </is>
      </c>
      <c r="H186" s="10" t="n">
        <v>3</v>
      </c>
      <c r="I186" s="10" t="inlineStr">
        <is>
          <t>Stück</t>
        </is>
      </c>
      <c r="J186" s="14" t="n">
        <v>45</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BA02-04</t>
        </is>
      </c>
      <c r="C187" s="22" t="n"/>
      <c r="D187" s="23" t="inlineStr">
        <is>
          <t>Kinder-Ohrensessel grau, Kunstleder
Ohrensessel in Kindergröße, hellgrauer Kunstlederbezug, geschwungene schwarze Holzbeine.</t>
        </is>
      </c>
      <c r="E187" s="13" t="n"/>
      <c r="F187" s="23" t="inlineStr">
        <is>
          <t>Flur 2</t>
        </is>
      </c>
      <c r="G187" s="21" t="inlineStr">
        <is>
          <t>gebraucht</t>
        </is>
      </c>
      <c r="H187" s="21" t="n">
        <v>1</v>
      </c>
      <c r="I187" s="21" t="inlineStr">
        <is>
          <t>Stück</t>
        </is>
      </c>
      <c r="J187" s="24" t="n">
        <v>55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BA02-05</t>
        </is>
      </c>
      <c r="C188" s="11" t="n"/>
      <c r="D188" s="12" t="inlineStr">
        <is>
          <t>Ablagepult Holz auf Metallgestell
Pult mit geneigter Platte aus dunklem Holz mit schwarzer Auflage, auf einem C-förmigen schwarzen Metallgestell. Untergreifbar, im Haus als Stehpult für die Anwesenheitsliste genutzt.</t>
        </is>
      </c>
      <c r="E188" s="13" t="n"/>
      <c r="F188" s="12" t="inlineStr">
        <is>
          <t>Flur 2</t>
        </is>
      </c>
      <c r="G188" s="10" t="inlineStr">
        <is>
          <t>gebraucht</t>
        </is>
      </c>
      <c r="H188" s="10" t="n">
        <v>1</v>
      </c>
      <c r="I188" s="10" t="inlineStr">
        <is>
          <t>Stück</t>
        </is>
      </c>
      <c r="J188" s="14" t="n">
        <v>45</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BA02-06</t>
        </is>
      </c>
      <c r="C189" s="22" t="n"/>
      <c r="D189" s="23" t="inlineStr">
        <is>
          <t>Truhenbank weiß mit Fellauflage
Sitzbank in Weiß mit geschwungenen Seitenteilen, Rückenbrett und aufklappbarer Sitzfläche mit Beschlägen. Darunter ein großer Stauraum. Eine weiße Fellauflage liegt auf der Sitzfläche.</t>
        </is>
      </c>
      <c r="E189" s="13" t="n"/>
      <c r="F189" s="23" t="inlineStr">
        <is>
          <t>Flur 2</t>
        </is>
      </c>
      <c r="G189" s="21" t="inlineStr">
        <is>
          <t>gebraucht</t>
        </is>
      </c>
      <c r="H189" s="21" t="n">
        <v>1</v>
      </c>
      <c r="I189" s="21" t="inlineStr">
        <is>
          <t>Stück</t>
        </is>
      </c>
      <c r="J189" s="24" t="n">
        <v>45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BA02-08</t>
        </is>
      </c>
      <c r="C190" s="11" t="n"/>
      <c r="D190" s="12" t="inlineStr">
        <is>
          <t>IKEA Kinderschrank weiß, zwei Türen
Hoher Schrank von IKEA in Weiß mit zwei Türen und schwarzen Griffmulden, darunter Schubladen. Auf zwei der Schränke kleben Aufkleber mit Kinderhandabdrücken; sie lassen sich abziehen.</t>
        </is>
      </c>
      <c r="E190" s="13" t="n"/>
      <c r="F190" s="12" t="inlineStr">
        <is>
          <t>Flur 2</t>
        </is>
      </c>
      <c r="G190" s="10" t="inlineStr">
        <is>
          <t>gebraucht</t>
        </is>
      </c>
      <c r="H190" s="10" t="n">
        <v>4</v>
      </c>
      <c r="I190" s="10" t="inlineStr">
        <is>
          <t>Stück</t>
        </is>
      </c>
      <c r="J190" s="14" t="n">
        <v>90</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BA02-09</t>
        </is>
      </c>
      <c r="C191" s="22" t="n"/>
      <c r="D191" s="23" t="inlineStr">
        <is>
          <t>Deko-Häuser Keramik
Drei Häuschen aus Keramik mit ausgestanzten Fenstern, zum Beleuchten mit einem Teelicht: eines craquelé-grau, eines cremeweiß glasiert, eines dunkelgrau mit rundem Fenster.</t>
        </is>
      </c>
      <c r="E191" s="13" t="n"/>
      <c r="F191" s="23" t="inlineStr">
        <is>
          <t>Flur 2</t>
        </is>
      </c>
      <c r="G191" s="21" t="inlineStr">
        <is>
          <t>gut</t>
        </is>
      </c>
      <c r="H191" s="21" t="n">
        <v>3</v>
      </c>
      <c r="I191" s="21" t="inlineStr">
        <is>
          <t>Stück</t>
        </is>
      </c>
      <c r="J191" s="24" t="n">
        <v>15</v>
      </c>
      <c r="K191" s="25">
        <f>J191*1.19</f>
        <v/>
      </c>
      <c r="L191" s="21" t="inlineStr">
        <is>
          <t>VHB</t>
        </is>
      </c>
      <c r="M191" s="23" t="inlineStr">
        <is>
          <t>Versand möglich</t>
        </is>
      </c>
      <c r="N191" s="16" t="n"/>
      <c r="O191" s="17" t="n"/>
      <c r="P191" s="18" t="n"/>
      <c r="Q191" s="26">
        <f>IF(N191&lt;&gt;"ja","",IF(O191="",H191,O191)*J191)</f>
        <v/>
      </c>
    </row>
    <row r="192" ht="78" customHeight="1">
      <c r="A192" s="9" t="n">
        <v>185</v>
      </c>
      <c r="B192" s="10" t="inlineStr">
        <is>
          <t>BA09-06</t>
        </is>
      </c>
      <c r="C192" s="11" t="n"/>
      <c r="D192" s="12" t="inlineStr">
        <is>
          <t>Sitzhocker rund, drehbar auf Rollen
Runder Sitzhocker mit schwarzem Netzstoffbezug und umlaufendem Reißverschluss, auf einem silberfarbenen Fünffußkreuz mit Rollen, höhenverstellbar.</t>
        </is>
      </c>
      <c r="E192" s="13" t="n"/>
      <c r="F192" s="12" t="inlineStr">
        <is>
          <t>Personal</t>
        </is>
      </c>
      <c r="G192" s="10" t="inlineStr">
        <is>
          <t>gebraucht</t>
        </is>
      </c>
      <c r="H192" s="10" t="n">
        <v>2</v>
      </c>
      <c r="I192" s="10" t="inlineStr">
        <is>
          <t>Stück</t>
        </is>
      </c>
      <c r="J192" s="14" t="n">
        <v>30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NE02-01</t>
        </is>
      </c>
      <c r="C193" s="22" t="n"/>
      <c r="D193" s="23" t="inlineStr">
        <is>
          <t>Hirsch Metall, stehend
Figur eines Hirschs aus Metall mit dunkler, teils silbrig durchscheinender Oberfläche, auf länglichem Sockel mit Geweihstück.</t>
        </is>
      </c>
      <c r="E193" s="13" t="n"/>
      <c r="F193" s="23" t="inlineStr">
        <is>
          <t>Küche</t>
        </is>
      </c>
      <c r="G193" s="21" t="inlineStr">
        <is>
          <t>gut</t>
        </is>
      </c>
      <c r="H193" s="21" t="n">
        <v>1</v>
      </c>
      <c r="I193" s="21" t="inlineStr">
        <is>
          <t>Stück</t>
        </is>
      </c>
      <c r="J193" s="24" t="n">
        <v>60</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NE02-02</t>
        </is>
      </c>
      <c r="C194" s="11" t="n"/>
      <c r="D194" s="12" t="inlineStr">
        <is>
          <t>Barhocker dunkelgrau, Erwachsenenhöhe
Barhocker mit dunkelgrauer Kunststoffschale auf schwarzem Kufengestell aus Rundstahl, mit Fußstütze.</t>
        </is>
      </c>
      <c r="E194" s="13" t="n"/>
      <c r="F194" s="12" t="inlineStr">
        <is>
          <t>Küche</t>
        </is>
      </c>
      <c r="G194" s="10" t="inlineStr">
        <is>
          <t>gebraucht</t>
        </is>
      </c>
      <c r="H194" s="10" t="n">
        <v>2</v>
      </c>
      <c r="I194" s="10" t="inlineStr">
        <is>
          <t>Stück</t>
        </is>
      </c>
      <c r="J194" s="14" t="n">
        <v>45</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NE02-03</t>
        </is>
      </c>
      <c r="C195" s="22" t="n"/>
      <c r="D195" s="23" t="inlineStr">
        <is>
          <t>Wäschekorb schwarz mit Deckel
Wäschekorb aus Kunststoff in Flechtoptik, schwarz, mit aufklappbarem Deckel.</t>
        </is>
      </c>
      <c r="E195" s="13" t="n"/>
      <c r="F195" s="23" t="inlineStr">
        <is>
          <t>Küche</t>
        </is>
      </c>
      <c r="G195" s="21" t="inlineStr">
        <is>
          <t>gebraucht</t>
        </is>
      </c>
      <c r="H195" s="21" t="n">
        <v>3</v>
      </c>
      <c r="I195" s="21" t="inlineStr">
        <is>
          <t>Stück</t>
        </is>
      </c>
      <c r="J195" s="24" t="n">
        <v>12</v>
      </c>
      <c r="K195" s="25">
        <f>J195*1.19</f>
        <v/>
      </c>
      <c r="L195" s="21" t="inlineStr">
        <is>
          <t>VHB</t>
        </is>
      </c>
      <c r="M195" s="23" t="inlineStr">
        <is>
          <t>nur Abholung</t>
        </is>
      </c>
      <c r="N195" s="16" t="n"/>
      <c r="O195" s="17" t="n"/>
      <c r="P195" s="18" t="n"/>
      <c r="Q195" s="26">
        <f>IF(N195&lt;&gt;"ja","",IF(O195="",H195,O195)*J195)</f>
        <v/>
      </c>
    </row>
    <row r="196" ht="78" customHeight="1">
      <c r="A196" s="9" t="n">
        <v>189</v>
      </c>
      <c r="B196" s="10" t="inlineStr">
        <is>
          <t>NE02-04</t>
        </is>
      </c>
      <c r="C196" s="11" t="n"/>
      <c r="D196" s="12" t="inlineStr">
        <is>
          <t>Mülleimer Kunststoff schwarz, groß
Runder Abfallbehälter aus schwarzem Kunststoff mit aufgesetztem Schwingdeckel.</t>
        </is>
      </c>
      <c r="E196" s="13" t="n"/>
      <c r="F196" s="12" t="inlineStr">
        <is>
          <t>Küche</t>
        </is>
      </c>
      <c r="G196" s="10" t="inlineStr">
        <is>
          <t>gebraucht</t>
        </is>
      </c>
      <c r="H196" s="10" t="n">
        <v>2</v>
      </c>
      <c r="I196" s="10" t="inlineStr">
        <is>
          <t>Stück</t>
        </is>
      </c>
      <c r="J196" s="14" t="n">
        <v>15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NE02-05</t>
        </is>
      </c>
      <c r="C197" s="22" t="n"/>
      <c r="D197" s="23" t="inlineStr">
        <is>
          <t>IKEA Trinkbecher Kinder, bunt
Trinkbecher aus Kunststoff für Kinder, IKEA, in Rot, Blau, Pink, Gelb und Weiß. Stapelbar, spülmaschinenfest.</t>
        </is>
      </c>
      <c r="E197" s="13" t="n"/>
      <c r="F197" s="23" t="inlineStr">
        <is>
          <t>Küche</t>
        </is>
      </c>
      <c r="G197" s="21" t="inlineStr">
        <is>
          <t>gebraucht</t>
        </is>
      </c>
      <c r="H197" s="21" t="n">
        <v>39</v>
      </c>
      <c r="I197" s="21" t="inlineStr">
        <is>
          <t>Stück</t>
        </is>
      </c>
      <c r="J197" s="24" t="n">
        <v>0.5</v>
      </c>
      <c r="K197" s="25">
        <f>J197*1.19</f>
        <v/>
      </c>
      <c r="L197" s="21" t="inlineStr">
        <is>
          <t>VHB</t>
        </is>
      </c>
      <c r="M197" s="23" t="inlineStr">
        <is>
          <t>Versand möglich</t>
        </is>
      </c>
      <c r="N197" s="16" t="n"/>
      <c r="O197" s="17" t="n"/>
      <c r="P197" s="18" t="n"/>
      <c r="Q197" s="26">
        <f>IF(N197&lt;&gt;"ja","",IF(O197="",H197,O197)*J197)</f>
        <v/>
      </c>
    </row>
    <row r="198" ht="78" customHeight="1">
      <c r="A198" s="9" t="n">
        <v>191</v>
      </c>
      <c r="B198" s="10" t="inlineStr">
        <is>
          <t>NE02-06</t>
        </is>
      </c>
      <c r="C198" s="11" t="n"/>
      <c r="D198" s="12" t="inlineStr">
        <is>
          <t>Trinkbecher Melamin, grün- und grautöne
Trinkbecher mit facettiertem Fuß in Weiß, Salbeigrün, Graugrün und Mintgrün. Acht der Becher tragen ein Motiv.</t>
        </is>
      </c>
      <c r="E198" s="13" t="n"/>
      <c r="F198" s="12" t="inlineStr">
        <is>
          <t>Küche</t>
        </is>
      </c>
      <c r="G198" s="10" t="inlineStr">
        <is>
          <t>gut</t>
        </is>
      </c>
      <c r="H198" s="10" t="n">
        <v>17</v>
      </c>
      <c r="I198" s="10" t="inlineStr">
        <is>
          <t>Stück</t>
        </is>
      </c>
      <c r="J198" s="14" t="n">
        <v>1.5</v>
      </c>
      <c r="K198" s="15">
        <f>J198*1.19</f>
        <v/>
      </c>
      <c r="L198" s="10" t="inlineStr">
        <is>
          <t>VHB</t>
        </is>
      </c>
      <c r="M198" s="12" t="inlineStr">
        <is>
          <t>Versand möglich</t>
        </is>
      </c>
      <c r="N198" s="16" t="n"/>
      <c r="O198" s="17" t="n"/>
      <c r="P198" s="18" t="n"/>
      <c r="Q198" s="19">
        <f>IF(N198&lt;&gt;"ja","",IF(O198="",H198,O198)*J198)</f>
        <v/>
      </c>
    </row>
    <row r="199" ht="78" customHeight="1">
      <c r="A199" s="20" t="n">
        <v>192</v>
      </c>
      <c r="B199" s="21" t="inlineStr">
        <is>
          <t>NE02-07</t>
        </is>
      </c>
      <c r="C199" s="22" t="n"/>
      <c r="D199" s="23" t="inlineStr">
        <is>
          <t>Teller Kunststoff, bunt
Flache Teller aus Kunststoff in kräftigen Farben: elf kleine bunte, drei große sowie weitere mit Tiermotiv.</t>
        </is>
      </c>
      <c r="E199" s="13" t="n"/>
      <c r="F199" s="23" t="inlineStr">
        <is>
          <t>Küche</t>
        </is>
      </c>
      <c r="G199" s="21" t="inlineStr">
        <is>
          <t>gebraucht</t>
        </is>
      </c>
      <c r="H199" s="21" t="n">
        <v>22</v>
      </c>
      <c r="I199" s="21" t="inlineStr">
        <is>
          <t>Stück</t>
        </is>
      </c>
      <c r="J199" s="24" t="n">
        <v>1.5</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NE02-08</t>
        </is>
      </c>
      <c r="C200" s="11" t="n"/>
      <c r="D200" s="12" t="inlineStr">
        <is>
          <t>Schriftzug „Sterneküche", schwarz
Großer Wandschriftzug „Sterneküche" in Schreibschrift, schwarz, aus Holz gefräst.</t>
        </is>
      </c>
      <c r="E200" s="13" t="n"/>
      <c r="F200" s="12" t="inlineStr">
        <is>
          <t>Küche</t>
        </is>
      </c>
      <c r="G200" s="10" t="inlineStr">
        <is>
          <t>gut</t>
        </is>
      </c>
      <c r="H200" s="10" t="n">
        <v>1</v>
      </c>
      <c r="I200" s="10" t="inlineStr">
        <is>
          <t>Stück</t>
        </is>
      </c>
      <c r="J200" s="14" t="n">
        <v>35</v>
      </c>
      <c r="K200" s="15">
        <f>J200*1.19</f>
        <v/>
      </c>
      <c r="L200" s="10" t="inlineStr">
        <is>
          <t>VHB</t>
        </is>
      </c>
      <c r="M200" s="12" t="inlineStr">
        <is>
          <t>Versand möglich</t>
        </is>
      </c>
      <c r="N200" s="16" t="n"/>
      <c r="O200" s="17" t="n"/>
      <c r="P200" s="18" t="n"/>
      <c r="Q200" s="19">
        <f>IF(N200&lt;&gt;"ja","",IF(O200="",H200,O200)*J200)</f>
        <v/>
      </c>
    </row>
    <row r="201" ht="78" customHeight="1">
      <c r="A201" s="20" t="n">
        <v>194</v>
      </c>
      <c r="B201" s="21" t="inlineStr">
        <is>
          <t>NE02-09</t>
        </is>
      </c>
      <c r="C201" s="22" t="n"/>
      <c r="D201" s="23" t="inlineStr">
        <is>
          <t>Tablett weiß mit Streifenmuster
Serviertablett aus Kunststoff, weiß mit Griffausschnitten, Boden mit Streifenmuster – eines in Blautönen, eines in Rottönen.</t>
        </is>
      </c>
      <c r="E201" s="13" t="n"/>
      <c r="F201" s="23" t="inlineStr">
        <is>
          <t>Küche</t>
        </is>
      </c>
      <c r="G201" s="21" t="inlineStr">
        <is>
          <t>gut</t>
        </is>
      </c>
      <c r="H201" s="21" t="n">
        <v>2</v>
      </c>
      <c r="I201" s="21" t="inlineStr">
        <is>
          <t>Stück</t>
        </is>
      </c>
      <c r="J201" s="24" t="n">
        <v>8</v>
      </c>
      <c r="K201" s="25">
        <f>J201*1.19</f>
        <v/>
      </c>
      <c r="L201" s="21" t="inlineStr">
        <is>
          <t>VHB</t>
        </is>
      </c>
      <c r="M201" s="23" t="inlineStr">
        <is>
          <t>Versand möglich</t>
        </is>
      </c>
      <c r="N201" s="16" t="n"/>
      <c r="O201" s="17" t="n"/>
      <c r="P201" s="18" t="n"/>
      <c r="Q201" s="26">
        <f>IF(N201&lt;&gt;"ja","",IF(O201="",H201,O201)*J201)</f>
        <v/>
      </c>
    </row>
    <row r="202" ht="78" customHeight="1">
      <c r="A202" s="9" t="n">
        <v>195</v>
      </c>
      <c r="B202" s="10" t="inlineStr">
        <is>
          <t>BA10-09</t>
        </is>
      </c>
      <c r="C202" s="11" t="n"/>
      <c r="D202" s="12" t="inlineStr">
        <is>
          <t>Beistelltisch rund, Tablettplatte Birke
Runder Beistelltisch: abnehmbare Tablettplatte aus Birke mit umlaufendem Rand, auf einem weißen Gestell aus Rundstahl mit Tragebügel.</t>
        </is>
      </c>
      <c r="E202" s="13" t="n"/>
      <c r="F202" s="12" t="inlineStr">
        <is>
          <t>Ruhe- / Schlafraum</t>
        </is>
      </c>
      <c r="G202" s="10" t="inlineStr">
        <is>
          <t>gebraucht</t>
        </is>
      </c>
      <c r="H202" s="10" t="n">
        <v>1</v>
      </c>
      <c r="I202" s="10" t="inlineStr">
        <is>
          <t>Stück</t>
        </is>
      </c>
      <c r="J202" s="14" t="n">
        <v>35</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BA10-10</t>
        </is>
      </c>
      <c r="C203" s="22" t="n"/>
      <c r="D203" s="23" t="inlineStr">
        <is>
          <t>Beistelltisch rund, Tablettplatte schwarz
Runder Beistelltisch mit schwarzer Tablettplatte auf drei schlanken, schwarz lackierten Metallbeinen. Platte mit Gebrauchsspuren.</t>
        </is>
      </c>
      <c r="E203" s="13" t="n"/>
      <c r="F203" s="23" t="inlineStr">
        <is>
          <t>Ruhe- / Schlafraum</t>
        </is>
      </c>
      <c r="G203" s="21" t="inlineStr">
        <is>
          <t>gebraucht</t>
        </is>
      </c>
      <c r="H203" s="21" t="n">
        <v>1</v>
      </c>
      <c r="I203" s="21" t="inlineStr">
        <is>
          <t>Stück</t>
        </is>
      </c>
      <c r="J203" s="24" t="n">
        <v>30</v>
      </c>
      <c r="K203" s="25">
        <f>J203*1.19</f>
        <v/>
      </c>
      <c r="L203" s="21" t="inlineStr">
        <is>
          <t>VHB</t>
        </is>
      </c>
      <c r="M203" s="23" t="inlineStr">
        <is>
          <t>nur Abholung</t>
        </is>
      </c>
      <c r="N203" s="16" t="n"/>
      <c r="O203" s="17" t="n"/>
      <c r="P203" s="18" t="n"/>
      <c r="Q203" s="26">
        <f>IF(N203&lt;&gt;"ja","",IF(O203="",H203,O203)*J203)</f>
        <v/>
      </c>
    </row>
    <row r="204" ht="78" customHeight="1">
      <c r="A204" s="9" t="n">
        <v>197</v>
      </c>
      <c r="B204" s="10" t="inlineStr">
        <is>
          <t>BA10-11</t>
        </is>
      </c>
      <c r="C204" s="11" t="n"/>
      <c r="D204" s="12" t="inlineStr">
        <is>
          <t>Tisch rund, zweiteilig, weiß
Runder Tisch aus zwei halbrunden weißen Platten mit Multiplex-Kante, auf höhenverstellbaren Rundfüßen aus Chrom. Die Hälften lassen sich einzeln stellen.</t>
        </is>
      </c>
      <c r="E204" s="13" t="n"/>
      <c r="F204" s="12" t="inlineStr">
        <is>
          <t>Ruhe- / Schlafraum</t>
        </is>
      </c>
      <c r="G204" s="10" t="inlineStr">
        <is>
          <t>gebraucht</t>
        </is>
      </c>
      <c r="H204" s="10" t="n">
        <v>1</v>
      </c>
      <c r="I204" s="10" t="inlineStr">
        <is>
          <t>Stück</t>
        </is>
      </c>
      <c r="J204" s="14" t="n">
        <v>90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BA03-01</t>
        </is>
      </c>
      <c r="C205" s="22" t="n"/>
      <c r="D205" s="23" t="inlineStr">
        <is>
          <t>IKEA Avsiktlig Teppich, schwarz-weiß gepunktet
Flachgewebter Teppich in Creme mit schwarzen Punktreihen, IKEA Avsiktlig. Flor 100 % Polypropylen auf Jutekette. Etikett auf der Rückseite vorhanden.</t>
        </is>
      </c>
      <c r="E205" s="13" t="inlineStr">
        <is>
          <t>133 × 195 cm</t>
        </is>
      </c>
      <c r="F205" s="23" t="inlineStr">
        <is>
          <t>Galerie</t>
        </is>
      </c>
      <c r="G205" s="21" t="inlineStr">
        <is>
          <t>gebraucht</t>
        </is>
      </c>
      <c r="H205" s="21" t="n">
        <v>1</v>
      </c>
      <c r="I205" s="21" t="inlineStr">
        <is>
          <t>Stück</t>
        </is>
      </c>
      <c r="J205" s="24" t="n">
        <v>25</v>
      </c>
      <c r="K205" s="25">
        <f>J205*1.19</f>
        <v/>
      </c>
      <c r="L205" s="21" t="inlineStr">
        <is>
          <t>VHB</t>
        </is>
      </c>
      <c r="M205" s="23" t="inlineStr">
        <is>
          <t>Versand möglich</t>
        </is>
      </c>
      <c r="N205" s="16" t="n"/>
      <c r="O205" s="17" t="n"/>
      <c r="P205" s="18" t="n"/>
      <c r="Q205" s="26">
        <f>IF(N205&lt;&gt;"ja","",IF(O205="",H205,O205)*J205)</f>
        <v/>
      </c>
    </row>
    <row r="206" ht="78" customHeight="1">
      <c r="A206" s="9" t="n">
        <v>199</v>
      </c>
      <c r="B206" s="35" t="inlineStr">
        <is>
          <t>BA03-02</t>
        </is>
      </c>
      <c r="C206" s="11" t="n"/>
      <c r="D206" s="12"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6" s="13" t="n"/>
      <c r="F206" s="12" t="inlineStr">
        <is>
          <t>Galerie</t>
        </is>
      </c>
      <c r="G206" s="10" t="inlineStr">
        <is>
          <t>gebraucht</t>
        </is>
      </c>
      <c r="H206" s="10" t="n">
        <v>1</v>
      </c>
      <c r="I206" s="10" t="inlineStr">
        <is>
          <t>Set</t>
        </is>
      </c>
      <c r="J206" s="14" t="n">
        <v>250</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BA03-03</t>
        </is>
      </c>
      <c r="C207" s="22" t="n"/>
      <c r="D207" s="23" t="inlineStr">
        <is>
          <t>Sofa grau, 2-Sitzer
Kleines Zweisitzer-Sofa mit grauem Steppbezug aus Velours und weißem Metallgestell. Bezug abnehmbar.</t>
        </is>
      </c>
      <c r="E207" s="13" t="n"/>
      <c r="F207" s="23" t="inlineStr">
        <is>
          <t>Galerie</t>
        </is>
      </c>
      <c r="G207" s="21" t="inlineStr">
        <is>
          <t>gebraucht</t>
        </is>
      </c>
      <c r="H207" s="21" t="n">
        <v>1</v>
      </c>
      <c r="I207" s="21" t="inlineStr">
        <is>
          <t>Stück</t>
        </is>
      </c>
      <c r="J207" s="24" t="n">
        <v>70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BA03-05</t>
        </is>
      </c>
      <c r="C208" s="11" t="n"/>
      <c r="D208" s="12" t="inlineStr">
        <is>
          <t>BRIO Puppenwagen rot gepunktet
Kombi-Puppenwagen von BRIO: weißes Metallgestell mit Luftreifen, roter Stoffbezug mit weißen Punkten, schwenkbarer Schiebebügel, Ablagekorb unten. Markenetikett am Verdeck.</t>
        </is>
      </c>
      <c r="E208" s="13" t="n"/>
      <c r="F208" s="12" t="inlineStr">
        <is>
          <t>Galerie</t>
        </is>
      </c>
      <c r="G208" s="10" t="inlineStr">
        <is>
          <t>gebraucht</t>
        </is>
      </c>
      <c r="H208" s="10" t="n">
        <v>1</v>
      </c>
      <c r="I208" s="10" t="inlineStr">
        <is>
          <t>Stück</t>
        </is>
      </c>
      <c r="J208" s="14" t="n">
        <v>45</v>
      </c>
      <c r="K208" s="15">
        <f>J208*1.19</f>
        <v/>
      </c>
      <c r="L208" s="10" t="inlineStr">
        <is>
          <t>VHB</t>
        </is>
      </c>
      <c r="M208" s="12" t="inlineStr">
        <is>
          <t>nur Abholung</t>
        </is>
      </c>
      <c r="N208" s="16" t="n"/>
      <c r="O208" s="17" t="n"/>
      <c r="P208" s="18" t="n"/>
      <c r="Q208" s="19">
        <f>IF(N208&lt;&gt;"ja","",IF(O208="",H208,O208)*J208)</f>
        <v/>
      </c>
    </row>
    <row r="209" ht="78" customHeight="1">
      <c r="A209" s="20" t="n">
        <v>202</v>
      </c>
      <c r="B209" s="21" t="inlineStr">
        <is>
          <t>BA03-06</t>
        </is>
      </c>
      <c r="C209" s="22" t="n"/>
      <c r="D209" s="23" t="inlineStr">
        <is>
          <t>Kaufladen weiß mit Aufsatz
Kaufladen aus Holz, weiß mit grauer Rückwand: Verkaufstheke mit Ablage unten, Aufsatz mit mehreren unterschiedlich großen Fächern.</t>
        </is>
      </c>
      <c r="E209" s="13" t="n"/>
      <c r="F209" s="23" t="inlineStr">
        <is>
          <t>Galerie</t>
        </is>
      </c>
      <c r="G209" s="21" t="inlineStr">
        <is>
          <t>gebraucht</t>
        </is>
      </c>
      <c r="H209" s="21" t="n">
        <v>1</v>
      </c>
      <c r="I209" s="21" t="inlineStr">
        <is>
          <t>Stück</t>
        </is>
      </c>
      <c r="J209" s="24" t="n">
        <v>90</v>
      </c>
      <c r="K209" s="25">
        <f>J209*1.19</f>
        <v/>
      </c>
      <c r="L209" s="21" t="inlineStr">
        <is>
          <t>VHB</t>
        </is>
      </c>
      <c r="M209" s="23" t="inlineStr">
        <is>
          <t>nur Abholung</t>
        </is>
      </c>
      <c r="N209" s="16" t="n"/>
      <c r="O209" s="17" t="n"/>
      <c r="P209" s="18" t="n"/>
      <c r="Q209" s="26">
        <f>IF(N209&lt;&gt;"ja","",IF(O209="",H209,O209)*J209)</f>
        <v/>
      </c>
    </row>
    <row r="210" ht="78" customHeight="1">
      <c r="A210" s="9" t="n">
        <v>203</v>
      </c>
      <c r="B210" s="10" t="inlineStr">
        <is>
          <t>BA03-07</t>
        </is>
      </c>
      <c r="C210" s="11" t="n"/>
      <c r="D210" s="12" t="inlineStr">
        <is>
          <t>Schrank weiß, zwei Türen
Hoher Schrank in Weiß mit zwei Türen und runden Porzellanknöpfen in Rosenform.</t>
        </is>
      </c>
      <c r="E210" s="13" t="n"/>
      <c r="F210" s="12" t="inlineStr">
        <is>
          <t>Galerie</t>
        </is>
      </c>
      <c r="G210" s="10" t="inlineStr">
        <is>
          <t>gebraucht</t>
        </is>
      </c>
      <c r="H210" s="10" t="n">
        <v>1</v>
      </c>
      <c r="I210" s="10" t="inlineStr">
        <is>
          <t>Stück</t>
        </is>
      </c>
      <c r="J210" s="14" t="n">
        <v>80</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BA03-04</t>
        </is>
      </c>
      <c r="C211" s="22" t="n"/>
      <c r="D211" s="23" t="inlineStr">
        <is>
          <t>Wandregal Hausform, schwarz
Wandregale in Hausform aus schwarz lackiertem Holz, zum Aufstellen oder Aufhängen, in unterschiedlichen Größen.</t>
        </is>
      </c>
      <c r="E211" s="13" t="n"/>
      <c r="F211" s="23" t="inlineStr">
        <is>
          <t>Galerie</t>
        </is>
      </c>
      <c r="G211" s="21" t="inlineStr">
        <is>
          <t>gut</t>
        </is>
      </c>
      <c r="H211" s="21" t="n">
        <v>5</v>
      </c>
      <c r="I211" s="21" t="inlineStr">
        <is>
          <t>Stück</t>
        </is>
      </c>
      <c r="J211" s="24" t="n">
        <v>12</v>
      </c>
      <c r="K211" s="25">
        <f>J211*1.19</f>
        <v/>
      </c>
      <c r="L211" s="21" t="inlineStr">
        <is>
          <t>VHB</t>
        </is>
      </c>
      <c r="M211" s="23" t="inlineStr">
        <is>
          <t>Versand möglich</t>
        </is>
      </c>
      <c r="N211" s="16" t="n"/>
      <c r="O211" s="17" t="n"/>
      <c r="P211" s="18" t="n"/>
      <c r="Q211" s="26">
        <f>IF(N211&lt;&gt;"ja","",IF(O211="",H211,O211)*J211)</f>
        <v/>
      </c>
    </row>
    <row r="212" ht="78" customHeight="1">
      <c r="A212" s="9" t="n">
        <v>205</v>
      </c>
      <c r="B212" s="10" t="inlineStr">
        <is>
          <t>BA04-04</t>
        </is>
      </c>
      <c r="C212" s="11" t="n"/>
      <c r="D212" s="12" t="inlineStr">
        <is>
          <t>Stapelstuhl Kunststoff weiß, Erwachsenengröße
Stuhl aus weißem Kunststoff in einem Stück, runde Rückenlehne, konische Beine mit Querstrebe, stapelbar. Erwachsenengröße. Sitzfläche mit Kratzern.</t>
        </is>
      </c>
      <c r="E212" s="13" t="n"/>
      <c r="F212" s="12" t="inlineStr">
        <is>
          <t>Gruppenraum 4</t>
        </is>
      </c>
      <c r="G212" s="10" t="inlineStr">
        <is>
          <t>gebraucht</t>
        </is>
      </c>
      <c r="H212" s="10" t="n">
        <v>8</v>
      </c>
      <c r="I212" s="10" t="inlineStr">
        <is>
          <t>Stück</t>
        </is>
      </c>
      <c r="J212" s="14" t="n">
        <v>30</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BA04-05</t>
        </is>
      </c>
      <c r="C213" s="22" t="n"/>
      <c r="D213" s="23" t="inlineStr">
        <is>
          <t>Kinder-Sessel Bugholz mit Polster
Sessel in Kindergröße: Gestell aus gebogenem Schichtholz in Birke, Auflage aus cremefarbenem Stoff mit Nackenkissen. Bezug abnehmbar, Stoff fleckig.</t>
        </is>
      </c>
      <c r="E213" s="13" t="n"/>
      <c r="F213" s="23" t="inlineStr">
        <is>
          <t>Gruppenraum 4</t>
        </is>
      </c>
      <c r="G213" s="21" t="inlineStr">
        <is>
          <t>gebraucht</t>
        </is>
      </c>
      <c r="H213" s="21" t="n">
        <v>1</v>
      </c>
      <c r="I213" s="21" t="inlineStr">
        <is>
          <t>Stück</t>
        </is>
      </c>
      <c r="J213" s="24" t="n">
        <v>45</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BA04-06</t>
        </is>
      </c>
      <c r="C214" s="11" t="n"/>
      <c r="D214" s="12" t="inlineStr">
        <is>
          <t>Rollwagen weiß, drei Etagen
Rollwagen aus weiß lackiertem Stahlblech mit drei Wannenböden und vier Rollen.</t>
        </is>
      </c>
      <c r="E214" s="13" t="n"/>
      <c r="F214" s="12" t="inlineStr">
        <is>
          <t>Gruppenraum 4</t>
        </is>
      </c>
      <c r="G214" s="10" t="inlineStr">
        <is>
          <t>gebraucht</t>
        </is>
      </c>
      <c r="H214" s="10" t="n">
        <v>1</v>
      </c>
      <c r="I214" s="10" t="inlineStr">
        <is>
          <t>Stück</t>
        </is>
      </c>
      <c r="J214" s="14" t="n">
        <v>30</v>
      </c>
      <c r="K214" s="15">
        <f>J214*1.19</f>
        <v/>
      </c>
      <c r="L214" s="10" t="inlineStr">
        <is>
          <t>VHB</t>
        </is>
      </c>
      <c r="M214" s="12" t="inlineStr">
        <is>
          <t>nur Abholung</t>
        </is>
      </c>
      <c r="N214" s="16" t="n"/>
      <c r="O214" s="17" t="n"/>
      <c r="P214" s="18" t="n"/>
      <c r="Q214" s="19">
        <f>IF(N214&lt;&gt;"ja","",IF(O214="",H214,O214)*J214)</f>
        <v/>
      </c>
    </row>
    <row r="215" ht="78" customHeight="1">
      <c r="A215" s="20" t="n">
        <v>208</v>
      </c>
      <c r="B215" s="21" t="inlineStr">
        <is>
          <t>BA04-07</t>
        </is>
      </c>
      <c r="C215" s="22" t="n"/>
      <c r="D215" s="23" t="inlineStr">
        <is>
          <t>Beistelltisch Drahtkorb, weiß
Runder Beistelltisch: weißer Drahtkorb mit abnehmbarer Platte in heller Holzoptik. Der Korb lässt sich als Ablage nutzen.</t>
        </is>
      </c>
      <c r="E215" s="13" t="n"/>
      <c r="F215" s="23" t="inlineStr">
        <is>
          <t>Gruppenraum 4</t>
        </is>
      </c>
      <c r="G215" s="21" t="inlineStr">
        <is>
          <t>gebraucht</t>
        </is>
      </c>
      <c r="H215" s="21" t="n">
        <v>2</v>
      </c>
      <c r="I215" s="21" t="inlineStr">
        <is>
          <t>Stück</t>
        </is>
      </c>
      <c r="J215" s="24" t="n">
        <v>35</v>
      </c>
      <c r="K215" s="25">
        <f>J215*1.19</f>
        <v/>
      </c>
      <c r="L215" s="21" t="inlineStr">
        <is>
          <t>VHB</t>
        </is>
      </c>
      <c r="M215" s="23" t="inlineStr">
        <is>
          <t>nur Abholung</t>
        </is>
      </c>
      <c r="N215" s="16" t="n"/>
      <c r="O215" s="17" t="n"/>
      <c r="P215" s="18" t="n"/>
      <c r="Q215" s="26">
        <f>IF(N215&lt;&gt;"ja","",IF(O215="",H215,O215)*J215)</f>
        <v/>
      </c>
    </row>
    <row r="216" ht="78" customHeight="1">
      <c r="A216" s="9" t="n">
        <v>209</v>
      </c>
      <c r="B216" s="10" t="inlineStr">
        <is>
          <t>BA05-01</t>
        </is>
      </c>
      <c r="C216" s="11" t="n"/>
      <c r="D216" s="12" t="inlineStr">
        <is>
          <t>Rollkasten mit großen Kunststoff-Bausteinen
Flacher Kasten auf Rollen, Front in Weiß, Grün oder Grau, gefüllt mit großen Kunststoff-Bausteinen in Rot, Blau, Gelb und Grün.</t>
        </is>
      </c>
      <c r="E216" s="13" t="n"/>
      <c r="F216" s="12" t="inlineStr">
        <is>
          <t>Turnraum</t>
        </is>
      </c>
      <c r="G216" s="10" t="inlineStr">
        <is>
          <t>gebraucht</t>
        </is>
      </c>
      <c r="H216" s="10" t="n">
        <v>4</v>
      </c>
      <c r="I216" s="10" t="inlineStr">
        <is>
          <t>Stück</t>
        </is>
      </c>
      <c r="J216" s="14" t="n">
        <v>35</v>
      </c>
      <c r="K216" s="15">
        <f>J216*1.19</f>
        <v/>
      </c>
      <c r="L216" s="10" t="inlineStr">
        <is>
          <t>VHB</t>
        </is>
      </c>
      <c r="M216" s="12" t="inlineStr">
        <is>
          <t>nur Abholung</t>
        </is>
      </c>
      <c r="N216" s="16" t="n"/>
      <c r="O216" s="17" t="n"/>
      <c r="P216" s="18" t="n"/>
      <c r="Q216" s="19">
        <f>IF(N216&lt;&gt;"ja","",IF(O216="",H216,O216)*J216)</f>
        <v/>
      </c>
    </row>
    <row r="217" ht="78" customHeight="1">
      <c r="A217" s="20" t="n">
        <v>210</v>
      </c>
      <c r="B217" s="21" t="inlineStr">
        <is>
          <t>BA05-02</t>
        </is>
      </c>
      <c r="C217" s="22" t="n"/>
      <c r="D217" s="23" t="inlineStr">
        <is>
          <t>BENZ Turnbank
Turnbank aus Holz mit Schmalseite zum Umdrehen, rutschhemmender Belag, Aufhängehaken an einem Ende. Aufdruck: BENZ Geräte.</t>
        </is>
      </c>
      <c r="E217" s="13" t="n"/>
      <c r="F217" s="23" t="inlineStr">
        <is>
          <t>Turnraum</t>
        </is>
      </c>
      <c r="G217" s="21" t="inlineStr">
        <is>
          <t>gebraucht</t>
        </is>
      </c>
      <c r="H217" s="21" t="n">
        <v>2</v>
      </c>
      <c r="I217" s="21" t="inlineStr">
        <is>
          <t>Stück</t>
        </is>
      </c>
      <c r="J217" s="24" t="n">
        <v>140</v>
      </c>
      <c r="K217" s="25">
        <f>J217*1.19</f>
        <v/>
      </c>
      <c r="L217" s="21" t="inlineStr">
        <is>
          <t>VHB</t>
        </is>
      </c>
      <c r="M217" s="23" t="inlineStr">
        <is>
          <t>nur Abholung</t>
        </is>
      </c>
      <c r="N217" s="16" t="n"/>
      <c r="O217" s="17" t="n"/>
      <c r="P217" s="18" t="n"/>
      <c r="Q217" s="26">
        <f>IF(N217&lt;&gt;"ja","",IF(O217="",H217,O217)*J217)</f>
        <v/>
      </c>
    </row>
    <row r="218" ht="78" customHeight="1">
      <c r="A218" s="9" t="n">
        <v>211</v>
      </c>
      <c r="B218" s="10" t="inlineStr">
        <is>
          <t>BA05-03</t>
        </is>
      </c>
      <c r="C218" s="11" t="n"/>
      <c r="D218" s="12" t="inlineStr">
        <is>
          <t>Trampolin mit Haltestange
Rundes Fitness-Trampolin mit gepolstertem Randschutz in Rot und abnehmbarer Haltestange. Aufdruck auf dem Sprungtuch: ANCHEER. Der Randschutz ist an mehreren Stellen eingerissen.</t>
        </is>
      </c>
      <c r="E218" s="13" t="n"/>
      <c r="F218" s="12" t="inlineStr">
        <is>
          <t>Turnraum</t>
        </is>
      </c>
      <c r="G218" s="10" t="inlineStr">
        <is>
          <t>stark gebraucht</t>
        </is>
      </c>
      <c r="H218" s="10" t="n">
        <v>1</v>
      </c>
      <c r="I218" s="10" t="inlineStr">
        <is>
          <t>Stück</t>
        </is>
      </c>
      <c r="J218" s="14" t="n">
        <v>35</v>
      </c>
      <c r="K218" s="15">
        <f>J218*1.19</f>
        <v/>
      </c>
      <c r="L218" s="10" t="inlineStr">
        <is>
          <t>VHB</t>
        </is>
      </c>
      <c r="M218" s="12" t="inlineStr">
        <is>
          <t>nur Abholung</t>
        </is>
      </c>
      <c r="N218" s="16" t="n"/>
      <c r="O218" s="17" t="n"/>
      <c r="P218" s="18" t="n"/>
      <c r="Q218" s="19">
        <f>IF(N218&lt;&gt;"ja","",IF(O218="",H218,O218)*J218)</f>
        <v/>
      </c>
    </row>
    <row r="219" ht="78" customHeight="1">
      <c r="A219" s="20" t="n">
        <v>212</v>
      </c>
      <c r="B219" s="35" t="inlineStr">
        <is>
          <t>BA05-04</t>
        </is>
      </c>
      <c r="C219" s="22" t="n"/>
      <c r="D219" s="23" t="inlineStr">
        <is>
          <t>Spielhochbett mit Bällebad und Rutsche
Großes Spielhochbett aus weiß beschichteter Platte: zwei Liegeflächen oben mit Absturzsicherung, Leiter, Rutsche, runde Bullaugen und darunter ein eingebautes Bällebad einschließlich der Bälle.</t>
        </is>
      </c>
      <c r="E219" s="13" t="n"/>
      <c r="F219" s="23" t="inlineStr">
        <is>
          <t>Turnraum</t>
        </is>
      </c>
      <c r="G219" s="21" t="inlineStr">
        <is>
          <t>gebraucht</t>
        </is>
      </c>
      <c r="H219" s="21" t="n">
        <v>1</v>
      </c>
      <c r="I219" s="21" t="inlineStr">
        <is>
          <t>Stück</t>
        </is>
      </c>
      <c r="J219" s="24" t="n">
        <v>750</v>
      </c>
      <c r="K219" s="25">
        <f>J219*1.19</f>
        <v/>
      </c>
      <c r="L219" s="21" t="inlineStr">
        <is>
          <t>VHB</t>
        </is>
      </c>
      <c r="M219" s="23" t="inlineStr">
        <is>
          <t>nur Abholung</t>
        </is>
      </c>
      <c r="N219" s="16" t="n"/>
      <c r="O219" s="17" t="n"/>
      <c r="P219" s="18" t="n"/>
      <c r="Q219" s="26">
        <f>IF(N219&lt;&gt;"ja","",IF(O219="",H219,O219)*J219)</f>
        <v/>
      </c>
    </row>
    <row r="220" ht="78" customHeight="1">
      <c r="A220" s="9" t="n">
        <v>213</v>
      </c>
      <c r="B220" s="10" t="inlineStr">
        <is>
          <t>BA05-05</t>
        </is>
      </c>
      <c r="C220" s="11" t="n"/>
      <c r="D220" s="12" t="inlineStr">
        <is>
          <t>Sprossenwand einzeln
Sprossenwand aus Massivholz zur Wandmontage: zwei kräftige Holme mit durchgehenden Rundsprossen, oben eine ausladende Aufhängeleiste.</t>
        </is>
      </c>
      <c r="E220" s="13" t="n"/>
      <c r="F220" s="12" t="inlineStr">
        <is>
          <t>Turnraum</t>
        </is>
      </c>
      <c r="G220" s="10" t="inlineStr">
        <is>
          <t>gebraucht</t>
        </is>
      </c>
      <c r="H220" s="10" t="n">
        <v>3</v>
      </c>
      <c r="I220" s="10" t="inlineStr">
        <is>
          <t>Stück</t>
        </is>
      </c>
      <c r="J220" s="14" t="n">
        <v>100</v>
      </c>
      <c r="K220" s="15">
        <f>J220*1.19</f>
        <v/>
      </c>
      <c r="L220" s="10" t="inlineStr">
        <is>
          <t>VHB</t>
        </is>
      </c>
      <c r="M220" s="12" t="inlineStr">
        <is>
          <t>nur Abholung</t>
        </is>
      </c>
      <c r="N220" s="16" t="n"/>
      <c r="O220" s="17" t="n"/>
      <c r="P220" s="18" t="n"/>
      <c r="Q220" s="19">
        <f>IF(N220&lt;&gt;"ja","",IF(O220="",H220,O220)*J220)</f>
        <v/>
      </c>
    </row>
    <row r="221" ht="78" customHeight="1">
      <c r="A221" s="20" t="n">
        <v>214</v>
      </c>
      <c r="B221" s="35" t="inlineStr">
        <is>
          <t>BA05-06</t>
        </is>
      </c>
      <c r="C221" s="22" t="n"/>
      <c r="D221" s="23" t="inlineStr">
        <is>
          <t>Doppelsprossenwand
Breite Sprossenwand aus Massivholz zur Wandmontage, zwei Felder nebeneinander mit durchgehenden Querholmen und oberer Ausleger-Leiste.</t>
        </is>
      </c>
      <c r="E221" s="13" t="n"/>
      <c r="F221" s="23" t="inlineStr">
        <is>
          <t>Turnraum</t>
        </is>
      </c>
      <c r="G221" s="21" t="inlineStr">
        <is>
          <t>gebraucht</t>
        </is>
      </c>
      <c r="H221" s="21" t="n">
        <v>1</v>
      </c>
      <c r="I221" s="21" t="inlineStr">
        <is>
          <t>Stück</t>
        </is>
      </c>
      <c r="J221" s="24" t="n">
        <v>180</v>
      </c>
      <c r="K221" s="25">
        <f>J221*1.19</f>
        <v/>
      </c>
      <c r="L221" s="21" t="inlineStr">
        <is>
          <t>VHB</t>
        </is>
      </c>
      <c r="M221" s="23" t="inlineStr">
        <is>
          <t>nur Abholung</t>
        </is>
      </c>
      <c r="N221" s="16" t="n"/>
      <c r="O221" s="17" t="n"/>
      <c r="P221" s="18" t="n"/>
      <c r="Q221" s="26">
        <f>IF(N221&lt;&gt;"ja","",IF(O221="",H221,O221)*J221)</f>
        <v/>
      </c>
    </row>
    <row r="222" ht="78" customHeight="1">
      <c r="A222" s="9" t="n">
        <v>215</v>
      </c>
      <c r="B222" s="10" t="inlineStr">
        <is>
          <t>BA05-07</t>
        </is>
      </c>
      <c r="C222" s="11" t="n"/>
      <c r="D222" s="12" t="inlineStr">
        <is>
          <t>Treppenturngerät gepolstert
Turngerät aus Schaumstoff mit Kunstlederbezug in Creme und Grau: Treppenelement mit drei Stufen und passende Rampe, zusammensteckbar.</t>
        </is>
      </c>
      <c r="E222" s="13" t="n"/>
      <c r="F222" s="12" t="inlineStr">
        <is>
          <t>Turnraum</t>
        </is>
      </c>
      <c r="G222" s="10" t="inlineStr">
        <is>
          <t>gebraucht</t>
        </is>
      </c>
      <c r="H222" s="10" t="n">
        <v>1</v>
      </c>
      <c r="I222" s="10" t="inlineStr">
        <is>
          <t>Stück</t>
        </is>
      </c>
      <c r="J222" s="14" t="n">
        <v>150</v>
      </c>
      <c r="K222" s="15">
        <f>J222*1.19</f>
        <v/>
      </c>
      <c r="L222" s="10" t="inlineStr">
        <is>
          <t>VHB</t>
        </is>
      </c>
      <c r="M222" s="12" t="inlineStr">
        <is>
          <t>nur Abholung</t>
        </is>
      </c>
      <c r="N222" s="16" t="n"/>
      <c r="O222" s="17" t="n"/>
      <c r="P222" s="18" t="n"/>
      <c r="Q222" s="19">
        <f>IF(N222&lt;&gt;"ja","",IF(O222="",H222,O222)*J222)</f>
        <v/>
      </c>
    </row>
    <row r="223" ht="78" customHeight="1">
      <c r="A223" s="20" t="n">
        <v>216</v>
      </c>
      <c r="B223" s="21" t="inlineStr">
        <is>
          <t>BA05-08</t>
        </is>
      </c>
      <c r="C223" s="22" t="n"/>
      <c r="D223" s="23" t="inlineStr">
        <is>
          <t>Rody Hüpfpferd, rot und grün
Hüpfpferd Rody aus Gummi mit weißen Punkten, aufblasbar. Markenaufdruck am Bauch. Eines in Rot mit gelbem Sattel, zwei in Grün mit blauem Sattel.</t>
        </is>
      </c>
      <c r="E223" s="13" t="n"/>
      <c r="F223" s="23" t="inlineStr">
        <is>
          <t>Turnraum</t>
        </is>
      </c>
      <c r="G223" s="21" t="inlineStr">
        <is>
          <t>gebraucht</t>
        </is>
      </c>
      <c r="H223" s="21" t="n">
        <v>3</v>
      </c>
      <c r="I223" s="21" t="inlineStr">
        <is>
          <t>Stück</t>
        </is>
      </c>
      <c r="J223" s="24" t="n">
        <v>20</v>
      </c>
      <c r="K223" s="25">
        <f>J223*1.19</f>
        <v/>
      </c>
      <c r="L223" s="21" t="inlineStr">
        <is>
          <t>VHB</t>
        </is>
      </c>
      <c r="M223" s="23" t="inlineStr">
        <is>
          <t>nur Abholung</t>
        </is>
      </c>
      <c r="N223" s="16" t="n"/>
      <c r="O223" s="17" t="n"/>
      <c r="P223" s="18" t="n"/>
      <c r="Q223" s="26">
        <f>IF(N223&lt;&gt;"ja","",IF(O223="",H223,O223)*J223)</f>
        <v/>
      </c>
    </row>
    <row r="224" ht="78" customHeight="1">
      <c r="A224" s="9" t="n">
        <v>217</v>
      </c>
      <c r="B224" s="10" t="inlineStr">
        <is>
          <t>BA05-09</t>
        </is>
      </c>
      <c r="C224" s="11" t="n"/>
      <c r="D224" s="12" t="inlineStr">
        <is>
          <t>Softbausteine gepolstert, groß
Große Turn- und Bauelemente aus Schaumstoff mit Kunstlederbezug in Rot, Blau, Grün und Hellgrün: Treppen, Rampen, Wellen, Quader und Keile.</t>
        </is>
      </c>
      <c r="E224" s="13" t="n"/>
      <c r="F224" s="12" t="inlineStr">
        <is>
          <t>Turnraum</t>
        </is>
      </c>
      <c r="G224" s="10" t="inlineStr">
        <is>
          <t>gebraucht</t>
        </is>
      </c>
      <c r="H224" s="10" t="n">
        <v>7</v>
      </c>
      <c r="I224" s="10" t="inlineStr">
        <is>
          <t>Stück</t>
        </is>
      </c>
      <c r="J224" s="14" t="n">
        <v>45</v>
      </c>
      <c r="K224" s="15">
        <f>J224*1.19</f>
        <v/>
      </c>
      <c r="L224" s="10" t="inlineStr">
        <is>
          <t>VHB</t>
        </is>
      </c>
      <c r="M224" s="12" t="inlineStr">
        <is>
          <t>nur Abholung</t>
        </is>
      </c>
      <c r="N224" s="16" t="n"/>
      <c r="O224" s="17" t="n"/>
      <c r="P224" s="18" t="n"/>
      <c r="Q224" s="19">
        <f>IF(N224&lt;&gt;"ja","",IF(O224="",H224,O224)*J224)</f>
        <v/>
      </c>
    </row>
    <row r="225" ht="78" customHeight="1">
      <c r="A225" s="20" t="n">
        <v>218</v>
      </c>
      <c r="B225" s="21" t="inlineStr">
        <is>
          <t>BA05-10</t>
        </is>
      </c>
      <c r="C225" s="22" t="n"/>
      <c r="D225" s="23" t="inlineStr">
        <is>
          <t>Polstersäule grün, Raumteiler
Standsäule aus Schaumstoff mit Kunstlederbezug: Mantel in Limettengrün, Oberseiten in Grau, mehrere Lappen ergeben im Querschnitt eine Blütenform. Als Wand- und Säulenschutz oder als Raumteiler nutzbar.</t>
        </is>
      </c>
      <c r="E225" s="13" t="n"/>
      <c r="F225" s="23" t="inlineStr">
        <is>
          <t>Turnraum</t>
        </is>
      </c>
      <c r="G225" s="21" t="inlineStr">
        <is>
          <t>gebraucht</t>
        </is>
      </c>
      <c r="H225" s="21" t="n">
        <v>5</v>
      </c>
      <c r="I225" s="21" t="inlineStr">
        <is>
          <t>Stück</t>
        </is>
      </c>
      <c r="J225" s="24" t="n">
        <v>35</v>
      </c>
      <c r="K225" s="25">
        <f>J225*1.19</f>
        <v/>
      </c>
      <c r="L225" s="21" t="inlineStr">
        <is>
          <t>VHB</t>
        </is>
      </c>
      <c r="M225" s="23" t="inlineStr">
        <is>
          <t>nur Abholung</t>
        </is>
      </c>
      <c r="N225" s="16" t="n"/>
      <c r="O225" s="17" t="n"/>
      <c r="P225" s="18" t="n"/>
      <c r="Q225" s="26">
        <f>IF(N225&lt;&gt;"ja","",IF(O225="",H225,O225)*J225)</f>
        <v/>
      </c>
    </row>
    <row r="226" ht="78" customHeight="1">
      <c r="A226" s="9" t="n">
        <v>219</v>
      </c>
      <c r="B226" s="10" t="inlineStr">
        <is>
          <t>BA06-02</t>
        </is>
      </c>
      <c r="C226" s="11" t="n"/>
      <c r="D226" s="12" t="inlineStr">
        <is>
          <t>BMW Baby Racer Rutscherauto
Rutscherauto in Sportwagenform, Karosserie blau mit rotem Sitz, Lenkrad mit Hupe, verchromte Felgen. BMW-Emblem an der Front. Lack stark zerkratzt.</t>
        </is>
      </c>
      <c r="E226" s="13" t="n"/>
      <c r="F226" s="12" t="inlineStr">
        <is>
          <t>Material / Turnraum</t>
        </is>
      </c>
      <c r="G226" s="10" t="inlineStr">
        <is>
          <t>stark gebraucht</t>
        </is>
      </c>
      <c r="H226" s="10" t="n">
        <v>1</v>
      </c>
      <c r="I226" s="10" t="inlineStr">
        <is>
          <t>Stück</t>
        </is>
      </c>
      <c r="J226" s="14" t="n">
        <v>15</v>
      </c>
      <c r="K226" s="15">
        <f>J226*1.19</f>
        <v/>
      </c>
      <c r="L226" s="10" t="inlineStr">
        <is>
          <t>VHB</t>
        </is>
      </c>
      <c r="M226" s="12" t="inlineStr">
        <is>
          <t>nur Abholung</t>
        </is>
      </c>
      <c r="N226" s="16" t="n"/>
      <c r="O226" s="17" t="n"/>
      <c r="P226" s="18" t="n"/>
      <c r="Q226" s="19">
        <f>IF(N226&lt;&gt;"ja","",IF(O226="",H226,O226)*J226)</f>
        <v/>
      </c>
    </row>
    <row r="227" ht="78" customHeight="1">
      <c r="A227" s="20" t="n">
        <v>220</v>
      </c>
      <c r="B227" s="21" t="inlineStr">
        <is>
          <t>BA06-03</t>
        </is>
      </c>
      <c r="C227" s="22" t="n"/>
      <c r="D227" s="23" t="inlineStr">
        <is>
          <t>BIG Bobby Quad
Quad-Rutscherfahrzeug aus Kunststoff in Schwarz mit limettengrünen Felgen und Lenkergriffen, Stollenreifen. Aufdruck: bobby quad, BIG.</t>
        </is>
      </c>
      <c r="E227" s="13" t="n"/>
      <c r="F227" s="23" t="inlineStr">
        <is>
          <t>Material / Turnraum</t>
        </is>
      </c>
      <c r="G227" s="21" t="inlineStr">
        <is>
          <t>gebraucht</t>
        </is>
      </c>
      <c r="H227" s="21" t="n">
        <v>3</v>
      </c>
      <c r="I227" s="21" t="inlineStr">
        <is>
          <t>Stück</t>
        </is>
      </c>
      <c r="J227" s="24" t="n">
        <v>25</v>
      </c>
      <c r="K227" s="25">
        <f>J227*1.19</f>
        <v/>
      </c>
      <c r="L227" s="21" t="inlineStr">
        <is>
          <t>VHB</t>
        </is>
      </c>
      <c r="M227" s="23" t="inlineStr">
        <is>
          <t>nur Abholung</t>
        </is>
      </c>
      <c r="N227" s="16" t="n"/>
      <c r="O227" s="17" t="n"/>
      <c r="P227" s="18" t="n"/>
      <c r="Q227" s="26">
        <f>IF(N227&lt;&gt;"ja","",IF(O227="",H227,O227)*J227)</f>
        <v/>
      </c>
    </row>
    <row r="228" ht="78" customHeight="1">
      <c r="A228" s="9" t="n">
        <v>221</v>
      </c>
      <c r="B228" s="10" t="inlineStr">
        <is>
          <t>BA06-04</t>
        </is>
      </c>
      <c r="C228" s="11" t="n"/>
      <c r="D228" s="12" t="inlineStr">
        <is>
          <t>Holz-Dreirad mit Kuhkopf
Rutschfahrzeug aus Massivholz mit vier Rädern, ovalem Sitz und Lehne, vorn ein Kuhkopf mit Stoffohren und gemaltem Gesicht.</t>
        </is>
      </c>
      <c r="E228" s="13" t="n"/>
      <c r="F228" s="12" t="inlineStr">
        <is>
          <t>Material / Turnraum</t>
        </is>
      </c>
      <c r="G228" s="10" t="inlineStr">
        <is>
          <t>gebraucht</t>
        </is>
      </c>
      <c r="H228" s="10" t="n">
        <v>1</v>
      </c>
      <c r="I228" s="10" t="inlineStr">
        <is>
          <t>Stück</t>
        </is>
      </c>
      <c r="J228" s="14" t="n">
        <v>35</v>
      </c>
      <c r="K228" s="15">
        <f>J228*1.19</f>
        <v/>
      </c>
      <c r="L228" s="10" t="inlineStr">
        <is>
          <t>VHB</t>
        </is>
      </c>
      <c r="M228" s="12" t="inlineStr">
        <is>
          <t>nur Abholung</t>
        </is>
      </c>
      <c r="N228" s="16" t="n"/>
      <c r="O228" s="17" t="n"/>
      <c r="P228" s="18" t="n"/>
      <c r="Q228" s="19">
        <f>IF(N228&lt;&gt;"ja","",IF(O228="",H228,O228)*J228)</f>
        <v/>
      </c>
    </row>
    <row r="229" ht="78" customHeight="1">
      <c r="A229" s="20" t="n">
        <v>222</v>
      </c>
      <c r="B229" s="21" t="inlineStr">
        <is>
          <t>BA06-05</t>
        </is>
      </c>
      <c r="C229" s="22" t="n"/>
      <c r="D229" s="23" t="inlineStr">
        <is>
          <t>Schaukel- und Rutschtier aus Formholz
Fahrzeug aus weiß lackiertem Formholz mit Naturholz-Lehne, vier kleinen Rollen und schwarzen Griffen. Lack an vielen Stellen abgeplatzt.</t>
        </is>
      </c>
      <c r="E229" s="13" t="n"/>
      <c r="F229" s="23" t="inlineStr">
        <is>
          <t>Material / Turnraum</t>
        </is>
      </c>
      <c r="G229" s="21" t="inlineStr">
        <is>
          <t>stark gebraucht</t>
        </is>
      </c>
      <c r="H229" s="21" t="n">
        <v>1</v>
      </c>
      <c r="I229" s="21" t="inlineStr">
        <is>
          <t>Stück</t>
        </is>
      </c>
      <c r="J229" s="24" t="n">
        <v>20</v>
      </c>
      <c r="K229" s="25">
        <f>J229*1.19</f>
        <v/>
      </c>
      <c r="L229" s="21" t="inlineStr">
        <is>
          <t>VHB</t>
        </is>
      </c>
      <c r="M229" s="23" t="inlineStr">
        <is>
          <t>nur Abholung</t>
        </is>
      </c>
      <c r="N229" s="16" t="n"/>
      <c r="O229" s="17" t="n"/>
      <c r="P229" s="18" t="n"/>
      <c r="Q229" s="26">
        <f>IF(N229&lt;&gt;"ja","",IF(O229="",H229,O229)*J229)</f>
        <v/>
      </c>
    </row>
    <row r="230" ht="78" customHeight="1">
      <c r="A230" s="9" t="n">
        <v>223</v>
      </c>
      <c r="B230" s="10" t="inlineStr">
        <is>
          <t>BA06-06</t>
        </is>
      </c>
      <c r="C230" s="11" t="n"/>
      <c r="D230" s="12" t="inlineStr">
        <is>
          <t>BIG Bobby Car Feuerwehr
Rutscherauto als Feuerwehrfahrzeug aus rotem Kunststoff mit Blaulicht, drehbarem Wasserwerfer und Stollenreifen. Aufdruck: BIG.</t>
        </is>
      </c>
      <c r="E230" s="13" t="n"/>
      <c r="F230" s="12" t="inlineStr">
        <is>
          <t>Material / Turnraum</t>
        </is>
      </c>
      <c r="G230" s="10" t="inlineStr">
        <is>
          <t>gebraucht</t>
        </is>
      </c>
      <c r="H230" s="10" t="n">
        <v>2</v>
      </c>
      <c r="I230" s="10" t="inlineStr">
        <is>
          <t>Stück</t>
        </is>
      </c>
      <c r="J230" s="14" t="n">
        <v>30</v>
      </c>
      <c r="K230" s="15">
        <f>J230*1.19</f>
        <v/>
      </c>
      <c r="L230" s="10" t="inlineStr">
        <is>
          <t>VHB</t>
        </is>
      </c>
      <c r="M230" s="12" t="inlineStr">
        <is>
          <t>nur Abholung</t>
        </is>
      </c>
      <c r="N230" s="16" t="n"/>
      <c r="O230" s="17" t="n"/>
      <c r="P230" s="18" t="n"/>
      <c r="Q230" s="19">
        <f>IF(N230&lt;&gt;"ja","",IF(O230="",H230,O230)*J230)</f>
        <v/>
      </c>
    </row>
    <row r="231" ht="78" customHeight="1">
      <c r="A231" s="20" t="n">
        <v>224</v>
      </c>
      <c r="B231" s="21" t="inlineStr">
        <is>
          <t>BA06-07</t>
        </is>
      </c>
      <c r="C231" s="22" t="n"/>
      <c r="D231" s="23" t="inlineStr">
        <is>
          <t>Klettergerüst Holz
Klettergerüst aus Buche massiv mit Rundsprossen und seitlichen Wangen, zusammenklappbar.</t>
        </is>
      </c>
      <c r="E231" s="13" t="n"/>
      <c r="F231" s="23" t="inlineStr">
        <is>
          <t>Material / Turnraum</t>
        </is>
      </c>
      <c r="G231" s="21" t="inlineStr">
        <is>
          <t>gebraucht</t>
        </is>
      </c>
      <c r="H231" s="21" t="n">
        <v>2</v>
      </c>
      <c r="I231" s="21" t="inlineStr">
        <is>
          <t>Stück</t>
        </is>
      </c>
      <c r="J231" s="24" t="n">
        <v>60</v>
      </c>
      <c r="K231" s="25">
        <f>J231*1.19</f>
        <v/>
      </c>
      <c r="L231" s="21" t="inlineStr">
        <is>
          <t>VHB</t>
        </is>
      </c>
      <c r="M231" s="23" t="inlineStr">
        <is>
          <t>nur Abholung</t>
        </is>
      </c>
      <c r="N231" s="16" t="n"/>
      <c r="O231" s="17" t="n"/>
      <c r="P231" s="18" t="n"/>
      <c r="Q231" s="26">
        <f>IF(N231&lt;&gt;"ja","",IF(O231="",H231,O231)*J231)</f>
        <v/>
      </c>
    </row>
    <row r="232" ht="78" customHeight="1">
      <c r="A232" s="9" t="n">
        <v>225</v>
      </c>
      <c r="B232" s="10" t="inlineStr">
        <is>
          <t>BA06-08</t>
        </is>
      </c>
      <c r="C232" s="11" t="n"/>
      <c r="D232" s="12" t="inlineStr">
        <is>
          <t>Klettergerüst grün mit Rutschbrett
Klettergerüst mit grün lackiertem Metallrahmen, Rundsprossen aus Holz und einem Rutschbrett mit dunkler Lauffläche.</t>
        </is>
      </c>
      <c r="E232" s="13" t="n"/>
      <c r="F232" s="12" t="inlineStr">
        <is>
          <t>Material / Turnraum</t>
        </is>
      </c>
      <c r="G232" s="10" t="inlineStr">
        <is>
          <t>gebraucht</t>
        </is>
      </c>
      <c r="H232" s="10" t="n">
        <v>3</v>
      </c>
      <c r="I232" s="10" t="inlineStr">
        <is>
          <t>Stück</t>
        </is>
      </c>
      <c r="J232" s="14" t="n">
        <v>70</v>
      </c>
      <c r="K232" s="15">
        <f>J232*1.19</f>
        <v/>
      </c>
      <c r="L232" s="10" t="inlineStr">
        <is>
          <t>VHB</t>
        </is>
      </c>
      <c r="M232" s="12" t="inlineStr">
        <is>
          <t>nur Abholung</t>
        </is>
      </c>
      <c r="N232" s="16" t="n"/>
      <c r="O232" s="17" t="n"/>
      <c r="P232" s="18" t="n"/>
      <c r="Q232" s="19">
        <f>IF(N232&lt;&gt;"ja","",IF(O232="",H232,O232)*J232)</f>
        <v/>
      </c>
    </row>
    <row r="233" ht="78" customHeight="1">
      <c r="A233" s="20" t="n">
        <v>226</v>
      </c>
      <c r="B233" s="21" t="inlineStr">
        <is>
          <t>BA06-09</t>
        </is>
      </c>
      <c r="C233" s="22" t="n"/>
      <c r="D233" s="23" t="inlineStr">
        <is>
          <t>Holz-Lastwagen zum Rutschen
Rutschfahrzeug aus Massivholz in Lastwagenform: offene Ladefläche mit Bordwänden, gepolsterter Sitz vor dem Führerhaus, Holzlenkrad und vier Gummiräder mit roten Felgen.</t>
        </is>
      </c>
      <c r="E233" s="13" t="n"/>
      <c r="F233" s="23" t="inlineStr">
        <is>
          <t>Material / Turnraum</t>
        </is>
      </c>
      <c r="G233" s="21" t="inlineStr">
        <is>
          <t>gebraucht</t>
        </is>
      </c>
      <c r="H233" s="21" t="n">
        <v>1</v>
      </c>
      <c r="I233" s="21" t="inlineStr">
        <is>
          <t>Stück</t>
        </is>
      </c>
      <c r="J233" s="24" t="n">
        <v>40</v>
      </c>
      <c r="K233" s="25">
        <f>J233*1.19</f>
        <v/>
      </c>
      <c r="L233" s="21" t="inlineStr">
        <is>
          <t>VHB</t>
        </is>
      </c>
      <c r="M233" s="23" t="inlineStr">
        <is>
          <t>nur Abholung</t>
        </is>
      </c>
      <c r="N233" s="16" t="n"/>
      <c r="O233" s="17" t="n"/>
      <c r="P233" s="18" t="n"/>
      <c r="Q233" s="26">
        <f>IF(N233&lt;&gt;"ja","",IF(O233="",H233,O233)*J233)</f>
        <v/>
      </c>
    </row>
    <row r="234" ht="78" customHeight="1">
      <c r="A234" s="9" t="n">
        <v>227</v>
      </c>
      <c r="B234" s="10" t="inlineStr">
        <is>
          <t>BA06-10</t>
        </is>
      </c>
      <c r="C234" s="11" t="n"/>
      <c r="D234" s="12" t="inlineStr">
        <is>
          <t>Feuerwehrhaus aus Holz
Spiel-Feuerwehrhaus aus Holz mit rot lackierten Wänden, dunklem Dach, aufklappbarem Tor und Zwischenboden. Aufdruck: FIRE STATION. Farbe stark abgegriffen.</t>
        </is>
      </c>
      <c r="E234" s="13" t="n"/>
      <c r="F234" s="12" t="inlineStr">
        <is>
          <t>Material / Turnraum</t>
        </is>
      </c>
      <c r="G234" s="10" t="inlineStr">
        <is>
          <t>stark gebraucht</t>
        </is>
      </c>
      <c r="H234" s="10" t="n">
        <v>1</v>
      </c>
      <c r="I234" s="10" t="inlineStr">
        <is>
          <t>Stück</t>
        </is>
      </c>
      <c r="J234" s="14" t="n">
        <v>20</v>
      </c>
      <c r="K234" s="15">
        <f>J234*1.19</f>
        <v/>
      </c>
      <c r="L234" s="10" t="inlineStr">
        <is>
          <t>VHB</t>
        </is>
      </c>
      <c r="M234" s="12" t="inlineStr">
        <is>
          <t>nur Abholung</t>
        </is>
      </c>
      <c r="N234" s="16" t="n"/>
      <c r="O234" s="17" t="n"/>
      <c r="P234" s="18" t="n"/>
      <c r="Q234" s="19">
        <f>IF(N234&lt;&gt;"ja","",IF(O234="",H234,O234)*J234)</f>
        <v/>
      </c>
    </row>
    <row r="235" ht="78" customHeight="1">
      <c r="A235" s="20" t="n">
        <v>228</v>
      </c>
      <c r="B235" s="21" t="inlineStr">
        <is>
          <t>BA06-11</t>
        </is>
      </c>
      <c r="C235" s="22" t="n"/>
      <c r="D235" s="23" t="inlineStr">
        <is>
          <t>Sitzschaukel Kunststoff mit Seilen
Babyschaukel aus Kunststoff: Sitzschale in Violett mit limettengrünem Sicherheitsbügel, Aufhängung über weiße Seile.</t>
        </is>
      </c>
      <c r="E235" s="13" t="n"/>
      <c r="F235" s="23" t="inlineStr">
        <is>
          <t>Material / Turnraum</t>
        </is>
      </c>
      <c r="G235" s="21" t="inlineStr">
        <is>
          <t>gebraucht</t>
        </is>
      </c>
      <c r="H235" s="21" t="n">
        <v>1</v>
      </c>
      <c r="I235" s="21" t="inlineStr">
        <is>
          <t>Stück</t>
        </is>
      </c>
      <c r="J235" s="24" t="n">
        <v>15</v>
      </c>
      <c r="K235" s="25">
        <f>J235*1.19</f>
        <v/>
      </c>
      <c r="L235" s="21" t="inlineStr">
        <is>
          <t>VHB</t>
        </is>
      </c>
      <c r="M235" s="23" t="inlineStr">
        <is>
          <t>nur Abholung</t>
        </is>
      </c>
      <c r="N235" s="16" t="n"/>
      <c r="O235" s="17" t="n"/>
      <c r="P235" s="18" t="n"/>
      <c r="Q235" s="26">
        <f>IF(N235&lt;&gt;"ja","",IF(O235="",H235,O235)*J235)</f>
        <v/>
      </c>
    </row>
    <row r="236" ht="78" customHeight="1">
      <c r="A236" s="9" t="n">
        <v>229</v>
      </c>
      <c r="B236" s="10" t="inlineStr">
        <is>
          <t>BA06-12</t>
        </is>
      </c>
      <c r="C236" s="11" t="n"/>
      <c r="D236" s="12" t="inlineStr">
        <is>
          <t>Spieltunnel grün, 180 cm
Spieltunnel aus grünem Stoff mit roten Ringen, etwa 180 cm lang bei 45 cm Durchmesser. Faltbar, mit Originalkarton.</t>
        </is>
      </c>
      <c r="E236" s="13" t="n"/>
      <c r="F236" s="12" t="inlineStr">
        <is>
          <t>Material / Turnraum</t>
        </is>
      </c>
      <c r="G236" s="10" t="inlineStr">
        <is>
          <t>gebraucht</t>
        </is>
      </c>
      <c r="H236" s="10" t="n">
        <v>1</v>
      </c>
      <c r="I236" s="10" t="inlineStr">
        <is>
          <t>Stück</t>
        </is>
      </c>
      <c r="J236" s="14" t="n">
        <v>15</v>
      </c>
      <c r="K236" s="15">
        <f>J236*1.19</f>
        <v/>
      </c>
      <c r="L236" s="10" t="inlineStr">
        <is>
          <t>VHB</t>
        </is>
      </c>
      <c r="M236" s="12" t="inlineStr">
        <is>
          <t>nur Abholung</t>
        </is>
      </c>
      <c r="N236" s="16" t="n"/>
      <c r="O236" s="17" t="n"/>
      <c r="P236" s="18" t="n"/>
      <c r="Q236" s="19">
        <f>IF(N236&lt;&gt;"ja","",IF(O236="",H236,O236)*J236)</f>
        <v/>
      </c>
    </row>
    <row r="237" ht="78" customHeight="1">
      <c r="A237" s="20" t="n">
        <v>230</v>
      </c>
      <c r="B237" s="21" t="inlineStr">
        <is>
          <t>BA07-01</t>
        </is>
      </c>
      <c r="C237" s="22" t="n"/>
      <c r="D237" s="23" t="inlineStr">
        <is>
          <t>Kissen in Wolkenform, hellblau
Dekokissen in Wolkenform aus hellblauem Samtstoff, mit aufgestickten Augen, Lächeln und rosa Wangen.</t>
        </is>
      </c>
      <c r="E237" s="13" t="n"/>
      <c r="F237" s="23" t="inlineStr">
        <is>
          <t>Klassenzimmer</t>
        </is>
      </c>
      <c r="G237" s="21" t="inlineStr">
        <is>
          <t>gut</t>
        </is>
      </c>
      <c r="H237" s="21" t="n">
        <v>2</v>
      </c>
      <c r="I237" s="21" t="inlineStr">
        <is>
          <t>Stück</t>
        </is>
      </c>
      <c r="J237" s="24" t="n">
        <v>12</v>
      </c>
      <c r="K237" s="25">
        <f>J237*1.19</f>
        <v/>
      </c>
      <c r="L237" s="21" t="inlineStr">
        <is>
          <t>VHB</t>
        </is>
      </c>
      <c r="M237" s="23" t="inlineStr">
        <is>
          <t>Versand möglich</t>
        </is>
      </c>
      <c r="N237" s="16" t="n"/>
      <c r="O237" s="17" t="n"/>
      <c r="P237" s="18" t="n"/>
      <c r="Q237" s="26">
        <f>IF(N237&lt;&gt;"ja","",IF(O237="",H237,O237)*J237)</f>
        <v/>
      </c>
    </row>
    <row r="238" ht="78" customHeight="1">
      <c r="A238" s="9" t="n">
        <v>231</v>
      </c>
      <c r="B238" s="10" t="inlineStr">
        <is>
          <t>BA07-02</t>
        </is>
      </c>
      <c r="C238" s="11" t="n"/>
      <c r="D238" s="12" t="inlineStr">
        <is>
          <t>Wandleuchte rund mit Holzrand
Runde Wandleuchte: Rahmen aus gebogenem Schichtholz mit satinierter Scheibe, flache Bauform, Zuleitung sichtbar verlegt. Zwei verschiedene Durchmesser.</t>
        </is>
      </c>
      <c r="E238" s="13" t="n"/>
      <c r="F238" s="12" t="inlineStr">
        <is>
          <t>Klassenzimmer</t>
        </is>
      </c>
      <c r="G238" s="10" t="inlineStr">
        <is>
          <t>gebraucht</t>
        </is>
      </c>
      <c r="H238" s="10" t="n">
        <v>2</v>
      </c>
      <c r="I238" s="10" t="inlineStr">
        <is>
          <t>Stück</t>
        </is>
      </c>
      <c r="J238" s="14" t="n">
        <v>45</v>
      </c>
      <c r="K238" s="15">
        <f>J238*1.19</f>
        <v/>
      </c>
      <c r="L238" s="10" t="inlineStr">
        <is>
          <t>VHB</t>
        </is>
      </c>
      <c r="M238" s="12" t="inlineStr">
        <is>
          <t>nur Abholung</t>
        </is>
      </c>
      <c r="N238" s="16" t="n"/>
      <c r="O238" s="17" t="n"/>
      <c r="P238" s="18" t="n"/>
      <c r="Q238" s="19">
        <f>IF(N238&lt;&gt;"ja","",IF(O238="",H238,O238)*J238)</f>
        <v/>
      </c>
    </row>
    <row r="239" ht="78" customHeight="1">
      <c r="A239" s="20" t="n">
        <v>232</v>
      </c>
      <c r="B239" s="21" t="inlineStr">
        <is>
          <t>BA07-03</t>
        </is>
      </c>
      <c r="C239" s="22" t="n"/>
      <c r="D239" s="23" t="inlineStr">
        <is>
          <t>Standregal grau mit Wolkenaufsatz
Schmales Standregal in Grau mit drei Ablagen und vorderen Haltelleisten, oben ein ausgesägter Wolkenaufsatz, auf schrägen Holzbeinen. Als Bücherregal genutzt.</t>
        </is>
      </c>
      <c r="E239" s="13" t="n"/>
      <c r="F239" s="23" t="inlineStr">
        <is>
          <t>Klassenzimmer</t>
        </is>
      </c>
      <c r="G239" s="21" t="inlineStr">
        <is>
          <t>gebraucht</t>
        </is>
      </c>
      <c r="H239" s="21" t="n">
        <v>1</v>
      </c>
      <c r="I239" s="21" t="inlineStr">
        <is>
          <t>Stück</t>
        </is>
      </c>
      <c r="J239" s="24" t="n">
        <v>45</v>
      </c>
      <c r="K239" s="25">
        <f>J239*1.19</f>
        <v/>
      </c>
      <c r="L239" s="21" t="inlineStr">
        <is>
          <t>VHB</t>
        </is>
      </c>
      <c r="M239" s="23" t="inlineStr">
        <is>
          <t>nur Abholung</t>
        </is>
      </c>
      <c r="N239" s="16" t="n"/>
      <c r="O239" s="17" t="n"/>
      <c r="P239" s="18" t="n"/>
      <c r="Q239" s="26">
        <f>IF(N239&lt;&gt;"ja","",IF(O239="",H239,O239)*J239)</f>
        <v/>
      </c>
    </row>
    <row r="240" ht="78" customHeight="1">
      <c r="A240" s="9" t="n">
        <v>233</v>
      </c>
      <c r="B240" s="10" t="inlineStr">
        <is>
          <t>BA07-05</t>
        </is>
      </c>
      <c r="C240" s="11" t="n"/>
      <c r="D240" s="12" t="inlineStr">
        <is>
          <t>Tisch weiß, lang, auf schwarzen Beinen
Langer Tisch mit weißer Platte auf vier schwarzen Rundbeinen mit Gleitern. Als Arbeits- und Ablagefläche genutzt.</t>
        </is>
      </c>
      <c r="E240" s="13" t="n"/>
      <c r="F240" s="12" t="inlineStr">
        <is>
          <t>Klassenzimmer</t>
        </is>
      </c>
      <c r="G240" s="10" t="inlineStr">
        <is>
          <t>gebraucht</t>
        </is>
      </c>
      <c r="H240" s="10" t="n">
        <v>1</v>
      </c>
      <c r="I240" s="10" t="inlineStr">
        <is>
          <t>Stück</t>
        </is>
      </c>
      <c r="J240" s="14" t="n">
        <v>70</v>
      </c>
      <c r="K240" s="15">
        <f>J240*1.19</f>
        <v/>
      </c>
      <c r="L240" s="10" t="inlineStr">
        <is>
          <t>VHB</t>
        </is>
      </c>
      <c r="M240" s="12" t="inlineStr">
        <is>
          <t>nur Abholung</t>
        </is>
      </c>
      <c r="N240" s="16" t="n"/>
      <c r="O240" s="17" t="n"/>
      <c r="P240" s="18" t="n"/>
      <c r="Q240" s="19">
        <f>IF(N240&lt;&gt;"ja","",IF(O240="",H240,O240)*J240)</f>
        <v/>
      </c>
    </row>
    <row r="241" ht="78" customHeight="1">
      <c r="A241" s="20" t="n">
        <v>234</v>
      </c>
      <c r="B241" s="21" t="inlineStr">
        <is>
          <t>BA07-06</t>
        </is>
      </c>
      <c r="C241" s="22" t="n"/>
      <c r="D241" s="23" t="inlineStr">
        <is>
          <t>Regal creme, 16 Fächer, auf Metallbeinen
Großes Regal in Creme mit sechzehn Fächern in vier Reihen, auf schräg gestellten schwarzen Metallbeinen.</t>
        </is>
      </c>
      <c r="E241" s="13" t="n"/>
      <c r="F241" s="23" t="inlineStr">
        <is>
          <t>Klassenzimmer</t>
        </is>
      </c>
      <c r="G241" s="21" t="inlineStr">
        <is>
          <t>gebraucht</t>
        </is>
      </c>
      <c r="H241" s="21" t="n">
        <v>1</v>
      </c>
      <c r="I241" s="21" t="inlineStr">
        <is>
          <t>Stück</t>
        </is>
      </c>
      <c r="J241" s="24" t="n">
        <v>90</v>
      </c>
      <c r="K241" s="25">
        <f>J241*1.19</f>
        <v/>
      </c>
      <c r="L241" s="21" t="inlineStr">
        <is>
          <t>VHB</t>
        </is>
      </c>
      <c r="M241" s="23" t="inlineStr">
        <is>
          <t>nur Abholung</t>
        </is>
      </c>
      <c r="N241" s="16" t="n"/>
      <c r="O241" s="17" t="n"/>
      <c r="P241" s="18" t="n"/>
      <c r="Q241" s="26">
        <f>IF(N241&lt;&gt;"ja","",IF(O241="",H241,O241)*J241)</f>
        <v/>
      </c>
    </row>
    <row r="242" ht="78" customHeight="1">
      <c r="A242" s="9" t="n">
        <v>235</v>
      </c>
      <c r="B242" s="10" t="inlineStr">
        <is>
          <t>BA08-05</t>
        </is>
      </c>
      <c r="C242" s="11" t="n"/>
      <c r="D242" s="12" t="inlineStr">
        <is>
          <t>Acrylbild schwarz-weiß, Kreise mit Punkten
Acryl auf Leinwand, großes Quadrat: mit breitem Pinsel gezogene Kreise, darin je mehrere gemalte Punkte – die Anmutung von Würfeln. Eigenarbeit einer Privatperson, nicht signiert.</t>
        </is>
      </c>
      <c r="E242" s="13" t="n"/>
      <c r="F242" s="12" t="inlineStr">
        <is>
          <t>Atelier</t>
        </is>
      </c>
      <c r="G242" s="10" t="inlineStr">
        <is>
          <t>gut</t>
        </is>
      </c>
      <c r="H242" s="10" t="n">
        <v>1</v>
      </c>
      <c r="I242" s="10" t="inlineStr">
        <is>
          <t>Stück</t>
        </is>
      </c>
      <c r="J242" s="14" t="n">
        <v>150</v>
      </c>
      <c r="K242" s="15">
        <f>J242*1.19</f>
        <v/>
      </c>
      <c r="L242" s="10" t="inlineStr">
        <is>
          <t>VHB</t>
        </is>
      </c>
      <c r="M242" s="12" t="inlineStr">
        <is>
          <t>Versand möglich</t>
        </is>
      </c>
      <c r="N242" s="16" t="n"/>
      <c r="O242" s="17" t="n"/>
      <c r="P242" s="18" t="n"/>
      <c r="Q242" s="19">
        <f>IF(N242&lt;&gt;"ja","",IF(O242="",H242,O242)*J242)</f>
        <v/>
      </c>
    </row>
    <row r="243" ht="78" customHeight="1">
      <c r="A243" s="20" t="n">
        <v>236</v>
      </c>
      <c r="B243" s="21" t="inlineStr">
        <is>
          <t>BA08-06</t>
        </is>
      </c>
      <c r="C243" s="22" t="n"/>
      <c r="D243" s="23" t="inlineStr">
        <is>
          <t>VS Schalenstuhl grau, Vierfußgestell
Schalenstuhl von VS (Vereinigte Spezialmöbelfabriken): graue Kunststoffschale mit Rautenstruktur und Griffloch in der Lehne, auf grauem Vierfußgestell aus Rohr. Farbspritzer aus dem Atelierbetrieb auf Sitz und Lehne.</t>
        </is>
      </c>
      <c r="E243" s="13" t="n"/>
      <c r="F243" s="23" t="inlineStr">
        <is>
          <t>Atelier</t>
        </is>
      </c>
      <c r="G243" s="21" t="inlineStr">
        <is>
          <t>gebraucht</t>
        </is>
      </c>
      <c r="H243" s="21" t="n">
        <v>9</v>
      </c>
      <c r="I243" s="21" t="inlineStr">
        <is>
          <t>Stück</t>
        </is>
      </c>
      <c r="J243" s="24" t="n">
        <v>50</v>
      </c>
      <c r="K243" s="25">
        <f>J243*1.19</f>
        <v/>
      </c>
      <c r="L243" s="21" t="inlineStr">
        <is>
          <t>VHB</t>
        </is>
      </c>
      <c r="M243" s="23" t="inlineStr">
        <is>
          <t>nur Abholung</t>
        </is>
      </c>
      <c r="N243" s="16" t="n"/>
      <c r="O243" s="17" t="n"/>
      <c r="P243" s="18" t="n"/>
      <c r="Q243" s="26">
        <f>IF(N243&lt;&gt;"ja","",IF(O243="",H243,O243)*J243)</f>
        <v/>
      </c>
    </row>
    <row r="244" ht="78" customHeight="1">
      <c r="A244" s="9" t="n">
        <v>237</v>
      </c>
      <c r="B244" s="10" t="inlineStr">
        <is>
          <t>BA08-07</t>
        </is>
      </c>
      <c r="C244" s="11" t="n"/>
      <c r="D244" s="12" t="inlineStr">
        <is>
          <t>Konvolut Feinkrepp-Papier
Rollen Feinkrepp von Marpa Jansen, je 50 × 250 cm, in Blau, Grün, Gelb, Rot, Orange und Braun. Teils angebrochen, dazu ein Beutel mit zugeschnittenen Schnipseln.</t>
        </is>
      </c>
      <c r="E244" s="13" t="n"/>
      <c r="F244" s="12" t="inlineStr">
        <is>
          <t>Atelier</t>
        </is>
      </c>
      <c r="G244" s="10" t="inlineStr">
        <is>
          <t>gebraucht</t>
        </is>
      </c>
      <c r="H244" s="10" t="n">
        <v>1</v>
      </c>
      <c r="I244" s="10" t="inlineStr">
        <is>
          <t>Konvolut</t>
        </is>
      </c>
      <c r="J244" s="14" t="n">
        <v>20</v>
      </c>
      <c r="K244" s="15">
        <f>J244*1.19</f>
        <v/>
      </c>
      <c r="L244" s="10" t="inlineStr">
        <is>
          <t>VHB</t>
        </is>
      </c>
      <c r="M244" s="12" t="inlineStr">
        <is>
          <t>nur Abholung</t>
        </is>
      </c>
      <c r="N244" s="16" t="n"/>
      <c r="O244" s="17" t="n"/>
      <c r="P244" s="18" t="n"/>
      <c r="Q244" s="19">
        <f>IF(N244&lt;&gt;"ja","",IF(O244="",H244,O244)*J244)</f>
        <v/>
      </c>
    </row>
    <row r="245" ht="78" customHeight="1">
      <c r="A245" s="20" t="n">
        <v>238</v>
      </c>
      <c r="B245" s="21" t="inlineStr">
        <is>
          <t>BA08-08</t>
        </is>
      </c>
      <c r="C245" s="22" t="n"/>
      <c r="D245" s="23" t="inlineStr">
        <is>
          <t>Deko-Pilze auf Holzfuß
Dekopilze mit gedrechseltem Fuß aus Massivholz: zwei mit gehämmerter Metallkappe in Silberoptik, einer mit Kappe in Betonoptik.</t>
        </is>
      </c>
      <c r="E245" s="13" t="n"/>
      <c r="F245" s="23" t="inlineStr">
        <is>
          <t>Atelier</t>
        </is>
      </c>
      <c r="G245" s="21" t="inlineStr">
        <is>
          <t>gut</t>
        </is>
      </c>
      <c r="H245" s="21" t="n">
        <v>3</v>
      </c>
      <c r="I245" s="21" t="inlineStr">
        <is>
          <t>Stück</t>
        </is>
      </c>
      <c r="J245" s="24" t="n">
        <v>18</v>
      </c>
      <c r="K245" s="25">
        <f>J245*1.19</f>
        <v/>
      </c>
      <c r="L245" s="21" t="inlineStr">
        <is>
          <t>VHB</t>
        </is>
      </c>
      <c r="M245" s="23" t="inlineStr">
        <is>
          <t>Versand möglich</t>
        </is>
      </c>
      <c r="N245" s="16" t="n"/>
      <c r="O245" s="17" t="n"/>
      <c r="P245" s="18" t="n"/>
      <c r="Q245" s="26">
        <f>IF(N245&lt;&gt;"ja","",IF(O245="",H245,O245)*J245)</f>
        <v/>
      </c>
    </row>
    <row r="246" ht="78" customHeight="1">
      <c r="A246" s="9" t="n">
        <v>239</v>
      </c>
      <c r="B246" s="10" t="inlineStr">
        <is>
          <t>BA08-09</t>
        </is>
      </c>
      <c r="C246" s="11" t="n"/>
      <c r="D246" s="12" t="inlineStr">
        <is>
          <t>Bastelscheren im Betzold-Holzblock
Kinder-Bastelscheren mit Kunststoffgriffen in gemischten Farben, dazu ein Holzblock mit Steckbohrungen von Betzold als Ablage.</t>
        </is>
      </c>
      <c r="E246" s="13" t="n"/>
      <c r="F246" s="12" t="inlineStr">
        <is>
          <t>Atelier</t>
        </is>
      </c>
      <c r="G246" s="10" t="inlineStr">
        <is>
          <t>gebraucht</t>
        </is>
      </c>
      <c r="H246" s="10" t="n">
        <v>15</v>
      </c>
      <c r="I246" s="10" t="inlineStr">
        <is>
          <t>Stück</t>
        </is>
      </c>
      <c r="J246" s="14" t="n">
        <v>2</v>
      </c>
      <c r="K246" s="15">
        <f>J246*1.19</f>
        <v/>
      </c>
      <c r="L246" s="10" t="inlineStr">
        <is>
          <t>VHB</t>
        </is>
      </c>
      <c r="M246" s="12" t="inlineStr">
        <is>
          <t>nur Abholung</t>
        </is>
      </c>
      <c r="N246" s="16" t="n"/>
      <c r="O246" s="17" t="n"/>
      <c r="P246" s="18" t="n"/>
      <c r="Q246" s="19">
        <f>IF(N246&lt;&gt;"ja","",IF(O246="",H246,O246)*J246)</f>
        <v/>
      </c>
    </row>
    <row r="247" ht="78" customHeight="1">
      <c r="A247" s="20" t="n">
        <v>240</v>
      </c>
      <c r="B247" s="21" t="inlineStr">
        <is>
          <t>BA08-10</t>
        </is>
      </c>
      <c r="C247" s="22" t="n"/>
      <c r="D247" s="23" t="inlineStr">
        <is>
          <t>Kunstpflanze Gras im weißen Topf
Künstliches Ziergras mit gedrehten Halmen in einem weißen Übertopf aus Metall mit durchbrochenem Spitzenrand.</t>
        </is>
      </c>
      <c r="E247" s="13" t="n"/>
      <c r="F247" s="23" t="inlineStr">
        <is>
          <t>Atelier</t>
        </is>
      </c>
      <c r="G247" s="21" t="inlineStr">
        <is>
          <t>gut</t>
        </is>
      </c>
      <c r="H247" s="21" t="n">
        <v>2</v>
      </c>
      <c r="I247" s="21" t="inlineStr">
        <is>
          <t>Stück</t>
        </is>
      </c>
      <c r="J247" s="24" t="n">
        <v>15</v>
      </c>
      <c r="K247" s="25">
        <f>J247*1.19</f>
        <v/>
      </c>
      <c r="L247" s="21" t="inlineStr">
        <is>
          <t>VHB</t>
        </is>
      </c>
      <c r="M247" s="23" t="inlineStr">
        <is>
          <t>Versand möglich</t>
        </is>
      </c>
      <c r="N247" s="16" t="n"/>
      <c r="O247" s="17" t="n"/>
      <c r="P247" s="18" t="n"/>
      <c r="Q247" s="26">
        <f>IF(N247&lt;&gt;"ja","",IF(O247="",H247,O247)*J247)</f>
        <v/>
      </c>
    </row>
    <row r="248" ht="78" customHeight="1">
      <c r="A248" s="9" t="n">
        <v>241</v>
      </c>
      <c r="B248" s="10" t="inlineStr">
        <is>
          <t>BA08-11</t>
        </is>
      </c>
      <c r="C248" s="11" t="n"/>
      <c r="D248" s="12" t="inlineStr">
        <is>
          <t>Bilderrahmen mit Zeichenwerkzeug
Zwei schwarze Rahmen hinter Glas, gepunkteter Hintergrund: einer mit Bleistift, Lineal und gefaltetem Papier, einer mit sechs Pinseln in verschiedenen Breiten. Passend für ein Atelier oder Arbeitszimmer.</t>
        </is>
      </c>
      <c r="E248" s="13" t="n"/>
      <c r="F248" s="12" t="inlineStr">
        <is>
          <t>Atelier</t>
        </is>
      </c>
      <c r="G248" s="10" t="inlineStr">
        <is>
          <t>gut</t>
        </is>
      </c>
      <c r="H248" s="10" t="n">
        <v>2</v>
      </c>
      <c r="I248" s="10" t="inlineStr">
        <is>
          <t>Stück</t>
        </is>
      </c>
      <c r="J248" s="14" t="n">
        <v>25</v>
      </c>
      <c r="K248" s="15">
        <f>J248*1.19</f>
        <v/>
      </c>
      <c r="L248" s="10" t="inlineStr">
        <is>
          <t>VHB</t>
        </is>
      </c>
      <c r="M248" s="12" t="inlineStr">
        <is>
          <t>Versand möglich</t>
        </is>
      </c>
      <c r="N248" s="16" t="n"/>
      <c r="O248" s="17" t="n"/>
      <c r="P248" s="18" t="n"/>
      <c r="Q248" s="19">
        <f>IF(N248&lt;&gt;"ja","",IF(O248="",H248,O248)*J248)</f>
        <v/>
      </c>
    </row>
    <row r="249" ht="78" customHeight="1">
      <c r="A249" s="20" t="n">
        <v>242</v>
      </c>
      <c r="B249" s="21" t="inlineStr">
        <is>
          <t>BA08-12</t>
        </is>
      </c>
      <c r="C249" s="22" t="n"/>
      <c r="D249" s="23" t="inlineStr">
        <is>
          <t>Wandregalbrett weiß
Schmales weißes Wandregalbrett mit vorderer Kante, zum Anschrauben.</t>
        </is>
      </c>
      <c r="E249" s="13" t="n"/>
      <c r="F249" s="23" t="inlineStr">
        <is>
          <t>Atelier</t>
        </is>
      </c>
      <c r="G249" s="21" t="inlineStr">
        <is>
          <t>gebraucht</t>
        </is>
      </c>
      <c r="H249" s="21" t="n">
        <v>4</v>
      </c>
      <c r="I249" s="21" t="inlineStr">
        <is>
          <t>Stück</t>
        </is>
      </c>
      <c r="J249" s="24" t="n">
        <v>15</v>
      </c>
      <c r="K249" s="25">
        <f>J249*1.19</f>
        <v/>
      </c>
      <c r="L249" s="21" t="inlineStr">
        <is>
          <t>VHB</t>
        </is>
      </c>
      <c r="M249" s="23" t="inlineStr">
        <is>
          <t>nur Abholung</t>
        </is>
      </c>
      <c r="N249" s="16" t="n"/>
      <c r="O249" s="17" t="n"/>
      <c r="P249" s="18" t="n"/>
      <c r="Q249" s="26">
        <f>IF(N249&lt;&gt;"ja","",IF(O249="",H249,O249)*J249)</f>
        <v/>
      </c>
    </row>
    <row r="250" ht="78" customHeight="1">
      <c r="A250" s="9" t="n">
        <v>243</v>
      </c>
      <c r="B250" s="35" t="inlineStr">
        <is>
          <t>BU01-01</t>
        </is>
      </c>
      <c r="C250" s="11" t="n"/>
      <c r="D250" s="12" t="inlineStr">
        <is>
          <t>Hausbett Buche massiv
Kinderbett in Hausform aus massiver Buche, natur geölt, mit Dachgiebel und umlaufendem Rahmen. Einschließlich Matratze.</t>
        </is>
      </c>
      <c r="E250" s="13" t="n"/>
      <c r="F250" s="12" t="inlineStr">
        <is>
          <t>Flur 1</t>
        </is>
      </c>
      <c r="G250" s="10" t="inlineStr">
        <is>
          <t>gebraucht</t>
        </is>
      </c>
      <c r="H250" s="10" t="n">
        <v>1</v>
      </c>
      <c r="I250" s="10" t="inlineStr">
        <is>
          <t>Stück</t>
        </is>
      </c>
      <c r="J250" s="14" t="n">
        <v>220</v>
      </c>
      <c r="K250" s="15">
        <f>J250*1.19</f>
        <v/>
      </c>
      <c r="L250" s="10" t="inlineStr">
        <is>
          <t>VHB</t>
        </is>
      </c>
      <c r="M250" s="12" t="inlineStr">
        <is>
          <t>nur Abholung</t>
        </is>
      </c>
      <c r="N250" s="16" t="n"/>
      <c r="O250" s="17" t="n"/>
      <c r="P250" s="18" t="n"/>
      <c r="Q250" s="19">
        <f>IF(N250&lt;&gt;"ja","",IF(O250="",H250,O250)*J250)</f>
        <v/>
      </c>
    </row>
    <row r="251" ht="78" customHeight="1">
      <c r="A251" s="20" t="n">
        <v>244</v>
      </c>
      <c r="B251" s="21" t="inlineStr">
        <is>
          <t>BU01-02</t>
        </is>
      </c>
      <c r="C251" s="22" t="n"/>
      <c r="D251" s="23" t="inlineStr">
        <is>
          <t>Spielküche klein mit Mikrowelle
Kleine Spielküche aus Birke-Multiplex mit weißen Fronten: Aufsatz mit Mikrowelle und zwei offenen Fächern, Arbeitsplatte mit Kochfeld, Spülbecken und Wasserhahn, darunter Backofen mit Sichtfenster und ein Schrank.</t>
        </is>
      </c>
      <c r="E251" s="13" t="n"/>
      <c r="F251" s="23" t="inlineStr">
        <is>
          <t>Flur 1</t>
        </is>
      </c>
      <c r="G251" s="21" t="inlineStr">
        <is>
          <t>gebraucht</t>
        </is>
      </c>
      <c r="H251" s="21" t="n">
        <v>1</v>
      </c>
      <c r="I251" s="21" t="inlineStr">
        <is>
          <t>Stück</t>
        </is>
      </c>
      <c r="J251" s="24" t="n">
        <v>60</v>
      </c>
      <c r="K251" s="25">
        <f>J251*1.19</f>
        <v/>
      </c>
      <c r="L251" s="21" t="inlineStr">
        <is>
          <t>VHB</t>
        </is>
      </c>
      <c r="M251" s="23" t="inlineStr">
        <is>
          <t>nur Abholung</t>
        </is>
      </c>
      <c r="N251" s="16" t="n"/>
      <c r="O251" s="17" t="n"/>
      <c r="P251" s="18" t="n"/>
      <c r="Q251" s="26">
        <f>IF(N251&lt;&gt;"ja","",IF(O251="",H251,O251)*J251)</f>
        <v/>
      </c>
    </row>
    <row r="252" ht="78" customHeight="1">
      <c r="A252" s="9" t="n">
        <v>245</v>
      </c>
      <c r="B252" s="10" t="inlineStr">
        <is>
          <t>BU01-04</t>
        </is>
      </c>
      <c r="C252" s="11" t="n"/>
      <c r="D252" s="12" t="inlineStr">
        <is>
          <t>Gestell Kiefer mit sechs Wannen
Gestell aus Kiefer massiv mit sechs weißen Kunststoffwannen in zwei Reihen, als Spielzeugaufbewahrung genutzt.</t>
        </is>
      </c>
      <c r="E252" s="13" t="n"/>
      <c r="F252" s="12" t="inlineStr">
        <is>
          <t>Flur 1</t>
        </is>
      </c>
      <c r="G252" s="10" t="inlineStr">
        <is>
          <t>gebraucht</t>
        </is>
      </c>
      <c r="H252" s="10" t="n">
        <v>1</v>
      </c>
      <c r="I252" s="10" t="inlineStr">
        <is>
          <t>Stück</t>
        </is>
      </c>
      <c r="J252" s="14" t="n">
        <v>55</v>
      </c>
      <c r="K252" s="15">
        <f>J252*1.19</f>
        <v/>
      </c>
      <c r="L252" s="10" t="inlineStr">
        <is>
          <t>VHB</t>
        </is>
      </c>
      <c r="M252" s="12" t="inlineStr">
        <is>
          <t>nur Abholung</t>
        </is>
      </c>
      <c r="N252" s="16" t="n"/>
      <c r="O252" s="17" t="n"/>
      <c r="P252" s="18" t="n"/>
      <c r="Q252" s="19">
        <f>IF(N252&lt;&gt;"ja","",IF(O252="",H252,O252)*J252)</f>
        <v/>
      </c>
    </row>
    <row r="253" ht="78" customHeight="1">
      <c r="A253" s="20" t="n">
        <v>246</v>
      </c>
      <c r="B253" s="21" t="inlineStr">
        <is>
          <t>BU01-05</t>
        </is>
      </c>
      <c r="C253" s="22" t="n"/>
      <c r="D253" s="23" t="inlineStr">
        <is>
          <t>IKEA Småstad Kindertisch weiß
Niedriger Kindertisch von IKEA in Weiß mit Seitenwangen, Etikett an der Unterseite: Småstad, 804.335.42. Die Platte ist stark verkratzt und mit einer Schutzfolie belegt.</t>
        </is>
      </c>
      <c r="E253" s="13" t="n"/>
      <c r="F253" s="23" t="inlineStr">
        <is>
          <t>Flur 1</t>
        </is>
      </c>
      <c r="G253" s="21" t="inlineStr">
        <is>
          <t>stark gebraucht</t>
        </is>
      </c>
      <c r="H253" s="21" t="n">
        <v>2</v>
      </c>
      <c r="I253" s="21" t="inlineStr">
        <is>
          <t>Stück</t>
        </is>
      </c>
      <c r="J253" s="24" t="n">
        <v>35</v>
      </c>
      <c r="K253" s="25">
        <f>J253*1.19</f>
        <v/>
      </c>
      <c r="L253" s="21" t="inlineStr">
        <is>
          <t>VHB</t>
        </is>
      </c>
      <c r="M253" s="23" t="inlineStr">
        <is>
          <t>nur Abholung</t>
        </is>
      </c>
      <c r="N253" s="16" t="n"/>
      <c r="O253" s="17" t="n"/>
      <c r="P253" s="18" t="n"/>
      <c r="Q253" s="26">
        <f>IF(N253&lt;&gt;"ja","",IF(O253="",H253,O253)*J253)</f>
        <v/>
      </c>
    </row>
    <row r="254" ht="78" customHeight="1">
      <c r="A254" s="9" t="n">
        <v>247</v>
      </c>
      <c r="B254" s="10" t="inlineStr">
        <is>
          <t>BU01-06</t>
        </is>
      </c>
      <c r="C254" s="11" t="n"/>
      <c r="D254" s="12" t="inlineStr">
        <is>
          <t>Wanddeko Lama, Steckwand
Wandelement in Lamaform aus weiß lackiertem Holz mit grauen Ohren, Gesicht und Füßen, durchgehend gelocht zum Einstecken von Haken oder Stäben.</t>
        </is>
      </c>
      <c r="E254" s="13" t="n"/>
      <c r="F254" s="12" t="inlineStr">
        <is>
          <t>Flur 1</t>
        </is>
      </c>
      <c r="G254" s="10" t="inlineStr">
        <is>
          <t>gebraucht</t>
        </is>
      </c>
      <c r="H254" s="10" t="n">
        <v>3</v>
      </c>
      <c r="I254" s="10" t="inlineStr">
        <is>
          <t>Stück</t>
        </is>
      </c>
      <c r="J254" s="14" t="n">
        <v>25</v>
      </c>
      <c r="K254" s="15">
        <f>J254*1.19</f>
        <v/>
      </c>
      <c r="L254" s="10" t="inlineStr">
        <is>
          <t>VHB</t>
        </is>
      </c>
      <c r="M254" s="12" t="inlineStr">
        <is>
          <t>nur Abholung</t>
        </is>
      </c>
      <c r="N254" s="16" t="n"/>
      <c r="O254" s="17" t="n"/>
      <c r="P254" s="18" t="n"/>
      <c r="Q254" s="19">
        <f>IF(N254&lt;&gt;"ja","",IF(O254="",H254,O254)*J254)</f>
        <v/>
      </c>
    </row>
    <row r="255" ht="78" customHeight="1">
      <c r="A255" s="20" t="n">
        <v>248</v>
      </c>
      <c r="B255" s="21" t="inlineStr">
        <is>
          <t>BU01-07</t>
        </is>
      </c>
      <c r="C255" s="22" t="n"/>
      <c r="D255" s="23" t="inlineStr">
        <is>
          <t>IKEA Grua Wandspiegel, schwarzer Rahmen
Wandspiegel mit schmalem schwarzem Rahmen und abgerundeten Ecken. Etikett auf der Rückseite: Grua, IKEA.</t>
        </is>
      </c>
      <c r="E255" s="13" t="n"/>
      <c r="F255" s="23" t="inlineStr">
        <is>
          <t>Flur 1</t>
        </is>
      </c>
      <c r="G255" s="21" t="inlineStr">
        <is>
          <t>gebraucht</t>
        </is>
      </c>
      <c r="H255" s="21" t="n">
        <v>1</v>
      </c>
      <c r="I255" s="21" t="inlineStr">
        <is>
          <t>Stück</t>
        </is>
      </c>
      <c r="J255" s="24" t="n">
        <v>25</v>
      </c>
      <c r="K255" s="25">
        <f>J255*1.19</f>
        <v/>
      </c>
      <c r="L255" s="21" t="inlineStr">
        <is>
          <t>VHB</t>
        </is>
      </c>
      <c r="M255" s="23" t="inlineStr">
        <is>
          <t>nur Abholung</t>
        </is>
      </c>
      <c r="N255" s="16" t="n"/>
      <c r="O255" s="17" t="n"/>
      <c r="P255" s="18" t="n"/>
      <c r="Q255" s="26">
        <f>IF(N255&lt;&gt;"ja","",IF(O255="",H255,O255)*J255)</f>
        <v/>
      </c>
    </row>
    <row r="256" ht="78" customHeight="1">
      <c r="A256" s="9" t="n">
        <v>249</v>
      </c>
      <c r="B256" s="35" t="inlineStr">
        <is>
          <t>BU02-01</t>
        </is>
      </c>
      <c r="C256" s="11" t="n"/>
      <c r="D256" s="12" t="inlineStr">
        <is>
          <t>Hausbett Holz natur mit Stoffdach
Bodenbett in Hausform aus hellem Massivholz mit vier Pfosten und aufgelegtem Stoffdach in Creme mit schwarzer Zackenkante und aufgesticktem Wolkenmotiv. Einschließlich Matratze.</t>
        </is>
      </c>
      <c r="E256" s="13" t="n"/>
      <c r="F256" s="12" t="inlineStr">
        <is>
          <t>Flur 2</t>
        </is>
      </c>
      <c r="G256" s="10" t="inlineStr">
        <is>
          <t>gebraucht</t>
        </is>
      </c>
      <c r="H256" s="10" t="n">
        <v>1</v>
      </c>
      <c r="I256" s="10" t="inlineStr">
        <is>
          <t>Stück</t>
        </is>
      </c>
      <c r="J256" s="14" t="n">
        <v>180</v>
      </c>
      <c r="K256" s="15">
        <f>J256*1.19</f>
        <v/>
      </c>
      <c r="L256" s="10" t="inlineStr">
        <is>
          <t>VHB</t>
        </is>
      </c>
      <c r="M256" s="12" t="inlineStr">
        <is>
          <t>nur Abholung</t>
        </is>
      </c>
      <c r="N256" s="16" t="n"/>
      <c r="O256" s="17" t="n"/>
      <c r="P256" s="18" t="n"/>
      <c r="Q256" s="19">
        <f>IF(N256&lt;&gt;"ja","",IF(O256="",H256,O256)*J256)</f>
        <v/>
      </c>
    </row>
    <row r="257" ht="78" customHeight="1">
      <c r="A257" s="20" t="n">
        <v>250</v>
      </c>
      <c r="B257" s="21" t="inlineStr">
        <is>
          <t>BU02-02</t>
        </is>
      </c>
      <c r="C257" s="22" t="n"/>
      <c r="D257" s="23" t="inlineStr">
        <is>
          <t>Nachtlicht Marienkäfer, schwarz
Steckdosen-Nachtlicht in Marienkäferform aus schwarzem Kunststoff mit geprägten Punkten und Fühlern.</t>
        </is>
      </c>
      <c r="E257" s="13" t="n"/>
      <c r="F257" s="23" t="inlineStr">
        <is>
          <t>Flur 2</t>
        </is>
      </c>
      <c r="G257" s="21" t="inlineStr">
        <is>
          <t>gebraucht</t>
        </is>
      </c>
      <c r="H257" s="21" t="n">
        <v>2</v>
      </c>
      <c r="I257" s="21" t="inlineStr">
        <is>
          <t>Stück</t>
        </is>
      </c>
      <c r="J257" s="24" t="n">
        <v>15</v>
      </c>
      <c r="K257" s="25">
        <f>J257*1.19</f>
        <v/>
      </c>
      <c r="L257" s="21" t="inlineStr">
        <is>
          <t>VHB</t>
        </is>
      </c>
      <c r="M257" s="23" t="inlineStr">
        <is>
          <t>Versand möglich</t>
        </is>
      </c>
      <c r="N257" s="16" t="n"/>
      <c r="O257" s="17" t="n"/>
      <c r="P257" s="18" t="n"/>
      <c r="Q257" s="26">
        <f>IF(N257&lt;&gt;"ja","",IF(O257="",H257,O257)*J257)</f>
        <v/>
      </c>
    </row>
    <row r="258" ht="78" customHeight="1">
      <c r="A258" s="9" t="n">
        <v>251</v>
      </c>
      <c r="B258" s="35" t="inlineStr">
        <is>
          <t>BU02-03</t>
        </is>
      </c>
      <c r="C258" s="11" t="n"/>
      <c r="D258" s="12" t="inlineStr">
        <is>
          <t>Kindertisch weiß, oval, aus vier Segmenten
Vier Tischsegmente mit weißer Platte und Multiplex-Kante auf verchromten Rundfüßen in Kinderhöhe: zwei halbrunde Endstücke und zwei Mittelstücke. Zusammengestellt ergeben sie einen großen ovalen Gruppentisch, einzeln sind sie frei kombinierbar.</t>
        </is>
      </c>
      <c r="E258" s="13" t="n"/>
      <c r="F258" s="12" t="inlineStr">
        <is>
          <t>Flur 2</t>
        </is>
      </c>
      <c r="G258" s="10" t="inlineStr">
        <is>
          <t>gebraucht</t>
        </is>
      </c>
      <c r="H258" s="10" t="n">
        <v>1</v>
      </c>
      <c r="I258" s="10" t="inlineStr">
        <is>
          <t>Set</t>
        </is>
      </c>
      <c r="J258" s="14" t="n">
        <v>160</v>
      </c>
      <c r="K258" s="15">
        <f>J258*1.19</f>
        <v/>
      </c>
      <c r="L258" s="10" t="inlineStr">
        <is>
          <t>VHB</t>
        </is>
      </c>
      <c r="M258" s="12" t="inlineStr">
        <is>
          <t>nur Abholung</t>
        </is>
      </c>
      <c r="N258" s="16" t="n"/>
      <c r="O258" s="17" t="n"/>
      <c r="P258" s="18" t="n"/>
      <c r="Q258" s="19">
        <f>IF(N258&lt;&gt;"ja","",IF(O258="",H258,O258)*J258)</f>
        <v/>
      </c>
    </row>
    <row r="259" ht="78" customHeight="1">
      <c r="A259" s="20" t="n">
        <v>252</v>
      </c>
      <c r="B259" s="21" t="inlineStr">
        <is>
          <t>BU02-05</t>
        </is>
      </c>
      <c r="C259" s="22" t="n"/>
      <c r="D259" s="23" t="inlineStr">
        <is>
          <t>IKEA Duktig Spielküche mit Mikrowelle
Spielküche von IKEA aus Birkenholz mit weißen Fronten: Aufsatz mit Mikrowelle und offenen Fächern, Arbeitsplatte mit Kochfeld, Spülbecken und Wasserhahn, darunter Backofen mit Sichtfenster und ein Schrank.</t>
        </is>
      </c>
      <c r="E259" s="13" t="n"/>
      <c r="F259" s="23" t="inlineStr">
        <is>
          <t>Flur 2</t>
        </is>
      </c>
      <c r="G259" s="21" t="inlineStr">
        <is>
          <t>gebraucht</t>
        </is>
      </c>
      <c r="H259" s="21" t="n">
        <v>1</v>
      </c>
      <c r="I259" s="21" t="inlineStr">
        <is>
          <t>Stück</t>
        </is>
      </c>
      <c r="J259" s="24" t="n">
        <v>60</v>
      </c>
      <c r="K259" s="25">
        <f>J259*1.19</f>
        <v/>
      </c>
      <c r="L259" s="21" t="inlineStr">
        <is>
          <t>VHB</t>
        </is>
      </c>
      <c r="M259" s="23" t="inlineStr">
        <is>
          <t>nur Abholung</t>
        </is>
      </c>
      <c r="N259" s="16" t="n"/>
      <c r="O259" s="17" t="n"/>
      <c r="P259" s="18" t="n"/>
      <c r="Q259" s="26">
        <f>IF(N259&lt;&gt;"ja","",IF(O259="",H259,O259)*J259)</f>
        <v/>
      </c>
    </row>
    <row r="260" ht="78" customHeight="1">
      <c r="A260" s="9" t="n">
        <v>253</v>
      </c>
      <c r="B260" s="10" t="inlineStr">
        <is>
          <t>BU02-06</t>
        </is>
      </c>
      <c r="C260" s="11" t="n"/>
      <c r="D260" s="12" t="inlineStr">
        <is>
          <t>Kinder-Putzständer, fünfteilig
Ständer aus Holz und Metall in Weiß mit Ablagekasten und aufgehängtem Kinder-Reinigungsgerät: Besen, Schrubber, Kehrblech und Staubwedel.</t>
        </is>
      </c>
      <c r="E260" s="13" t="n"/>
      <c r="F260" s="12" t="inlineStr">
        <is>
          <t>Flur 2</t>
        </is>
      </c>
      <c r="G260" s="10" t="inlineStr">
        <is>
          <t>gebraucht</t>
        </is>
      </c>
      <c r="H260" s="10" t="n">
        <v>1</v>
      </c>
      <c r="I260" s="10" t="inlineStr">
        <is>
          <t>Stück</t>
        </is>
      </c>
      <c r="J260" s="14" t="n">
        <v>25</v>
      </c>
      <c r="K260" s="15">
        <f>J260*1.19</f>
        <v/>
      </c>
      <c r="L260" s="10" t="inlineStr">
        <is>
          <t>VHB</t>
        </is>
      </c>
      <c r="M260" s="12" t="inlineStr">
        <is>
          <t>nur Abholung</t>
        </is>
      </c>
      <c r="N260" s="16" t="n"/>
      <c r="O260" s="17" t="n"/>
      <c r="P260" s="18" t="n"/>
      <c r="Q260" s="19">
        <f>IF(N260&lt;&gt;"ja","",IF(O260="",H260,O260)*J260)</f>
        <v/>
      </c>
    </row>
    <row r="261" ht="78" customHeight="1">
      <c r="A261" s="20" t="n">
        <v>254</v>
      </c>
      <c r="B261" s="21" t="inlineStr">
        <is>
          <t>BU02-09</t>
        </is>
      </c>
      <c r="C261" s="22" t="n"/>
      <c r="D261" s="23" t="inlineStr">
        <is>
          <t>Acrylbild Herz auf Strahlenkranz
Acryl auf Leinwand im Hochformat: breite Pinselstriche in Pink, Magenta und Grau strahlenförmig um ein ausgespartes weißes Herz. Eigenarbeit einer Privatperson, nicht signiert.</t>
        </is>
      </c>
      <c r="E261" s="13" t="n"/>
      <c r="F261" s="23" t="inlineStr">
        <is>
          <t>Flur 2</t>
        </is>
      </c>
      <c r="G261" s="21" t="inlineStr">
        <is>
          <t>gut</t>
        </is>
      </c>
      <c r="H261" s="21" t="n">
        <v>1</v>
      </c>
      <c r="I261" s="21" t="inlineStr">
        <is>
          <t>Stück</t>
        </is>
      </c>
      <c r="J261" s="24" t="n">
        <v>80</v>
      </c>
      <c r="K261" s="25">
        <f>J261*1.19</f>
        <v/>
      </c>
      <c r="L261" s="21" t="inlineStr">
        <is>
          <t>VHB</t>
        </is>
      </c>
      <c r="M261" s="23" t="inlineStr">
        <is>
          <t>Versand möglich</t>
        </is>
      </c>
      <c r="N261" s="16" t="n"/>
      <c r="O261" s="17" t="n"/>
      <c r="P261" s="18" t="n"/>
      <c r="Q261" s="26">
        <f>IF(N261&lt;&gt;"ja","",IF(O261="",H261,O261)*J261)</f>
        <v/>
      </c>
    </row>
    <row r="262" ht="78" customHeight="1">
      <c r="A262" s="9" t="n">
        <v>255</v>
      </c>
      <c r="B262" s="10" t="inlineStr">
        <is>
          <t>BU02-10</t>
        </is>
      </c>
      <c r="C262" s="11" t="n"/>
      <c r="D262" s="12" t="inlineStr">
        <is>
          <t>Spieltisch Kiefer mit herausnehmbaren Platten
Kindertisch aus Kiefer massiv mit zwei herausnehmbaren weißen Platten. Darunter liegen Wannen, sodass der Tisch als Spiel- und Materialtisch genutzt werden kann. Die Platten sind an den Kanten großflächig abgeplatzt.</t>
        </is>
      </c>
      <c r="E262" s="13" t="n"/>
      <c r="F262" s="12" t="inlineStr">
        <is>
          <t>Flur 2</t>
        </is>
      </c>
      <c r="G262" s="10" t="inlineStr">
        <is>
          <t>stark gebraucht</t>
        </is>
      </c>
      <c r="H262" s="10" t="n">
        <v>2</v>
      </c>
      <c r="I262" s="10" t="inlineStr">
        <is>
          <t>Stück</t>
        </is>
      </c>
      <c r="J262" s="14" t="n">
        <v>40</v>
      </c>
      <c r="K262" s="15">
        <f>J262*1.19</f>
        <v/>
      </c>
      <c r="L262" s="10" t="inlineStr">
        <is>
          <t>VHB</t>
        </is>
      </c>
      <c r="M262" s="12" t="inlineStr">
        <is>
          <t>nur Abholung</t>
        </is>
      </c>
      <c r="N262" s="16" t="n"/>
      <c r="O262" s="17" t="n"/>
      <c r="P262" s="18" t="n"/>
      <c r="Q262" s="19">
        <f>IF(N262&lt;&gt;"ja","",IF(O262="",H262,O262)*J262)</f>
        <v/>
      </c>
    </row>
    <row r="263" ht="78" customHeight="1">
      <c r="A263" s="20" t="n">
        <v>256</v>
      </c>
      <c r="B263" s="21" t="inlineStr">
        <is>
          <t>BU02-12</t>
        </is>
      </c>
      <c r="C263" s="22" t="n"/>
      <c r="D263" s="23" t="inlineStr">
        <is>
          <t>Wandregal weiß mit drei Wannen, geschwungen
Weißes Wandelement mit geschwungener Front, drei Fächern und drei eingeschobenen Kunststoffwannen.</t>
        </is>
      </c>
      <c r="E263" s="13" t="n"/>
      <c r="F263" s="23" t="inlineStr">
        <is>
          <t>Flur 2</t>
        </is>
      </c>
      <c r="G263" s="21" t="inlineStr">
        <is>
          <t>gebraucht</t>
        </is>
      </c>
      <c r="H263" s="21" t="n">
        <v>1</v>
      </c>
      <c r="I263" s="21" t="inlineStr">
        <is>
          <t>Stück</t>
        </is>
      </c>
      <c r="J263" s="24" t="n">
        <v>35</v>
      </c>
      <c r="K263" s="25">
        <f>J263*1.19</f>
        <v/>
      </c>
      <c r="L263" s="21" t="inlineStr">
        <is>
          <t>VHB</t>
        </is>
      </c>
      <c r="M263" s="23" t="inlineStr">
        <is>
          <t>nur Abholung</t>
        </is>
      </c>
      <c r="N263" s="16" t="n"/>
      <c r="O263" s="17" t="n"/>
      <c r="P263" s="18" t="n"/>
      <c r="Q263" s="26">
        <f>IF(N263&lt;&gt;"ja","",IF(O263="",H263,O263)*J263)</f>
        <v/>
      </c>
    </row>
    <row r="264" ht="78" customHeight="1">
      <c r="A264" s="9" t="n">
        <v>257</v>
      </c>
      <c r="B264" s="10" t="inlineStr">
        <is>
          <t>BU02-14</t>
        </is>
      </c>
      <c r="C264" s="11" t="n"/>
      <c r="D264" s="12" t="inlineStr">
        <is>
          <t>Kinderschrank graugrün, zwei Türen
Hoher Kinderschrank von IKEA mit zwei graugrünen Türen und schwarzen Griffmulden, darunter eine Schublade.</t>
        </is>
      </c>
      <c r="E264" s="13" t="n"/>
      <c r="F264" s="12" t="inlineStr">
        <is>
          <t>Flur 2</t>
        </is>
      </c>
      <c r="G264" s="10" t="inlineStr">
        <is>
          <t>gebraucht</t>
        </is>
      </c>
      <c r="H264" s="10" t="n">
        <v>2</v>
      </c>
      <c r="I264" s="10" t="inlineStr">
        <is>
          <t>Stück</t>
        </is>
      </c>
      <c r="J264" s="14" t="n">
        <v>90</v>
      </c>
      <c r="K264" s="15">
        <f>J264*1.19</f>
        <v/>
      </c>
      <c r="L264" s="10" t="inlineStr">
        <is>
          <t>VHB</t>
        </is>
      </c>
      <c r="M264" s="12" t="inlineStr">
        <is>
          <t>nur Abholung</t>
        </is>
      </c>
      <c r="N264" s="16" t="n"/>
      <c r="O264" s="17" t="n"/>
      <c r="P264" s="18" t="n"/>
      <c r="Q264" s="19">
        <f>IF(N264&lt;&gt;"ja","",IF(O264="",H264,O264)*J264)</f>
        <v/>
      </c>
    </row>
    <row r="265" ht="78" customHeight="1">
      <c r="A265" s="20" t="n">
        <v>258</v>
      </c>
      <c r="B265" s="21" t="inlineStr">
        <is>
          <t>BU02-15</t>
        </is>
      </c>
      <c r="C265" s="22" t="n"/>
      <c r="D265" s="23" t="inlineStr">
        <is>
          <t>Bodensitzkissen beige, selbststehend
Selbststehendes Bodensitzkissen aus beigem Leinenstoff mit gesteppten Feldern, Rückenlehne und langer Sitzfläche. Die Lehne lässt sich flach ausklappen.</t>
        </is>
      </c>
      <c r="E265" s="13" t="n"/>
      <c r="F265" s="23" t="inlineStr">
        <is>
          <t>Flur 2</t>
        </is>
      </c>
      <c r="G265" s="21" t="inlineStr">
        <is>
          <t>gebraucht</t>
        </is>
      </c>
      <c r="H265" s="21" t="n">
        <v>2</v>
      </c>
      <c r="I265" s="21" t="inlineStr">
        <is>
          <t>Stück</t>
        </is>
      </c>
      <c r="J265" s="24" t="n">
        <v>25</v>
      </c>
      <c r="K265" s="25">
        <f>J265*1.19</f>
        <v/>
      </c>
      <c r="L265" s="21" t="inlineStr">
        <is>
          <t>VHB</t>
        </is>
      </c>
      <c r="M265" s="23" t="inlineStr">
        <is>
          <t>nur Abholung</t>
        </is>
      </c>
      <c r="N265" s="16" t="n"/>
      <c r="O265" s="17" t="n"/>
      <c r="P265" s="18" t="n"/>
      <c r="Q265" s="26">
        <f>IF(N265&lt;&gt;"ja","",IF(O265="",H265,O265)*J265)</f>
        <v/>
      </c>
    </row>
    <row r="266" ht="78" customHeight="1">
      <c r="A266" s="9" t="n">
        <v>259</v>
      </c>
      <c r="B266" s="10" t="inlineStr">
        <is>
          <t>BU02-16</t>
        </is>
      </c>
      <c r="C266" s="11" t="n"/>
      <c r="D266" s="12" t="inlineStr">
        <is>
          <t>Servierwagen Metall schwarz, drei Ebenen
Rollwagen aus schwarz lackiertem Metall mit drei Ablageebenen und Lochblechböden, auf vier Rollen.</t>
        </is>
      </c>
      <c r="E266" s="13" t="n"/>
      <c r="F266" s="12" t="inlineStr">
        <is>
          <t>Flur 2</t>
        </is>
      </c>
      <c r="G266" s="10" t="inlineStr">
        <is>
          <t>gebraucht</t>
        </is>
      </c>
      <c r="H266" s="10" t="n">
        <v>1</v>
      </c>
      <c r="I266" s="10" t="inlineStr">
        <is>
          <t>Stück</t>
        </is>
      </c>
      <c r="J266" s="14" t="n">
        <v>30</v>
      </c>
      <c r="K266" s="15">
        <f>J266*1.19</f>
        <v/>
      </c>
      <c r="L266" s="10" t="inlineStr">
        <is>
          <t>VHB</t>
        </is>
      </c>
      <c r="M266" s="12" t="inlineStr">
        <is>
          <t>nur Abholung</t>
        </is>
      </c>
      <c r="N266" s="16" t="n"/>
      <c r="O266" s="17" t="n"/>
      <c r="P266" s="18" t="n"/>
      <c r="Q266" s="19">
        <f>IF(N266&lt;&gt;"ja","",IF(O266="",H266,O266)*J266)</f>
        <v/>
      </c>
    </row>
    <row r="267" ht="78" customHeight="1">
      <c r="A267" s="20" t="n">
        <v>260</v>
      </c>
      <c r="B267" s="21" t="inlineStr">
        <is>
          <t>BU02-17</t>
        </is>
      </c>
      <c r="C267" s="22" t="n"/>
      <c r="D267" s="23" t="inlineStr">
        <is>
          <t>Kommode weiß, drei Schubladen
Kommode in Weiß mit drei breiten Schubladen und mittig ausgeschnittenen Griffmulden, auf umlaufendem Sockel.</t>
        </is>
      </c>
      <c r="E267" s="13" t="n"/>
      <c r="F267" s="23" t="inlineStr">
        <is>
          <t>Flur 2</t>
        </is>
      </c>
      <c r="G267" s="21" t="inlineStr">
        <is>
          <t>gebraucht</t>
        </is>
      </c>
      <c r="H267" s="21" t="n">
        <v>1</v>
      </c>
      <c r="I267" s="21" t="inlineStr">
        <is>
          <t>Stück</t>
        </is>
      </c>
      <c r="J267" s="24" t="n">
        <v>60</v>
      </c>
      <c r="K267" s="25">
        <f>J267*1.19</f>
        <v/>
      </c>
      <c r="L267" s="21" t="inlineStr">
        <is>
          <t>VHB</t>
        </is>
      </c>
      <c r="M267" s="23" t="inlineStr">
        <is>
          <t>nur Abholung</t>
        </is>
      </c>
      <c r="N267" s="16" t="n"/>
      <c r="O267" s="17" t="n"/>
      <c r="P267" s="18" t="n"/>
      <c r="Q267" s="26">
        <f>IF(N267&lt;&gt;"ja","",IF(O267="",H267,O267)*J267)</f>
        <v/>
      </c>
    </row>
    <row r="268" ht="78" customHeight="1">
      <c r="A268" s="9" t="n">
        <v>261</v>
      </c>
      <c r="B268" s="10" t="inlineStr">
        <is>
          <t>BU02-18</t>
        </is>
      </c>
      <c r="C268" s="11" t="n"/>
      <c r="D268" s="12" t="inlineStr">
        <is>
          <t>Hochflorteppich grau
Hochflorteppich in Grau, rechteckig. Etikett auf der Rückseite vorhanden, Maßangabe 160 × 230 cm.</t>
        </is>
      </c>
      <c r="E268" s="13" t="inlineStr">
        <is>
          <t>160 × 230 cm</t>
        </is>
      </c>
      <c r="F268" s="12" t="inlineStr">
        <is>
          <t>Flur 2</t>
        </is>
      </c>
      <c r="G268" s="10" t="inlineStr">
        <is>
          <t>gebraucht</t>
        </is>
      </c>
      <c r="H268" s="10" t="n">
        <v>1</v>
      </c>
      <c r="I268" s="10" t="inlineStr">
        <is>
          <t>Stück</t>
        </is>
      </c>
      <c r="J268" s="14" t="n">
        <v>40</v>
      </c>
      <c r="K268" s="15">
        <f>J268*1.19</f>
        <v/>
      </c>
      <c r="L268" s="10" t="inlineStr">
        <is>
          <t>VHB</t>
        </is>
      </c>
      <c r="M268" s="12" t="inlineStr">
        <is>
          <t>Versand möglich</t>
        </is>
      </c>
      <c r="N268" s="16" t="n"/>
      <c r="O268" s="17" t="n"/>
      <c r="P268" s="18" t="n"/>
      <c r="Q268" s="19">
        <f>IF(N268&lt;&gt;"ja","",IF(O268="",H268,O268)*J268)</f>
        <v/>
      </c>
    </row>
    <row r="269" ht="78" customHeight="1">
      <c r="A269" s="20" t="n">
        <v>262</v>
      </c>
      <c r="B269" s="21" t="inlineStr">
        <is>
          <t>BU02-19</t>
        </is>
      </c>
      <c r="C269" s="22" t="n"/>
      <c r="D269" s="23" t="inlineStr">
        <is>
          <t>Spielmöbel Kiefer, dreiteilig
Dreiteilige Kombination aus Kiefer massiv: Wandregal mit zwei Kunststoffwannen, niedrige Werkbank mit offenem Unterbau und zwei Wannen sowie ein hohes Seitenteil mit Wanne.</t>
        </is>
      </c>
      <c r="E269" s="13" t="n"/>
      <c r="F269" s="23" t="inlineStr">
        <is>
          <t>Flur 2</t>
        </is>
      </c>
      <c r="G269" s="21" t="inlineStr">
        <is>
          <t>gebraucht</t>
        </is>
      </c>
      <c r="H269" s="21" t="n">
        <v>1</v>
      </c>
      <c r="I269" s="21" t="inlineStr">
        <is>
          <t>Set</t>
        </is>
      </c>
      <c r="J269" s="24" t="n">
        <v>90</v>
      </c>
      <c r="K269" s="25">
        <f>J269*1.19</f>
        <v/>
      </c>
      <c r="L269" s="21" t="inlineStr">
        <is>
          <t>VHB</t>
        </is>
      </c>
      <c r="M269" s="23" t="inlineStr">
        <is>
          <t>nur Abholung</t>
        </is>
      </c>
      <c r="N269" s="16" t="n"/>
      <c r="O269" s="17" t="n"/>
      <c r="P269" s="18" t="n"/>
      <c r="Q269" s="26">
        <f>IF(N269&lt;&gt;"ja","",IF(O269="",H269,O269)*J269)</f>
        <v/>
      </c>
    </row>
    <row r="271" ht="24" customHeight="1">
      <c r="A271" s="36" t="inlineStr">
        <is>
          <t>A · IHRE AUSWAHL</t>
        </is>
      </c>
      <c r="B271" s="1" t="n"/>
      <c r="C271" s="1" t="n"/>
      <c r="D271" s="1" t="n"/>
      <c r="E271" s="1" t="n"/>
      <c r="F271" s="1" t="n"/>
      <c r="G271" s="1" t="n"/>
      <c r="H271" s="1" t="n"/>
      <c r="I271" s="1" t="n"/>
      <c r="J271" s="1" t="n"/>
      <c r="K271" s="1" t="n"/>
      <c r="L271" s="1" t="n"/>
      <c r="M271" s="1" t="n"/>
      <c r="N271" s="1" t="n"/>
      <c r="O271" s="1" t="n"/>
      <c r="P271" s="1" t="n"/>
      <c r="Q271" s="1" t="n"/>
    </row>
    <row r="272" ht="22" customHeight="1">
      <c r="A272" s="37" t="inlineStr">
        <is>
          <t>Wert Ihrer Auswahl netto</t>
        </is>
      </c>
      <c r="Q272" s="38">
        <f>SUM(Q8:Q269)</f>
        <v/>
      </c>
    </row>
    <row r="273" ht="22" customHeight="1">
      <c r="A273" s="37" t="inlineStr">
        <is>
          <t>zzgl. 19 % Umsatzsteuer</t>
        </is>
      </c>
      <c r="Q273" s="38">
        <f>Q272*0.19</f>
        <v/>
      </c>
    </row>
    <row r="274" ht="26" customHeight="1">
      <c r="A274" s="39" t="inlineStr">
        <is>
          <t>Wert Ihrer Auswahl brutto</t>
        </is>
      </c>
      <c r="Q274" s="40">
        <f>Q272+Q273</f>
        <v/>
      </c>
    </row>
    <row r="275" ht="22" customHeight="1">
      <c r="A275" s="37" t="inlineStr">
        <is>
          <t>gewählte Positionen</t>
        </is>
      </c>
      <c r="Q275" s="41">
        <f>COUNTIF(N8:N269,"ja")</f>
        <v/>
      </c>
    </row>
    <row r="276">
      <c r="A276" s="42" t="inlineStr">
        <is>
          <t>Solange Sie nichts eintragen, bleiben diese Summen leer. Ihre Eintragungen sind eine Interessenbekundung und keine Reservierung.</t>
        </is>
      </c>
    </row>
    <row r="278" ht="24" customHeight="1">
      <c r="A278" s="43" t="inlineStr">
        <is>
          <t>B · GESAMTBESTAND</t>
        </is>
      </c>
      <c r="B278" s="44" t="n"/>
      <c r="C278" s="44" t="n"/>
      <c r="D278" s="44" t="n"/>
      <c r="E278" s="44" t="n"/>
      <c r="F278" s="44" t="n"/>
      <c r="G278" s="44" t="n"/>
      <c r="H278" s="44" t="n"/>
      <c r="I278" s="44" t="n"/>
      <c r="J278" s="44" t="n"/>
      <c r="K278" s="44" t="n"/>
      <c r="L278" s="44" t="n"/>
      <c r="M278" s="44" t="n"/>
      <c r="N278" s="44" t="n"/>
      <c r="O278" s="44" t="n"/>
      <c r="P278" s="44" t="n"/>
      <c r="Q278" s="44" t="n"/>
    </row>
    <row r="279" ht="22" customHeight="1">
      <c r="A279" s="37" t="inlineStr">
        <is>
          <t>Gesamtwert aller gelisteten Positionen netto</t>
        </is>
      </c>
      <c r="Q279" s="38">
        <f>SUMPRODUCT(H8:H269,J8:J269)</f>
        <v/>
      </c>
    </row>
    <row r="280" ht="22" customHeight="1">
      <c r="A280" s="37" t="inlineStr">
        <is>
          <t>zzgl. 19 % Umsatzsteuer</t>
        </is>
      </c>
      <c r="Q280" s="38">
        <f>Q279*0.19</f>
        <v/>
      </c>
    </row>
    <row r="281" ht="22" customHeight="1">
      <c r="A281" s="45" t="inlineStr">
        <is>
          <t>Gesamtwert brutto</t>
        </is>
      </c>
      <c r="Q281" s="46">
        <f>Q279+Q280</f>
        <v/>
      </c>
    </row>
    <row r="283" ht="24" customHeight="1">
      <c r="A283" s="47" t="inlineStr">
        <is>
          <t>C · PAKETANGEBOT  (Übernahme des gesamten Bestands)</t>
        </is>
      </c>
      <c r="B283" s="48" t="n"/>
      <c r="C283" s="48" t="n"/>
      <c r="D283" s="48" t="n"/>
      <c r="E283" s="48" t="n"/>
      <c r="F283" s="48" t="n"/>
      <c r="G283" s="48" t="n"/>
      <c r="H283" s="48" t="n"/>
      <c r="I283" s="48" t="n"/>
      <c r="J283" s="48" t="n"/>
      <c r="K283" s="48" t="n"/>
      <c r="L283" s="48" t="n"/>
      <c r="M283" s="48" t="n"/>
      <c r="N283" s="48" t="n"/>
      <c r="O283" s="48" t="n"/>
      <c r="P283" s="48" t="n"/>
      <c r="Q283" s="48" t="n"/>
    </row>
    <row r="284" ht="22" customHeight="1">
      <c r="A284" s="37" t="inlineStr">
        <is>
          <t>Gesamtwert netto abzüglich Paketnachlass 15 %</t>
        </is>
      </c>
      <c r="Q284" s="38">
        <f>-Q279*0.15</f>
        <v/>
      </c>
    </row>
    <row r="285" ht="22" customHeight="1">
      <c r="A285" s="45" t="inlineStr">
        <is>
          <t>Paketpreis netto</t>
        </is>
      </c>
      <c r="Q285" s="46">
        <f>Q279+Q284</f>
        <v/>
      </c>
    </row>
    <row r="286" ht="22" customHeight="1">
      <c r="A286" s="37" t="inlineStr">
        <is>
          <t>zzgl. 19 % Umsatzsteuer</t>
        </is>
      </c>
      <c r="Q286" s="38">
        <f>Q285*0.19</f>
        <v/>
      </c>
    </row>
    <row r="287" ht="26" customHeight="1">
      <c r="A287" s="39" t="inlineStr">
        <is>
          <t>Paketpreis brutto</t>
        </is>
      </c>
      <c r="Q287" s="40">
        <f>Q285+Q286</f>
        <v/>
      </c>
    </row>
    <row r="288">
      <c r="A288"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290">
      <c r="A290"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291"/>
    <row r="292"/>
    <row r="293"/>
  </sheetData>
  <autoFilter ref="A7:Q269"/>
  <mergeCells count="26">
    <mergeCell ref="C1:Q1"/>
    <mergeCell ref="A276:Q276"/>
    <mergeCell ref="A1:B1"/>
    <mergeCell ref="A280:P280"/>
    <mergeCell ref="A274:P274"/>
    <mergeCell ref="L4:Q4"/>
    <mergeCell ref="C3:I3"/>
    <mergeCell ref="A271:Q271"/>
    <mergeCell ref="A283:Q283"/>
    <mergeCell ref="A279:P279"/>
    <mergeCell ref="A275:P275"/>
    <mergeCell ref="A284:P284"/>
    <mergeCell ref="A287:P287"/>
    <mergeCell ref="C4:I4"/>
    <mergeCell ref="A281:P281"/>
    <mergeCell ref="A290:Q293"/>
    <mergeCell ref="A278:Q278"/>
    <mergeCell ref="A5:Q5"/>
    <mergeCell ref="L2:Q2"/>
    <mergeCell ref="A286:P286"/>
    <mergeCell ref="A273:P273"/>
    <mergeCell ref="A285:P285"/>
    <mergeCell ref="C2:I2"/>
    <mergeCell ref="L3:Q3"/>
    <mergeCell ref="A272:P272"/>
    <mergeCell ref="A288:Q288"/>
  </mergeCells>
  <conditionalFormatting sqref="A8:Q269">
    <cfRule type="expression" priority="1" dxfId="0" stopIfTrue="0">
      <formula>$N8="ja"</formula>
    </cfRule>
  </conditionalFormatting>
  <dataValidations count="2">
    <dataValidation sqref="N8:N269" showDropDown="0" showInputMessage="0" showErrorMessage="1" allowBlank="1" errorTitle="Interesse" error="Bitte „ja&quot; oder „nein&quot; wählen." type="list">
      <formula1>"ja,nein"</formula1>
    </dataValidation>
    <dataValidation sqref="O8:O269"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2026-09-23T12:42:45Z</dcterms:created>
  <dcterms:modified xmlns:dcterms="http://purl.org/dc/terms/" xmlns:xsi="http://www.w3.org/2001/XMLSchema-instance" xsi:type="dcterms:W3CDTF">2026-09-23T12:42:56Z</dcterms:modified>
</cp:coreProperties>
</file>