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'Angebot'!$A$7:$Q$204</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125730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125730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70485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70485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125730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70485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125730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125730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125730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125730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70485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70485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228"/>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1</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4</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2</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10</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16</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gebraucht</t>
        </is>
      </c>
      <c r="H126" s="10" t="n">
        <v>4</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Ohne Esstablett.</t>
        </is>
      </c>
      <c r="E134" s="13" t="n"/>
      <c r="F134" s="12" t="inlineStr">
        <is>
          <t>Schlafraum 4</t>
        </is>
      </c>
      <c r="G134" s="10" t="inlineStr">
        <is>
          <t>gebraucht</t>
        </is>
      </c>
      <c r="H134" s="10" t="n">
        <v>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5</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4</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 Die Plattenkante ist an einer Stelle beschädigt und dunkel abgestoßen.</t>
        </is>
      </c>
      <c r="E140" s="13" t="n"/>
      <c r="F140" s="12" t="inlineStr">
        <is>
          <t>Schlafraum 5</t>
        </is>
      </c>
      <c r="G140" s="10" t="inlineStr">
        <is>
          <t>stark gebraucht</t>
        </is>
      </c>
      <c r="H140" s="10" t="n">
        <v>1</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1</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2</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2</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gebraucht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1" ht="78" customHeight="1">
      <c r="A181" s="20" t="n">
        <v>174</v>
      </c>
      <c r="B181" s="35" t="inlineStr">
        <is>
          <t>BA01-01</t>
        </is>
      </c>
      <c r="C181" s="22" t="n"/>
      <c r="D181" s="23" t="inlineStr">
        <is>
          <t>Gemälde Mona Lisa, Pop-Art
Acryl auf Leinwand im Hochformat: Mona Lisa als flächige Schablonenmalerei in Grau und Creme, darüber grüne Farbläufe vom oberen Rand. Eigenarbeit einer Privatperson, nicht signiert. Großes Format.</t>
        </is>
      </c>
      <c r="E181" s="13" t="n"/>
      <c r="F181" s="23" t="inlineStr">
        <is>
          <t>Flur 1</t>
        </is>
      </c>
      <c r="G181" s="21" t="inlineStr">
        <is>
          <t>gut</t>
        </is>
      </c>
      <c r="H181" s="21" t="n">
        <v>1</v>
      </c>
      <c r="I181" s="21" t="inlineStr">
        <is>
          <t>Stück</t>
        </is>
      </c>
      <c r="J181" s="24" t="n">
        <v>250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BA01-02</t>
        </is>
      </c>
      <c r="C182" s="11" t="n"/>
      <c r="D182" s="12" t="inlineStr">
        <is>
          <t>Acrylbild abstrakt, Neonfarben
Acryl auf Leinwand: abstrakte Komposition mit breiten Pinselzügen in Grün und Blau, darüber Schleudertechnik in Neongelb, Neonrot und Pink. Eigenarbeit einer Privatperson, nicht signiert.</t>
        </is>
      </c>
      <c r="E182" s="13" t="n"/>
      <c r="F182" s="12" t="inlineStr">
        <is>
          <t>Flur 1</t>
        </is>
      </c>
      <c r="G182" s="10" t="inlineStr">
        <is>
          <t>gut</t>
        </is>
      </c>
      <c r="H182" s="10" t="n">
        <v>1</v>
      </c>
      <c r="I182" s="10" t="inlineStr">
        <is>
          <t>Stück</t>
        </is>
      </c>
      <c r="J182" s="14" t="n">
        <v>90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BA01-03</t>
        </is>
      </c>
      <c r="C183" s="22" t="n"/>
      <c r="D183" s="23" t="inlineStr">
        <is>
          <t>Deko-Tannen Metall auf Holzsockel
Stilisierte Tannen aus schwarz mattiertem Metall, auf ovalen Sockeln aus Massivholz. Skandinavischer Stil, standfest.</t>
        </is>
      </c>
      <c r="E183" s="13" t="n"/>
      <c r="F183" s="23" t="inlineStr">
        <is>
          <t>Flur 1</t>
        </is>
      </c>
      <c r="G183" s="21" t="inlineStr">
        <is>
          <t>gut</t>
        </is>
      </c>
      <c r="H183" s="21" t="n">
        <v>3</v>
      </c>
      <c r="I183" s="21" t="inlineStr">
        <is>
          <t>Stück</t>
        </is>
      </c>
      <c r="J183" s="24" t="n">
        <v>25</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BA01-04</t>
        </is>
      </c>
      <c r="C184" s="11" t="n"/>
      <c r="D184" s="12" t="inlineStr">
        <is>
          <t>Leuchtbuchstabe K, schwarz
Buchstabe K aus schwarz beschichtetem Metall mit sechs runden Leuchtmitteln auf der Front, zum Aufstellen.</t>
        </is>
      </c>
      <c r="E184" s="13" t="n"/>
      <c r="F184" s="12" t="inlineStr">
        <is>
          <t>Flur 1</t>
        </is>
      </c>
      <c r="G184" s="10" t="inlineStr">
        <is>
          <t>gebraucht</t>
        </is>
      </c>
      <c r="H184" s="10" t="n">
        <v>2</v>
      </c>
      <c r="I184" s="10" t="inlineStr">
        <is>
          <t>Stück</t>
        </is>
      </c>
      <c r="J184" s="14" t="n">
        <v>20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BA02-02</t>
        </is>
      </c>
      <c r="C185" s="22" t="n"/>
      <c r="D185" s="23" t="inlineStr">
        <is>
          <t>Rutscherauto rot
Rutscherauto in Sportwagenform, roter Kunststoffkorpus mit schwarzer Sitzfläche in Rautensteppung, verchromte Felgen, Lehne hinten zum Schieben.</t>
        </is>
      </c>
      <c r="E185" s="13" t="n"/>
      <c r="F185" s="23" t="inlineStr">
        <is>
          <t>Flur 2</t>
        </is>
      </c>
      <c r="G185" s="21" t="inlineStr">
        <is>
          <t>gebraucht</t>
        </is>
      </c>
      <c r="H185" s="21" t="n">
        <v>1</v>
      </c>
      <c r="I185" s="21" t="inlineStr">
        <is>
          <t>Stück</t>
        </is>
      </c>
      <c r="J185" s="24" t="n">
        <v>35</v>
      </c>
      <c r="K185" s="25">
        <f>J185*1.19</f>
        <v/>
      </c>
      <c r="L185" s="21" t="inlineStr">
        <is>
          <t>VHB</t>
        </is>
      </c>
      <c r="M185" s="23" t="inlineStr">
        <is>
          <t>nur Abholung</t>
        </is>
      </c>
      <c r="N185" s="16" t="n"/>
      <c r="O185" s="17" t="n"/>
      <c r="P185" s="18" t="n"/>
      <c r="Q185" s="26">
        <f>IF(N185&lt;&gt;"ja","",IF(O185="",H185,O185)*J185)</f>
        <v/>
      </c>
    </row>
    <row r="186" ht="78" customHeight="1">
      <c r="A186" s="9" t="n">
        <v>179</v>
      </c>
      <c r="B186" s="10" t="inlineStr">
        <is>
          <t>BA02-03</t>
        </is>
      </c>
      <c r="C186" s="11" t="n"/>
      <c r="D186" s="12" t="inlineStr">
        <is>
          <t>Bilder Schwarzwald, gerahmt
Schwarz gerahmte Zeichnungen hinter Glas in schlichter Strichtechnik: Bergkette, Mädchen mit Bollenhut und Tannenwald. Motivgruppe Schwarzwald.</t>
        </is>
      </c>
      <c r="E186" s="13" t="n"/>
      <c r="F186" s="12" t="inlineStr">
        <is>
          <t>Flur 2</t>
        </is>
      </c>
      <c r="G186" s="10" t="inlineStr">
        <is>
          <t>gut</t>
        </is>
      </c>
      <c r="H186" s="10" t="n">
        <v>3</v>
      </c>
      <c r="I186" s="10" t="inlineStr">
        <is>
          <t>Stück</t>
        </is>
      </c>
      <c r="J186" s="14" t="n">
        <v>45</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BA02-04</t>
        </is>
      </c>
      <c r="C187" s="22" t="n"/>
      <c r="D187" s="23" t="inlineStr">
        <is>
          <t>Kinder-Ohrensessel grau, Kunstleder
Ohrensessel in Kindergröße, hellgrauer Kunstlederbezug, geschwungene schwarze Holzbeine.</t>
        </is>
      </c>
      <c r="E187" s="13" t="n"/>
      <c r="F187" s="23" t="inlineStr">
        <is>
          <t>Flur 2</t>
        </is>
      </c>
      <c r="G187" s="21" t="inlineStr">
        <is>
          <t>gebraucht</t>
        </is>
      </c>
      <c r="H187" s="21" t="n">
        <v>1</v>
      </c>
      <c r="I187" s="21" t="inlineStr">
        <is>
          <t>Stück</t>
        </is>
      </c>
      <c r="J187" s="24" t="n">
        <v>55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BA02-05</t>
        </is>
      </c>
      <c r="C188" s="11" t="n"/>
      <c r="D188" s="12" t="inlineStr">
        <is>
          <t>Ablagepult Holz auf Metallgestell
Pult mit geneigter Platte aus dunklem Holz mit schwarzer Auflage, auf einem C-förmigen schwarzen Metallgestell. Untergreifbar, im Haus als Stehpult für die Anwesenheitsliste genutzt.</t>
        </is>
      </c>
      <c r="E188" s="13" t="n"/>
      <c r="F188" s="12" t="inlineStr">
        <is>
          <t>Flur 2</t>
        </is>
      </c>
      <c r="G188" s="10" t="inlineStr">
        <is>
          <t>gebraucht</t>
        </is>
      </c>
      <c r="H188" s="10" t="n">
        <v>1</v>
      </c>
      <c r="I188" s="10" t="inlineStr">
        <is>
          <t>Stück</t>
        </is>
      </c>
      <c r="J188" s="14" t="n">
        <v>45</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BA02-06</t>
        </is>
      </c>
      <c r="C189" s="22" t="n"/>
      <c r="D189" s="23" t="inlineStr">
        <is>
          <t>Truhenbank weiß mit Fellauflage
Sitzbank in Weiß mit geschwungenen Seitenteilen, Rückenbrett und aufklappbarer Sitzfläche mit Beschlägen. Darunter ein großer Stauraum. Eine weiße Fellauflage liegt auf der Sitzfläche.</t>
        </is>
      </c>
      <c r="E189" s="13" t="n"/>
      <c r="F189" s="23" t="inlineStr">
        <is>
          <t>Flur 2</t>
        </is>
      </c>
      <c r="G189" s="21" t="inlineStr">
        <is>
          <t>gebraucht</t>
        </is>
      </c>
      <c r="H189" s="21" t="n">
        <v>1</v>
      </c>
      <c r="I189" s="21" t="inlineStr">
        <is>
          <t>Stück</t>
        </is>
      </c>
      <c r="J189" s="24" t="n">
        <v>45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BA02-08</t>
        </is>
      </c>
      <c r="C190" s="11" t="n"/>
      <c r="D190" s="12" t="inlineStr">
        <is>
          <t>Kinderschrank weiß mit Handabdrücken
Hoher Schrank in Weiß mit Türen und Schubladen, Griffmulden. Auf den Fronten kleben Aufkleber mit Kinderhandabdrücken in Schwarz und Rot; sie lassen sich abziehen.</t>
        </is>
      </c>
      <c r="E190" s="13" t="n"/>
      <c r="F190" s="12" t="inlineStr">
        <is>
          <t>Flur 2</t>
        </is>
      </c>
      <c r="G190" s="10" t="inlineStr">
        <is>
          <t>gebraucht</t>
        </is>
      </c>
      <c r="H190" s="10" t="n">
        <v>2</v>
      </c>
      <c r="I190" s="10" t="inlineStr">
        <is>
          <t>Stück</t>
        </is>
      </c>
      <c r="J190" s="14" t="n">
        <v>90</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BA02-09</t>
        </is>
      </c>
      <c r="C191" s="22" t="n"/>
      <c r="D191" s="23" t="inlineStr">
        <is>
          <t>Deko-Häuser Keramik
Drei Häuschen aus Keramik mit ausgestanzten Fenstern, zum Beleuchten mit einem Teelicht: eines craquelé-grau, eines cremeweiß glasiert, eines dunkelgrau mit rundem Fenster.</t>
        </is>
      </c>
      <c r="E191" s="13" t="n"/>
      <c r="F191" s="23" t="inlineStr">
        <is>
          <t>Flur 2</t>
        </is>
      </c>
      <c r="G191" s="21" t="inlineStr">
        <is>
          <t>gut</t>
        </is>
      </c>
      <c r="H191" s="21" t="n">
        <v>3</v>
      </c>
      <c r="I191" s="21" t="inlineStr">
        <is>
          <t>Stück</t>
        </is>
      </c>
      <c r="J191" s="24" t="n">
        <v>15</v>
      </c>
      <c r="K191" s="25">
        <f>J191*1.19</f>
        <v/>
      </c>
      <c r="L191" s="21" t="inlineStr">
        <is>
          <t>VHB</t>
        </is>
      </c>
      <c r="M191" s="23" t="inlineStr">
        <is>
          <t>Versand möglich</t>
        </is>
      </c>
      <c r="N191" s="16" t="n"/>
      <c r="O191" s="17" t="n"/>
      <c r="P191" s="18" t="n"/>
      <c r="Q191" s="26">
        <f>IF(N191&lt;&gt;"ja","",IF(O191="",H191,O191)*J191)</f>
        <v/>
      </c>
    </row>
    <row r="192" ht="78" customHeight="1">
      <c r="A192" s="9" t="n">
        <v>185</v>
      </c>
      <c r="B192" s="10" t="inlineStr">
        <is>
          <t>BA09-06</t>
        </is>
      </c>
      <c r="C192" s="11" t="n"/>
      <c r="D192" s="12" t="inlineStr">
        <is>
          <t>Sitzhocker rund, drehbar auf Rollen
Runder Sitzhocker mit schwarzem Netzstoffbezug und umlaufendem Reißverschluss, auf einem silberfarbenen Fünffußkreuz mit Rollen, höhenverstellbar.</t>
        </is>
      </c>
      <c r="E192" s="13" t="n"/>
      <c r="F192" s="12" t="inlineStr">
        <is>
          <t>Personal</t>
        </is>
      </c>
      <c r="G192" s="10" t="inlineStr">
        <is>
          <t>gebraucht</t>
        </is>
      </c>
      <c r="H192" s="10" t="n">
        <v>2</v>
      </c>
      <c r="I192" s="10" t="inlineStr">
        <is>
          <t>Stück</t>
        </is>
      </c>
      <c r="J192" s="14" t="n">
        <v>30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NE02-01</t>
        </is>
      </c>
      <c r="C193" s="22" t="n"/>
      <c r="D193" s="23" t="inlineStr">
        <is>
          <t>Hirsch Metall, stehend
Figur eines Hirschs aus Metall mit dunkler, teils silbrig durchscheinender Oberfläche, auf länglichem Sockel mit Geweihstück.</t>
        </is>
      </c>
      <c r="E193" s="13" t="n"/>
      <c r="F193" s="23" t="inlineStr">
        <is>
          <t>Küche</t>
        </is>
      </c>
      <c r="G193" s="21" t="inlineStr">
        <is>
          <t>gut</t>
        </is>
      </c>
      <c r="H193" s="21" t="n">
        <v>1</v>
      </c>
      <c r="I193" s="21" t="inlineStr">
        <is>
          <t>Stück</t>
        </is>
      </c>
      <c r="J193" s="24" t="n">
        <v>60</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NE02-02</t>
        </is>
      </c>
      <c r="C194" s="11" t="n"/>
      <c r="D194" s="12" t="inlineStr">
        <is>
          <t>Barhocker dunkelgrau, Erwachsenenhöhe
Barhocker mit dunkelgrauer Kunststoffschale auf schwarzem Kufengestell aus Rundstahl, mit Fußstütze.</t>
        </is>
      </c>
      <c r="E194" s="13" t="n"/>
      <c r="F194" s="12" t="inlineStr">
        <is>
          <t>Küche</t>
        </is>
      </c>
      <c r="G194" s="10" t="inlineStr">
        <is>
          <t>gebraucht</t>
        </is>
      </c>
      <c r="H194" s="10" t="n">
        <v>2</v>
      </c>
      <c r="I194" s="10" t="inlineStr">
        <is>
          <t>Stück</t>
        </is>
      </c>
      <c r="J194" s="14" t="n">
        <v>45</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NE02-03</t>
        </is>
      </c>
      <c r="C195" s="22" t="n"/>
      <c r="D195" s="23" t="inlineStr">
        <is>
          <t>Wäschekorb schwarz mit Deckel
Wäschekorb aus Kunststoff in Flechtoptik, schwarz, mit aufklappbarem Deckel.</t>
        </is>
      </c>
      <c r="E195" s="13" t="n"/>
      <c r="F195" s="23" t="inlineStr">
        <is>
          <t>Küche</t>
        </is>
      </c>
      <c r="G195" s="21" t="inlineStr">
        <is>
          <t>gebraucht</t>
        </is>
      </c>
      <c r="H195" s="21" t="n">
        <v>3</v>
      </c>
      <c r="I195" s="21" t="inlineStr">
        <is>
          <t>Stück</t>
        </is>
      </c>
      <c r="J195" s="24" t="n">
        <v>12</v>
      </c>
      <c r="K195" s="25">
        <f>J195*1.19</f>
        <v/>
      </c>
      <c r="L195" s="21" t="inlineStr">
        <is>
          <t>VHB</t>
        </is>
      </c>
      <c r="M195" s="23" t="inlineStr">
        <is>
          <t>nur Abholung</t>
        </is>
      </c>
      <c r="N195" s="16" t="n"/>
      <c r="O195" s="17" t="n"/>
      <c r="P195" s="18" t="n"/>
      <c r="Q195" s="26">
        <f>IF(N195&lt;&gt;"ja","",IF(O195="",H195,O195)*J195)</f>
        <v/>
      </c>
    </row>
    <row r="196" ht="78" customHeight="1">
      <c r="A196" s="9" t="n">
        <v>189</v>
      </c>
      <c r="B196" s="10" t="inlineStr">
        <is>
          <t>NE02-04</t>
        </is>
      </c>
      <c r="C196" s="11" t="n"/>
      <c r="D196" s="12" t="inlineStr">
        <is>
          <t>Mülleimer Kunststoff schwarz, groß
Runder Abfallbehälter aus schwarzem Kunststoff mit aufgesetztem Schwingdeckel.</t>
        </is>
      </c>
      <c r="E196" s="13" t="n"/>
      <c r="F196" s="12" t="inlineStr">
        <is>
          <t>Küche</t>
        </is>
      </c>
      <c r="G196" s="10" t="inlineStr">
        <is>
          <t>gebraucht</t>
        </is>
      </c>
      <c r="H196" s="10" t="n">
        <v>2</v>
      </c>
      <c r="I196" s="10" t="inlineStr">
        <is>
          <t>Stück</t>
        </is>
      </c>
      <c r="J196" s="14" t="n">
        <v>15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NE02-05</t>
        </is>
      </c>
      <c r="C197" s="22" t="n"/>
      <c r="D197" s="23" t="inlineStr">
        <is>
          <t>IKEA Trinkbecher Kinder, bunt
Trinkbecher aus Kunststoff für Kinder, IKEA, in Rot, Blau, Pink, Gelb und Weiß. Stapelbar, spülmaschinenfest.</t>
        </is>
      </c>
      <c r="E197" s="13" t="n"/>
      <c r="F197" s="23" t="inlineStr">
        <is>
          <t>Küche</t>
        </is>
      </c>
      <c r="G197" s="21" t="inlineStr">
        <is>
          <t>gebraucht</t>
        </is>
      </c>
      <c r="H197" s="21" t="n">
        <v>39</v>
      </c>
      <c r="I197" s="21" t="inlineStr">
        <is>
          <t>Stück</t>
        </is>
      </c>
      <c r="J197" s="24" t="n">
        <v>0.5</v>
      </c>
      <c r="K197" s="25">
        <f>J197*1.19</f>
        <v/>
      </c>
      <c r="L197" s="21" t="inlineStr">
        <is>
          <t>VHB</t>
        </is>
      </c>
      <c r="M197" s="23" t="inlineStr">
        <is>
          <t>Versand möglich</t>
        </is>
      </c>
      <c r="N197" s="16" t="n"/>
      <c r="O197" s="17" t="n"/>
      <c r="P197" s="18" t="n"/>
      <c r="Q197" s="26">
        <f>IF(N197&lt;&gt;"ja","",IF(O197="",H197,O197)*J197)</f>
        <v/>
      </c>
    </row>
    <row r="198" ht="78" customHeight="1">
      <c r="A198" s="9" t="n">
        <v>191</v>
      </c>
      <c r="B198" s="10" t="inlineStr">
        <is>
          <t>NE02-06</t>
        </is>
      </c>
      <c r="C198" s="11" t="n"/>
      <c r="D198" s="12" t="inlineStr">
        <is>
          <t>Trinkbecher Melamin, grün- und grautöne
Trinkbecher mit facettiertem Fuß in Weiß, Salbeigrün, Graugrün und Mintgrün. Acht der Becher tragen ein Motiv.</t>
        </is>
      </c>
      <c r="E198" s="13" t="n"/>
      <c r="F198" s="12" t="inlineStr">
        <is>
          <t>Küche</t>
        </is>
      </c>
      <c r="G198" s="10" t="inlineStr">
        <is>
          <t>gut</t>
        </is>
      </c>
      <c r="H198" s="10" t="n">
        <v>17</v>
      </c>
      <c r="I198" s="10" t="inlineStr">
        <is>
          <t>Stück</t>
        </is>
      </c>
      <c r="J198" s="14" t="n">
        <v>1.5</v>
      </c>
      <c r="K198" s="15">
        <f>J198*1.19</f>
        <v/>
      </c>
      <c r="L198" s="10" t="inlineStr">
        <is>
          <t>VHB</t>
        </is>
      </c>
      <c r="M198" s="12" t="inlineStr">
        <is>
          <t>Versand möglich</t>
        </is>
      </c>
      <c r="N198" s="16" t="n"/>
      <c r="O198" s="17" t="n"/>
      <c r="P198" s="18" t="n"/>
      <c r="Q198" s="19">
        <f>IF(N198&lt;&gt;"ja","",IF(O198="",H198,O198)*J198)</f>
        <v/>
      </c>
    </row>
    <row r="199" ht="78" customHeight="1">
      <c r="A199" s="20" t="n">
        <v>192</v>
      </c>
      <c r="B199" s="21" t="inlineStr">
        <is>
          <t>NE02-07</t>
        </is>
      </c>
      <c r="C199" s="22" t="n"/>
      <c r="D199" s="23" t="inlineStr">
        <is>
          <t>Teller Kunststoff, bunt
Flache Teller aus Kunststoff in kräftigen Farben: elf kleine bunte, drei große sowie weitere mit Tiermotiv.</t>
        </is>
      </c>
      <c r="E199" s="13" t="n"/>
      <c r="F199" s="23" t="inlineStr">
        <is>
          <t>Küche</t>
        </is>
      </c>
      <c r="G199" s="21" t="inlineStr">
        <is>
          <t>gebraucht</t>
        </is>
      </c>
      <c r="H199" s="21" t="n">
        <v>22</v>
      </c>
      <c r="I199" s="21" t="inlineStr">
        <is>
          <t>Stück</t>
        </is>
      </c>
      <c r="J199" s="24" t="n">
        <v>1.5</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NE02-08</t>
        </is>
      </c>
      <c r="C200" s="11" t="n"/>
      <c r="D200" s="12" t="inlineStr">
        <is>
          <t>Schriftzug „Sterneküche", schwarz
Großer Wandschriftzug „Sterneküche" in Schreibschrift, schwarz, aus Holz gefräst.</t>
        </is>
      </c>
      <c r="E200" s="13" t="n"/>
      <c r="F200" s="12" t="inlineStr">
        <is>
          <t>Küche</t>
        </is>
      </c>
      <c r="G200" s="10" t="inlineStr">
        <is>
          <t>gut</t>
        </is>
      </c>
      <c r="H200" s="10" t="n">
        <v>1</v>
      </c>
      <c r="I200" s="10" t="inlineStr">
        <is>
          <t>Stück</t>
        </is>
      </c>
      <c r="J200" s="14" t="n">
        <v>35</v>
      </c>
      <c r="K200" s="15">
        <f>J200*1.19</f>
        <v/>
      </c>
      <c r="L200" s="10" t="inlineStr">
        <is>
          <t>VHB</t>
        </is>
      </c>
      <c r="M200" s="12" t="inlineStr">
        <is>
          <t>Versand möglich</t>
        </is>
      </c>
      <c r="N200" s="16" t="n"/>
      <c r="O200" s="17" t="n"/>
      <c r="P200" s="18" t="n"/>
      <c r="Q200" s="19">
        <f>IF(N200&lt;&gt;"ja","",IF(O200="",H200,O200)*J200)</f>
        <v/>
      </c>
    </row>
    <row r="201" ht="78" customHeight="1">
      <c r="A201" s="20" t="n">
        <v>194</v>
      </c>
      <c r="B201" s="21" t="inlineStr">
        <is>
          <t>NE02-09</t>
        </is>
      </c>
      <c r="C201" s="22" t="n"/>
      <c r="D201" s="23" t="inlineStr">
        <is>
          <t>Tablett weiß mit Streifenmuster
Serviertablett aus Kunststoff, weiß mit Griffausschnitten, Boden mit Streifenmuster – eines in Blautönen, eines in Rottönen.</t>
        </is>
      </c>
      <c r="E201" s="13" t="n"/>
      <c r="F201" s="23" t="inlineStr">
        <is>
          <t>Küche</t>
        </is>
      </c>
      <c r="G201" s="21" t="inlineStr">
        <is>
          <t>gut</t>
        </is>
      </c>
      <c r="H201" s="21" t="n">
        <v>2</v>
      </c>
      <c r="I201" s="21" t="inlineStr">
        <is>
          <t>Stück</t>
        </is>
      </c>
      <c r="J201" s="24" t="n">
        <v>8</v>
      </c>
      <c r="K201" s="25">
        <f>J201*1.19</f>
        <v/>
      </c>
      <c r="L201" s="21" t="inlineStr">
        <is>
          <t>VHB</t>
        </is>
      </c>
      <c r="M201" s="23" t="inlineStr">
        <is>
          <t>Versand möglich</t>
        </is>
      </c>
      <c r="N201" s="16" t="n"/>
      <c r="O201" s="17" t="n"/>
      <c r="P201" s="18" t="n"/>
      <c r="Q201" s="26">
        <f>IF(N201&lt;&gt;"ja","",IF(O201="",H201,O201)*J201)</f>
        <v/>
      </c>
    </row>
    <row r="202" ht="78" customHeight="1">
      <c r="A202" s="9" t="n">
        <v>195</v>
      </c>
      <c r="B202" s="10" t="inlineStr">
        <is>
          <t>BA10-09</t>
        </is>
      </c>
      <c r="C202" s="11" t="n"/>
      <c r="D202" s="12" t="inlineStr">
        <is>
          <t>Beistelltisch rund, Tablettplatte Birke
Runder Beistelltisch: abnehmbare Tablettplatte aus Birke mit umlaufendem Rand, auf einem weißen Gestell aus Rundstahl mit Tragebügel.</t>
        </is>
      </c>
      <c r="E202" s="13" t="n"/>
      <c r="F202" s="12" t="inlineStr">
        <is>
          <t>Ruhe- / Schlafraum</t>
        </is>
      </c>
      <c r="G202" s="10" t="inlineStr">
        <is>
          <t>gebraucht</t>
        </is>
      </c>
      <c r="H202" s="10" t="n">
        <v>1</v>
      </c>
      <c r="I202" s="10" t="inlineStr">
        <is>
          <t>Stück</t>
        </is>
      </c>
      <c r="J202" s="14" t="n">
        <v>35</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BA10-10</t>
        </is>
      </c>
      <c r="C203" s="22" t="n"/>
      <c r="D203" s="23" t="inlineStr">
        <is>
          <t>Beistelltisch rund, Tablettplatte schwarz
Runder Beistelltisch mit schwarzer Tablettplatte auf drei schlanken, schwarz lackierten Metallbeinen. Platte mit Gebrauchsspuren.</t>
        </is>
      </c>
      <c r="E203" s="13" t="n"/>
      <c r="F203" s="23" t="inlineStr">
        <is>
          <t>Ruhe- / Schlafraum</t>
        </is>
      </c>
      <c r="G203" s="21" t="inlineStr">
        <is>
          <t>gebraucht</t>
        </is>
      </c>
      <c r="H203" s="21" t="n">
        <v>1</v>
      </c>
      <c r="I203" s="21" t="inlineStr">
        <is>
          <t>Stück</t>
        </is>
      </c>
      <c r="J203" s="24" t="n">
        <v>30</v>
      </c>
      <c r="K203" s="25">
        <f>J203*1.19</f>
        <v/>
      </c>
      <c r="L203" s="21" t="inlineStr">
        <is>
          <t>VHB</t>
        </is>
      </c>
      <c r="M203" s="23" t="inlineStr">
        <is>
          <t>nur Abholung</t>
        </is>
      </c>
      <c r="N203" s="16" t="n"/>
      <c r="O203" s="17" t="n"/>
      <c r="P203" s="18" t="n"/>
      <c r="Q203" s="26">
        <f>IF(N203&lt;&gt;"ja","",IF(O203="",H203,O203)*J203)</f>
        <v/>
      </c>
    </row>
    <row r="204" ht="78" customHeight="1">
      <c r="A204" s="9" t="n">
        <v>197</v>
      </c>
      <c r="B204" s="10" t="inlineStr">
        <is>
          <t>BA10-11</t>
        </is>
      </c>
      <c r="C204" s="11" t="n"/>
      <c r="D204" s="12" t="inlineStr">
        <is>
          <t>Tisch rund, zweiteilig, weiß
Runder Tisch aus zwei halbrunden weißen Platten mit Multiplex-Kante, auf höhenverstellbaren Rundfüßen aus Chrom. Die Hälften lassen sich einzeln stellen.</t>
        </is>
      </c>
      <c r="E204" s="13" t="n"/>
      <c r="F204" s="12" t="inlineStr">
        <is>
          <t>Ruhe- / Schlafraum</t>
        </is>
      </c>
      <c r="G204" s="10" t="inlineStr">
        <is>
          <t>gebraucht</t>
        </is>
      </c>
      <c r="H204" s="10" t="n">
        <v>1</v>
      </c>
      <c r="I204" s="10" t="inlineStr">
        <is>
          <t>Stück</t>
        </is>
      </c>
      <c r="J204" s="14" t="n">
        <v>90</v>
      </c>
      <c r="K204" s="15">
        <f>J204*1.19</f>
        <v/>
      </c>
      <c r="L204" s="10" t="inlineStr">
        <is>
          <t>VHB</t>
        </is>
      </c>
      <c r="M204" s="12" t="inlineStr">
        <is>
          <t>nur Abholung</t>
        </is>
      </c>
      <c r="N204" s="16" t="n"/>
      <c r="O204" s="17" t="n"/>
      <c r="P204" s="18" t="n"/>
      <c r="Q204" s="19">
        <f>IF(N204&lt;&gt;"ja","",IF(O204="",H204,O204)*J204)</f>
        <v/>
      </c>
    </row>
    <row r="206" ht="24" customHeight="1">
      <c r="A206" s="36" t="inlineStr">
        <is>
          <t>A · IHRE AUSWAHL</t>
        </is>
      </c>
      <c r="B206" s="1" t="n"/>
      <c r="C206" s="1" t="n"/>
      <c r="D206" s="1" t="n"/>
      <c r="E206" s="1" t="n"/>
      <c r="F206" s="1" t="n"/>
      <c r="G206" s="1" t="n"/>
      <c r="H206" s="1" t="n"/>
      <c r="I206" s="1" t="n"/>
      <c r="J206" s="1" t="n"/>
      <c r="K206" s="1" t="n"/>
      <c r="L206" s="1" t="n"/>
      <c r="M206" s="1" t="n"/>
      <c r="N206" s="1" t="n"/>
      <c r="O206" s="1" t="n"/>
      <c r="P206" s="1" t="n"/>
      <c r="Q206" s="1" t="n"/>
    </row>
    <row r="207" ht="22" customHeight="1">
      <c r="A207" s="37" t="inlineStr">
        <is>
          <t>Wert Ihrer Auswahl netto</t>
        </is>
      </c>
      <c r="Q207" s="38">
        <f>SUM(Q8:Q204)</f>
        <v/>
      </c>
    </row>
    <row r="208" ht="22" customHeight="1">
      <c r="A208" s="37" t="inlineStr">
        <is>
          <t>zzgl. 19 % Umsatzsteuer</t>
        </is>
      </c>
      <c r="Q208" s="38">
        <f>Q207*0.19</f>
        <v/>
      </c>
    </row>
    <row r="209" ht="26" customHeight="1">
      <c r="A209" s="39" t="inlineStr">
        <is>
          <t>Wert Ihrer Auswahl brutto</t>
        </is>
      </c>
      <c r="Q209" s="40">
        <f>Q207+Q208</f>
        <v/>
      </c>
    </row>
    <row r="210" ht="22" customHeight="1">
      <c r="A210" s="37" t="inlineStr">
        <is>
          <t>gewählte Positionen</t>
        </is>
      </c>
      <c r="Q210" s="41">
        <f>COUNTIF(N8:N204,"ja")</f>
        <v/>
      </c>
    </row>
    <row r="211">
      <c r="A211" s="42" t="inlineStr">
        <is>
          <t>Solange Sie nichts eintragen, bleiben diese Summen leer. Ihre Eintragungen sind eine Interessenbekundung und keine Reservierung.</t>
        </is>
      </c>
    </row>
    <row r="213" ht="24" customHeight="1">
      <c r="A213" s="43" t="inlineStr">
        <is>
          <t>B · GESAMTBESTAND</t>
        </is>
      </c>
      <c r="B213" s="44" t="n"/>
      <c r="C213" s="44" t="n"/>
      <c r="D213" s="44" t="n"/>
      <c r="E213" s="44" t="n"/>
      <c r="F213" s="44" t="n"/>
      <c r="G213" s="44" t="n"/>
      <c r="H213" s="44" t="n"/>
      <c r="I213" s="44" t="n"/>
      <c r="J213" s="44" t="n"/>
      <c r="K213" s="44" t="n"/>
      <c r="L213" s="44" t="n"/>
      <c r="M213" s="44" t="n"/>
      <c r="N213" s="44" t="n"/>
      <c r="O213" s="44" t="n"/>
      <c r="P213" s="44" t="n"/>
      <c r="Q213" s="44" t="n"/>
    </row>
    <row r="214" ht="22" customHeight="1">
      <c r="A214" s="37" t="inlineStr">
        <is>
          <t>Gesamtwert aller gelisteten Positionen netto</t>
        </is>
      </c>
      <c r="Q214" s="38">
        <f>SUMPRODUCT(H8:H204,J8:J204)</f>
        <v/>
      </c>
    </row>
    <row r="215" ht="22" customHeight="1">
      <c r="A215" s="37" t="inlineStr">
        <is>
          <t>zzgl. 19 % Umsatzsteuer</t>
        </is>
      </c>
      <c r="Q215" s="38">
        <f>Q214*0.19</f>
        <v/>
      </c>
    </row>
    <row r="216" ht="22" customHeight="1">
      <c r="A216" s="45" t="inlineStr">
        <is>
          <t>Gesamtwert brutto</t>
        </is>
      </c>
      <c r="Q216" s="46">
        <f>Q214+Q215</f>
        <v/>
      </c>
    </row>
    <row r="218" ht="24" customHeight="1">
      <c r="A218" s="47" t="inlineStr">
        <is>
          <t>C · PAKETANGEBOT  (Übernahme des gesamten Bestands)</t>
        </is>
      </c>
      <c r="B218" s="48" t="n"/>
      <c r="C218" s="48" t="n"/>
      <c r="D218" s="48" t="n"/>
      <c r="E218" s="48" t="n"/>
      <c r="F218" s="48" t="n"/>
      <c r="G218" s="48" t="n"/>
      <c r="H218" s="48" t="n"/>
      <c r="I218" s="48" t="n"/>
      <c r="J218" s="48" t="n"/>
      <c r="K218" s="48" t="n"/>
      <c r="L218" s="48" t="n"/>
      <c r="M218" s="48" t="n"/>
      <c r="N218" s="48" t="n"/>
      <c r="O218" s="48" t="n"/>
      <c r="P218" s="48" t="n"/>
      <c r="Q218" s="48" t="n"/>
    </row>
    <row r="219" ht="22" customHeight="1">
      <c r="A219" s="37" t="inlineStr">
        <is>
          <t>Gesamtwert netto abzüglich Paketnachlass 15 %</t>
        </is>
      </c>
      <c r="Q219" s="38">
        <f>-Q214*0.15</f>
        <v/>
      </c>
    </row>
    <row r="220" ht="22" customHeight="1">
      <c r="A220" s="45" t="inlineStr">
        <is>
          <t>Paketpreis netto</t>
        </is>
      </c>
      <c r="Q220" s="46">
        <f>Q214+Q219</f>
        <v/>
      </c>
    </row>
    <row r="221" ht="22" customHeight="1">
      <c r="A221" s="37" t="inlineStr">
        <is>
          <t>zzgl. 19 % Umsatzsteuer</t>
        </is>
      </c>
      <c r="Q221" s="38">
        <f>Q220*0.19</f>
        <v/>
      </c>
    </row>
    <row r="222" ht="26" customHeight="1">
      <c r="A222" s="39" t="inlineStr">
        <is>
          <t>Paketpreis brutto</t>
        </is>
      </c>
      <c r="Q222" s="40">
        <f>Q220+Q221</f>
        <v/>
      </c>
    </row>
    <row r="223">
      <c r="A223"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225">
      <c r="A225"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226"/>
    <row r="227"/>
    <row r="228"/>
  </sheetData>
  <autoFilter ref="A7:Q204"/>
  <mergeCells count="26">
    <mergeCell ref="C1:Q1"/>
    <mergeCell ref="A211:Q211"/>
    <mergeCell ref="A219:P219"/>
    <mergeCell ref="A215:P215"/>
    <mergeCell ref="A1:B1"/>
    <mergeCell ref="A209:P209"/>
    <mergeCell ref="L4:Q4"/>
    <mergeCell ref="C3:I3"/>
    <mergeCell ref="A220:P220"/>
    <mergeCell ref="A218:Q218"/>
    <mergeCell ref="A216:P216"/>
    <mergeCell ref="A222:P222"/>
    <mergeCell ref="A207:P207"/>
    <mergeCell ref="A223:Q223"/>
    <mergeCell ref="C4:I4"/>
    <mergeCell ref="A213:Q213"/>
    <mergeCell ref="A221:P221"/>
    <mergeCell ref="A5:Q5"/>
    <mergeCell ref="L2:Q2"/>
    <mergeCell ref="A208:P208"/>
    <mergeCell ref="A206:Q206"/>
    <mergeCell ref="A214:P214"/>
    <mergeCell ref="C2:I2"/>
    <mergeCell ref="L3:Q3"/>
    <mergeCell ref="A210:P210"/>
    <mergeCell ref="A225:Q228"/>
  </mergeCells>
  <conditionalFormatting sqref="A8:Q204">
    <cfRule type="expression" priority="1" dxfId="0" stopIfTrue="0">
      <formula>$N8="ja"</formula>
    </cfRule>
  </conditionalFormatting>
  <dataValidations count="2">
    <dataValidation sqref="N8:N204" showDropDown="0" showInputMessage="0" showErrorMessage="1" allowBlank="1" errorTitle="Interesse" error="Bitte „ja&quot; oder „nein&quot; wählen." type="list">
      <formula1>"ja,nein"</formula1>
    </dataValidation>
    <dataValidation sqref="O8:O204"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2026-09-22T13:48:21Z</dcterms:created>
  <dcterms:modified xmlns:dcterms="http://purl.org/dc/terms/" xmlns:xsi="http://www.w3.org/2001/XMLSchema-instance" xsi:type="dcterms:W3CDTF">2026-09-22T13:48:23Z</dcterms:modified>
</cp:coreProperties>
</file>