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'Angebot'!$A$7:$Q$255</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125730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70485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125730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125730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70485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70485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125730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125730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70485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70485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125730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70485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125730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125730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125730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70485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70485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125730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70485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125730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125730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125730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70485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125730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70485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2</col>
      <colOff>0</colOff>
      <row>241</row>
      <rowOff>0</rowOff>
    </from>
    <ext cx="1257300" cy="94297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2</col>
      <colOff>0</colOff>
      <row>242</row>
      <rowOff>0</rowOff>
    </from>
    <ext cx="704850" cy="942975"/>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2</col>
      <colOff>0</colOff>
      <row>243</row>
      <rowOff>0</rowOff>
    </from>
    <ext cx="1257300" cy="942975"/>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2</col>
      <colOff>0</colOff>
      <row>244</row>
      <rowOff>0</rowOff>
    </from>
    <ext cx="1257300" cy="942975"/>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2</col>
      <colOff>0</colOff>
      <row>245</row>
      <rowOff>0</rowOff>
    </from>
    <ext cx="1257300" cy="942975"/>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2</col>
      <colOff>0</colOff>
      <row>246</row>
      <rowOff>0</rowOff>
    </from>
    <ext cx="1257300" cy="9429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2</col>
      <colOff>0</colOff>
      <row>247</row>
      <rowOff>0</rowOff>
    </from>
    <ext cx="1257300" cy="9429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2</col>
      <colOff>0</colOff>
      <row>248</row>
      <rowOff>0</rowOff>
    </from>
    <ext cx="1257300" cy="942975"/>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2</col>
      <colOff>0</colOff>
      <row>249</row>
      <rowOff>0</rowOff>
    </from>
    <ext cx="1257300" cy="942975"/>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2</col>
      <colOff>0</colOff>
      <row>250</row>
      <rowOff>0</rowOff>
    </from>
    <ext cx="704850" cy="94297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2</col>
      <colOff>0</colOff>
      <row>251</row>
      <rowOff>0</rowOff>
    </from>
    <ext cx="1257300" cy="94297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2</col>
      <colOff>0</colOff>
      <row>252</row>
      <rowOff>0</rowOff>
    </from>
    <ext cx="1257300" cy="942975"/>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2</col>
      <colOff>0</colOff>
      <row>253</row>
      <rowOff>0</rowOff>
    </from>
    <ext cx="704850" cy="942975"/>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2</col>
      <colOff>0</colOff>
      <row>254</row>
      <rowOff>0</rowOff>
    </from>
    <ext cx="704850" cy="942975"/>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279"/>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16</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Ohne Esstablett.</t>
        </is>
      </c>
      <c r="E134" s="13" t="n"/>
      <c r="F134" s="12" t="inlineStr">
        <is>
          <t>Schlafraum 4</t>
        </is>
      </c>
      <c r="G134" s="10" t="inlineStr">
        <is>
          <t>gebraucht</t>
        </is>
      </c>
      <c r="H134" s="10" t="n">
        <v>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10</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4</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2</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4</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IKEA Kinderschrank weiß, zwei Türen
Hoher Schrank von IKEA in Weiß mit zwei Türen und schwarzen Griffmulden, darunter Schubladen. Auf zwei der Schränke kleben Aufkleber mit Kinderhandabdrücken; sie lassen sich abziehen.</t>
        </is>
      </c>
      <c r="E190" s="13" t="n"/>
      <c r="F190" s="12" t="inlineStr">
        <is>
          <t>Flur 2</t>
        </is>
      </c>
      <c r="G190" s="10" t="inlineStr">
        <is>
          <t>gebraucht</t>
        </is>
      </c>
      <c r="H190" s="10" t="n">
        <v>4</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2</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NE02-01</t>
        </is>
      </c>
      <c r="C193" s="22" t="n"/>
      <c r="D193" s="23" t="inlineStr">
        <is>
          <t>Hirsch Metall, stehend
Figur eines Hirschs aus Metall mit dunkler, teils silbrig durchscheinender Oberfläche, auf länglichem Sockel mit Geweihstück.</t>
        </is>
      </c>
      <c r="E193" s="13" t="n"/>
      <c r="F193" s="23" t="inlineStr">
        <is>
          <t>Küche</t>
        </is>
      </c>
      <c r="G193" s="21" t="inlineStr">
        <is>
          <t>gut</t>
        </is>
      </c>
      <c r="H193" s="21" t="n">
        <v>1</v>
      </c>
      <c r="I193" s="21" t="inlineStr">
        <is>
          <t>Stück</t>
        </is>
      </c>
      <c r="J193" s="24" t="n">
        <v>60</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NE02-02</t>
        </is>
      </c>
      <c r="C194" s="11" t="n"/>
      <c r="D194" s="12" t="inlineStr">
        <is>
          <t>Barhocker dunkelgrau, Erwachsenenhöhe
Barhocker mit dunkelgrauer Kunststoffschale auf schwarzem Kufengestell aus Rundstahl, mit Fußstütze.</t>
        </is>
      </c>
      <c r="E194" s="13" t="n"/>
      <c r="F194" s="12" t="inlineStr">
        <is>
          <t>Küche</t>
        </is>
      </c>
      <c r="G194" s="10" t="inlineStr">
        <is>
          <t>gebraucht</t>
        </is>
      </c>
      <c r="H194" s="10" t="n">
        <v>2</v>
      </c>
      <c r="I194" s="10" t="inlineStr">
        <is>
          <t>Stück</t>
        </is>
      </c>
      <c r="J194" s="14" t="n">
        <v>45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NE02-03</t>
        </is>
      </c>
      <c r="C195" s="22" t="n"/>
      <c r="D195" s="23" t="inlineStr">
        <is>
          <t>Wäschekorb schwarz mit Deckel
Wäschekorb aus Kunststoff in Flechtoptik, schwarz, mit aufklappbarem Deckel.</t>
        </is>
      </c>
      <c r="E195" s="13" t="n"/>
      <c r="F195" s="23" t="inlineStr">
        <is>
          <t>Küche</t>
        </is>
      </c>
      <c r="G195" s="21" t="inlineStr">
        <is>
          <t>gebraucht</t>
        </is>
      </c>
      <c r="H195" s="21" t="n">
        <v>3</v>
      </c>
      <c r="I195" s="21" t="inlineStr">
        <is>
          <t>Stück</t>
        </is>
      </c>
      <c r="J195" s="24" t="n">
        <v>12</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NE02-04</t>
        </is>
      </c>
      <c r="C196" s="11" t="n"/>
      <c r="D196" s="12" t="inlineStr">
        <is>
          <t>Mülleimer Kunststoff schwarz, groß
Runder Abfallbehälter aus schwarzem Kunststoff mit aufgesetztem Schwingdeckel.</t>
        </is>
      </c>
      <c r="E196" s="13" t="n"/>
      <c r="F196" s="12" t="inlineStr">
        <is>
          <t>Küche</t>
        </is>
      </c>
      <c r="G196" s="10" t="inlineStr">
        <is>
          <t>gebraucht</t>
        </is>
      </c>
      <c r="H196" s="10" t="n">
        <v>2</v>
      </c>
      <c r="I196" s="10" t="inlineStr">
        <is>
          <t>Stück</t>
        </is>
      </c>
      <c r="J196" s="14" t="n">
        <v>15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NE02-05</t>
        </is>
      </c>
      <c r="C197" s="22" t="n"/>
      <c r="D197" s="23" t="inlineStr">
        <is>
          <t>IKEA Trinkbecher Kinder, bunt
Trinkbecher aus Kunststoff für Kinder, IKEA, in Rot, Blau, Pink, Gelb und Weiß. Stapelbar, spülmaschinenfest.</t>
        </is>
      </c>
      <c r="E197" s="13" t="n"/>
      <c r="F197" s="23" t="inlineStr">
        <is>
          <t>Küche</t>
        </is>
      </c>
      <c r="G197" s="21" t="inlineStr">
        <is>
          <t>gebraucht</t>
        </is>
      </c>
      <c r="H197" s="21" t="n">
        <v>39</v>
      </c>
      <c r="I197" s="21" t="inlineStr">
        <is>
          <t>Stück</t>
        </is>
      </c>
      <c r="J197" s="24" t="n">
        <v>0.5</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NE02-06</t>
        </is>
      </c>
      <c r="C198" s="11" t="n"/>
      <c r="D198" s="12" t="inlineStr">
        <is>
          <t>Trinkbecher Melamin, grün- und grautöne
Trinkbecher mit facettiertem Fuß in Weiß, Salbeigrün, Graugrün und Mintgrün. Acht der Becher tragen ein Motiv.</t>
        </is>
      </c>
      <c r="E198" s="13" t="n"/>
      <c r="F198" s="12" t="inlineStr">
        <is>
          <t>Küche</t>
        </is>
      </c>
      <c r="G198" s="10" t="inlineStr">
        <is>
          <t>gut</t>
        </is>
      </c>
      <c r="H198" s="10" t="n">
        <v>17</v>
      </c>
      <c r="I198" s="10" t="inlineStr">
        <is>
          <t>Stück</t>
        </is>
      </c>
      <c r="J198" s="14" t="n">
        <v>1.5</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NE02-07</t>
        </is>
      </c>
      <c r="C199" s="22" t="n"/>
      <c r="D199" s="23" t="inlineStr">
        <is>
          <t>Teller Kunststoff, bunt
Flache Teller aus Kunststoff in kräftigen Farben: elf kleine bunte, drei große sowie weitere mit Tiermotiv.</t>
        </is>
      </c>
      <c r="E199" s="13" t="n"/>
      <c r="F199" s="23" t="inlineStr">
        <is>
          <t>Küche</t>
        </is>
      </c>
      <c r="G199" s="21" t="inlineStr">
        <is>
          <t>gebraucht</t>
        </is>
      </c>
      <c r="H199" s="21" t="n">
        <v>22</v>
      </c>
      <c r="I199" s="21" t="inlineStr">
        <is>
          <t>Stück</t>
        </is>
      </c>
      <c r="J199" s="24" t="n">
        <v>1.5</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2" ht="78" customHeight="1">
      <c r="A202" s="9" t="n">
        <v>195</v>
      </c>
      <c r="B202" s="10" t="inlineStr">
        <is>
          <t>BA10-09</t>
        </is>
      </c>
      <c r="C202" s="11" t="n"/>
      <c r="D202" s="12" t="inlineStr">
        <is>
          <t>Beistelltisch rund, Tablettplatte Birke
Runder Beistelltisch: abnehmbare Tablettplatte aus Birke mit umlaufendem Rand, auf einem weißen Gestell aus Rundstahl mit Tragebügel.</t>
        </is>
      </c>
      <c r="E202" s="13" t="n"/>
      <c r="F202" s="12" t="inlineStr">
        <is>
          <t>Ruhe- / Schlafraum</t>
        </is>
      </c>
      <c r="G202" s="10" t="inlineStr">
        <is>
          <t>gebraucht</t>
        </is>
      </c>
      <c r="H202" s="10" t="n">
        <v>1</v>
      </c>
      <c r="I202" s="10" t="inlineStr">
        <is>
          <t>Stück</t>
        </is>
      </c>
      <c r="J202" s="14" t="n">
        <v>35</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BA10-10</t>
        </is>
      </c>
      <c r="C203" s="22" t="n"/>
      <c r="D203" s="23" t="inlineStr">
        <is>
          <t>Beistelltisch rund, Tablettplatte schwarz
Runder Beistelltisch mit schwarzer Tablettplatte auf drei schlanken, schwarz lackierten Metallbeinen. Platte mit Gebrauchsspuren.</t>
        </is>
      </c>
      <c r="E203" s="13" t="n"/>
      <c r="F203" s="23" t="inlineStr">
        <is>
          <t>Ruhe- / Schlafraum</t>
        </is>
      </c>
      <c r="G203" s="21" t="inlineStr">
        <is>
          <t>gebraucht</t>
        </is>
      </c>
      <c r="H203" s="21" t="n">
        <v>1</v>
      </c>
      <c r="I203" s="21" t="inlineStr">
        <is>
          <t>Stück</t>
        </is>
      </c>
      <c r="J203" s="24" t="n">
        <v>30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BA10-11</t>
        </is>
      </c>
      <c r="C204" s="11" t="n"/>
      <c r="D204" s="12" t="inlineStr">
        <is>
          <t>Tisch rund, zweiteilig, weiß
Runder Tisch aus zwei halbrunden weißen Platten mit Multiplex-Kante, auf höhenverstellbaren Rundfüßen aus Chrom. Die Hälften lassen sich einzeln stellen.</t>
        </is>
      </c>
      <c r="E204" s="13" t="n"/>
      <c r="F204" s="12" t="inlineStr">
        <is>
          <t>Ruhe- / Schlafraum</t>
        </is>
      </c>
      <c r="G204" s="10" t="inlineStr">
        <is>
          <t>gebraucht</t>
        </is>
      </c>
      <c r="H204" s="10" t="n">
        <v>1</v>
      </c>
      <c r="I204" s="10" t="inlineStr">
        <is>
          <t>Stück</t>
        </is>
      </c>
      <c r="J204" s="14" t="n">
        <v>90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BA03-01</t>
        </is>
      </c>
      <c r="C205" s="22" t="n"/>
      <c r="D205" s="23" t="inlineStr">
        <is>
          <t>IKEA Avsiktlig Teppich, schwarz-weiß gepunktet
Flachgewebter Teppich in Creme mit schwarzen Punktreihen, IKEA Avsiktlig. Flor 100 % Polypropylen auf Jutekette. Etikett auf der Rückseite vorhanden.</t>
        </is>
      </c>
      <c r="E205" s="13" t="inlineStr">
        <is>
          <t>133 × 195 cm</t>
        </is>
      </c>
      <c r="F205" s="23" t="inlineStr">
        <is>
          <t>Galerie</t>
        </is>
      </c>
      <c r="G205" s="21" t="inlineStr">
        <is>
          <t>gebraucht</t>
        </is>
      </c>
      <c r="H205" s="21" t="n">
        <v>1</v>
      </c>
      <c r="I205" s="21" t="inlineStr">
        <is>
          <t>Stück</t>
        </is>
      </c>
      <c r="J205" s="24" t="n">
        <v>25</v>
      </c>
      <c r="K205" s="25">
        <f>J205*1.19</f>
        <v/>
      </c>
      <c r="L205" s="21" t="inlineStr">
        <is>
          <t>VHB</t>
        </is>
      </c>
      <c r="M205" s="23" t="inlineStr">
        <is>
          <t>Versand möglich</t>
        </is>
      </c>
      <c r="N205" s="16" t="n"/>
      <c r="O205" s="17" t="n"/>
      <c r="P205" s="18" t="n"/>
      <c r="Q205" s="26">
        <f>IF(N205&lt;&gt;"ja","",IF(O205="",H205,O205)*J205)</f>
        <v/>
      </c>
    </row>
    <row r="206" ht="78" customHeight="1">
      <c r="A206" s="9" t="n">
        <v>199</v>
      </c>
      <c r="B206" s="35" t="inlineStr">
        <is>
          <t>BA03-02</t>
        </is>
      </c>
      <c r="C206" s="11" t="n"/>
      <c r="D206"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6" s="13" t="n"/>
      <c r="F206" s="12" t="inlineStr">
        <is>
          <t>Galerie</t>
        </is>
      </c>
      <c r="G206" s="10" t="inlineStr">
        <is>
          <t>gebraucht</t>
        </is>
      </c>
      <c r="H206" s="10" t="n">
        <v>1</v>
      </c>
      <c r="I206" s="10" t="inlineStr">
        <is>
          <t>Set</t>
        </is>
      </c>
      <c r="J206" s="14" t="n">
        <v>250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BA03-03</t>
        </is>
      </c>
      <c r="C207" s="22" t="n"/>
      <c r="D207" s="23" t="inlineStr">
        <is>
          <t>Sofa grau, 2-Sitzer
Kleines Zweisitzer-Sofa mit grauem Steppbezug aus Velours und weißem Metallgestell. Bezug abnehmbar.</t>
        </is>
      </c>
      <c r="E207" s="13" t="n"/>
      <c r="F207" s="23" t="inlineStr">
        <is>
          <t>Galerie</t>
        </is>
      </c>
      <c r="G207" s="21" t="inlineStr">
        <is>
          <t>gebraucht</t>
        </is>
      </c>
      <c r="H207" s="21" t="n">
        <v>1</v>
      </c>
      <c r="I207" s="21" t="inlineStr">
        <is>
          <t>Stück</t>
        </is>
      </c>
      <c r="J207" s="24" t="n">
        <v>70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BA03-05</t>
        </is>
      </c>
      <c r="C208" s="11" t="n"/>
      <c r="D208" s="12" t="inlineStr">
        <is>
          <t>BRIO Puppenwagen rot gepunktet
Kombi-Puppenwagen von BRIO: weißes Metallgestell mit Luftreifen, roter Stoffbezug mit weißen Punkten, schwenkbarer Schiebebügel, Ablagekorb unten. Markenetikett am Verdeck.</t>
        </is>
      </c>
      <c r="E208" s="13" t="n"/>
      <c r="F208" s="12" t="inlineStr">
        <is>
          <t>Galerie</t>
        </is>
      </c>
      <c r="G208" s="10" t="inlineStr">
        <is>
          <t>gebraucht</t>
        </is>
      </c>
      <c r="H208" s="10" t="n">
        <v>1</v>
      </c>
      <c r="I208" s="10" t="inlineStr">
        <is>
          <t>Stück</t>
        </is>
      </c>
      <c r="J208" s="14" t="n">
        <v>45</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BA03-06</t>
        </is>
      </c>
      <c r="C209" s="22" t="n"/>
      <c r="D209" s="23" t="inlineStr">
        <is>
          <t>Kaufladen weiß mit Aufsatz
Kaufladen aus Holz, weiß mit grauer Rückwand: Verkaufstheke mit Ablage unten, Aufsatz mit mehreren unterschiedlich großen Fächern.</t>
        </is>
      </c>
      <c r="E209" s="13" t="n"/>
      <c r="F209" s="23" t="inlineStr">
        <is>
          <t>Galerie</t>
        </is>
      </c>
      <c r="G209" s="21" t="inlineStr">
        <is>
          <t>gebraucht</t>
        </is>
      </c>
      <c r="H209" s="21" t="n">
        <v>1</v>
      </c>
      <c r="I209" s="21" t="inlineStr">
        <is>
          <t>Stück</t>
        </is>
      </c>
      <c r="J209" s="24" t="n">
        <v>90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BA03-07</t>
        </is>
      </c>
      <c r="C210" s="11" t="n"/>
      <c r="D210" s="12" t="inlineStr">
        <is>
          <t>Schrank weiß, zwei Türen
Hoher Schrank in Weiß mit zwei Türen und runden Porzellanknöpfen in Rosenform.</t>
        </is>
      </c>
      <c r="E210" s="13" t="n"/>
      <c r="F210" s="12" t="inlineStr">
        <is>
          <t>Galerie</t>
        </is>
      </c>
      <c r="G210" s="10" t="inlineStr">
        <is>
          <t>gebraucht</t>
        </is>
      </c>
      <c r="H210" s="10" t="n">
        <v>1</v>
      </c>
      <c r="I210" s="10" t="inlineStr">
        <is>
          <t>Stück</t>
        </is>
      </c>
      <c r="J210" s="14" t="n">
        <v>80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BA03-04</t>
        </is>
      </c>
      <c r="C211" s="22" t="n"/>
      <c r="D211" s="23" t="inlineStr">
        <is>
          <t>Wandregal Hausform, schwarz
Wandregale in Hausform aus schwarz lackiertem Holz, zum Aufstellen oder Aufhängen, in unterschiedlichen Größen.</t>
        </is>
      </c>
      <c r="E211" s="13" t="n"/>
      <c r="F211" s="23" t="inlineStr">
        <is>
          <t>Galerie</t>
        </is>
      </c>
      <c r="G211" s="21" t="inlineStr">
        <is>
          <t>gut</t>
        </is>
      </c>
      <c r="H211" s="21" t="n">
        <v>5</v>
      </c>
      <c r="I211" s="21" t="inlineStr">
        <is>
          <t>Stück</t>
        </is>
      </c>
      <c r="J211" s="24" t="n">
        <v>12</v>
      </c>
      <c r="K211" s="25">
        <f>J211*1.19</f>
        <v/>
      </c>
      <c r="L211" s="21" t="inlineStr">
        <is>
          <t>VHB</t>
        </is>
      </c>
      <c r="M211" s="23" t="inlineStr">
        <is>
          <t>Versand möglich</t>
        </is>
      </c>
      <c r="N211" s="16" t="n"/>
      <c r="O211" s="17" t="n"/>
      <c r="P211" s="18" t="n"/>
      <c r="Q211" s="26">
        <f>IF(N211&lt;&gt;"ja","",IF(O211="",H211,O211)*J211)</f>
        <v/>
      </c>
    </row>
    <row r="212" ht="78" customHeight="1">
      <c r="A212" s="9" t="n">
        <v>205</v>
      </c>
      <c r="B212" s="10" t="inlineStr">
        <is>
          <t>BA04-04</t>
        </is>
      </c>
      <c r="C212" s="11" t="n"/>
      <c r="D212" s="12" t="inlineStr">
        <is>
          <t>Stapelstuhl Kunststoff weiß, Erwachsenengröße
Stuhl aus weißem Kunststoff in einem Stück, runde Rückenlehne, konische Beine mit Querstrebe, stapelbar. Erwachsenengröße. Sitzfläche mit Kratzern.</t>
        </is>
      </c>
      <c r="E212" s="13" t="n"/>
      <c r="F212" s="12" t="inlineStr">
        <is>
          <t>Gruppenraum 4</t>
        </is>
      </c>
      <c r="G212" s="10" t="inlineStr">
        <is>
          <t>gebraucht</t>
        </is>
      </c>
      <c r="H212" s="10" t="n">
        <v>8</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BA04-05</t>
        </is>
      </c>
      <c r="C213" s="22" t="n"/>
      <c r="D213" s="23" t="inlineStr">
        <is>
          <t>Kinder-Sessel Bugholz mit Polster
Sessel in Kindergröße: Gestell aus gebogenem Schichtholz in Birke, Auflage aus cremefarbenem Stoff mit Nackenkissen. Bezug abnehmbar, Stoff fleckig.</t>
        </is>
      </c>
      <c r="E213" s="13" t="n"/>
      <c r="F213" s="23" t="inlineStr">
        <is>
          <t>Gruppenraum 4</t>
        </is>
      </c>
      <c r="G213" s="21" t="inlineStr">
        <is>
          <t>gebraucht</t>
        </is>
      </c>
      <c r="H213" s="21" t="n">
        <v>1</v>
      </c>
      <c r="I213" s="21" t="inlineStr">
        <is>
          <t>Stück</t>
        </is>
      </c>
      <c r="J213" s="24" t="n">
        <v>45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BA04-06</t>
        </is>
      </c>
      <c r="C214" s="11" t="n"/>
      <c r="D214" s="12" t="inlineStr">
        <is>
          <t>Rollwagen weiß, drei Etagen
Rollwagen aus weiß lackiertem Stahlblech mit drei Wannenböden und vier Rollen.</t>
        </is>
      </c>
      <c r="E214" s="13" t="n"/>
      <c r="F214" s="12" t="inlineStr">
        <is>
          <t>Gruppenraum 4</t>
        </is>
      </c>
      <c r="G214" s="10" t="inlineStr">
        <is>
          <t>gebraucht</t>
        </is>
      </c>
      <c r="H214" s="10" t="n">
        <v>1</v>
      </c>
      <c r="I214" s="10" t="inlineStr">
        <is>
          <t>Stück</t>
        </is>
      </c>
      <c r="J214" s="14" t="n">
        <v>30</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BA04-07</t>
        </is>
      </c>
      <c r="C215" s="22" t="n"/>
      <c r="D215" s="23" t="inlineStr">
        <is>
          <t>Beistelltisch Drahtkorb, weiß
Runder Beistelltisch: weißer Drahtkorb mit abnehmbarer Platte in heller Holzoptik. Der Korb lässt sich als Ablage nutzen.</t>
        </is>
      </c>
      <c r="E215" s="13" t="n"/>
      <c r="F215" s="23" t="inlineStr">
        <is>
          <t>Gruppenraum 4</t>
        </is>
      </c>
      <c r="G215" s="21" t="inlineStr">
        <is>
          <t>gebraucht</t>
        </is>
      </c>
      <c r="H215" s="21" t="n">
        <v>2</v>
      </c>
      <c r="I215" s="21" t="inlineStr">
        <is>
          <t>Stück</t>
        </is>
      </c>
      <c r="J215" s="24" t="n">
        <v>35</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BA05-01</t>
        </is>
      </c>
      <c r="C216" s="11" t="n"/>
      <c r="D216" s="12" t="inlineStr">
        <is>
          <t>Rollkasten mit großen Kunststoff-Bausteinen
Flacher Kasten auf Rollen, Front in Weiß, Grün oder Grau, gefüllt mit großen Kunststoff-Bausteinen in Rot, Blau, Gelb und Grün.</t>
        </is>
      </c>
      <c r="E216" s="13" t="n"/>
      <c r="F216" s="12" t="inlineStr">
        <is>
          <t>Turnraum</t>
        </is>
      </c>
      <c r="G216" s="10" t="inlineStr">
        <is>
          <t>gebraucht</t>
        </is>
      </c>
      <c r="H216" s="10" t="n">
        <v>4</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21" t="inlineStr">
        <is>
          <t>BA05-02</t>
        </is>
      </c>
      <c r="C217" s="22" t="n"/>
      <c r="D217" s="23" t="inlineStr">
        <is>
          <t>BENZ Turnbank
Turnbank aus Holz mit Schmalseite zum Umdrehen, rutschhemmender Belag, Aufhängehaken an einem Ende. Aufdruck: BENZ Geräte.</t>
        </is>
      </c>
      <c r="E217" s="13" t="n"/>
      <c r="F217" s="23" t="inlineStr">
        <is>
          <t>Turnraum</t>
        </is>
      </c>
      <c r="G217" s="21" t="inlineStr">
        <is>
          <t>gebraucht</t>
        </is>
      </c>
      <c r="H217" s="21" t="n">
        <v>2</v>
      </c>
      <c r="I217" s="21" t="inlineStr">
        <is>
          <t>Stück</t>
        </is>
      </c>
      <c r="J217" s="24" t="n">
        <v>140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BA05-03</t>
        </is>
      </c>
      <c r="C218" s="11" t="n"/>
      <c r="D218" s="12" t="inlineStr">
        <is>
          <t>Trampolin mit Haltestange
Rundes Fitness-Trampolin mit gepolstertem Randschutz in Rot und abnehmbarer Haltestange. Aufdruck auf dem Sprungtuch: ANCHEER. Der Randschutz ist an mehreren Stellen eingerissen.</t>
        </is>
      </c>
      <c r="E218" s="13" t="n"/>
      <c r="F218" s="12" t="inlineStr">
        <is>
          <t>Turnraum</t>
        </is>
      </c>
      <c r="G218" s="10" t="inlineStr">
        <is>
          <t>stark gebraucht</t>
        </is>
      </c>
      <c r="H218" s="10" t="n">
        <v>1</v>
      </c>
      <c r="I218" s="10" t="inlineStr">
        <is>
          <t>Stück</t>
        </is>
      </c>
      <c r="J218" s="14" t="n">
        <v>35</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BA05-04</t>
        </is>
      </c>
      <c r="C219" s="22" t="n"/>
      <c r="D219" s="23" t="inlineStr">
        <is>
          <t>Spielhochbett mit Bällebad und Rutsche
Großes Spielhochbett aus weiß beschichteter Platte: zwei Liegeflächen oben mit Absturzsicherung, Leiter, Rutsche, runde Bullaugen und darunter ein eingebautes Bällebad einschließlich der Bälle.</t>
        </is>
      </c>
      <c r="E219" s="13" t="n"/>
      <c r="F219" s="23" t="inlineStr">
        <is>
          <t>Turnraum</t>
        </is>
      </c>
      <c r="G219" s="21" t="inlineStr">
        <is>
          <t>gebraucht</t>
        </is>
      </c>
      <c r="H219" s="21" t="n">
        <v>1</v>
      </c>
      <c r="I219" s="21" t="inlineStr">
        <is>
          <t>Stück</t>
        </is>
      </c>
      <c r="J219" s="24" t="n">
        <v>750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BA05-05</t>
        </is>
      </c>
      <c r="C220" s="11" t="n"/>
      <c r="D220" s="12" t="inlineStr">
        <is>
          <t>Sprossenwand einzeln
Sprossenwand aus Massivholz zur Wandmontage: zwei kräftige Holme mit durchgehenden Rundsprossen, oben eine ausladende Aufhängeleiste.</t>
        </is>
      </c>
      <c r="E220" s="13" t="n"/>
      <c r="F220" s="12" t="inlineStr">
        <is>
          <t>Turnraum</t>
        </is>
      </c>
      <c r="G220" s="10" t="inlineStr">
        <is>
          <t>gebraucht</t>
        </is>
      </c>
      <c r="H220" s="10" t="n">
        <v>3</v>
      </c>
      <c r="I220" s="10" t="inlineStr">
        <is>
          <t>Stück</t>
        </is>
      </c>
      <c r="J220" s="14" t="n">
        <v>100</v>
      </c>
      <c r="K220" s="15">
        <f>J220*1.19</f>
        <v/>
      </c>
      <c r="L220" s="10" t="inlineStr">
        <is>
          <t>VHB</t>
        </is>
      </c>
      <c r="M220" s="12" t="inlineStr">
        <is>
          <t>nur Abholung</t>
        </is>
      </c>
      <c r="N220" s="16" t="n"/>
      <c r="O220" s="17" t="n"/>
      <c r="P220" s="18" t="n"/>
      <c r="Q220" s="19">
        <f>IF(N220&lt;&gt;"ja","",IF(O220="",H220,O220)*J220)</f>
        <v/>
      </c>
    </row>
    <row r="221" ht="78" customHeight="1">
      <c r="A221" s="20" t="n">
        <v>214</v>
      </c>
      <c r="B221" s="35" t="inlineStr">
        <is>
          <t>BA05-06</t>
        </is>
      </c>
      <c r="C221" s="22" t="n"/>
      <c r="D221" s="23" t="inlineStr">
        <is>
          <t>Doppelsprossenwand
Breite Sprossenwand aus Massivholz zur Wandmontage, zwei Felder nebeneinander mit durchgehenden Querholmen und oberer Ausleger-Leiste.</t>
        </is>
      </c>
      <c r="E221" s="13" t="n"/>
      <c r="F221" s="23" t="inlineStr">
        <is>
          <t>Turnraum</t>
        </is>
      </c>
      <c r="G221" s="21" t="inlineStr">
        <is>
          <t>gebraucht</t>
        </is>
      </c>
      <c r="H221" s="21" t="n">
        <v>1</v>
      </c>
      <c r="I221" s="21" t="inlineStr">
        <is>
          <t>Stück</t>
        </is>
      </c>
      <c r="J221" s="24" t="n">
        <v>180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BA05-07</t>
        </is>
      </c>
      <c r="C222" s="11" t="n"/>
      <c r="D222" s="12" t="inlineStr">
        <is>
          <t>Treppenturngerät gepolstert
Turngerät aus Schaumstoff mit Kunstlederbezug in Creme und Grau: Treppenelement mit drei Stufen und passende Rampe, zusammensteckbar.</t>
        </is>
      </c>
      <c r="E222" s="13" t="n"/>
      <c r="F222" s="12" t="inlineStr">
        <is>
          <t>Turnraum</t>
        </is>
      </c>
      <c r="G222" s="10" t="inlineStr">
        <is>
          <t>gebraucht</t>
        </is>
      </c>
      <c r="H222" s="10" t="n">
        <v>1</v>
      </c>
      <c r="I222" s="10" t="inlineStr">
        <is>
          <t>Stück</t>
        </is>
      </c>
      <c r="J222" s="14" t="n">
        <v>150</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BA05-08</t>
        </is>
      </c>
      <c r="C223" s="22" t="n"/>
      <c r="D223" s="23" t="inlineStr">
        <is>
          <t>Rody Hüpfpferd, rot und grün
Hüpfpferd Rody aus Gummi mit weißen Punkten, aufblasbar. Markenaufdruck am Bauch. Eines in Rot mit gelbem Sattel, zwei in Grün mit blauem Sattel.</t>
        </is>
      </c>
      <c r="E223" s="13" t="n"/>
      <c r="F223" s="23" t="inlineStr">
        <is>
          <t>Turnraum</t>
        </is>
      </c>
      <c r="G223" s="21" t="inlineStr">
        <is>
          <t>gebraucht</t>
        </is>
      </c>
      <c r="H223" s="21" t="n">
        <v>3</v>
      </c>
      <c r="I223" s="21" t="inlineStr">
        <is>
          <t>Stück</t>
        </is>
      </c>
      <c r="J223" s="24" t="n">
        <v>20</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BA05-09</t>
        </is>
      </c>
      <c r="C224" s="11" t="n"/>
      <c r="D224" s="12" t="inlineStr">
        <is>
          <t>Softbausteine gepolstert, groß
Große Turn- und Bauelemente aus Schaumstoff mit Kunstlederbezug in Rot, Blau, Grün und Hellgrün: Treppen, Rampen, Wellen, Quader und Keile.</t>
        </is>
      </c>
      <c r="E224" s="13" t="n"/>
      <c r="F224" s="12" t="inlineStr">
        <is>
          <t>Turnraum</t>
        </is>
      </c>
      <c r="G224" s="10" t="inlineStr">
        <is>
          <t>gebraucht</t>
        </is>
      </c>
      <c r="H224" s="10" t="n">
        <v>7</v>
      </c>
      <c r="I224" s="10" t="inlineStr">
        <is>
          <t>Stück</t>
        </is>
      </c>
      <c r="J224" s="14" t="n">
        <v>45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BA05-10</t>
        </is>
      </c>
      <c r="C225" s="22" t="n"/>
      <c r="D225" s="23" t="inlineStr">
        <is>
          <t>Polstersäule grün, Raumteiler
Standsäule aus Schaumstoff mit Kunstlederbezug: Mantel in Limettengrün, Oberseiten in Grau, mehrere Lappen ergeben im Querschnitt eine Blütenform. Als Wand- und Säulenschutz oder als Raumteiler nutzbar.</t>
        </is>
      </c>
      <c r="E225" s="13" t="n"/>
      <c r="F225" s="23" t="inlineStr">
        <is>
          <t>Turnraum</t>
        </is>
      </c>
      <c r="G225" s="21" t="inlineStr">
        <is>
          <t>gebraucht</t>
        </is>
      </c>
      <c r="H225" s="21" t="n">
        <v>5</v>
      </c>
      <c r="I225" s="21" t="inlineStr">
        <is>
          <t>Stück</t>
        </is>
      </c>
      <c r="J225" s="24" t="n">
        <v>35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BA06-02</t>
        </is>
      </c>
      <c r="C226" s="11" t="n"/>
      <c r="D226" s="12" t="inlineStr">
        <is>
          <t>BMW Baby Racer Rutscherauto
Rutscherauto in Sportwagenform, Karosserie blau mit rotem Sitz, Lenkrad mit Hupe, verchromte Felgen. BMW-Emblem an der Front. Lack stark zerkratzt.</t>
        </is>
      </c>
      <c r="E226" s="13" t="n"/>
      <c r="F226" s="12" t="inlineStr">
        <is>
          <t>Material / Turnraum</t>
        </is>
      </c>
      <c r="G226" s="10" t="inlineStr">
        <is>
          <t>stark gebraucht</t>
        </is>
      </c>
      <c r="H226" s="10" t="n">
        <v>1</v>
      </c>
      <c r="I226" s="10" t="inlineStr">
        <is>
          <t>Stück</t>
        </is>
      </c>
      <c r="J226" s="14" t="n">
        <v>15</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BA06-03</t>
        </is>
      </c>
      <c r="C227" s="22" t="n"/>
      <c r="D227" s="23" t="inlineStr">
        <is>
          <t>BIG Bobby Quad
Quad-Rutscherfahrzeug aus Kunststoff in Schwarz mit limettengrünen Felgen und Lenkergriffen, Stollenreifen. Aufdruck: bobby quad, BIG.</t>
        </is>
      </c>
      <c r="E227" s="13" t="n"/>
      <c r="F227" s="23" t="inlineStr">
        <is>
          <t>Material / Turnraum</t>
        </is>
      </c>
      <c r="G227" s="21" t="inlineStr">
        <is>
          <t>gebraucht</t>
        </is>
      </c>
      <c r="H227" s="21" t="n">
        <v>3</v>
      </c>
      <c r="I227" s="21" t="inlineStr">
        <is>
          <t>Stück</t>
        </is>
      </c>
      <c r="J227" s="24" t="n">
        <v>25</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BA06-04</t>
        </is>
      </c>
      <c r="C228" s="11" t="n"/>
      <c r="D228" s="12" t="inlineStr">
        <is>
          <t>Holz-Dreirad mit Kuhkopf
Rutschfahrzeug aus Massivholz mit vier Rädern, ovalem Sitz und Lehne, vorn ein Kuhkopf mit Stoffohren und gemaltem Gesicht.</t>
        </is>
      </c>
      <c r="E228" s="13" t="n"/>
      <c r="F228" s="12" t="inlineStr">
        <is>
          <t>Material / Turnraum</t>
        </is>
      </c>
      <c r="G228" s="10" t="inlineStr">
        <is>
          <t>gebraucht</t>
        </is>
      </c>
      <c r="H228" s="10" t="n">
        <v>1</v>
      </c>
      <c r="I228" s="10" t="inlineStr">
        <is>
          <t>Stück</t>
        </is>
      </c>
      <c r="J228" s="14" t="n">
        <v>35</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BA06-05</t>
        </is>
      </c>
      <c r="C229" s="22" t="n"/>
      <c r="D229" s="23" t="inlineStr">
        <is>
          <t>Schaukel- und Rutschtier aus Formholz
Fahrzeug aus weiß lackiertem Formholz mit Naturholz-Lehne, vier kleinen Rollen und schwarzen Griffen. Lack an vielen Stellen abgeplatzt.</t>
        </is>
      </c>
      <c r="E229" s="13" t="n"/>
      <c r="F229" s="23" t="inlineStr">
        <is>
          <t>Material / Turnraum</t>
        </is>
      </c>
      <c r="G229" s="21" t="inlineStr">
        <is>
          <t>stark gebraucht</t>
        </is>
      </c>
      <c r="H229" s="21" t="n">
        <v>1</v>
      </c>
      <c r="I229" s="21" t="inlineStr">
        <is>
          <t>Stück</t>
        </is>
      </c>
      <c r="J229" s="24" t="n">
        <v>20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BA06-06</t>
        </is>
      </c>
      <c r="C230" s="11" t="n"/>
      <c r="D230" s="12" t="inlineStr">
        <is>
          <t>BIG Bobby Car Feuerwehr
Rutscherauto als Feuerwehrfahrzeug aus rotem Kunststoff mit Blaulicht, drehbarem Wasserwerfer und Stollenreifen. Aufdruck: BIG.</t>
        </is>
      </c>
      <c r="E230" s="13" t="n"/>
      <c r="F230" s="12" t="inlineStr">
        <is>
          <t>Material / Turnraum</t>
        </is>
      </c>
      <c r="G230" s="10" t="inlineStr">
        <is>
          <t>gebraucht</t>
        </is>
      </c>
      <c r="H230" s="10" t="n">
        <v>2</v>
      </c>
      <c r="I230" s="10" t="inlineStr">
        <is>
          <t>Stück</t>
        </is>
      </c>
      <c r="J230" s="14" t="n">
        <v>30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BA06-07</t>
        </is>
      </c>
      <c r="C231" s="22" t="n"/>
      <c r="D231" s="23" t="inlineStr">
        <is>
          <t>Klettergerüst Holz
Klettergerüst aus Buche massiv mit Rundsprossen und seitlichen Wangen, zusammenklappbar.</t>
        </is>
      </c>
      <c r="E231" s="13" t="n"/>
      <c r="F231" s="23" t="inlineStr">
        <is>
          <t>Material / Turnraum</t>
        </is>
      </c>
      <c r="G231" s="21" t="inlineStr">
        <is>
          <t>gebraucht</t>
        </is>
      </c>
      <c r="H231" s="21" t="n">
        <v>2</v>
      </c>
      <c r="I231" s="21" t="inlineStr">
        <is>
          <t>Stück</t>
        </is>
      </c>
      <c r="J231" s="24" t="n">
        <v>60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BA06-08</t>
        </is>
      </c>
      <c r="C232" s="11" t="n"/>
      <c r="D232" s="12" t="inlineStr">
        <is>
          <t>Klettergerüst grün mit Rutschbrett
Klettergerüst mit grün lackiertem Metallrahmen, Rundsprossen aus Holz und einem Rutschbrett mit dunkler Lauffläche.</t>
        </is>
      </c>
      <c r="E232" s="13" t="n"/>
      <c r="F232" s="12" t="inlineStr">
        <is>
          <t>Material / Turnraum</t>
        </is>
      </c>
      <c r="G232" s="10" t="inlineStr">
        <is>
          <t>gebraucht</t>
        </is>
      </c>
      <c r="H232" s="10" t="n">
        <v>3</v>
      </c>
      <c r="I232" s="10" t="inlineStr">
        <is>
          <t>Stück</t>
        </is>
      </c>
      <c r="J232" s="14" t="n">
        <v>70</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BA06-09</t>
        </is>
      </c>
      <c r="C233" s="22" t="n"/>
      <c r="D233" s="23" t="inlineStr">
        <is>
          <t>Holz-Lastwagen zum Rutschen
Rutschfahrzeug aus Massivholz in Lastwagenform: offene Ladefläche mit Bordwänden, gepolsterter Sitz vor dem Führerhaus, Holzlenkrad und vier Gummiräder mit roten Felgen.</t>
        </is>
      </c>
      <c r="E233" s="13" t="n"/>
      <c r="F233" s="23" t="inlineStr">
        <is>
          <t>Material / Turnraum</t>
        </is>
      </c>
      <c r="G233" s="21" t="inlineStr">
        <is>
          <t>gebraucht</t>
        </is>
      </c>
      <c r="H233" s="21" t="n">
        <v>1</v>
      </c>
      <c r="I233" s="21" t="inlineStr">
        <is>
          <t>Stück</t>
        </is>
      </c>
      <c r="J233" s="24" t="n">
        <v>40</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BA06-10</t>
        </is>
      </c>
      <c r="C234" s="11" t="n"/>
      <c r="D234" s="12" t="inlineStr">
        <is>
          <t>Feuerwehrhaus aus Holz
Spiel-Feuerwehrhaus aus Holz mit rot lackierten Wänden, dunklem Dach, aufklappbarem Tor und Zwischenboden. Aufdruck: FIRE STATION. Farbe stark abgegriffen.</t>
        </is>
      </c>
      <c r="E234" s="13" t="n"/>
      <c r="F234" s="12" t="inlineStr">
        <is>
          <t>Material / Turnraum</t>
        </is>
      </c>
      <c r="G234" s="10" t="inlineStr">
        <is>
          <t>stark gebraucht</t>
        </is>
      </c>
      <c r="H234" s="10" t="n">
        <v>1</v>
      </c>
      <c r="I234" s="10" t="inlineStr">
        <is>
          <t>Stück</t>
        </is>
      </c>
      <c r="J234" s="14" t="n">
        <v>20</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BA06-11</t>
        </is>
      </c>
      <c r="C235" s="22" t="n"/>
      <c r="D235" s="23" t="inlineStr">
        <is>
          <t>Sitzschaukel Kunststoff mit Seilen
Babyschaukel aus Kunststoff: Sitzschale in Violett mit limettengrünem Sicherheitsbügel, Aufhängung über weiße Seile.</t>
        </is>
      </c>
      <c r="E235" s="13" t="n"/>
      <c r="F235" s="23" t="inlineStr">
        <is>
          <t>Material / Turnraum</t>
        </is>
      </c>
      <c r="G235" s="21" t="inlineStr">
        <is>
          <t>gebraucht</t>
        </is>
      </c>
      <c r="H235" s="21" t="n">
        <v>1</v>
      </c>
      <c r="I235" s="21" t="inlineStr">
        <is>
          <t>Stück</t>
        </is>
      </c>
      <c r="J235" s="24" t="n">
        <v>15</v>
      </c>
      <c r="K235" s="25">
        <f>J235*1.19</f>
        <v/>
      </c>
      <c r="L235" s="21" t="inlineStr">
        <is>
          <t>VHB</t>
        </is>
      </c>
      <c r="M235" s="23" t="inlineStr">
        <is>
          <t>nur Abholung</t>
        </is>
      </c>
      <c r="N235" s="16" t="n"/>
      <c r="O235" s="17" t="n"/>
      <c r="P235" s="18" t="n"/>
      <c r="Q235" s="26">
        <f>IF(N235&lt;&gt;"ja","",IF(O235="",H235,O235)*J235)</f>
        <v/>
      </c>
    </row>
    <row r="236" ht="78" customHeight="1">
      <c r="A236" s="9" t="n">
        <v>229</v>
      </c>
      <c r="B236" s="10" t="inlineStr">
        <is>
          <t>BA06-12</t>
        </is>
      </c>
      <c r="C236" s="11" t="n"/>
      <c r="D236" s="12" t="inlineStr">
        <is>
          <t>Spieltunnel grün, 180 cm
Spieltunnel aus grünem Stoff mit roten Ringen, etwa 180 cm lang bei 45 cm Durchmesser. Faltbar, mit Originalkarton.</t>
        </is>
      </c>
      <c r="E236" s="13" t="n"/>
      <c r="F236" s="12" t="inlineStr">
        <is>
          <t>Material / Turnraum</t>
        </is>
      </c>
      <c r="G236" s="10" t="inlineStr">
        <is>
          <t>gebraucht</t>
        </is>
      </c>
      <c r="H236" s="10" t="n">
        <v>1</v>
      </c>
      <c r="I236" s="10" t="inlineStr">
        <is>
          <t>Stück</t>
        </is>
      </c>
      <c r="J236" s="14" t="n">
        <v>15</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BA07-01</t>
        </is>
      </c>
      <c r="C237" s="22" t="n"/>
      <c r="D237" s="23" t="inlineStr">
        <is>
          <t>Kissen in Wolkenform, hellblau
Dekokissen in Wolkenform aus hellblauem Samtstoff, mit aufgestickten Augen, Lächeln und rosa Wangen.</t>
        </is>
      </c>
      <c r="E237" s="13" t="n"/>
      <c r="F237" s="23" t="inlineStr">
        <is>
          <t>Klassenzimmer</t>
        </is>
      </c>
      <c r="G237" s="21" t="inlineStr">
        <is>
          <t>gut</t>
        </is>
      </c>
      <c r="H237" s="21" t="n">
        <v>2</v>
      </c>
      <c r="I237" s="21" t="inlineStr">
        <is>
          <t>Stück</t>
        </is>
      </c>
      <c r="J237" s="24" t="n">
        <v>12</v>
      </c>
      <c r="K237" s="25">
        <f>J237*1.19</f>
        <v/>
      </c>
      <c r="L237" s="21" t="inlineStr">
        <is>
          <t>VHB</t>
        </is>
      </c>
      <c r="M237" s="23" t="inlineStr">
        <is>
          <t>Versand möglich</t>
        </is>
      </c>
      <c r="N237" s="16" t="n"/>
      <c r="O237" s="17" t="n"/>
      <c r="P237" s="18" t="n"/>
      <c r="Q237" s="26">
        <f>IF(N237&lt;&gt;"ja","",IF(O237="",H237,O237)*J237)</f>
        <v/>
      </c>
    </row>
    <row r="238" ht="78" customHeight="1">
      <c r="A238" s="9" t="n">
        <v>231</v>
      </c>
      <c r="B238" s="10" t="inlineStr">
        <is>
          <t>BA07-02</t>
        </is>
      </c>
      <c r="C238" s="11" t="n"/>
      <c r="D238" s="12" t="inlineStr">
        <is>
          <t>Wandleuchte rund mit Holzrand
Runde Wandleuchte: Rahmen aus gebogenem Schichtholz mit satinierter Scheibe, flache Bauform, Zuleitung sichtbar verlegt. Zwei verschiedene Durchmesser.</t>
        </is>
      </c>
      <c r="E238" s="13" t="n"/>
      <c r="F238" s="12" t="inlineStr">
        <is>
          <t>Klassenzimmer</t>
        </is>
      </c>
      <c r="G238" s="10" t="inlineStr">
        <is>
          <t>gebraucht</t>
        </is>
      </c>
      <c r="H238" s="10" t="n">
        <v>2</v>
      </c>
      <c r="I238" s="10" t="inlineStr">
        <is>
          <t>Stück</t>
        </is>
      </c>
      <c r="J238" s="14" t="n">
        <v>45</v>
      </c>
      <c r="K238" s="15">
        <f>J238*1.19</f>
        <v/>
      </c>
      <c r="L238" s="10" t="inlineStr">
        <is>
          <t>VHB</t>
        </is>
      </c>
      <c r="M238" s="12" t="inlineStr">
        <is>
          <t>nur Abholung</t>
        </is>
      </c>
      <c r="N238" s="16" t="n"/>
      <c r="O238" s="17" t="n"/>
      <c r="P238" s="18" t="n"/>
      <c r="Q238" s="19">
        <f>IF(N238&lt;&gt;"ja","",IF(O238="",H238,O238)*J238)</f>
        <v/>
      </c>
    </row>
    <row r="239" ht="78" customHeight="1">
      <c r="A239" s="20" t="n">
        <v>232</v>
      </c>
      <c r="B239" s="21" t="inlineStr">
        <is>
          <t>BA07-03</t>
        </is>
      </c>
      <c r="C239" s="22" t="n"/>
      <c r="D239" s="23" t="inlineStr">
        <is>
          <t>Standregal grau mit Wolkenaufsatz
Schmales Standregal in Grau mit drei Ablagen und vorderen Haltelleisten, oben ein ausgesägter Wolkenaufsatz, auf schrägen Holzbeinen. Als Bücherregal genutzt.</t>
        </is>
      </c>
      <c r="E239" s="13" t="n"/>
      <c r="F239" s="23" t="inlineStr">
        <is>
          <t>Klassenzimmer</t>
        </is>
      </c>
      <c r="G239" s="21" t="inlineStr">
        <is>
          <t>gebraucht</t>
        </is>
      </c>
      <c r="H239" s="21" t="n">
        <v>1</v>
      </c>
      <c r="I239" s="21" t="inlineStr">
        <is>
          <t>Stück</t>
        </is>
      </c>
      <c r="J239" s="24" t="n">
        <v>45</v>
      </c>
      <c r="K239" s="25">
        <f>J239*1.19</f>
        <v/>
      </c>
      <c r="L239" s="21" t="inlineStr">
        <is>
          <t>VHB</t>
        </is>
      </c>
      <c r="M239" s="23" t="inlineStr">
        <is>
          <t>nur Abholung</t>
        </is>
      </c>
      <c r="N239" s="16" t="n"/>
      <c r="O239" s="17" t="n"/>
      <c r="P239" s="18" t="n"/>
      <c r="Q239" s="26">
        <f>IF(N239&lt;&gt;"ja","",IF(O239="",H239,O239)*J239)</f>
        <v/>
      </c>
    </row>
    <row r="240" ht="78" customHeight="1">
      <c r="A240" s="9" t="n">
        <v>233</v>
      </c>
      <c r="B240" s="10" t="inlineStr">
        <is>
          <t>BA07-05</t>
        </is>
      </c>
      <c r="C240" s="11" t="n"/>
      <c r="D240" s="12" t="inlineStr">
        <is>
          <t>Tisch weiß, lang, auf schwarzen Beinen
Langer Tisch mit weißer Platte auf vier schwarzen Rundbeinen mit Gleitern. Als Arbeits- und Ablagefläche genutzt.</t>
        </is>
      </c>
      <c r="E240" s="13" t="n"/>
      <c r="F240" s="12" t="inlineStr">
        <is>
          <t>Klassenzimmer</t>
        </is>
      </c>
      <c r="G240" s="10" t="inlineStr">
        <is>
          <t>gebraucht</t>
        </is>
      </c>
      <c r="H240" s="10" t="n">
        <v>1</v>
      </c>
      <c r="I240" s="10" t="inlineStr">
        <is>
          <t>Stück</t>
        </is>
      </c>
      <c r="J240" s="14" t="n">
        <v>70</v>
      </c>
      <c r="K240" s="15">
        <f>J240*1.19</f>
        <v/>
      </c>
      <c r="L240" s="10" t="inlineStr">
        <is>
          <t>VHB</t>
        </is>
      </c>
      <c r="M240" s="12" t="inlineStr">
        <is>
          <t>nur Abholung</t>
        </is>
      </c>
      <c r="N240" s="16" t="n"/>
      <c r="O240" s="17" t="n"/>
      <c r="P240" s="18" t="n"/>
      <c r="Q240" s="19">
        <f>IF(N240&lt;&gt;"ja","",IF(O240="",H240,O240)*J240)</f>
        <v/>
      </c>
    </row>
    <row r="241" ht="78" customHeight="1">
      <c r="A241" s="20" t="n">
        <v>234</v>
      </c>
      <c r="B241" s="21" t="inlineStr">
        <is>
          <t>BA07-06</t>
        </is>
      </c>
      <c r="C241" s="22" t="n"/>
      <c r="D241" s="23" t="inlineStr">
        <is>
          <t>Regal creme, 16 Fächer, auf Metallbeinen
Großes Regal in Creme mit sechzehn Fächern in vier Reihen, auf schräg gestellten schwarzen Metallbeinen.</t>
        </is>
      </c>
      <c r="E241" s="13" t="n"/>
      <c r="F241" s="23" t="inlineStr">
        <is>
          <t>Klassenzimmer</t>
        </is>
      </c>
      <c r="G241" s="21" t="inlineStr">
        <is>
          <t>gebraucht</t>
        </is>
      </c>
      <c r="H241" s="21" t="n">
        <v>1</v>
      </c>
      <c r="I241" s="21" t="inlineStr">
        <is>
          <t>Stück</t>
        </is>
      </c>
      <c r="J241" s="24" t="n">
        <v>90</v>
      </c>
      <c r="K241" s="25">
        <f>J241*1.19</f>
        <v/>
      </c>
      <c r="L241" s="21" t="inlineStr">
        <is>
          <t>VHB</t>
        </is>
      </c>
      <c r="M241" s="23" t="inlineStr">
        <is>
          <t>nur Abholung</t>
        </is>
      </c>
      <c r="N241" s="16" t="n"/>
      <c r="O241" s="17" t="n"/>
      <c r="P241" s="18" t="n"/>
      <c r="Q241" s="26">
        <f>IF(N241&lt;&gt;"ja","",IF(O241="",H241,O241)*J241)</f>
        <v/>
      </c>
    </row>
    <row r="242" ht="78" customHeight="1">
      <c r="A242" s="9" t="n">
        <v>235</v>
      </c>
      <c r="B242" s="10" t="inlineStr">
        <is>
          <t>BA08-05</t>
        </is>
      </c>
      <c r="C242" s="11" t="n"/>
      <c r="D242" s="12" t="inlineStr">
        <is>
          <t>Acrylbild schwarz-weiß, Kreise mit Punkten
Acryl auf Leinwand, großes Quadrat: mit breitem Pinsel gezogene Kreise, darin je mehrere gemalte Punkte – die Anmutung von Würfeln. Eigenarbeit einer Privatperson, nicht signiert.</t>
        </is>
      </c>
      <c r="E242" s="13" t="n"/>
      <c r="F242" s="12" t="inlineStr">
        <is>
          <t>Atelier</t>
        </is>
      </c>
      <c r="G242" s="10" t="inlineStr">
        <is>
          <t>gut</t>
        </is>
      </c>
      <c r="H242" s="10" t="n">
        <v>1</v>
      </c>
      <c r="I242" s="10" t="inlineStr">
        <is>
          <t>Stück</t>
        </is>
      </c>
      <c r="J242" s="14" t="n">
        <v>150</v>
      </c>
      <c r="K242" s="15">
        <f>J242*1.19</f>
        <v/>
      </c>
      <c r="L242" s="10" t="inlineStr">
        <is>
          <t>VHB</t>
        </is>
      </c>
      <c r="M242" s="12" t="inlineStr">
        <is>
          <t>Versand möglich</t>
        </is>
      </c>
      <c r="N242" s="16" t="n"/>
      <c r="O242" s="17" t="n"/>
      <c r="P242" s="18" t="n"/>
      <c r="Q242" s="19">
        <f>IF(N242&lt;&gt;"ja","",IF(O242="",H242,O242)*J242)</f>
        <v/>
      </c>
    </row>
    <row r="243" ht="78" customHeight="1">
      <c r="A243" s="20" t="n">
        <v>236</v>
      </c>
      <c r="B243" s="21" t="inlineStr">
        <is>
          <t>BA08-06</t>
        </is>
      </c>
      <c r="C243" s="22" t="n"/>
      <c r="D243" s="23" t="inlineStr">
        <is>
          <t>VS Schalenstuhl grau, Vierfußgestell
Schalenstuhl von VS (Vereinigte Spezialmöbelfabriken): graue Kunststoffschale mit Rautenstruktur und Griffloch in der Lehne, auf grauem Vierfußgestell aus Rohr. Farbspritzer aus dem Atelierbetrieb auf Sitz und Lehne.</t>
        </is>
      </c>
      <c r="E243" s="13" t="n"/>
      <c r="F243" s="23" t="inlineStr">
        <is>
          <t>Atelier</t>
        </is>
      </c>
      <c r="G243" s="21" t="inlineStr">
        <is>
          <t>gebraucht</t>
        </is>
      </c>
      <c r="H243" s="21" t="n">
        <v>9</v>
      </c>
      <c r="I243" s="21" t="inlineStr">
        <is>
          <t>Stück</t>
        </is>
      </c>
      <c r="J243" s="24" t="n">
        <v>50</v>
      </c>
      <c r="K243" s="25">
        <f>J243*1.19</f>
        <v/>
      </c>
      <c r="L243" s="21" t="inlineStr">
        <is>
          <t>VHB</t>
        </is>
      </c>
      <c r="M243" s="23" t="inlineStr">
        <is>
          <t>nur Abholung</t>
        </is>
      </c>
      <c r="N243" s="16" t="n"/>
      <c r="O243" s="17" t="n"/>
      <c r="P243" s="18" t="n"/>
      <c r="Q243" s="26">
        <f>IF(N243&lt;&gt;"ja","",IF(O243="",H243,O243)*J243)</f>
        <v/>
      </c>
    </row>
    <row r="244" ht="78" customHeight="1">
      <c r="A244" s="9" t="n">
        <v>237</v>
      </c>
      <c r="B244" s="10" t="inlineStr">
        <is>
          <t>BA08-07</t>
        </is>
      </c>
      <c r="C244" s="11" t="n"/>
      <c r="D244" s="12" t="inlineStr">
        <is>
          <t>Konvolut Feinkrepp-Papier
Rollen Feinkrepp von Marpa Jansen, je 50 × 250 cm, in Blau, Grün, Gelb, Rot, Orange und Braun. Teils angebrochen, dazu ein Beutel mit zugeschnittenen Schnipseln.</t>
        </is>
      </c>
      <c r="E244" s="13" t="n"/>
      <c r="F244" s="12" t="inlineStr">
        <is>
          <t>Atelier</t>
        </is>
      </c>
      <c r="G244" s="10" t="inlineStr">
        <is>
          <t>gebraucht</t>
        </is>
      </c>
      <c r="H244" s="10" t="n">
        <v>1</v>
      </c>
      <c r="I244" s="10" t="inlineStr">
        <is>
          <t>Konvolut</t>
        </is>
      </c>
      <c r="J244" s="14" t="n">
        <v>20</v>
      </c>
      <c r="K244" s="15">
        <f>J244*1.19</f>
        <v/>
      </c>
      <c r="L244" s="10" t="inlineStr">
        <is>
          <t>VHB</t>
        </is>
      </c>
      <c r="M244" s="12" t="inlineStr">
        <is>
          <t>nur Abholung</t>
        </is>
      </c>
      <c r="N244" s="16" t="n"/>
      <c r="O244" s="17" t="n"/>
      <c r="P244" s="18" t="n"/>
      <c r="Q244" s="19">
        <f>IF(N244&lt;&gt;"ja","",IF(O244="",H244,O244)*J244)</f>
        <v/>
      </c>
    </row>
    <row r="245" ht="78" customHeight="1">
      <c r="A245" s="20" t="n">
        <v>238</v>
      </c>
      <c r="B245" s="21" t="inlineStr">
        <is>
          <t>BA08-08</t>
        </is>
      </c>
      <c r="C245" s="22" t="n"/>
      <c r="D245" s="23" t="inlineStr">
        <is>
          <t>Deko-Pilze auf Holzfuß
Dekopilze mit gedrechseltem Fuß aus Massivholz: zwei mit gehämmerter Metallkappe in Silberoptik, einer mit Kappe in Betonoptik.</t>
        </is>
      </c>
      <c r="E245" s="13" t="n"/>
      <c r="F245" s="23" t="inlineStr">
        <is>
          <t>Atelier</t>
        </is>
      </c>
      <c r="G245" s="21" t="inlineStr">
        <is>
          <t>gut</t>
        </is>
      </c>
      <c r="H245" s="21" t="n">
        <v>3</v>
      </c>
      <c r="I245" s="21" t="inlineStr">
        <is>
          <t>Stück</t>
        </is>
      </c>
      <c r="J245" s="24" t="n">
        <v>18</v>
      </c>
      <c r="K245" s="25">
        <f>J245*1.19</f>
        <v/>
      </c>
      <c r="L245" s="21" t="inlineStr">
        <is>
          <t>VHB</t>
        </is>
      </c>
      <c r="M245" s="23" t="inlineStr">
        <is>
          <t>Versand möglich</t>
        </is>
      </c>
      <c r="N245" s="16" t="n"/>
      <c r="O245" s="17" t="n"/>
      <c r="P245" s="18" t="n"/>
      <c r="Q245" s="26">
        <f>IF(N245&lt;&gt;"ja","",IF(O245="",H245,O245)*J245)</f>
        <v/>
      </c>
    </row>
    <row r="246" ht="78" customHeight="1">
      <c r="A246" s="9" t="n">
        <v>239</v>
      </c>
      <c r="B246" s="10" t="inlineStr">
        <is>
          <t>BA08-09</t>
        </is>
      </c>
      <c r="C246" s="11" t="n"/>
      <c r="D246" s="12" t="inlineStr">
        <is>
          <t>Bastelscheren im Betzold-Holzblock
Kinder-Bastelscheren mit Kunststoffgriffen in gemischten Farben, dazu ein Holzblock mit Steckbohrungen von Betzold als Ablage.</t>
        </is>
      </c>
      <c r="E246" s="13" t="n"/>
      <c r="F246" s="12" t="inlineStr">
        <is>
          <t>Atelier</t>
        </is>
      </c>
      <c r="G246" s="10" t="inlineStr">
        <is>
          <t>gebraucht</t>
        </is>
      </c>
      <c r="H246" s="10" t="n">
        <v>15</v>
      </c>
      <c r="I246" s="10" t="inlineStr">
        <is>
          <t>Stück</t>
        </is>
      </c>
      <c r="J246" s="14" t="n">
        <v>2</v>
      </c>
      <c r="K246" s="15">
        <f>J246*1.19</f>
        <v/>
      </c>
      <c r="L246" s="10" t="inlineStr">
        <is>
          <t>VHB</t>
        </is>
      </c>
      <c r="M246" s="12" t="inlineStr">
        <is>
          <t>nur Abholung</t>
        </is>
      </c>
      <c r="N246" s="16" t="n"/>
      <c r="O246" s="17" t="n"/>
      <c r="P246" s="18" t="n"/>
      <c r="Q246" s="19">
        <f>IF(N246&lt;&gt;"ja","",IF(O246="",H246,O246)*J246)</f>
        <v/>
      </c>
    </row>
    <row r="247" ht="78" customHeight="1">
      <c r="A247" s="20" t="n">
        <v>240</v>
      </c>
      <c r="B247" s="21" t="inlineStr">
        <is>
          <t>BA08-10</t>
        </is>
      </c>
      <c r="C247" s="22" t="n"/>
      <c r="D247" s="23" t="inlineStr">
        <is>
          <t>Kunstpflanze Gras im weißen Topf
Künstliches Ziergras mit gedrehten Halmen in einem weißen Übertopf aus Metall mit durchbrochenem Spitzenrand.</t>
        </is>
      </c>
      <c r="E247" s="13" t="n"/>
      <c r="F247" s="23" t="inlineStr">
        <is>
          <t>Atelier</t>
        </is>
      </c>
      <c r="G247" s="21" t="inlineStr">
        <is>
          <t>gut</t>
        </is>
      </c>
      <c r="H247" s="21" t="n">
        <v>2</v>
      </c>
      <c r="I247" s="21" t="inlineStr">
        <is>
          <t>Stück</t>
        </is>
      </c>
      <c r="J247" s="24" t="n">
        <v>15</v>
      </c>
      <c r="K247" s="25">
        <f>J247*1.19</f>
        <v/>
      </c>
      <c r="L247" s="21" t="inlineStr">
        <is>
          <t>VHB</t>
        </is>
      </c>
      <c r="M247" s="23" t="inlineStr">
        <is>
          <t>Versand möglich</t>
        </is>
      </c>
      <c r="N247" s="16" t="n"/>
      <c r="O247" s="17" t="n"/>
      <c r="P247" s="18" t="n"/>
      <c r="Q247" s="26">
        <f>IF(N247&lt;&gt;"ja","",IF(O247="",H247,O247)*J247)</f>
        <v/>
      </c>
    </row>
    <row r="248" ht="78" customHeight="1">
      <c r="A248" s="9" t="n">
        <v>241</v>
      </c>
      <c r="B248" s="10" t="inlineStr">
        <is>
          <t>BA08-11</t>
        </is>
      </c>
      <c r="C248" s="11" t="n"/>
      <c r="D248" s="12" t="inlineStr">
        <is>
          <t>Bilderrahmen mit Zeichenwerkzeug
Zwei schwarze Rahmen hinter Glas, gepunkteter Hintergrund: einer mit Bleistift, Lineal und gefaltetem Papier, einer mit sechs Pinseln in verschiedenen Breiten. Passend für ein Atelier oder Arbeitszimmer.</t>
        </is>
      </c>
      <c r="E248" s="13" t="n"/>
      <c r="F248" s="12" t="inlineStr">
        <is>
          <t>Atelier</t>
        </is>
      </c>
      <c r="G248" s="10" t="inlineStr">
        <is>
          <t>gut</t>
        </is>
      </c>
      <c r="H248" s="10" t="n">
        <v>2</v>
      </c>
      <c r="I248" s="10" t="inlineStr">
        <is>
          <t>Stück</t>
        </is>
      </c>
      <c r="J248" s="14" t="n">
        <v>25</v>
      </c>
      <c r="K248" s="15">
        <f>J248*1.19</f>
        <v/>
      </c>
      <c r="L248" s="10" t="inlineStr">
        <is>
          <t>VHB</t>
        </is>
      </c>
      <c r="M248" s="12" t="inlineStr">
        <is>
          <t>Versand möglich</t>
        </is>
      </c>
      <c r="N248" s="16" t="n"/>
      <c r="O248" s="17" t="n"/>
      <c r="P248" s="18" t="n"/>
      <c r="Q248" s="19">
        <f>IF(N248&lt;&gt;"ja","",IF(O248="",H248,O248)*J248)</f>
        <v/>
      </c>
    </row>
    <row r="249" ht="78" customHeight="1">
      <c r="A249" s="20" t="n">
        <v>242</v>
      </c>
      <c r="B249" s="21" t="inlineStr">
        <is>
          <t>BA08-12</t>
        </is>
      </c>
      <c r="C249" s="22" t="n"/>
      <c r="D249" s="23" t="inlineStr">
        <is>
          <t>Wandregalbrett weiß
Schmales weißes Wandregalbrett mit vorderer Kante, zum Anschrauben.</t>
        </is>
      </c>
      <c r="E249" s="13" t="n"/>
      <c r="F249" s="23" t="inlineStr">
        <is>
          <t>Atelier</t>
        </is>
      </c>
      <c r="G249" s="21" t="inlineStr">
        <is>
          <t>gebraucht</t>
        </is>
      </c>
      <c r="H249" s="21" t="n">
        <v>2</v>
      </c>
      <c r="I249" s="21" t="inlineStr">
        <is>
          <t>Stück</t>
        </is>
      </c>
      <c r="J249" s="24" t="n">
        <v>15</v>
      </c>
      <c r="K249" s="25">
        <f>J249*1.19</f>
        <v/>
      </c>
      <c r="L249" s="21" t="inlineStr">
        <is>
          <t>VHB</t>
        </is>
      </c>
      <c r="M249" s="23" t="inlineStr">
        <is>
          <t>nur Abholung</t>
        </is>
      </c>
      <c r="N249" s="16" t="n"/>
      <c r="O249" s="17" t="n"/>
      <c r="P249" s="18" t="n"/>
      <c r="Q249" s="26">
        <f>IF(N249&lt;&gt;"ja","",IF(O249="",H249,O249)*J249)</f>
        <v/>
      </c>
    </row>
    <row r="250" ht="78" customHeight="1">
      <c r="A250" s="9" t="n">
        <v>243</v>
      </c>
      <c r="B250" s="35" t="inlineStr">
        <is>
          <t>BU01-01</t>
        </is>
      </c>
      <c r="C250" s="11" t="n"/>
      <c r="D250" s="12" t="inlineStr">
        <is>
          <t>Hausbett Buche massiv
Kinderbett in Hausform aus massiver Buche, natur geölt, mit Dachgiebel und umlaufendem Rahmen. Einschließlich Matratze.</t>
        </is>
      </c>
      <c r="E250" s="13" t="n"/>
      <c r="F250" s="12" t="inlineStr">
        <is>
          <t>Flur 1</t>
        </is>
      </c>
      <c r="G250" s="10" t="inlineStr">
        <is>
          <t>gebraucht</t>
        </is>
      </c>
      <c r="H250" s="10" t="n">
        <v>1</v>
      </c>
      <c r="I250" s="10" t="inlineStr">
        <is>
          <t>Stück</t>
        </is>
      </c>
      <c r="J250" s="14" t="n">
        <v>220</v>
      </c>
      <c r="K250" s="15">
        <f>J250*1.19</f>
        <v/>
      </c>
      <c r="L250" s="10" t="inlineStr">
        <is>
          <t>VHB</t>
        </is>
      </c>
      <c r="M250" s="12" t="inlineStr">
        <is>
          <t>nur Abholung</t>
        </is>
      </c>
      <c r="N250" s="16" t="n"/>
      <c r="O250" s="17" t="n"/>
      <c r="P250" s="18" t="n"/>
      <c r="Q250" s="19">
        <f>IF(N250&lt;&gt;"ja","",IF(O250="",H250,O250)*J250)</f>
        <v/>
      </c>
    </row>
    <row r="251" ht="78" customHeight="1">
      <c r="A251" s="20" t="n">
        <v>244</v>
      </c>
      <c r="B251" s="21" t="inlineStr">
        <is>
          <t>BU01-02</t>
        </is>
      </c>
      <c r="C251" s="22" t="n"/>
      <c r="D251" s="23" t="inlineStr">
        <is>
          <t>Spielküche klein mit Mikrowelle
Kleine Spielküche aus Birke-Multiplex mit weißen Fronten: Aufsatz mit Mikrowelle und zwei offenen Fächern, Arbeitsplatte mit Kochfeld, Spülbecken und Wasserhahn, darunter Backofen mit Sichtfenster und ein Schrank.</t>
        </is>
      </c>
      <c r="E251" s="13" t="n"/>
      <c r="F251" s="23" t="inlineStr">
        <is>
          <t>Flur 1</t>
        </is>
      </c>
      <c r="G251" s="21" t="inlineStr">
        <is>
          <t>gebraucht</t>
        </is>
      </c>
      <c r="H251" s="21" t="n">
        <v>1</v>
      </c>
      <c r="I251" s="21" t="inlineStr">
        <is>
          <t>Stück</t>
        </is>
      </c>
      <c r="J251" s="24" t="n">
        <v>60</v>
      </c>
      <c r="K251" s="25">
        <f>J251*1.19</f>
        <v/>
      </c>
      <c r="L251" s="21" t="inlineStr">
        <is>
          <t>VHB</t>
        </is>
      </c>
      <c r="M251" s="23" t="inlineStr">
        <is>
          <t>nur Abholung</t>
        </is>
      </c>
      <c r="N251" s="16" t="n"/>
      <c r="O251" s="17" t="n"/>
      <c r="P251" s="18" t="n"/>
      <c r="Q251" s="26">
        <f>IF(N251&lt;&gt;"ja","",IF(O251="",H251,O251)*J251)</f>
        <v/>
      </c>
    </row>
    <row r="252" ht="78" customHeight="1">
      <c r="A252" s="9" t="n">
        <v>245</v>
      </c>
      <c r="B252" s="10" t="inlineStr">
        <is>
          <t>BU01-04</t>
        </is>
      </c>
      <c r="C252" s="11" t="n"/>
      <c r="D252" s="12" t="inlineStr">
        <is>
          <t>Gestell Kiefer mit sechs Wannen
Gestell aus Kiefer massiv mit sechs weißen Kunststoffwannen in zwei Reihen, als Spielzeugaufbewahrung genutzt.</t>
        </is>
      </c>
      <c r="E252" s="13" t="n"/>
      <c r="F252" s="12" t="inlineStr">
        <is>
          <t>Flur 1</t>
        </is>
      </c>
      <c r="G252" s="10" t="inlineStr">
        <is>
          <t>gebraucht</t>
        </is>
      </c>
      <c r="H252" s="10" t="n">
        <v>1</v>
      </c>
      <c r="I252" s="10" t="inlineStr">
        <is>
          <t>Stück</t>
        </is>
      </c>
      <c r="J252" s="14" t="n">
        <v>55</v>
      </c>
      <c r="K252" s="15">
        <f>J252*1.19</f>
        <v/>
      </c>
      <c r="L252" s="10" t="inlineStr">
        <is>
          <t>VHB</t>
        </is>
      </c>
      <c r="M252" s="12" t="inlineStr">
        <is>
          <t>nur Abholung</t>
        </is>
      </c>
      <c r="N252" s="16" t="n"/>
      <c r="O252" s="17" t="n"/>
      <c r="P252" s="18" t="n"/>
      <c r="Q252" s="19">
        <f>IF(N252&lt;&gt;"ja","",IF(O252="",H252,O252)*J252)</f>
        <v/>
      </c>
    </row>
    <row r="253" ht="78" customHeight="1">
      <c r="A253" s="20" t="n">
        <v>246</v>
      </c>
      <c r="B253" s="21" t="inlineStr">
        <is>
          <t>BU01-05</t>
        </is>
      </c>
      <c r="C253" s="22" t="n"/>
      <c r="D253" s="23" t="inlineStr">
        <is>
          <t>IKEA Småstad Kindertisch weiß
Niedriger Kindertisch von IKEA in Weiß mit Seitenwangen, Etikett an der Unterseite: Småstad, 804.335.42. Die Platte ist stark verkratzt und mit einer Schutzfolie belegt.</t>
        </is>
      </c>
      <c r="E253" s="13" t="n"/>
      <c r="F253" s="23" t="inlineStr">
        <is>
          <t>Flur 1</t>
        </is>
      </c>
      <c r="G253" s="21" t="inlineStr">
        <is>
          <t>stark gebraucht</t>
        </is>
      </c>
      <c r="H253" s="21" t="n">
        <v>2</v>
      </c>
      <c r="I253" s="21" t="inlineStr">
        <is>
          <t>Stück</t>
        </is>
      </c>
      <c r="J253" s="24" t="n">
        <v>35</v>
      </c>
      <c r="K253" s="25">
        <f>J253*1.19</f>
        <v/>
      </c>
      <c r="L253" s="21" t="inlineStr">
        <is>
          <t>VHB</t>
        </is>
      </c>
      <c r="M253" s="23" t="inlineStr">
        <is>
          <t>nur Abholung</t>
        </is>
      </c>
      <c r="N253" s="16" t="n"/>
      <c r="O253" s="17" t="n"/>
      <c r="P253" s="18" t="n"/>
      <c r="Q253" s="26">
        <f>IF(N253&lt;&gt;"ja","",IF(O253="",H253,O253)*J253)</f>
        <v/>
      </c>
    </row>
    <row r="254" ht="78" customHeight="1">
      <c r="A254" s="9" t="n">
        <v>247</v>
      </c>
      <c r="B254" s="10" t="inlineStr">
        <is>
          <t>BU01-06</t>
        </is>
      </c>
      <c r="C254" s="11" t="n"/>
      <c r="D254" s="12" t="inlineStr">
        <is>
          <t>Wanddeko Lama, Steckwand
Wandelement in Lamaform aus weiß lackiertem Holz mit grauen Ohren, Gesicht und Füßen, durchgehend gelocht zum Einstecken von Haken oder Stäben.</t>
        </is>
      </c>
      <c r="E254" s="13" t="n"/>
      <c r="F254" s="12" t="inlineStr">
        <is>
          <t>Flur 1</t>
        </is>
      </c>
      <c r="G254" s="10" t="inlineStr">
        <is>
          <t>gebraucht</t>
        </is>
      </c>
      <c r="H254" s="10" t="n">
        <v>2</v>
      </c>
      <c r="I254" s="10" t="inlineStr">
        <is>
          <t>Stück</t>
        </is>
      </c>
      <c r="J254" s="14" t="n">
        <v>25</v>
      </c>
      <c r="K254" s="15">
        <f>J254*1.19</f>
        <v/>
      </c>
      <c r="L254" s="10" t="inlineStr">
        <is>
          <t>VHB</t>
        </is>
      </c>
      <c r="M254" s="12" t="inlineStr">
        <is>
          <t>nur Abholung</t>
        </is>
      </c>
      <c r="N254" s="16" t="n"/>
      <c r="O254" s="17" t="n"/>
      <c r="P254" s="18" t="n"/>
      <c r="Q254" s="19">
        <f>IF(N254&lt;&gt;"ja","",IF(O254="",H254,O254)*J254)</f>
        <v/>
      </c>
    </row>
    <row r="255" ht="78" customHeight="1">
      <c r="A255" s="20" t="n">
        <v>248</v>
      </c>
      <c r="B255" s="21" t="inlineStr">
        <is>
          <t>BU01-07</t>
        </is>
      </c>
      <c r="C255" s="22" t="n"/>
      <c r="D255" s="23" t="inlineStr">
        <is>
          <t>IKEA Grua Wandspiegel, schwarzer Rahmen
Wandspiegel mit schmalem schwarzem Rahmen und abgerundeten Ecken. Etikett auf der Rückseite: Grua, IKEA.</t>
        </is>
      </c>
      <c r="E255" s="13" t="n"/>
      <c r="F255" s="23" t="inlineStr">
        <is>
          <t>Flur 1</t>
        </is>
      </c>
      <c r="G255" s="21" t="inlineStr">
        <is>
          <t>gebraucht</t>
        </is>
      </c>
      <c r="H255" s="21" t="n">
        <v>1</v>
      </c>
      <c r="I255" s="21" t="inlineStr">
        <is>
          <t>Stück</t>
        </is>
      </c>
      <c r="J255" s="24" t="n">
        <v>25</v>
      </c>
      <c r="K255" s="25">
        <f>J255*1.19</f>
        <v/>
      </c>
      <c r="L255" s="21" t="inlineStr">
        <is>
          <t>VHB</t>
        </is>
      </c>
      <c r="M255" s="23" t="inlineStr">
        <is>
          <t>nur Abholung</t>
        </is>
      </c>
      <c r="N255" s="16" t="n"/>
      <c r="O255" s="17" t="n"/>
      <c r="P255" s="18" t="n"/>
      <c r="Q255" s="26">
        <f>IF(N255&lt;&gt;"ja","",IF(O255="",H255,O255)*J255)</f>
        <v/>
      </c>
    </row>
    <row r="257" ht="24" customHeight="1">
      <c r="A257" s="36" t="inlineStr">
        <is>
          <t>A · IHRE AUSWAHL</t>
        </is>
      </c>
      <c r="B257" s="1" t="n"/>
      <c r="C257" s="1" t="n"/>
      <c r="D257" s="1" t="n"/>
      <c r="E257" s="1" t="n"/>
      <c r="F257" s="1" t="n"/>
      <c r="G257" s="1" t="n"/>
      <c r="H257" s="1" t="n"/>
      <c r="I257" s="1" t="n"/>
      <c r="J257" s="1" t="n"/>
      <c r="K257" s="1" t="n"/>
      <c r="L257" s="1" t="n"/>
      <c r="M257" s="1" t="n"/>
      <c r="N257" s="1" t="n"/>
      <c r="O257" s="1" t="n"/>
      <c r="P257" s="1" t="n"/>
      <c r="Q257" s="1" t="n"/>
    </row>
    <row r="258" ht="22" customHeight="1">
      <c r="A258" s="37" t="inlineStr">
        <is>
          <t>Wert Ihrer Auswahl netto</t>
        </is>
      </c>
      <c r="Q258" s="38">
        <f>SUM(Q8:Q255)</f>
        <v/>
      </c>
    </row>
    <row r="259" ht="22" customHeight="1">
      <c r="A259" s="37" t="inlineStr">
        <is>
          <t>zzgl. 19 % Umsatzsteuer</t>
        </is>
      </c>
      <c r="Q259" s="38">
        <f>Q258*0.19</f>
        <v/>
      </c>
    </row>
    <row r="260" ht="26" customHeight="1">
      <c r="A260" s="39" t="inlineStr">
        <is>
          <t>Wert Ihrer Auswahl brutto</t>
        </is>
      </c>
      <c r="Q260" s="40">
        <f>Q258+Q259</f>
        <v/>
      </c>
    </row>
    <row r="261" ht="22" customHeight="1">
      <c r="A261" s="37" t="inlineStr">
        <is>
          <t>gewählte Positionen</t>
        </is>
      </c>
      <c r="Q261" s="41">
        <f>COUNTIF(N8:N255,"ja")</f>
        <v/>
      </c>
    </row>
    <row r="262">
      <c r="A262" s="42" t="inlineStr">
        <is>
          <t>Solange Sie nichts eintragen, bleiben diese Summen leer. Ihre Eintragungen sind eine Interessenbekundung und keine Reservierung.</t>
        </is>
      </c>
    </row>
    <row r="264" ht="24" customHeight="1">
      <c r="A264" s="43" t="inlineStr">
        <is>
          <t>B · GESAMTBESTAND</t>
        </is>
      </c>
      <c r="B264" s="44" t="n"/>
      <c r="C264" s="44" t="n"/>
      <c r="D264" s="44" t="n"/>
      <c r="E264" s="44" t="n"/>
      <c r="F264" s="44" t="n"/>
      <c r="G264" s="44" t="n"/>
      <c r="H264" s="44" t="n"/>
      <c r="I264" s="44" t="n"/>
      <c r="J264" s="44" t="n"/>
      <c r="K264" s="44" t="n"/>
      <c r="L264" s="44" t="n"/>
      <c r="M264" s="44" t="n"/>
      <c r="N264" s="44" t="n"/>
      <c r="O264" s="44" t="n"/>
      <c r="P264" s="44" t="n"/>
      <c r="Q264" s="44" t="n"/>
    </row>
    <row r="265" ht="22" customHeight="1">
      <c r="A265" s="37" t="inlineStr">
        <is>
          <t>Gesamtwert aller gelisteten Positionen netto</t>
        </is>
      </c>
      <c r="Q265" s="38">
        <f>SUMPRODUCT(H8:H255,J8:J255)</f>
        <v/>
      </c>
    </row>
    <row r="266" ht="22" customHeight="1">
      <c r="A266" s="37" t="inlineStr">
        <is>
          <t>zzgl. 19 % Umsatzsteuer</t>
        </is>
      </c>
      <c r="Q266" s="38">
        <f>Q265*0.19</f>
        <v/>
      </c>
    </row>
    <row r="267" ht="22" customHeight="1">
      <c r="A267" s="45" t="inlineStr">
        <is>
          <t>Gesamtwert brutto</t>
        </is>
      </c>
      <c r="Q267" s="46">
        <f>Q265+Q266</f>
        <v/>
      </c>
    </row>
    <row r="269" ht="24" customHeight="1">
      <c r="A269" s="47" t="inlineStr">
        <is>
          <t>C · PAKETANGEBOT  (Übernahme des gesamten Bestands)</t>
        </is>
      </c>
      <c r="B269" s="48" t="n"/>
      <c r="C269" s="48" t="n"/>
      <c r="D269" s="48" t="n"/>
      <c r="E269" s="48" t="n"/>
      <c r="F269" s="48" t="n"/>
      <c r="G269" s="48" t="n"/>
      <c r="H269" s="48" t="n"/>
      <c r="I269" s="48" t="n"/>
      <c r="J269" s="48" t="n"/>
      <c r="K269" s="48" t="n"/>
      <c r="L269" s="48" t="n"/>
      <c r="M269" s="48" t="n"/>
      <c r="N269" s="48" t="n"/>
      <c r="O269" s="48" t="n"/>
      <c r="P269" s="48" t="n"/>
      <c r="Q269" s="48" t="n"/>
    </row>
    <row r="270" ht="22" customHeight="1">
      <c r="A270" s="37" t="inlineStr">
        <is>
          <t>Gesamtwert netto abzüglich Paketnachlass 15 %</t>
        </is>
      </c>
      <c r="Q270" s="38">
        <f>-Q265*0.15</f>
        <v/>
      </c>
    </row>
    <row r="271" ht="22" customHeight="1">
      <c r="A271" s="45" t="inlineStr">
        <is>
          <t>Paketpreis netto</t>
        </is>
      </c>
      <c r="Q271" s="46">
        <f>Q265+Q270</f>
        <v/>
      </c>
    </row>
    <row r="272" ht="22" customHeight="1">
      <c r="A272" s="37" t="inlineStr">
        <is>
          <t>zzgl. 19 % Umsatzsteuer</t>
        </is>
      </c>
      <c r="Q272" s="38">
        <f>Q271*0.19</f>
        <v/>
      </c>
    </row>
    <row r="273" ht="26" customHeight="1">
      <c r="A273" s="39" t="inlineStr">
        <is>
          <t>Paketpreis brutto</t>
        </is>
      </c>
      <c r="Q273" s="40">
        <f>Q271+Q272</f>
        <v/>
      </c>
    </row>
    <row r="274">
      <c r="A274"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276">
      <c r="A276"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277"/>
    <row r="278"/>
    <row r="279"/>
  </sheetData>
  <autoFilter ref="A7:Q255"/>
  <mergeCells count="26">
    <mergeCell ref="C1:Q1"/>
    <mergeCell ref="A259:P259"/>
    <mergeCell ref="A257:Q257"/>
    <mergeCell ref="A1:B1"/>
    <mergeCell ref="L4:Q4"/>
    <mergeCell ref="A265:P265"/>
    <mergeCell ref="C3:I3"/>
    <mergeCell ref="A258:P258"/>
    <mergeCell ref="A261:P261"/>
    <mergeCell ref="A270:P270"/>
    <mergeCell ref="A266:P266"/>
    <mergeCell ref="A264:Q264"/>
    <mergeCell ref="A260:P260"/>
    <mergeCell ref="C4:I4"/>
    <mergeCell ref="A271:P271"/>
    <mergeCell ref="A5:Q5"/>
    <mergeCell ref="L2:Q2"/>
    <mergeCell ref="A269:Q269"/>
    <mergeCell ref="A262:Q262"/>
    <mergeCell ref="A276:Q279"/>
    <mergeCell ref="A273:P273"/>
    <mergeCell ref="A267:P267"/>
    <mergeCell ref="A274:Q274"/>
    <mergeCell ref="C2:I2"/>
    <mergeCell ref="L3:Q3"/>
    <mergeCell ref="A272:P272"/>
  </mergeCells>
  <conditionalFormatting sqref="A8:Q255">
    <cfRule type="expression" priority="1" dxfId="0" stopIfTrue="0">
      <formula>$N8="ja"</formula>
    </cfRule>
  </conditionalFormatting>
  <dataValidations count="2">
    <dataValidation sqref="N8:N255" showDropDown="0" showInputMessage="0" showErrorMessage="1" allowBlank="1" errorTitle="Interesse" error="Bitte „ja&quot; oder „nein&quot; wählen." type="list">
      <formula1>"ja,nein"</formula1>
    </dataValidation>
    <dataValidation sqref="O8:O255"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2026-09-23T07:29:20Z</dcterms:created>
  <dcterms:modified xmlns:dcterms="http://purl.org/dc/terms/" xmlns:xsi="http://www.w3.org/2001/XMLSchema-instance" xsi:type="dcterms:W3CDTF">2026-09-23T07:29:22Z</dcterms:modified>
</cp:coreProperties>
</file>