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'Angebot'!$A$7:$Q$216</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70485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40"/>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8</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Kinderschrank weiß mit Handabdrücken
Hoher Schrank in Weiß mit Türen und Schubladen, Griffmulden. Auf den Fronten kleben Aufkleber mit Kinderhandabdrücken in Schwarz und Rot; sie lassen sich abziehen.</t>
        </is>
      </c>
      <c r="E190" s="13" t="n"/>
      <c r="F190" s="12" t="inlineStr">
        <is>
          <t>Flur 2</t>
        </is>
      </c>
      <c r="G190" s="10" t="inlineStr">
        <is>
          <t>gebraucht</t>
        </is>
      </c>
      <c r="H190" s="10" t="n">
        <v>2</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Stuhl aus weißem Kunststoff in einem Stück, runde Rückenlehne, konische Beine mit Querstrebe, stapelbar. Sitzfläche mit Kratzern.</t>
        </is>
      </c>
      <c r="E212" s="13" t="n"/>
      <c r="F212" s="12" t="inlineStr">
        <is>
          <t>Gruppenraum 4</t>
        </is>
      </c>
      <c r="G212" s="10" t="inlineStr">
        <is>
          <t>gebraucht</t>
        </is>
      </c>
      <c r="H212" s="10" t="n">
        <v>8</v>
      </c>
      <c r="I212" s="10" t="inlineStr">
        <is>
          <t>Stück</t>
        </is>
      </c>
      <c r="J212" s="14" t="n">
        <v>25</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1</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BA04-09</t>
        </is>
      </c>
      <c r="C216" s="11" t="n"/>
      <c r="D216" s="12" t="inlineStr">
        <is>
          <t>Kinderschrank weiß, zwei Türen mit Schublade
Hoher Schrank in Weiß mit zwei Türen und schwarzen Griffmulden, darunter eine Schublade.</t>
        </is>
      </c>
      <c r="E216" s="13" t="n"/>
      <c r="F216" s="12" t="inlineStr">
        <is>
          <t>Gruppenraum 4</t>
        </is>
      </c>
      <c r="G216" s="10" t="inlineStr">
        <is>
          <t>gebraucht</t>
        </is>
      </c>
      <c r="H216" s="10" t="n">
        <v>2</v>
      </c>
      <c r="I216" s="10" t="inlineStr">
        <is>
          <t>Stück</t>
        </is>
      </c>
      <c r="J216" s="14" t="n">
        <v>90</v>
      </c>
      <c r="K216" s="15">
        <f>J216*1.19</f>
        <v/>
      </c>
      <c r="L216" s="10" t="inlineStr">
        <is>
          <t>VHB</t>
        </is>
      </c>
      <c r="M216" s="12" t="inlineStr">
        <is>
          <t>nur Abholung</t>
        </is>
      </c>
      <c r="N216" s="16" t="n"/>
      <c r="O216" s="17" t="n"/>
      <c r="P216" s="18" t="n"/>
      <c r="Q216" s="19">
        <f>IF(N216&lt;&gt;"ja","",IF(O216="",H216,O216)*J216)</f>
        <v/>
      </c>
    </row>
    <row r="218" ht="24" customHeight="1">
      <c r="A218" s="36" t="inlineStr">
        <is>
          <t>A · IHRE AUSWAHL</t>
        </is>
      </c>
      <c r="B218" s="1" t="n"/>
      <c r="C218" s="1" t="n"/>
      <c r="D218" s="1" t="n"/>
      <c r="E218" s="1" t="n"/>
      <c r="F218" s="1" t="n"/>
      <c r="G218" s="1" t="n"/>
      <c r="H218" s="1" t="n"/>
      <c r="I218" s="1" t="n"/>
      <c r="J218" s="1" t="n"/>
      <c r="K218" s="1" t="n"/>
      <c r="L218" s="1" t="n"/>
      <c r="M218" s="1" t="n"/>
      <c r="N218" s="1" t="n"/>
      <c r="O218" s="1" t="n"/>
      <c r="P218" s="1" t="n"/>
      <c r="Q218" s="1" t="n"/>
    </row>
    <row r="219" ht="22" customHeight="1">
      <c r="A219" s="37" t="inlineStr">
        <is>
          <t>Wert Ihrer Auswahl netto</t>
        </is>
      </c>
      <c r="Q219" s="38">
        <f>SUM(Q8:Q216)</f>
        <v/>
      </c>
    </row>
    <row r="220" ht="22" customHeight="1">
      <c r="A220" s="37" t="inlineStr">
        <is>
          <t>zzgl. 19 % Umsatzsteuer</t>
        </is>
      </c>
      <c r="Q220" s="38">
        <f>Q219*0.19</f>
        <v/>
      </c>
    </row>
    <row r="221" ht="26" customHeight="1">
      <c r="A221" s="39" t="inlineStr">
        <is>
          <t>Wert Ihrer Auswahl brutto</t>
        </is>
      </c>
      <c r="Q221" s="40">
        <f>Q219+Q220</f>
        <v/>
      </c>
    </row>
    <row r="222" ht="22" customHeight="1">
      <c r="A222" s="37" t="inlineStr">
        <is>
          <t>gewählte Positionen</t>
        </is>
      </c>
      <c r="Q222" s="41">
        <f>COUNTIF(N8:N216,"ja")</f>
        <v/>
      </c>
    </row>
    <row r="223">
      <c r="A223" s="42" t="inlineStr">
        <is>
          <t>Solange Sie nichts eintragen, bleiben diese Summen leer. Ihre Eintragungen sind eine Interessenbekundung und keine Reservierung.</t>
        </is>
      </c>
    </row>
    <row r="225" ht="24" customHeight="1">
      <c r="A225" s="43" t="inlineStr">
        <is>
          <t>B · GESAMTBESTAND</t>
        </is>
      </c>
      <c r="B225" s="44" t="n"/>
      <c r="C225" s="44" t="n"/>
      <c r="D225" s="44" t="n"/>
      <c r="E225" s="44" t="n"/>
      <c r="F225" s="44" t="n"/>
      <c r="G225" s="44" t="n"/>
      <c r="H225" s="44" t="n"/>
      <c r="I225" s="44" t="n"/>
      <c r="J225" s="44" t="n"/>
      <c r="K225" s="44" t="n"/>
      <c r="L225" s="44" t="n"/>
      <c r="M225" s="44" t="n"/>
      <c r="N225" s="44" t="n"/>
      <c r="O225" s="44" t="n"/>
      <c r="P225" s="44" t="n"/>
      <c r="Q225" s="44" t="n"/>
    </row>
    <row r="226" ht="22" customHeight="1">
      <c r="A226" s="37" t="inlineStr">
        <is>
          <t>Gesamtwert aller gelisteten Positionen netto</t>
        </is>
      </c>
      <c r="Q226" s="38">
        <f>SUMPRODUCT(H8:H216,J8:J216)</f>
        <v/>
      </c>
    </row>
    <row r="227" ht="22" customHeight="1">
      <c r="A227" s="37" t="inlineStr">
        <is>
          <t>zzgl. 19 % Umsatzsteuer</t>
        </is>
      </c>
      <c r="Q227" s="38">
        <f>Q226*0.19</f>
        <v/>
      </c>
    </row>
    <row r="228" ht="22" customHeight="1">
      <c r="A228" s="45" t="inlineStr">
        <is>
          <t>Gesamtwert brutto</t>
        </is>
      </c>
      <c r="Q228" s="46">
        <f>Q226+Q227</f>
        <v/>
      </c>
    </row>
    <row r="230" ht="24" customHeight="1">
      <c r="A230" s="47" t="inlineStr">
        <is>
          <t>C · PAKETANGEBOT  (Übernahme des gesamten Bestands)</t>
        </is>
      </c>
      <c r="B230" s="48" t="n"/>
      <c r="C230" s="48" t="n"/>
      <c r="D230" s="48" t="n"/>
      <c r="E230" s="48" t="n"/>
      <c r="F230" s="48" t="n"/>
      <c r="G230" s="48" t="n"/>
      <c r="H230" s="48" t="n"/>
      <c r="I230" s="48" t="n"/>
      <c r="J230" s="48" t="n"/>
      <c r="K230" s="48" t="n"/>
      <c r="L230" s="48" t="n"/>
      <c r="M230" s="48" t="n"/>
      <c r="N230" s="48" t="n"/>
      <c r="O230" s="48" t="n"/>
      <c r="P230" s="48" t="n"/>
      <c r="Q230" s="48" t="n"/>
    </row>
    <row r="231" ht="22" customHeight="1">
      <c r="A231" s="37" t="inlineStr">
        <is>
          <t>Gesamtwert netto abzüglich Paketnachlass 15 %</t>
        </is>
      </c>
      <c r="Q231" s="38">
        <f>-Q226*0.15</f>
        <v/>
      </c>
    </row>
    <row r="232" ht="22" customHeight="1">
      <c r="A232" s="45" t="inlineStr">
        <is>
          <t>Paketpreis netto</t>
        </is>
      </c>
      <c r="Q232" s="46">
        <f>Q226+Q231</f>
        <v/>
      </c>
    </row>
    <row r="233" ht="22" customHeight="1">
      <c r="A233" s="37" t="inlineStr">
        <is>
          <t>zzgl. 19 % Umsatzsteuer</t>
        </is>
      </c>
      <c r="Q233" s="38">
        <f>Q232*0.19</f>
        <v/>
      </c>
    </row>
    <row r="234" ht="26" customHeight="1">
      <c r="A234" s="39" t="inlineStr">
        <is>
          <t>Paketpreis brutto</t>
        </is>
      </c>
      <c r="Q234" s="40">
        <f>Q232+Q233</f>
        <v/>
      </c>
    </row>
    <row r="235">
      <c r="A235"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37">
      <c r="A237"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38"/>
    <row r="239"/>
    <row r="240"/>
  </sheetData>
  <autoFilter ref="A7:Q216"/>
  <mergeCells count="26">
    <mergeCell ref="A237:Q240"/>
    <mergeCell ref="C1:Q1"/>
    <mergeCell ref="A234:P234"/>
    <mergeCell ref="A219:P219"/>
    <mergeCell ref="A1:B1"/>
    <mergeCell ref="A225:Q225"/>
    <mergeCell ref="A231:P231"/>
    <mergeCell ref="L4:Q4"/>
    <mergeCell ref="C3:I3"/>
    <mergeCell ref="A220:P220"/>
    <mergeCell ref="A218:Q218"/>
    <mergeCell ref="A232:P232"/>
    <mergeCell ref="A226:P226"/>
    <mergeCell ref="A222:P222"/>
    <mergeCell ref="A223:Q223"/>
    <mergeCell ref="C4:I4"/>
    <mergeCell ref="A228:P228"/>
    <mergeCell ref="A235:Q235"/>
    <mergeCell ref="A227:P227"/>
    <mergeCell ref="A221:P221"/>
    <mergeCell ref="L2:Q2"/>
    <mergeCell ref="A5:Q5"/>
    <mergeCell ref="A233:P233"/>
    <mergeCell ref="C2:I2"/>
    <mergeCell ref="L3:Q3"/>
    <mergeCell ref="A230:Q230"/>
  </mergeCells>
  <conditionalFormatting sqref="A8:Q216">
    <cfRule type="expression" priority="1" dxfId="0" stopIfTrue="0">
      <formula>$N8="ja"</formula>
    </cfRule>
  </conditionalFormatting>
  <dataValidations count="2">
    <dataValidation sqref="N8:N216" showDropDown="0" showInputMessage="0" showErrorMessage="1" allowBlank="1" errorTitle="Interesse" error="Bitte „ja&quot; oder „nein&quot; wählen." type="list">
      <formula1>"ja,nein"</formula1>
    </dataValidation>
    <dataValidation sqref="O8:O216"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2026-09-23T06:49:17Z</dcterms:created>
  <dcterms:modified xmlns:dcterms="http://purl.org/dc/terms/" xmlns:xsi="http://www.w3.org/2001/XMLSchema-instance" xsi:type="dcterms:W3CDTF">2026-09-23T06:49:19Z</dcterms:modified>
</cp:coreProperties>
</file>