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'Angebot'!$A$7:$Q$225</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49"/>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8</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4</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Erwachsenengröße
Stuhl aus weißem Kunststoff in einem Stück, runde Rückenlehne, konische Beine mit Querstrebe, stapelbar. Erwachsenengröße.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1</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mit Querholmen über die volle Breite.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Hüpfpferd Rody aus rotem Gummi mit gelbem Sattelaufdruck und weißen Punkten, aufblasbar. Markenaufdruck am Bauch.</t>
        </is>
      </c>
      <c r="E223" s="13" t="n"/>
      <c r="F223" s="23" t="inlineStr">
        <is>
          <t>Turnraum</t>
        </is>
      </c>
      <c r="G223" s="21" t="inlineStr">
        <is>
          <t>gebraucht</t>
        </is>
      </c>
      <c r="H223" s="21" t="n">
        <v>1</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Wandschutz grün, gepolstert
Gepolsterter Wand- und Säulenschutz mit grünem Kunstlederbezug und grauer Oberseite.</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7" ht="24" customHeight="1">
      <c r="A227" s="36" t="inlineStr">
        <is>
          <t>A · IHRE AUSWAHL</t>
        </is>
      </c>
      <c r="B227" s="1" t="n"/>
      <c r="C227" s="1" t="n"/>
      <c r="D227" s="1" t="n"/>
      <c r="E227" s="1" t="n"/>
      <c r="F227" s="1" t="n"/>
      <c r="G227" s="1" t="n"/>
      <c r="H227" s="1" t="n"/>
      <c r="I227" s="1" t="n"/>
      <c r="J227" s="1" t="n"/>
      <c r="K227" s="1" t="n"/>
      <c r="L227" s="1" t="n"/>
      <c r="M227" s="1" t="n"/>
      <c r="N227" s="1" t="n"/>
      <c r="O227" s="1" t="n"/>
      <c r="P227" s="1" t="n"/>
      <c r="Q227" s="1" t="n"/>
    </row>
    <row r="228" ht="22" customHeight="1">
      <c r="A228" s="37" t="inlineStr">
        <is>
          <t>Wert Ihrer Auswahl netto</t>
        </is>
      </c>
      <c r="Q228" s="38">
        <f>SUM(Q8:Q225)</f>
        <v/>
      </c>
    </row>
    <row r="229" ht="22" customHeight="1">
      <c r="A229" s="37" t="inlineStr">
        <is>
          <t>zzgl. 19 % Umsatzsteuer</t>
        </is>
      </c>
      <c r="Q229" s="38">
        <f>Q228*0.19</f>
        <v/>
      </c>
    </row>
    <row r="230" ht="26" customHeight="1">
      <c r="A230" s="39" t="inlineStr">
        <is>
          <t>Wert Ihrer Auswahl brutto</t>
        </is>
      </c>
      <c r="Q230" s="40">
        <f>Q228+Q229</f>
        <v/>
      </c>
    </row>
    <row r="231" ht="22" customHeight="1">
      <c r="A231" s="37" t="inlineStr">
        <is>
          <t>gewählte Positionen</t>
        </is>
      </c>
      <c r="Q231" s="41">
        <f>COUNTIF(N8:N225,"ja")</f>
        <v/>
      </c>
    </row>
    <row r="232">
      <c r="A232" s="42" t="inlineStr">
        <is>
          <t>Solange Sie nichts eintragen, bleiben diese Summen leer. Ihre Eintragungen sind eine Interessenbekundung und keine Reservierung.</t>
        </is>
      </c>
    </row>
    <row r="234" ht="24" customHeight="1">
      <c r="A234" s="43" t="inlineStr">
        <is>
          <t>B · GESAMTBESTAND</t>
        </is>
      </c>
      <c r="B234" s="44" t="n"/>
      <c r="C234" s="44" t="n"/>
      <c r="D234" s="44" t="n"/>
      <c r="E234" s="44" t="n"/>
      <c r="F234" s="44" t="n"/>
      <c r="G234" s="44" t="n"/>
      <c r="H234" s="44" t="n"/>
      <c r="I234" s="44" t="n"/>
      <c r="J234" s="44" t="n"/>
      <c r="K234" s="44" t="n"/>
      <c r="L234" s="44" t="n"/>
      <c r="M234" s="44" t="n"/>
      <c r="N234" s="44" t="n"/>
      <c r="O234" s="44" t="n"/>
      <c r="P234" s="44" t="n"/>
      <c r="Q234" s="44" t="n"/>
    </row>
    <row r="235" ht="22" customHeight="1">
      <c r="A235" s="37" t="inlineStr">
        <is>
          <t>Gesamtwert aller gelisteten Positionen netto</t>
        </is>
      </c>
      <c r="Q235" s="38">
        <f>SUMPRODUCT(H8:H225,J8:J225)</f>
        <v/>
      </c>
    </row>
    <row r="236" ht="22" customHeight="1">
      <c r="A236" s="37" t="inlineStr">
        <is>
          <t>zzgl. 19 % Umsatzsteuer</t>
        </is>
      </c>
      <c r="Q236" s="38">
        <f>Q235*0.19</f>
        <v/>
      </c>
    </row>
    <row r="237" ht="22" customHeight="1">
      <c r="A237" s="45" t="inlineStr">
        <is>
          <t>Gesamtwert brutto</t>
        </is>
      </c>
      <c r="Q237" s="46">
        <f>Q235+Q236</f>
        <v/>
      </c>
    </row>
    <row r="239" ht="24" customHeight="1">
      <c r="A239" s="47" t="inlineStr">
        <is>
          <t>C · PAKETANGEBOT  (Übernahme des gesamten Bestands)</t>
        </is>
      </c>
      <c r="B239" s="48" t="n"/>
      <c r="C239" s="48" t="n"/>
      <c r="D239" s="48" t="n"/>
      <c r="E239" s="48" t="n"/>
      <c r="F239" s="48" t="n"/>
      <c r="G239" s="48" t="n"/>
      <c r="H239" s="48" t="n"/>
      <c r="I239" s="48" t="n"/>
      <c r="J239" s="48" t="n"/>
      <c r="K239" s="48" t="n"/>
      <c r="L239" s="48" t="n"/>
      <c r="M239" s="48" t="n"/>
      <c r="N239" s="48" t="n"/>
      <c r="O239" s="48" t="n"/>
      <c r="P239" s="48" t="n"/>
      <c r="Q239" s="48" t="n"/>
    </row>
    <row r="240" ht="22" customHeight="1">
      <c r="A240" s="37" t="inlineStr">
        <is>
          <t>Gesamtwert netto abzüglich Paketnachlass 15 %</t>
        </is>
      </c>
      <c r="Q240" s="38">
        <f>-Q235*0.15</f>
        <v/>
      </c>
    </row>
    <row r="241" ht="22" customHeight="1">
      <c r="A241" s="45" t="inlineStr">
        <is>
          <t>Paketpreis netto</t>
        </is>
      </c>
      <c r="Q241" s="46">
        <f>Q235+Q240</f>
        <v/>
      </c>
    </row>
    <row r="242" ht="22" customHeight="1">
      <c r="A242" s="37" t="inlineStr">
        <is>
          <t>zzgl. 19 % Umsatzsteuer</t>
        </is>
      </c>
      <c r="Q242" s="38">
        <f>Q241*0.19</f>
        <v/>
      </c>
    </row>
    <row r="243" ht="26" customHeight="1">
      <c r="A243" s="39" t="inlineStr">
        <is>
          <t>Paketpreis brutto</t>
        </is>
      </c>
      <c r="Q243" s="40">
        <f>Q241+Q242</f>
        <v/>
      </c>
    </row>
    <row r="244">
      <c r="A244"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46">
      <c r="A246"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47"/>
    <row r="248"/>
    <row r="249"/>
  </sheetData>
  <autoFilter ref="A7:Q225"/>
  <mergeCells count="26">
    <mergeCell ref="C1:Q1"/>
    <mergeCell ref="A246:Q249"/>
    <mergeCell ref="A232:Q232"/>
    <mergeCell ref="A1:B1"/>
    <mergeCell ref="A240:P240"/>
    <mergeCell ref="A231:P231"/>
    <mergeCell ref="L4:Q4"/>
    <mergeCell ref="A230:P230"/>
    <mergeCell ref="C3:I3"/>
    <mergeCell ref="A229:P229"/>
    <mergeCell ref="A227:Q227"/>
    <mergeCell ref="A241:P241"/>
    <mergeCell ref="A239:Q239"/>
    <mergeCell ref="C4:I4"/>
    <mergeCell ref="A237:P237"/>
    <mergeCell ref="A228:P228"/>
    <mergeCell ref="A5:Q5"/>
    <mergeCell ref="L2:Q2"/>
    <mergeCell ref="A243:P243"/>
    <mergeCell ref="A234:Q234"/>
    <mergeCell ref="A244:Q244"/>
    <mergeCell ref="A236:P236"/>
    <mergeCell ref="C2:I2"/>
    <mergeCell ref="L3:Q3"/>
    <mergeCell ref="A235:P235"/>
    <mergeCell ref="A242:P242"/>
  </mergeCells>
  <conditionalFormatting sqref="A8:Q225">
    <cfRule type="expression" priority="1" dxfId="0" stopIfTrue="0">
      <formula>$N8="ja"</formula>
    </cfRule>
  </conditionalFormatting>
  <dataValidations count="2">
    <dataValidation sqref="N8:N225" showDropDown="0" showInputMessage="0" showErrorMessage="1" allowBlank="1" errorTitle="Interesse" error="Bitte „ja&quot; oder „nein&quot; wählen." type="list">
      <formula1>"ja,nein"</formula1>
    </dataValidation>
    <dataValidation sqref="O8:O225"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2026-09-23T07:04:56Z</dcterms:created>
  <dcterms:modified xmlns:dcterms="http://purl.org/dc/terms/" xmlns:xsi="http://www.w3.org/2001/XMLSchema-instance" xsi:type="dcterms:W3CDTF">2026-09-23T07:04:58Z</dcterms:modified>
</cp:coreProperties>
</file>