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'Angebot'!$A$7:$Q$171</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70485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1257300" cy="42862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70485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125730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70485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125730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70485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125730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70485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94297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1257300" cy="61912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70485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1257300"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885825"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70485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125730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70485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125730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70485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125730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70485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125730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70485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125730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70485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125730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70485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125730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70485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125730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70485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125730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70485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125730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70485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125730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70485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125730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70485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125730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70485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125730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70485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125730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70485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125730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70485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125730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70485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125730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70485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125730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195"/>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1</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6</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2</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NE01-15</t>
        </is>
      </c>
      <c r="C60" s="11" t="n"/>
      <c r="D60" s="12" t="inlineStr">
        <is>
          <t>Deko-Tannenbaum schwarz
Metall-Tannenbaum auf Holzsockel, schwarz, verschiedene Größen</t>
        </is>
      </c>
      <c r="E60" s="13" t="n"/>
      <c r="F60" s="12" t="inlineStr">
        <is>
          <t>Flur</t>
        </is>
      </c>
      <c r="G60" s="10" t="inlineStr">
        <is>
          <t>gut</t>
        </is>
      </c>
      <c r="H60" s="10" t="n">
        <v>3</v>
      </c>
      <c r="I60" s="10" t="inlineStr">
        <is>
          <t>Stück</t>
        </is>
      </c>
      <c r="J60" s="14" t="n">
        <v>25</v>
      </c>
      <c r="K60" s="15">
        <f>J60*1.19</f>
        <v/>
      </c>
      <c r="L60" s="10" t="inlineStr">
        <is>
          <t>VHB</t>
        </is>
      </c>
      <c r="M60" s="12" t="inlineStr">
        <is>
          <t>Versand möglich</t>
        </is>
      </c>
      <c r="N60" s="16" t="n"/>
      <c r="O60" s="17" t="n"/>
      <c r="P60" s="18" t="n"/>
      <c r="Q60" s="19">
        <f>IF(N60&lt;&gt;"ja","",IF(O60="",H60,O60)*J60)</f>
        <v/>
      </c>
    </row>
    <row r="61" ht="78" customHeight="1">
      <c r="A61" s="20" t="n">
        <v>54</v>
      </c>
      <c r="B61" s="21" t="inlineStr">
        <is>
          <t>NE01-16</t>
        </is>
      </c>
      <c r="C61" s="22" t="n"/>
      <c r="D61" s="23" t="inlineStr">
        <is>
          <t>Pflanze mit Topf
Stoffschirm schwarz-weiß gemustert mit Fransenbesatz</t>
        </is>
      </c>
      <c r="E61" s="13" t="n"/>
      <c r="F61" s="23" t="inlineStr">
        <is>
          <t>Flur</t>
        </is>
      </c>
      <c r="G61" s="21" t="inlineStr">
        <is>
          <t>gut</t>
        </is>
      </c>
      <c r="H61" s="21" t="n">
        <v>1</v>
      </c>
      <c r="I61" s="21" t="inlineStr">
        <is>
          <t>Stück</t>
        </is>
      </c>
      <c r="J61" s="24" t="n">
        <v>20</v>
      </c>
      <c r="K61" s="25">
        <f>J61*1.19</f>
        <v/>
      </c>
      <c r="L61" s="21" t="inlineStr">
        <is>
          <t>VHB</t>
        </is>
      </c>
      <c r="M61" s="23" t="inlineStr">
        <is>
          <t>nur Abholung</t>
        </is>
      </c>
      <c r="N61" s="16" t="n"/>
      <c r="O61" s="17" t="n"/>
      <c r="P61" s="18" t="n"/>
      <c r="Q61" s="26">
        <f>IF(N61&lt;&gt;"ja","",IF(O61="",H61,O61)*J61)</f>
        <v/>
      </c>
    </row>
    <row r="62" ht="78" customHeight="1">
      <c r="A62" s="9" t="n">
        <v>55</v>
      </c>
      <c r="B62" s="35" t="inlineStr">
        <is>
          <t>NE05-01</t>
        </is>
      </c>
      <c r="C62" s="11" t="n"/>
      <c r="D62" s="12" t="inlineStr">
        <is>
          <t>Massivholztisch mit Baumkante, Essbereich
Massivholzplatte mit Baumkante, schwarzes Metallgestell mit Messingfüßen</t>
        </is>
      </c>
      <c r="E62" s="13" t="n"/>
      <c r="F62" s="12" t="inlineStr">
        <is>
          <t>Speisesaal</t>
        </is>
      </c>
      <c r="G62" s="10" t="inlineStr">
        <is>
          <t>gebraucht</t>
        </is>
      </c>
      <c r="H62" s="10" t="n">
        <v>4</v>
      </c>
      <c r="I62" s="10" t="inlineStr">
        <is>
          <t>Stück</t>
        </is>
      </c>
      <c r="J62" s="14" t="n">
        <v>450</v>
      </c>
      <c r="K62" s="15">
        <f>J62*1.19</f>
        <v/>
      </c>
      <c r="L62" s="10" t="inlineStr">
        <is>
          <t>VHB</t>
        </is>
      </c>
      <c r="M62" s="12" t="inlineStr">
        <is>
          <t>nur Abholung</t>
        </is>
      </c>
      <c r="N62" s="16" t="n"/>
      <c r="O62" s="17" t="n"/>
      <c r="P62" s="18" t="n"/>
      <c r="Q62" s="19">
        <f>IF(N62&lt;&gt;"ja","",IF(O62="",H62,O62)*J62)</f>
        <v/>
      </c>
    </row>
    <row r="63" ht="78" customHeight="1">
      <c r="A63" s="20" t="n">
        <v>56</v>
      </c>
      <c r="B63" s="21" t="inlineStr">
        <is>
          <t>NE05-02</t>
        </is>
      </c>
      <c r="C63" s="22" t="n"/>
      <c r="D63" s="23" t="inlineStr">
        <is>
          <t>Sitzbank Massivholz
Passend zu den Baumkantentischen, Massivholz mit Metallgestell</t>
        </is>
      </c>
      <c r="E63" s="13" t="n"/>
      <c r="F63" s="23" t="inlineStr">
        <is>
          <t>Speisesaal</t>
        </is>
      </c>
      <c r="G63" s="21" t="inlineStr">
        <is>
          <t>gebraucht</t>
        </is>
      </c>
      <c r="H63" s="21" t="n">
        <v>2</v>
      </c>
      <c r="I63" s="21" t="inlineStr">
        <is>
          <t>Stück</t>
        </is>
      </c>
      <c r="J63" s="24" t="n">
        <v>250</v>
      </c>
      <c r="K63" s="25">
        <f>J63*1.19</f>
        <v/>
      </c>
      <c r="L63" s="21" t="inlineStr">
        <is>
          <t>VHB</t>
        </is>
      </c>
      <c r="M63" s="23" t="inlineStr">
        <is>
          <t>nur Abholung</t>
        </is>
      </c>
      <c r="N63" s="16" t="n"/>
      <c r="O63" s="17" t="n"/>
      <c r="P63" s="18" t="n"/>
      <c r="Q63" s="26">
        <f>IF(N63&lt;&gt;"ja","",IF(O63="",H63,O63)*J63)</f>
        <v/>
      </c>
    </row>
    <row r="64" ht="78" customHeight="1">
      <c r="A64" s="9" t="n">
        <v>57</v>
      </c>
      <c r="B64" s="35" t="inlineStr">
        <is>
          <t>NE05-03</t>
        </is>
      </c>
      <c r="C64" s="11" t="n"/>
      <c r="D64" s="12" t="inlineStr">
        <is>
          <t>Kuckucksuhr groß, geschnitzt
Schwarzwälder Kuckucksuhr, aufwendig geschnitzt mit Hirschkopf, Eulen und Jagdhorn</t>
        </is>
      </c>
      <c r="E64" s="13" t="n"/>
      <c r="F64" s="12" t="inlineStr">
        <is>
          <t>Speisesaal</t>
        </is>
      </c>
      <c r="G64" s="10" t="inlineStr">
        <is>
          <t>gut</t>
        </is>
      </c>
      <c r="H64" s="10" t="n">
        <v>1</v>
      </c>
      <c r="I64" s="10" t="inlineStr">
        <is>
          <t>Stück</t>
        </is>
      </c>
      <c r="J64" s="14" t="n">
        <v>550</v>
      </c>
      <c r="K64" s="15">
        <f>J64*1.19</f>
        <v/>
      </c>
      <c r="L64" s="10" t="inlineStr">
        <is>
          <t>VHB</t>
        </is>
      </c>
      <c r="M64" s="12" t="inlineStr">
        <is>
          <t>nur Abholung</t>
        </is>
      </c>
      <c r="N64" s="16" t="n"/>
      <c r="O64" s="17" t="n"/>
      <c r="P64" s="18" t="n"/>
      <c r="Q64" s="19">
        <f>IF(N64&lt;&gt;"ja","",IF(O64="",H64,O64)*J64)</f>
        <v/>
      </c>
    </row>
    <row r="65" ht="78" customHeight="1">
      <c r="A65" s="20" t="n">
        <v>58</v>
      </c>
      <c r="B65" s="35" t="inlineStr">
        <is>
          <t>NU01-01</t>
        </is>
      </c>
      <c r="C65" s="22" t="n"/>
      <c r="D65" s="23" t="inlineStr">
        <is>
          <t>Vitra Alcove Sofa, rot
Vitra Alcove, Design Ronan &amp; Erwan Bouroullec, rot, hohe Rückenwände, Chrombeine</t>
        </is>
      </c>
      <c r="E65" s="13" t="n"/>
      <c r="F65" s="23" t="inlineStr">
        <is>
          <t>Flur</t>
        </is>
      </c>
      <c r="G65" s="21" t="inlineStr">
        <is>
          <t>gebraucht</t>
        </is>
      </c>
      <c r="H65" s="21" t="n">
        <v>2</v>
      </c>
      <c r="I65" s="21" t="inlineStr">
        <is>
          <t>Stück</t>
        </is>
      </c>
      <c r="J65" s="24" t="n">
        <v>1600</v>
      </c>
      <c r="K65" s="25">
        <f>J65*1.19</f>
        <v/>
      </c>
      <c r="L65" s="21" t="inlineStr">
        <is>
          <t>VHB</t>
        </is>
      </c>
      <c r="M65" s="23" t="inlineStr">
        <is>
          <t>nur Abholung</t>
        </is>
      </c>
      <c r="N65" s="16" t="n"/>
      <c r="O65" s="17" t="n"/>
      <c r="P65" s="18" t="n"/>
      <c r="Q65" s="26">
        <f>IF(N65&lt;&gt;"ja","",IF(O65="",H65,O65)*J65)</f>
        <v/>
      </c>
    </row>
    <row r="66" ht="78" customHeight="1">
      <c r="A66" s="9" t="n">
        <v>59</v>
      </c>
      <c r="B66" s="35" t="inlineStr">
        <is>
          <t>NU01-02</t>
        </is>
      </c>
      <c r="C66" s="11" t="n"/>
      <c r="D66" s="12" t="inlineStr">
        <is>
          <t>Kuckucksuhr, Wandgruppe
Schwarzwälder Kuckucksuhren verschiedener Größe und Ausführung</t>
        </is>
      </c>
      <c r="E66" s="13" t="n"/>
      <c r="F66" s="12" t="inlineStr">
        <is>
          <t>Flur</t>
        </is>
      </c>
      <c r="G66" s="10" t="inlineStr">
        <is>
          <t>gut</t>
        </is>
      </c>
      <c r="H66" s="10" t="n">
        <v>5</v>
      </c>
      <c r="I66" s="10" t="inlineStr">
        <is>
          <t>Stück</t>
        </is>
      </c>
      <c r="J66" s="14" t="n">
        <v>150</v>
      </c>
      <c r="K66" s="15">
        <f>J66*1.19</f>
        <v/>
      </c>
      <c r="L66" s="10" t="inlineStr">
        <is>
          <t>VHB</t>
        </is>
      </c>
      <c r="M66" s="12" t="inlineStr">
        <is>
          <t>Versand möglich</t>
        </is>
      </c>
      <c r="N66" s="16" t="n"/>
      <c r="O66" s="17" t="n"/>
      <c r="P66" s="18" t="n"/>
      <c r="Q66" s="19">
        <f>IF(N66&lt;&gt;"ja","",IF(O66="",H66,O66)*J66)</f>
        <v/>
      </c>
    </row>
    <row r="67" ht="78" customHeight="1">
      <c r="A67" s="27" t="n">
        <v>60</v>
      </c>
      <c r="B67" s="28" t="inlineStr">
        <is>
          <t>NU01-03</t>
        </is>
      </c>
      <c r="C67" s="29" t="n"/>
      <c r="D67" s="30" t="inlineStr">
        <is>
          <t>Dekoration in der Vitrine
Dekoration in der Vitrine</t>
        </is>
      </c>
      <c r="E67" s="30" t="n"/>
      <c r="F67" s="30" t="inlineStr">
        <is>
          <t>Flur</t>
        </is>
      </c>
      <c r="G67" s="28" t="inlineStr">
        <is>
          <t>gut</t>
        </is>
      </c>
      <c r="H67" s="28" t="n">
        <v>1</v>
      </c>
      <c r="I67" s="28" t="inlineStr">
        <is>
          <t>Stück</t>
        </is>
      </c>
      <c r="J67" s="31" t="n">
        <v>50</v>
      </c>
      <c r="K67" s="32">
        <f>J67*1.19</f>
        <v/>
      </c>
      <c r="L67" s="28" t="inlineStr">
        <is>
          <t>VHB</t>
        </is>
      </c>
      <c r="M67" s="30" t="inlineStr">
        <is>
          <t>nur Abholung</t>
        </is>
      </c>
      <c r="N67" s="16" t="n"/>
      <c r="O67" s="17" t="n"/>
      <c r="P67" s="18" t="n"/>
      <c r="Q67" s="33">
        <f>IF(N67&lt;&gt;"ja","",IF(O67="",H67,O67)*J67)</f>
        <v/>
      </c>
    </row>
    <row r="68" ht="78" customHeight="1">
      <c r="A68" s="9" t="n">
        <v>61</v>
      </c>
      <c r="B68" s="10" t="inlineStr">
        <is>
          <t>NU01-04</t>
        </is>
      </c>
      <c r="C68" s="11" t="n"/>
      <c r="D68" s="12" t="inlineStr">
        <is>
          <t>Gemälde Heimweh
Acryl auf Leinwand, großformatig ca. 100 x 140 cm - Eigenarbeit einer Privatperson</t>
        </is>
      </c>
      <c r="E68" s="13" t="n"/>
      <c r="F68" s="12" t="inlineStr">
        <is>
          <t>Flur</t>
        </is>
      </c>
      <c r="G68" s="10" t="inlineStr">
        <is>
          <t>gut</t>
        </is>
      </c>
      <c r="H68" s="10" t="n">
        <v>1</v>
      </c>
      <c r="I68" s="10" t="inlineStr">
        <is>
          <t>Stück</t>
        </is>
      </c>
      <c r="J68" s="14" t="n">
        <v>450</v>
      </c>
      <c r="K68" s="15">
        <f>J68*1.19</f>
        <v/>
      </c>
      <c r="L68" s="10" t="inlineStr">
        <is>
          <t>VHB</t>
        </is>
      </c>
      <c r="M68" s="12" t="inlineStr">
        <is>
          <t>nur Abholung</t>
        </is>
      </c>
      <c r="N68" s="16" t="n"/>
      <c r="O68" s="17" t="n"/>
      <c r="P68" s="18" t="n"/>
      <c r="Q68" s="19">
        <f>IF(N68&lt;&gt;"ja","",IF(O68="",H68,O68)*J68)</f>
        <v/>
      </c>
    </row>
    <row r="69" ht="78" customHeight="1">
      <c r="A69" s="20" t="n">
        <v>62</v>
      </c>
      <c r="B69" s="21" t="inlineStr">
        <is>
          <t>NU01-05</t>
        </is>
      </c>
      <c r="C69" s="22" t="n"/>
      <c r="D69" s="23" t="inlineStr">
        <is>
          <t>Deko-Hirschkopf geometrisch
Hirschkopf in geometrischer Form, Beton-/Holzoptik</t>
        </is>
      </c>
      <c r="E69" s="13" t="n"/>
      <c r="F69" s="23" t="inlineStr">
        <is>
          <t>Flur</t>
        </is>
      </c>
      <c r="G69" s="21" t="inlineStr">
        <is>
          <t>gut</t>
        </is>
      </c>
      <c r="H69" s="21" t="n">
        <v>2</v>
      </c>
      <c r="I69" s="21" t="inlineStr">
        <is>
          <t>Stück</t>
        </is>
      </c>
      <c r="J69" s="24" t="n">
        <v>40</v>
      </c>
      <c r="K69" s="25">
        <f>J69*1.19</f>
        <v/>
      </c>
      <c r="L69" s="21" t="inlineStr">
        <is>
          <t>VHB</t>
        </is>
      </c>
      <c r="M69" s="23" t="inlineStr">
        <is>
          <t>Versand möglich</t>
        </is>
      </c>
      <c r="N69" s="16" t="n"/>
      <c r="O69" s="17" t="n"/>
      <c r="P69" s="18" t="n"/>
      <c r="Q69" s="26">
        <f>IF(N69&lt;&gt;"ja","",IF(O69="",H69,O69)*J69)</f>
        <v/>
      </c>
    </row>
    <row r="70" ht="78" customHeight="1">
      <c r="A70" s="9" t="n">
        <v>63</v>
      </c>
      <c r="B70" s="10" t="inlineStr">
        <is>
          <t>NU01-06</t>
        </is>
      </c>
      <c r="C70" s="11" t="n"/>
      <c r="D70" s="12" t="inlineStr">
        <is>
          <t>Gemälde Marilyn mit Bollenhut
Acryl auf Leinwand, großformatig ca. 120 x 120 cm - Eigenarbeit einer Privatperson</t>
        </is>
      </c>
      <c r="E70" s="13" t="n"/>
      <c r="F70" s="12" t="inlineStr">
        <is>
          <t>Flur</t>
        </is>
      </c>
      <c r="G70" s="10" t="inlineStr">
        <is>
          <t>gut</t>
        </is>
      </c>
      <c r="H70" s="10" t="n">
        <v>1</v>
      </c>
      <c r="I70" s="10" t="inlineStr">
        <is>
          <t>Stück</t>
        </is>
      </c>
      <c r="J70" s="14" t="n">
        <v>650</v>
      </c>
      <c r="K70" s="15">
        <f>J70*1.19</f>
        <v/>
      </c>
      <c r="L70" s="10" t="inlineStr">
        <is>
          <t>VHB</t>
        </is>
      </c>
      <c r="M70" s="12" t="inlineStr">
        <is>
          <t>nur Abholung</t>
        </is>
      </c>
      <c r="N70" s="16" t="n"/>
      <c r="O70" s="17" t="n"/>
      <c r="P70" s="18" t="n"/>
      <c r="Q70" s="19">
        <f>IF(N70&lt;&gt;"ja","",IF(O70="",H70,O70)*J70)</f>
        <v/>
      </c>
    </row>
    <row r="71" ht="78" customHeight="1">
      <c r="A71" s="27" t="n">
        <v>64</v>
      </c>
      <c r="B71" s="28" t="inlineStr">
        <is>
          <t>NU01-07</t>
        </is>
      </c>
      <c r="C71" s="29" t="n"/>
      <c r="D71" s="30" t="inlineStr">
        <is>
          <t>Trachtenportrait gerahmt, klein
Trachtenportrait gerahmt, klein</t>
        </is>
      </c>
      <c r="E71" s="30" t="n"/>
      <c r="F71" s="30" t="inlineStr">
        <is>
          <t>Flur</t>
        </is>
      </c>
      <c r="G71" s="28" t="inlineStr">
        <is>
          <t>gut</t>
        </is>
      </c>
      <c r="H71" s="28" t="n">
        <v>1</v>
      </c>
      <c r="I71" s="28" t="inlineStr">
        <is>
          <t>Set</t>
        </is>
      </c>
      <c r="J71" s="31" t="n">
        <v>45</v>
      </c>
      <c r="K71" s="32">
        <f>J71*1.19</f>
        <v/>
      </c>
      <c r="L71" s="28" t="inlineStr">
        <is>
          <t>VHB</t>
        </is>
      </c>
      <c r="M71" s="30" t="inlineStr">
        <is>
          <t>nur Abholung</t>
        </is>
      </c>
      <c r="N71" s="16" t="n"/>
      <c r="O71" s="17" t="n"/>
      <c r="P71" s="18" t="n"/>
      <c r="Q71" s="33">
        <f>IF(N71&lt;&gt;"ja","",IF(O71="",H71,O71)*J71)</f>
        <v/>
      </c>
    </row>
    <row r="72" ht="78" customHeight="1">
      <c r="A72" s="27" t="n">
        <v>65</v>
      </c>
      <c r="B72" s="28" t="inlineStr">
        <is>
          <t>NU01-08</t>
        </is>
      </c>
      <c r="C72" s="29" t="n"/>
      <c r="D72" s="30" t="inlineStr">
        <is>
          <t>Trachtenfotografie gerahmt, weiß
Fotodruck im weißen Rahmen, ca. 20 x 25 cm - Kaufware</t>
        </is>
      </c>
      <c r="E72" s="30" t="n"/>
      <c r="F72" s="30" t="inlineStr">
        <is>
          <t>Flur</t>
        </is>
      </c>
      <c r="G72" s="28" t="inlineStr">
        <is>
          <t>gut</t>
        </is>
      </c>
      <c r="H72" s="28" t="n">
        <v>5</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7" t="n">
        <v>66</v>
      </c>
      <c r="B73" s="28" t="inlineStr">
        <is>
          <t>NU01-09</t>
        </is>
      </c>
      <c r="C73" s="29" t="n"/>
      <c r="D73" s="30" t="inlineStr">
        <is>
          <t>Trachtenfotografie gerahmt, schwarz
Fotodruck im schwarzen Rahmen mit Passepartout - Kaufware</t>
        </is>
      </c>
      <c r="E73" s="30" t="n"/>
      <c r="F73" s="30" t="inlineStr">
        <is>
          <t>Flur</t>
        </is>
      </c>
      <c r="G73" s="28" t="inlineStr">
        <is>
          <t>gut</t>
        </is>
      </c>
      <c r="H73" s="28" t="n">
        <v>4</v>
      </c>
      <c r="I73" s="28" t="inlineStr">
        <is>
          <t>Stück</t>
        </is>
      </c>
      <c r="J73" s="31" t="n">
        <v>35</v>
      </c>
      <c r="K73" s="32">
        <f>J73*1.19</f>
        <v/>
      </c>
      <c r="L73" s="28" t="inlineStr">
        <is>
          <t>VHB</t>
        </is>
      </c>
      <c r="M73" s="30" t="inlineStr">
        <is>
          <t>Versand möglich</t>
        </is>
      </c>
      <c r="N73" s="16" t="n"/>
      <c r="O73" s="17" t="n"/>
      <c r="P73" s="18" t="n"/>
      <c r="Q73" s="33">
        <f>IF(N73&lt;&gt;"ja","",IF(O73="",H73,O73)*J73)</f>
        <v/>
      </c>
    </row>
    <row r="74" ht="78" customHeight="1">
      <c r="A74" s="9" t="n">
        <v>67</v>
      </c>
      <c r="B74" s="10" t="inlineStr">
        <is>
          <t>NU01-10</t>
        </is>
      </c>
      <c r="C74" s="11" t="n"/>
      <c r="D74" s="12" t="inlineStr">
        <is>
          <t>Gemälde Panorama mit Tanne
Acryl auf Leinwand, Querformat - Eigenarbeit einer Privatperson</t>
        </is>
      </c>
      <c r="E74" s="13" t="n"/>
      <c r="F74" s="12" t="inlineStr">
        <is>
          <t>Flur</t>
        </is>
      </c>
      <c r="G74" s="10" t="inlineStr">
        <is>
          <t>gut</t>
        </is>
      </c>
      <c r="H74" s="10" t="n">
        <v>2</v>
      </c>
      <c r="I74" s="10" t="inlineStr">
        <is>
          <t>Stück</t>
        </is>
      </c>
      <c r="J74" s="14" t="n">
        <v>120</v>
      </c>
      <c r="K74" s="15">
        <f>J74*1.19</f>
        <v/>
      </c>
      <c r="L74" s="10" t="inlineStr">
        <is>
          <t>VHB</t>
        </is>
      </c>
      <c r="M74" s="12" t="inlineStr">
        <is>
          <t>nur Abholung</t>
        </is>
      </c>
      <c r="N74" s="16" t="n"/>
      <c r="O74" s="17" t="n"/>
      <c r="P74" s="18" t="n"/>
      <c r="Q74" s="19">
        <f>IF(N74&lt;&gt;"ja","",IF(O74="",H74,O74)*J74)</f>
        <v/>
      </c>
    </row>
    <row r="75" ht="78" customHeight="1">
      <c r="A75" s="20" t="n">
        <v>68</v>
      </c>
      <c r="B75" s="21" t="inlineStr">
        <is>
          <t>NU01-11</t>
        </is>
      </c>
      <c r="C75" s="22" t="n"/>
      <c r="D75" s="23" t="inlineStr">
        <is>
          <t>Bilderrahmen schwarz mit Strichfigur
Gerahmte Drucke mit Bollenhut-Strichfiguren, schwarze Rahmen</t>
        </is>
      </c>
      <c r="E75" s="13" t="n"/>
      <c r="F75" s="23" t="inlineStr">
        <is>
          <t>Flur</t>
        </is>
      </c>
      <c r="G75" s="21" t="inlineStr">
        <is>
          <t>gut</t>
        </is>
      </c>
      <c r="H75" s="21" t="n">
        <v>4</v>
      </c>
      <c r="I75" s="21" t="inlineStr">
        <is>
          <t>Stück</t>
        </is>
      </c>
      <c r="J75" s="24" t="n">
        <v>15</v>
      </c>
      <c r="K75" s="25">
        <f>J75*1.19</f>
        <v/>
      </c>
      <c r="L75" s="21" t="inlineStr">
        <is>
          <t>VHB</t>
        </is>
      </c>
      <c r="M75" s="23" t="inlineStr">
        <is>
          <t>Versand möglich</t>
        </is>
      </c>
      <c r="N75" s="16" t="n"/>
      <c r="O75" s="17" t="n"/>
      <c r="P75" s="18" t="n"/>
      <c r="Q75" s="26">
        <f>IF(N75&lt;&gt;"ja","",IF(O75="",H75,O75)*J75)</f>
        <v/>
      </c>
    </row>
    <row r="76" ht="78" customHeight="1">
      <c r="A76" s="9" t="n">
        <v>69</v>
      </c>
      <c r="B76" s="10" t="inlineStr">
        <is>
          <t>NU01-12</t>
        </is>
      </c>
      <c r="C76" s="11" t="n"/>
      <c r="D76" s="12" t="inlineStr">
        <is>
          <t>Läufer dunkelgrau, IKEA Morum
Flachgewebter Läufer in Dunkelgrau, IKEA Morum (In-/Outdoor-Qualität), strukturierte Webung. 15 gleiche Läufer aus den Fluren.</t>
        </is>
      </c>
      <c r="E76" s="13" t="n"/>
      <c r="F76" s="12" t="inlineStr">
        <is>
          <t>Flur</t>
        </is>
      </c>
      <c r="G76" s="10" t="inlineStr">
        <is>
          <t>gebraucht</t>
        </is>
      </c>
      <c r="H76" s="10" t="n">
        <v>15</v>
      </c>
      <c r="I76" s="10" t="inlineStr">
        <is>
          <t>Stück</t>
        </is>
      </c>
      <c r="J76" s="14" t="n">
        <v>20</v>
      </c>
      <c r="K76" s="15">
        <f>J76*1.19</f>
        <v/>
      </c>
      <c r="L76" s="10" t="inlineStr">
        <is>
          <t>VHB</t>
        </is>
      </c>
      <c r="M76" s="12" t="inlineStr">
        <is>
          <t>nur Abholung</t>
        </is>
      </c>
      <c r="N76" s="16" t="n"/>
      <c r="O76" s="17" t="n"/>
      <c r="P76" s="18" t="n"/>
      <c r="Q76" s="19">
        <f>IF(N76&lt;&gt;"ja","",IF(O76="",H76,O76)*J76)</f>
        <v/>
      </c>
    </row>
    <row r="77" ht="78" customHeight="1">
      <c r="A77" s="20" t="n">
        <v>70</v>
      </c>
      <c r="B77" s="21" t="inlineStr">
        <is>
          <t>NU02-01</t>
        </is>
      </c>
      <c r="C77" s="22" t="n"/>
      <c r="D77" s="23" t="inlineStr">
        <is>
          <t>Kommode weiß, 6 Schubladen
IKEA Nordli, weiß, hoch, 6 Schubladen</t>
        </is>
      </c>
      <c r="E77" s="13" t="n"/>
      <c r="F77" s="23" t="inlineStr">
        <is>
          <t>Gruppenraum 5</t>
        </is>
      </c>
      <c r="G77" s="21" t="inlineStr">
        <is>
          <t>gebraucht</t>
        </is>
      </c>
      <c r="H77" s="21" t="n">
        <v>1</v>
      </c>
      <c r="I77" s="21" t="inlineStr">
        <is>
          <t>Stück</t>
        </is>
      </c>
      <c r="J77" s="24" t="n">
        <v>90</v>
      </c>
      <c r="K77" s="25">
        <f>J77*1.19</f>
        <v/>
      </c>
      <c r="L77" s="21" t="inlineStr">
        <is>
          <t>VHB</t>
        </is>
      </c>
      <c r="M77" s="23" t="inlineStr">
        <is>
          <t>nur Abholung</t>
        </is>
      </c>
      <c r="N77" s="16" t="n"/>
      <c r="O77" s="17" t="n"/>
      <c r="P77" s="18" t="n"/>
      <c r="Q77" s="26">
        <f>IF(N77&lt;&gt;"ja","",IF(O77="",H77,O77)*J77)</f>
        <v/>
      </c>
    </row>
    <row r="78" ht="78" customHeight="1">
      <c r="A78" s="9" t="n">
        <v>71</v>
      </c>
      <c r="B78" s="10" t="inlineStr">
        <is>
          <t>NU03-01</t>
        </is>
      </c>
      <c r="C78" s="11" t="n"/>
      <c r="D78" s="12" t="inlineStr">
        <is>
          <t>Kommode weiß, hoch, 7 Schubladen
IKEA Nordli, weiß, hohe Ausführung</t>
        </is>
      </c>
      <c r="E78" s="13" t="n"/>
      <c r="F78" s="12" t="inlineStr">
        <is>
          <t>Schlafraum 4</t>
        </is>
      </c>
      <c r="G78" s="10" t="inlineStr">
        <is>
          <t>gebraucht</t>
        </is>
      </c>
      <c r="H78" s="10" t="n">
        <v>1</v>
      </c>
      <c r="I78" s="10" t="inlineStr">
        <is>
          <t>Stück</t>
        </is>
      </c>
      <c r="J78" s="14" t="n">
        <v>110</v>
      </c>
      <c r="K78" s="15">
        <f>J78*1.19</f>
        <v/>
      </c>
      <c r="L78" s="10" t="inlineStr">
        <is>
          <t>VHB</t>
        </is>
      </c>
      <c r="M78" s="12" t="inlineStr">
        <is>
          <t>nur Abholung</t>
        </is>
      </c>
      <c r="N78" s="16" t="n"/>
      <c r="O78" s="17" t="n"/>
      <c r="P78" s="18" t="n"/>
      <c r="Q78" s="19">
        <f>IF(N78&lt;&gt;"ja","",IF(O78="",H78,O78)*J78)</f>
        <v/>
      </c>
    </row>
    <row r="79" ht="78" customHeight="1">
      <c r="A79" s="20" t="n">
        <v>72</v>
      </c>
      <c r="B79" s="21" t="inlineStr">
        <is>
          <t>NU04-01</t>
        </is>
      </c>
      <c r="C79" s="22" t="n"/>
      <c r="D79" s="23" t="inlineStr">
        <is>
          <t>Wanddeko Hirschkopf Sperrholz
3D-Stecksatz aus Sperrholz, schwarz lackiert, Wandmontage</t>
        </is>
      </c>
      <c r="E79" s="13" t="n"/>
      <c r="F79" s="23" t="inlineStr">
        <is>
          <t>Schlafraum 5</t>
        </is>
      </c>
      <c r="G79" s="21" t="inlineStr">
        <is>
          <t>gut</t>
        </is>
      </c>
      <c r="H79" s="21" t="n">
        <v>3</v>
      </c>
      <c r="I79" s="21" t="inlineStr">
        <is>
          <t>Stück</t>
        </is>
      </c>
      <c r="J79" s="24" t="n">
        <v>20</v>
      </c>
      <c r="K79" s="25">
        <f>J79*1.19</f>
        <v/>
      </c>
      <c r="L79" s="21" t="inlineStr">
        <is>
          <t>VHB</t>
        </is>
      </c>
      <c r="M79" s="23" t="inlineStr">
        <is>
          <t>Versand möglich</t>
        </is>
      </c>
      <c r="N79" s="16" t="n"/>
      <c r="O79" s="17" t="n"/>
      <c r="P79" s="18" t="n"/>
      <c r="Q79" s="26">
        <f>IF(N79&lt;&gt;"ja","",IF(O79="",H79,O79)*J79)</f>
        <v/>
      </c>
    </row>
    <row r="80" ht="78" customHeight="1">
      <c r="A80" s="9" t="n">
        <v>73</v>
      </c>
      <c r="B80" s="10" t="inlineStr">
        <is>
          <t>NU04-02</t>
        </is>
      </c>
      <c r="C80" s="11" t="n"/>
      <c r="D80" s="12" t="inlineStr">
        <is>
          <t>Kommode anthrazit, groß
IKEA Nordli, anthrazit, große Kombination, ca. 12-14 Schubladen; 2 Schubladen bereits repariert; funktionsfähig</t>
        </is>
      </c>
      <c r="E80" s="13" t="n"/>
      <c r="F80" s="12" t="inlineStr">
        <is>
          <t>Schlafraum 5</t>
        </is>
      </c>
      <c r="G80" s="10" t="inlineStr">
        <is>
          <t>gebraucht</t>
        </is>
      </c>
      <c r="H80" s="10" t="n">
        <v>1</v>
      </c>
      <c r="I80" s="10" t="inlineStr">
        <is>
          <t>Stück</t>
        </is>
      </c>
      <c r="J80" s="14" t="n">
        <v>220</v>
      </c>
      <c r="K80" s="15">
        <f>J80*1.19</f>
        <v/>
      </c>
      <c r="L80" s="10" t="inlineStr">
        <is>
          <t>VHB</t>
        </is>
      </c>
      <c r="M80" s="12" t="inlineStr">
        <is>
          <t>nur Abholung</t>
        </is>
      </c>
      <c r="N80" s="16" t="n"/>
      <c r="O80" s="17" t="n"/>
      <c r="P80" s="18" t="n"/>
      <c r="Q80" s="19">
        <f>IF(N80&lt;&gt;"ja","",IF(O80="",H80,O80)*J80)</f>
        <v/>
      </c>
    </row>
    <row r="81" ht="78" customHeight="1">
      <c r="A81" s="20" t="n">
        <v>74</v>
      </c>
      <c r="B81" s="35" t="inlineStr">
        <is>
          <t>NU04-03</t>
        </is>
      </c>
      <c r="C81" s="22" t="n"/>
      <c r="D81" s="23" t="inlineStr">
        <is>
          <t>Massivholztisch mit Baumkante
Massivholzplatte mit natürlicher Baumkante, schwarzes Metallgestell, ca. 200 x 90 cm</t>
        </is>
      </c>
      <c r="E81" s="13" t="n"/>
      <c r="F81" s="23" t="inlineStr">
        <is>
          <t>Schlafraum 5</t>
        </is>
      </c>
      <c r="G81" s="21" t="inlineStr">
        <is>
          <t>gebraucht</t>
        </is>
      </c>
      <c r="H81" s="21" t="n">
        <v>1</v>
      </c>
      <c r="I81" s="21" t="inlineStr">
        <is>
          <t>Stück</t>
        </is>
      </c>
      <c r="J81" s="24" t="n">
        <v>450</v>
      </c>
      <c r="K81" s="25">
        <f>J81*1.19</f>
        <v/>
      </c>
      <c r="L81" s="21" t="inlineStr">
        <is>
          <t>VHB</t>
        </is>
      </c>
      <c r="M81" s="23" t="inlineStr">
        <is>
          <t>nur Abholung</t>
        </is>
      </c>
      <c r="N81" s="16" t="n"/>
      <c r="O81" s="17" t="n"/>
      <c r="P81" s="18" t="n"/>
      <c r="Q81" s="26">
        <f>IF(N81&lt;&gt;"ja","",IF(O81="",H81,O81)*J81)</f>
        <v/>
      </c>
    </row>
    <row r="82" ht="78" customHeight="1">
      <c r="A82" s="9" t="n">
        <v>75</v>
      </c>
      <c r="B82" s="10" t="inlineStr">
        <is>
          <t>NU04-04</t>
        </is>
      </c>
      <c r="C82" s="11" t="n"/>
      <c r="D82" s="12" t="inlineStr">
        <is>
          <t>Magnettafel grau, groß
Magnet-/Schreibtafel, grau, beschriftet, Wandmontage</t>
        </is>
      </c>
      <c r="E82" s="13" t="n"/>
      <c r="F82" s="12" t="inlineStr">
        <is>
          <t>Schlafraum 5</t>
        </is>
      </c>
      <c r="G82" s="10" t="inlineStr">
        <is>
          <t>gebraucht</t>
        </is>
      </c>
      <c r="H82" s="10" t="n">
        <v>1</v>
      </c>
      <c r="I82" s="10" t="inlineStr">
        <is>
          <t>Stück</t>
        </is>
      </c>
      <c r="J82" s="14" t="n">
        <v>45</v>
      </c>
      <c r="K82" s="15">
        <f>J82*1.19</f>
        <v/>
      </c>
      <c r="L82" s="10" t="inlineStr">
        <is>
          <t>VHB</t>
        </is>
      </c>
      <c r="M82" s="12" t="inlineStr">
        <is>
          <t>nur Abholung</t>
        </is>
      </c>
      <c r="N82" s="16" t="n"/>
      <c r="O82" s="17" t="n"/>
      <c r="P82" s="18" t="n"/>
      <c r="Q82" s="19">
        <f>IF(N82&lt;&gt;"ja","",IF(O82="",H82,O82)*J82)</f>
        <v/>
      </c>
    </row>
    <row r="83" ht="78" customHeight="1">
      <c r="A83" s="20" t="n">
        <v>76</v>
      </c>
      <c r="B83" s="21" t="inlineStr">
        <is>
          <t>NU04-05</t>
        </is>
      </c>
      <c r="C83" s="22" t="n"/>
      <c r="D83" s="23" t="inlineStr">
        <is>
          <t>Hochflorteppich beige
Hochflorteppich in Beige, IKEA Ådum. Gereinigt.</t>
        </is>
      </c>
      <c r="E83" s="13" t="inlineStr">
        <is>
          <t>120 × 240 cm</t>
        </is>
      </c>
      <c r="F83" s="23" t="inlineStr">
        <is>
          <t>Schlafraum 5</t>
        </is>
      </c>
      <c r="G83" s="21" t="inlineStr">
        <is>
          <t>gebraucht</t>
        </is>
      </c>
      <c r="H83" s="21" t="n">
        <v>2</v>
      </c>
      <c r="I83" s="21" t="inlineStr">
        <is>
          <t>Stück</t>
        </is>
      </c>
      <c r="J83" s="24" t="n">
        <v>35</v>
      </c>
      <c r="K83" s="25">
        <f>J83*1.19</f>
        <v/>
      </c>
      <c r="L83" s="21" t="inlineStr">
        <is>
          <t>VHB</t>
        </is>
      </c>
      <c r="M83" s="23" t="inlineStr">
        <is>
          <t>Versand möglich</t>
        </is>
      </c>
      <c r="N83" s="16" t="n"/>
      <c r="O83" s="17" t="n"/>
      <c r="P83" s="18" t="n"/>
      <c r="Q83" s="26">
        <f>IF(N83&lt;&gt;"ja","",IF(O83="",H83,O83)*J83)</f>
        <v/>
      </c>
    </row>
    <row r="84" ht="78" customHeight="1">
      <c r="A84" s="9" t="n">
        <v>77</v>
      </c>
      <c r="B84" s="10" t="inlineStr">
        <is>
          <t>NU04-06</t>
        </is>
      </c>
      <c r="C84" s="11" t="n"/>
      <c r="D84" s="12" t="inlineStr">
        <is>
          <t>Teppich schwarz-weiß Rautenmuster
Flachgewebter Teppich mit schwarz-weißem Rautenmuster, IKEA Lappljung Ruta.</t>
        </is>
      </c>
      <c r="E84" s="13" t="inlineStr">
        <is>
          <t>200 × 300 cm</t>
        </is>
      </c>
      <c r="F84" s="12" t="inlineStr">
        <is>
          <t>Schlafraum 5</t>
        </is>
      </c>
      <c r="G84" s="10" t="inlineStr">
        <is>
          <t>gebraucht</t>
        </is>
      </c>
      <c r="H84" s="10" t="n">
        <v>2</v>
      </c>
      <c r="I84" s="10" t="inlineStr">
        <is>
          <t>Stück</t>
        </is>
      </c>
      <c r="J84" s="14" t="n">
        <v>30</v>
      </c>
      <c r="K84" s="15">
        <f>J84*1.19</f>
        <v/>
      </c>
      <c r="L84" s="10" t="inlineStr">
        <is>
          <t>VHB</t>
        </is>
      </c>
      <c r="M84" s="12" t="inlineStr">
        <is>
          <t>Versand möglich</t>
        </is>
      </c>
      <c r="N84" s="16" t="n"/>
      <c r="O84" s="17" t="n"/>
      <c r="P84" s="18" t="n"/>
      <c r="Q84" s="19">
        <f>IF(N84&lt;&gt;"ja","",IF(O84="",H84,O84)*J84)</f>
        <v/>
      </c>
    </row>
    <row r="85" ht="78" customHeight="1">
      <c r="A85" s="20" t="n">
        <v>78</v>
      </c>
      <c r="B85" s="35" t="inlineStr">
        <is>
          <t>TE01-01</t>
        </is>
      </c>
      <c r="C85" s="22" t="n"/>
      <c r="D85" s="23" t="inlineStr">
        <is>
          <t>Biohort Freizeitbox weiß (Terrasse)
Biohort Freizeitbox weiß (Terrasse)
Alu-Auflagenbox, weiß, abschließbar, wetterfest</t>
        </is>
      </c>
      <c r="E85" s="13" t="n"/>
      <c r="F85" s="23" t="inlineStr">
        <is>
          <t>Terrasse</t>
        </is>
      </c>
      <c r="G85" s="21" t="inlineStr">
        <is>
          <t>gut</t>
        </is>
      </c>
      <c r="H85" s="21" t="n">
        <v>1</v>
      </c>
      <c r="I85" s="21" t="inlineStr">
        <is>
          <t>Stück</t>
        </is>
      </c>
      <c r="J85" s="24" t="n">
        <v>410</v>
      </c>
      <c r="K85" s="25">
        <f>J85*1.19</f>
        <v/>
      </c>
      <c r="L85" s="21" t="inlineStr">
        <is>
          <t>VHB</t>
        </is>
      </c>
      <c r="M85" s="23" t="inlineStr">
        <is>
          <t>nur Abholung</t>
        </is>
      </c>
      <c r="N85" s="16" t="n"/>
      <c r="O85" s="17" t="n"/>
      <c r="P85" s="18" t="n"/>
      <c r="Q85" s="26">
        <f>IF(N85&lt;&gt;"ja","",IF(O85="",H85,O85)*J85)</f>
        <v/>
      </c>
    </row>
    <row r="86" ht="78" customHeight="1">
      <c r="A86" s="9" t="n">
        <v>79</v>
      </c>
      <c r="B86" s="35" t="inlineStr">
        <is>
          <t>TE01-02</t>
        </is>
      </c>
      <c r="C86" s="11" t="n"/>
      <c r="D86" s="12" t="inlineStr">
        <is>
          <t>Gartentisch mit Granitplatte inkl. Stühle und Schutzhülle
Granitplatte auf Aluminiumgestell, ca. 160 x 90 cm inkl. Stühle und Schutzhülle</t>
        </is>
      </c>
      <c r="E86" s="13" t="n"/>
      <c r="F86" s="12" t="inlineStr">
        <is>
          <t>Terrasse</t>
        </is>
      </c>
      <c r="G86" s="10" t="inlineStr">
        <is>
          <t>gut</t>
        </is>
      </c>
      <c r="H86" s="10" t="n">
        <v>1</v>
      </c>
      <c r="I86" s="10" t="inlineStr">
        <is>
          <t>Stück</t>
        </is>
      </c>
      <c r="J86" s="14" t="n">
        <v>280</v>
      </c>
      <c r="K86" s="15">
        <f>J86*1.19</f>
        <v/>
      </c>
      <c r="L86" s="10" t="inlineStr">
        <is>
          <t>VHB</t>
        </is>
      </c>
      <c r="M86" s="12" t="inlineStr">
        <is>
          <t>nur Abholung</t>
        </is>
      </c>
      <c r="N86" s="16" t="n"/>
      <c r="O86" s="17" t="n"/>
      <c r="P86" s="18" t="n"/>
      <c r="Q86" s="19">
        <f>IF(N86&lt;&gt;"ja","",IF(O86="",H86,O86)*J86)</f>
        <v/>
      </c>
    </row>
    <row r="87" ht="78" customHeight="1">
      <c r="A87" s="20" t="n">
        <v>80</v>
      </c>
      <c r="B87" s="21" t="inlineStr">
        <is>
          <t>TE01-03</t>
        </is>
      </c>
      <c r="C87" s="22" t="n"/>
      <c r="D87" s="23" t="inlineStr">
        <is>
          <t>Textilene-Stapelsessel anthrazit
Hochlehner, Aluminiumrahmen mit Textilenbespannung, stapelbar</t>
        </is>
      </c>
      <c r="E87" s="13" t="n"/>
      <c r="F87" s="23" t="inlineStr">
        <is>
          <t>Terrasse</t>
        </is>
      </c>
      <c r="G87" s="21" t="inlineStr">
        <is>
          <t>stark gebraucht</t>
        </is>
      </c>
      <c r="H87" s="21" t="n">
        <v>4</v>
      </c>
      <c r="I87" s="21" t="inlineStr">
        <is>
          <t>Stück</t>
        </is>
      </c>
      <c r="J87" s="24" t="n">
        <v>10</v>
      </c>
      <c r="K87" s="25">
        <f>J87*1.19</f>
        <v/>
      </c>
      <c r="L87" s="21" t="inlineStr">
        <is>
          <t>VHB</t>
        </is>
      </c>
      <c r="M87" s="23" t="inlineStr">
        <is>
          <t>nur Abholung</t>
        </is>
      </c>
      <c r="N87" s="16" t="n"/>
      <c r="O87" s="17" t="n"/>
      <c r="P87" s="18" t="n"/>
      <c r="Q87" s="26">
        <f>IF(N87&lt;&gt;"ja","",IF(O87="",H87,O87)*J87)</f>
        <v/>
      </c>
    </row>
    <row r="88" ht="78" customHeight="1">
      <c r="A88" s="27" t="n">
        <v>81</v>
      </c>
      <c r="B88" s="34" t="inlineStr">
        <is>
          <t>TE01-04</t>
        </is>
      </c>
      <c r="C88" s="29" t="n"/>
      <c r="D88" s="30" t="inlineStr">
        <is>
          <t>Weber Genesis Gasgrill
Weber Genesis, Kupfer/Edelstahl, 4 Brenner mit Sear Station, inkl. Gasflasche</t>
        </is>
      </c>
      <c r="E88" s="30" t="n"/>
      <c r="F88" s="30" t="inlineStr">
        <is>
          <t>Terrasse</t>
        </is>
      </c>
      <c r="G88" s="28" t="inlineStr">
        <is>
          <t>gebraucht</t>
        </is>
      </c>
      <c r="H88" s="28" t="n">
        <v>1</v>
      </c>
      <c r="I88" s="28" t="inlineStr">
        <is>
          <t>Stück</t>
        </is>
      </c>
      <c r="J88" s="31" t="n">
        <v>450</v>
      </c>
      <c r="K88" s="32">
        <f>J88*1.19</f>
        <v/>
      </c>
      <c r="L88" s="28" t="inlineStr">
        <is>
          <t>VHB</t>
        </is>
      </c>
      <c r="M88" s="30" t="inlineStr">
        <is>
          <t>nur Abholung</t>
        </is>
      </c>
      <c r="N88" s="16" t="n"/>
      <c r="O88" s="17" t="n"/>
      <c r="P88" s="18" t="n"/>
      <c r="Q88" s="33">
        <f>IF(N88&lt;&gt;"ja","",IF(O88="",H88,O88)*J88)</f>
        <v/>
      </c>
    </row>
    <row r="89" ht="78" customHeight="1">
      <c r="A89" s="20" t="n">
        <v>82</v>
      </c>
      <c r="B89" s="21" t="inlineStr">
        <is>
          <t>TE01-05</t>
        </is>
      </c>
      <c r="C89" s="22" t="n"/>
      <c r="D89" s="23" t="inlineStr">
        <is>
          <t>Sonnenschirm creme
Marktschirm mit Holzstiel, creme, ca. 3 m Durchmesser</t>
        </is>
      </c>
      <c r="E89" s="13" t="n"/>
      <c r="F89" s="23" t="inlineStr">
        <is>
          <t>Terrasse</t>
        </is>
      </c>
      <c r="G89" s="21" t="inlineStr">
        <is>
          <t>gebraucht</t>
        </is>
      </c>
      <c r="H89" s="21" t="n">
        <v>1</v>
      </c>
      <c r="I89" s="21" t="inlineStr">
        <is>
          <t>Stück</t>
        </is>
      </c>
      <c r="J89" s="24" t="n">
        <v>70</v>
      </c>
      <c r="K89" s="25">
        <f>J89*1.19</f>
        <v/>
      </c>
      <c r="L89" s="21" t="inlineStr">
        <is>
          <t>VHB</t>
        </is>
      </c>
      <c r="M89" s="23" t="inlineStr">
        <is>
          <t>nur Abholung</t>
        </is>
      </c>
      <c r="N89" s="16" t="n"/>
      <c r="O89" s="17" t="n"/>
      <c r="P89" s="18" t="n"/>
      <c r="Q89" s="26">
        <f>IF(N89&lt;&gt;"ja","",IF(O89="",H89,O89)*J89)</f>
        <v/>
      </c>
    </row>
    <row r="90" ht="78" customHeight="1">
      <c r="A90" s="9" t="n">
        <v>83</v>
      </c>
      <c r="B90" s="10" t="inlineStr">
        <is>
          <t>TE02-01</t>
        </is>
      </c>
      <c r="C90" s="11" t="n"/>
      <c r="D90" s="12" t="inlineStr">
        <is>
          <t>Pflanzkübel Plastik weiß
Runder Pflanzkübel, Betonoptik weiß, Durchmesser ca. 50 cm</t>
        </is>
      </c>
      <c r="E90" s="13" t="n"/>
      <c r="F90" s="12" t="inlineStr">
        <is>
          <t>Dachterrasse</t>
        </is>
      </c>
      <c r="G90" s="10" t="inlineStr">
        <is>
          <t>gebraucht</t>
        </is>
      </c>
      <c r="H90" s="10" t="n">
        <v>4</v>
      </c>
      <c r="I90" s="10" t="inlineStr">
        <is>
          <t>Stück</t>
        </is>
      </c>
      <c r="J90" s="14" t="n">
        <v>60</v>
      </c>
      <c r="K90" s="15">
        <f>J90*1.19</f>
        <v/>
      </c>
      <c r="L90" s="10" t="inlineStr">
        <is>
          <t>VHB</t>
        </is>
      </c>
      <c r="M90" s="12" t="inlineStr">
        <is>
          <t>nur Abholung</t>
        </is>
      </c>
      <c r="N90" s="16" t="n"/>
      <c r="O90" s="17" t="n"/>
      <c r="P90" s="18" t="n"/>
      <c r="Q90" s="19">
        <f>IF(N90&lt;&gt;"ja","",IF(O90="",H90,O90)*J90)</f>
        <v/>
      </c>
    </row>
    <row r="91" ht="78" customHeight="1">
      <c r="A91" s="20" t="n">
        <v>84</v>
      </c>
      <c r="B91" s="21" t="inlineStr">
        <is>
          <t>TE02-02</t>
        </is>
      </c>
      <c r="C91" s="22" t="n"/>
      <c r="D91" s="23" t="inlineStr">
        <is>
          <t>Gartenstuhl Kunststoff anthrazit
Stapelbarer Gartenstuhl mit Armlehnen, anthrazit</t>
        </is>
      </c>
      <c r="E91" s="13" t="n"/>
      <c r="F91" s="23" t="inlineStr">
        <is>
          <t>Dachterrasse</t>
        </is>
      </c>
      <c r="G91" s="21" t="inlineStr">
        <is>
          <t>gebraucht</t>
        </is>
      </c>
      <c r="H91" s="21" t="n">
        <v>4</v>
      </c>
      <c r="I91" s="21" t="inlineStr">
        <is>
          <t>Stück</t>
        </is>
      </c>
      <c r="J91" s="24" t="n">
        <v>10</v>
      </c>
      <c r="K91" s="25">
        <f>J91*1.19</f>
        <v/>
      </c>
      <c r="L91" s="21" t="inlineStr">
        <is>
          <t>VHB</t>
        </is>
      </c>
      <c r="M91" s="23" t="inlineStr">
        <is>
          <t>nur Abholung</t>
        </is>
      </c>
      <c r="N91" s="16" t="n"/>
      <c r="O91" s="17" t="n"/>
      <c r="P91" s="18" t="n"/>
      <c r="Q91" s="26">
        <f>IF(N91&lt;&gt;"ja","",IF(O91="",H91,O91)*J91)</f>
        <v/>
      </c>
    </row>
    <row r="92" ht="78" customHeight="1">
      <c r="A92" s="9" t="n">
        <v>85</v>
      </c>
      <c r="B92" s="10" t="inlineStr">
        <is>
          <t>TE02-03</t>
        </is>
      </c>
      <c r="C92" s="11" t="n"/>
      <c r="D92" s="12" t="inlineStr">
        <is>
          <t>Gartentisch anthrazit
Aluminiumrahmen mit Lamellenplatte in Holzoptik, anthrazit inkl. Stühle</t>
        </is>
      </c>
      <c r="E92" s="13" t="n"/>
      <c r="F92" s="12" t="inlineStr">
        <is>
          <t>Dachterrasse</t>
        </is>
      </c>
      <c r="G92" s="10" t="inlineStr">
        <is>
          <t>gut</t>
        </is>
      </c>
      <c r="H92" s="10" t="n">
        <v>1</v>
      </c>
      <c r="I92" s="10" t="inlineStr">
        <is>
          <t>Stück</t>
        </is>
      </c>
      <c r="J92" s="14" t="n">
        <v>150</v>
      </c>
      <c r="K92" s="15">
        <f>J92*1.19</f>
        <v/>
      </c>
      <c r="L92" s="10" t="inlineStr">
        <is>
          <t>VHB</t>
        </is>
      </c>
      <c r="M92" s="12" t="inlineStr">
        <is>
          <t>nur Abholung</t>
        </is>
      </c>
      <c r="N92" s="16" t="n"/>
      <c r="O92" s="17" t="n"/>
      <c r="P92" s="18" t="n"/>
      <c r="Q92" s="19">
        <f>IF(N92&lt;&gt;"ja","",IF(O92="",H92,O92)*J92)</f>
        <v/>
      </c>
    </row>
    <row r="93" ht="78" customHeight="1">
      <c r="A93" s="20" t="n">
        <v>86</v>
      </c>
      <c r="B93" s="35" t="inlineStr">
        <is>
          <t>TE02-04</t>
        </is>
      </c>
      <c r="C93" s="22" t="n"/>
      <c r="D93" s="23" t="inlineStr">
        <is>
          <t>Teak-Klapptisch rund
Runder Gartenklapptisch aus Hartholz/Teak inkl. Stühle</t>
        </is>
      </c>
      <c r="E93" s="13" t="n"/>
      <c r="F93" s="23" t="inlineStr">
        <is>
          <t>Dachterrasse</t>
        </is>
      </c>
      <c r="G93" s="21" t="inlineStr">
        <is>
          <t>gebraucht</t>
        </is>
      </c>
      <c r="H93" s="21" t="n">
        <v>1</v>
      </c>
      <c r="I93" s="21" t="inlineStr">
        <is>
          <t>Set</t>
        </is>
      </c>
      <c r="J93" s="24" t="n">
        <v>150</v>
      </c>
      <c r="K93" s="25">
        <f>J93*1.19</f>
        <v/>
      </c>
      <c r="L93" s="21" t="inlineStr">
        <is>
          <t>VHB</t>
        </is>
      </c>
      <c r="M93" s="23" t="inlineStr">
        <is>
          <t>nur Abholung</t>
        </is>
      </c>
      <c r="N93" s="16" t="n"/>
      <c r="O93" s="17" t="n"/>
      <c r="P93" s="18" t="n"/>
      <c r="Q93" s="26">
        <f>IF(N93&lt;&gt;"ja","",IF(O93="",H93,O93)*J93)</f>
        <v/>
      </c>
    </row>
    <row r="94" ht="78" customHeight="1">
      <c r="A94" s="9" t="n">
        <v>87</v>
      </c>
      <c r="B94" s="10" t="inlineStr">
        <is>
          <t>TE02-05</t>
        </is>
      </c>
      <c r="C94" s="11" t="n"/>
      <c r="D94" s="12" t="inlineStr">
        <is>
          <t>Pflanzkübel grau, groß
Kunststoff-Pflanzkübel grau, Durchmesser ca. 60 cm</t>
        </is>
      </c>
      <c r="E94" s="13" t="n"/>
      <c r="F94" s="12" t="inlineStr">
        <is>
          <t>Dachterrasse</t>
        </is>
      </c>
      <c r="G94" s="10" t="inlineStr">
        <is>
          <t>gut</t>
        </is>
      </c>
      <c r="H94" s="10" t="n">
        <v>2</v>
      </c>
      <c r="I94" s="10" t="inlineStr">
        <is>
          <t>Stück</t>
        </is>
      </c>
      <c r="J94" s="14" t="n">
        <v>90</v>
      </c>
      <c r="K94" s="15">
        <f>J94*1.19</f>
        <v/>
      </c>
      <c r="L94" s="10" t="inlineStr">
        <is>
          <t>VHB</t>
        </is>
      </c>
      <c r="M94" s="12" t="inlineStr">
        <is>
          <t>nur Abholung</t>
        </is>
      </c>
      <c r="N94" s="16" t="n"/>
      <c r="O94" s="17" t="n"/>
      <c r="P94" s="18" t="n"/>
      <c r="Q94" s="19">
        <f>IF(N94&lt;&gt;"ja","",IF(O94="",H94,O94)*J94)</f>
        <v/>
      </c>
    </row>
    <row r="95" ht="78" customHeight="1">
      <c r="A95" s="20" t="n">
        <v>88</v>
      </c>
      <c r="B95" s="21" t="inlineStr">
        <is>
          <t>TE02-06</t>
        </is>
      </c>
      <c r="C95" s="22" t="n"/>
      <c r="D95" s="23" t="inlineStr">
        <is>
          <t>Holzstern mit Lichterkette
Großer Dekostern aus Holzlatten mit Lichterkette, ca. 2 m</t>
        </is>
      </c>
      <c r="E95" s="13" t="n"/>
      <c r="F95" s="23" t="inlineStr">
        <is>
          <t>Dachterrasse</t>
        </is>
      </c>
      <c r="G95" s="21" t="inlineStr">
        <is>
          <t>gebraucht</t>
        </is>
      </c>
      <c r="H95" s="21" t="n">
        <v>1</v>
      </c>
      <c r="I95" s="21" t="inlineStr">
        <is>
          <t>Stück</t>
        </is>
      </c>
      <c r="J95" s="24" t="n">
        <v>180</v>
      </c>
      <c r="K95" s="25">
        <f>J95*1.19</f>
        <v/>
      </c>
      <c r="L95" s="21" t="inlineStr">
        <is>
          <t>VHB</t>
        </is>
      </c>
      <c r="M95" s="23" t="inlineStr">
        <is>
          <t>nur Abholung</t>
        </is>
      </c>
      <c r="N95" s="16" t="n"/>
      <c r="O95" s="17" t="n"/>
      <c r="P95" s="18" t="n"/>
      <c r="Q95" s="26">
        <f>IF(N95&lt;&gt;"ja","",IF(O95="",H95,O95)*J95)</f>
        <v/>
      </c>
    </row>
    <row r="96" ht="78" customHeight="1">
      <c r="A96" s="9" t="n">
        <v>89</v>
      </c>
      <c r="B96" s="10" t="inlineStr">
        <is>
          <t>NU01-13</t>
        </is>
      </c>
      <c r="C96" s="11" t="n"/>
      <c r="D96" s="12" t="inlineStr">
        <is>
          <t>Vitrine Nussbaum, vierteilig
Wohnzimmervitrine im Barockstil, Nussbaum furniert. Vier Türen, davon zwei mit Glas und Glaseinlegeböden, geschnitzte Zierleisten, Schloss vorhanden.</t>
        </is>
      </c>
      <c r="E96" s="13" t="n"/>
      <c r="F96" s="12" t="inlineStr">
        <is>
          <t>Flur</t>
        </is>
      </c>
      <c r="G96" s="10" t="inlineStr">
        <is>
          <t>gebraucht</t>
        </is>
      </c>
      <c r="H96" s="10" t="n">
        <v>1</v>
      </c>
      <c r="I96" s="10" t="inlineStr">
        <is>
          <t>Stück</t>
        </is>
      </c>
      <c r="J96" s="14" t="n">
        <v>120</v>
      </c>
      <c r="K96" s="15">
        <f>J96*1.19</f>
        <v/>
      </c>
      <c r="L96" s="10" t="inlineStr">
        <is>
          <t>VHB</t>
        </is>
      </c>
      <c r="M96" s="12" t="inlineStr">
        <is>
          <t>nur Abholung</t>
        </is>
      </c>
      <c r="N96" s="16" t="n"/>
      <c r="O96" s="17" t="n"/>
      <c r="P96" s="18" t="n"/>
      <c r="Q96" s="19">
        <f>IF(N96&lt;&gt;"ja","",IF(O96="",H96,O96)*J96)</f>
        <v/>
      </c>
    </row>
    <row r="97" ht="78" customHeight="1">
      <c r="A97" s="20" t="n">
        <v>90</v>
      </c>
      <c r="B97" s="21" t="inlineStr">
        <is>
          <t>NU01-14</t>
        </is>
      </c>
      <c r="C97" s="22" t="n"/>
      <c r="D97" s="23" t="inlineStr">
        <is>
          <t>Kindergarderobe mit Sitzbank, weiß
Schreinerarbeit aus weiß beschichteter Platte mit Multiplex-Kanten. Oben vier offene Fächer, darunter vier weiße Doppelhaken, Sitzbank mit Schuhrost aus Holzlatten.</t>
        </is>
      </c>
      <c r="E97" s="13" t="n"/>
      <c r="F97" s="23" t="inlineStr">
        <is>
          <t>Flur</t>
        </is>
      </c>
      <c r="G97" s="21" t="inlineStr">
        <is>
          <t>gebraucht</t>
        </is>
      </c>
      <c r="H97" s="21" t="n">
        <v>5</v>
      </c>
      <c r="I97" s="21" t="inlineStr">
        <is>
          <t>Stück</t>
        </is>
      </c>
      <c r="J97" s="24" t="n">
        <v>90</v>
      </c>
      <c r="K97" s="25">
        <f>J97*1.19</f>
        <v/>
      </c>
      <c r="L97" s="21" t="inlineStr">
        <is>
          <t>VHB</t>
        </is>
      </c>
      <c r="M97" s="23" t="inlineStr">
        <is>
          <t>nur Abholung</t>
        </is>
      </c>
      <c r="N97" s="16" t="n"/>
      <c r="O97" s="17" t="n"/>
      <c r="P97" s="18" t="n"/>
      <c r="Q97" s="26">
        <f>IF(N97&lt;&gt;"ja","",IF(O97="",H97,O97)*J97)</f>
        <v/>
      </c>
    </row>
    <row r="98" ht="78" customHeight="1">
      <c r="A98" s="9" t="n">
        <v>91</v>
      </c>
      <c r="B98" s="10" t="inlineStr">
        <is>
          <t>NU01-15</t>
        </is>
      </c>
      <c r="C98" s="11" t="n"/>
      <c r="D98" s="12"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8" s="13" t="n"/>
      <c r="F98" s="12" t="inlineStr">
        <is>
          <t>Flur</t>
        </is>
      </c>
      <c r="G98" s="10" t="inlineStr">
        <is>
          <t>gebraucht</t>
        </is>
      </c>
      <c r="H98" s="10" t="n">
        <v>4</v>
      </c>
      <c r="I98" s="10" t="inlineStr">
        <is>
          <t>Stück</t>
        </is>
      </c>
      <c r="J98" s="14" t="n">
        <v>120</v>
      </c>
      <c r="K98" s="15">
        <f>J98*1.19</f>
        <v/>
      </c>
      <c r="L98" s="10" t="inlineStr">
        <is>
          <t>VHB</t>
        </is>
      </c>
      <c r="M98" s="12" t="inlineStr">
        <is>
          <t>nur Abholung</t>
        </is>
      </c>
      <c r="N98" s="16" t="n"/>
      <c r="O98" s="17" t="n"/>
      <c r="P98" s="18" t="n"/>
      <c r="Q98" s="19">
        <f>IF(N98&lt;&gt;"ja","",IF(O98="",H98,O98)*J98)</f>
        <v/>
      </c>
    </row>
    <row r="99" ht="78" customHeight="1">
      <c r="A99" s="20" t="n">
        <v>92</v>
      </c>
      <c r="B99" s="35" t="inlineStr">
        <is>
          <t>NU01-16</t>
        </is>
      </c>
      <c r="C99" s="22" t="n"/>
      <c r="D99" s="23" t="inlineStr">
        <is>
          <t>Waschmaschine LG 17 kg, F11WM17VT2
LG Vollwaschautomat, Inverter Direct Drive, TrueSteam, 17 kg Füllmenge. Modell F11WM17VT2 laut Typenschild, 2000–2250 W. Gewerblich genutzt.</t>
        </is>
      </c>
      <c r="E99" s="13" t="inlineStr">
        <is>
          <t>99 × 70 × 77 cm (H×B×T)</t>
        </is>
      </c>
      <c r="F99" s="23" t="inlineStr">
        <is>
          <t>Flur</t>
        </is>
      </c>
      <c r="G99" s="21" t="inlineStr">
        <is>
          <t>gut</t>
        </is>
      </c>
      <c r="H99" s="21" t="n">
        <v>1</v>
      </c>
      <c r="I99" s="21" t="inlineStr">
        <is>
          <t>Stück</t>
        </is>
      </c>
      <c r="J99" s="24" t="n">
        <v>350</v>
      </c>
      <c r="K99" s="25">
        <f>J99*1.19</f>
        <v/>
      </c>
      <c r="L99" s="21" t="inlineStr">
        <is>
          <t>VHB</t>
        </is>
      </c>
      <c r="M99" s="23" t="inlineStr">
        <is>
          <t>nur Abholung</t>
        </is>
      </c>
      <c r="N99" s="16" t="n"/>
      <c r="O99" s="17" t="n"/>
      <c r="P99" s="18" t="n"/>
      <c r="Q99" s="26">
        <f>IF(N99&lt;&gt;"ja","",IF(O99="",H99,O99)*J99)</f>
        <v/>
      </c>
    </row>
    <row r="100" ht="78" customHeight="1">
      <c r="A100" s="9" t="n">
        <v>93</v>
      </c>
      <c r="B100" s="35" t="inlineStr">
        <is>
          <t>NU01-17</t>
        </is>
      </c>
      <c r="C100" s="11" t="n"/>
      <c r="D100" s="12" t="inlineStr">
        <is>
          <t>Wärmepumpentrockner Miele T1 Excellence, 8 kg
Miele Wärmepumpentrockner der Reihe T1 Excellence, 8 kg. Typenschild: TEC235WP, Type HT30. Aufkleber des Elektrofachbetriebs Frommer, VS-Schwenningen.</t>
        </is>
      </c>
      <c r="E100" s="13" t="n"/>
      <c r="F100" s="12" t="inlineStr">
        <is>
          <t>Flur</t>
        </is>
      </c>
      <c r="G100" s="10" t="inlineStr">
        <is>
          <t>gut</t>
        </is>
      </c>
      <c r="H100" s="10" t="n">
        <v>1</v>
      </c>
      <c r="I100" s="10" t="inlineStr">
        <is>
          <t>Stück</t>
        </is>
      </c>
      <c r="J100" s="14" t="n">
        <v>400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NU01-18</t>
        </is>
      </c>
      <c r="C101" s="22" t="n"/>
      <c r="D101" s="23" t="inlineStr">
        <is>
          <t>Waschmaschine Candy RapidÓ, 9 kg
Candy RapidÓ, 9 kg, 1400 Touren, Speed-Drive-Inverter, Simply-Fi (App-Anbindung), Kg Detector. Modell RO14960WMC5/1-S laut Typenschild, 1600 W.</t>
        </is>
      </c>
      <c r="E101" s="13" t="n"/>
      <c r="F101" s="23" t="inlineStr">
        <is>
          <t>Flur</t>
        </is>
      </c>
      <c r="G101" s="21" t="inlineStr">
        <is>
          <t>gebraucht</t>
        </is>
      </c>
      <c r="H101" s="21" t="n">
        <v>1</v>
      </c>
      <c r="I101" s="21" t="inlineStr">
        <is>
          <t>Stück</t>
        </is>
      </c>
      <c r="J101" s="24" t="n">
        <v>140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NU01-19</t>
        </is>
      </c>
      <c r="C102" s="11" t="n"/>
      <c r="D102" s="12"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2" s="13" t="n"/>
      <c r="F102" s="12" t="inlineStr">
        <is>
          <t>Flur</t>
        </is>
      </c>
      <c r="G102" s="10" t="inlineStr">
        <is>
          <t>gebraucht</t>
        </is>
      </c>
      <c r="H102" s="10" t="n">
        <v>4</v>
      </c>
      <c r="I102" s="10" t="inlineStr">
        <is>
          <t>Stück</t>
        </is>
      </c>
      <c r="J102" s="14" t="n">
        <v>110</v>
      </c>
      <c r="K102" s="15">
        <f>J102*1.19</f>
        <v/>
      </c>
      <c r="L102" s="10" t="inlineStr">
        <is>
          <t>VHB</t>
        </is>
      </c>
      <c r="M102" s="12" t="inlineStr">
        <is>
          <t>nur Abholung</t>
        </is>
      </c>
      <c r="N102" s="16" t="n"/>
      <c r="O102" s="17" t="n"/>
      <c r="P102" s="18" t="n"/>
      <c r="Q102" s="19">
        <f>IF(N102&lt;&gt;"ja","",IF(O102="",H102,O102)*J102)</f>
        <v/>
      </c>
    </row>
    <row r="103" ht="78" customHeight="1">
      <c r="A103" s="20" t="n">
        <v>96</v>
      </c>
      <c r="B103" s="21" t="inlineStr">
        <is>
          <t>NU01-20</t>
        </is>
      </c>
      <c r="C103" s="22" t="n"/>
      <c r="D103" s="23" t="inlineStr">
        <is>
          <t>Clubsessel rot, Kunstleder
Runder Clubsessel in Tonnenform, roter Kunstlederbezug, niedrige Sitzhöhe – im Haus als Kindersessel genutzt. Gebrauchsspuren an Kanten und Sitzfläche, kleine Risse im Bezug.</t>
        </is>
      </c>
      <c r="E103" s="13" t="n"/>
      <c r="F103" s="23" t="inlineStr">
        <is>
          <t>Flur</t>
        </is>
      </c>
      <c r="G103" s="21" t="inlineStr">
        <is>
          <t>gebraucht</t>
        </is>
      </c>
      <c r="H103" s="21" t="n">
        <v>2</v>
      </c>
      <c r="I103" s="21" t="inlineStr">
        <is>
          <t>Stück</t>
        </is>
      </c>
      <c r="J103" s="24" t="n">
        <v>60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NU01-21</t>
        </is>
      </c>
      <c r="C104" s="11" t="n"/>
      <c r="D104" s="12" t="inlineStr">
        <is>
          <t>Leuchte Mr Maria „Miffy", groß
Steh-/Tischleuchte in Hasenform von Mr Maria (Amsterdam), Motiv Miffy, weißer Kunststoff, LED, Anschluss über Netzteil mit USB. Typenschild: MR LED8. Das größere der beiden Exemplare.</t>
        </is>
      </c>
      <c r="E104" s="13" t="n"/>
      <c r="F104" s="12" t="inlineStr">
        <is>
          <t>Flur</t>
        </is>
      </c>
      <c r="G104" s="10" t="inlineStr">
        <is>
          <t>gut</t>
        </is>
      </c>
      <c r="H104" s="10" t="n">
        <v>1</v>
      </c>
      <c r="I104" s="10" t="inlineStr">
        <is>
          <t>Stück</t>
        </is>
      </c>
      <c r="J104" s="14" t="n">
        <v>140</v>
      </c>
      <c r="K104" s="15">
        <f>J104*1.19</f>
        <v/>
      </c>
      <c r="L104" s="10" t="inlineStr">
        <is>
          <t>VHB</t>
        </is>
      </c>
      <c r="M104" s="12" t="inlineStr">
        <is>
          <t>nur Abholung</t>
        </is>
      </c>
      <c r="N104" s="16" t="n"/>
      <c r="O104" s="17" t="n"/>
      <c r="P104" s="18" t="n"/>
      <c r="Q104" s="19">
        <f>IF(N104&lt;&gt;"ja","",IF(O104="",H104,O104)*J104)</f>
        <v/>
      </c>
    </row>
    <row r="105" ht="78" customHeight="1">
      <c r="A105" s="20" t="n">
        <v>98</v>
      </c>
      <c r="B105" s="35" t="inlineStr">
        <is>
          <t>NU01-22</t>
        </is>
      </c>
      <c r="C105" s="22" t="n"/>
      <c r="D105" s="23" t="inlineStr">
        <is>
          <t>Leuchte Mr Maria „Miffy", klein
Tischleuchte in Hasenform von Mr Maria (Amsterdam), Motiv Miffy, weißer Kunststoff, LED, Anschluss über Netzteil mit USB. Die kleinere Ausführung.</t>
        </is>
      </c>
      <c r="E105" s="13" t="n"/>
      <c r="F105" s="23" t="inlineStr">
        <is>
          <t>Flur</t>
        </is>
      </c>
      <c r="G105" s="21" t="inlineStr">
        <is>
          <t>gut</t>
        </is>
      </c>
      <c r="H105" s="21" t="n">
        <v>3</v>
      </c>
      <c r="I105" s="21" t="inlineStr">
        <is>
          <t>Stück</t>
        </is>
      </c>
      <c r="J105" s="24" t="n">
        <v>60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NU02-02</t>
        </is>
      </c>
      <c r="C106" s="11" t="n"/>
      <c r="D106" s="12" t="inlineStr">
        <is>
          <t>Kinderstuhl IKEA Kritter, weiß
Kinderstuhl aus Massivholz, weiß lackiert, Rückenlehne mit ausgestanzter Katze und Hund. Etikett an der Unterseite: IKEA Kritter, Herstelldatum 2019. Farbe an Sitzkanten und Ecken abgeplatzt.</t>
        </is>
      </c>
      <c r="E106" s="13" t="n"/>
      <c r="F106" s="12" t="inlineStr">
        <is>
          <t>Gruppenraum 5</t>
        </is>
      </c>
      <c r="G106" s="10" t="inlineStr">
        <is>
          <t>gebraucht</t>
        </is>
      </c>
      <c r="H106" s="10" t="n">
        <v>16</v>
      </c>
      <c r="I106" s="10" t="inlineStr">
        <is>
          <t>Stück</t>
        </is>
      </c>
      <c r="J106" s="14" t="n">
        <v>10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NU02-03</t>
        </is>
      </c>
      <c r="C107" s="22" t="n"/>
      <c r="D107" s="23" t="inlineStr">
        <is>
          <t>Kindertisch rund, weiß
Runde Tischplatte in Weiß mit Multiplex-Kante auf verchromten Rundfüßen. Oberfläche verkratzt und mit Farbspuren.</t>
        </is>
      </c>
      <c r="E107" s="13" t="n"/>
      <c r="F107" s="23" t="inlineStr">
        <is>
          <t>Gruppenraum 5</t>
        </is>
      </c>
      <c r="G107" s="21" t="inlineStr">
        <is>
          <t>gebraucht</t>
        </is>
      </c>
      <c r="H107" s="21" t="n">
        <v>2</v>
      </c>
      <c r="I107" s="21" t="inlineStr">
        <is>
          <t>Stück</t>
        </is>
      </c>
      <c r="J107" s="24" t="n">
        <v>60</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NU02-04</t>
        </is>
      </c>
      <c r="C108" s="11" t="n"/>
      <c r="D108" s="12" t="inlineStr">
        <is>
          <t>Kinderstuhl VS, grau
Schalenstuhl von VS (Vereinigte Spezialmöbelfabriken) auf grauem Kufengestell. Kunststoffschale mit Griffloch in der Lehne, Sitzfläche mit Belüftungslöchern. Schulmöbelqualität.</t>
        </is>
      </c>
      <c r="E108" s="13" t="n"/>
      <c r="F108" s="12" t="inlineStr">
        <is>
          <t>Gruppenraum 5</t>
        </is>
      </c>
      <c r="G108" s="10" t="inlineStr">
        <is>
          <t>gut</t>
        </is>
      </c>
      <c r="H108" s="10" t="n">
        <v>8</v>
      </c>
      <c r="I108" s="10" t="inlineStr">
        <is>
          <t>Stück</t>
        </is>
      </c>
      <c r="J108" s="14" t="n">
        <v>65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NU02-05</t>
        </is>
      </c>
      <c r="C109" s="22" t="n"/>
      <c r="D109" s="23" t="inlineStr">
        <is>
          <t>Kindertisch halbrund, weiß
Halbrunde Tischplatte in Weiß mit Holzkante, auf dunklen Rundfüßen. Zwei Tische ergeben zusammen einen ovalen Tisch.</t>
        </is>
      </c>
      <c r="E109" s="13" t="n"/>
      <c r="F109" s="23" t="inlineStr">
        <is>
          <t>Gruppenraum 5</t>
        </is>
      </c>
      <c r="G109" s="21" t="inlineStr">
        <is>
          <t>gebraucht</t>
        </is>
      </c>
      <c r="H109" s="21" t="n">
        <v>4</v>
      </c>
      <c r="I109" s="21" t="inlineStr">
        <is>
          <t>Stück</t>
        </is>
      </c>
      <c r="J109" s="24" t="n">
        <v>45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NU02-07</t>
        </is>
      </c>
      <c r="C110" s="11" t="n"/>
      <c r="D110" s="12" t="inlineStr">
        <is>
          <t>Beistelltisch Drahtkorb, Kupfer
Runder Beistelltisch: Drahtkorb in Kupferoptik mit abnehmbarer Platte in Holzoptik. Der Korb lässt sich als Ablage nutzen.</t>
        </is>
      </c>
      <c r="E110" s="13" t="n"/>
      <c r="F110" s="12" t="inlineStr">
        <is>
          <t>Gruppenraum 5</t>
        </is>
      </c>
      <c r="G110" s="10" t="inlineStr">
        <is>
          <t>gebraucht</t>
        </is>
      </c>
      <c r="H110" s="10" t="n">
        <v>2</v>
      </c>
      <c r="I110" s="10" t="inlineStr">
        <is>
          <t>Stück</t>
        </is>
      </c>
      <c r="J110" s="14" t="n">
        <v>25</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NU02-08</t>
        </is>
      </c>
      <c r="C111" s="22" t="n"/>
      <c r="D111" s="23" t="inlineStr">
        <is>
          <t>Ohrensessel klein, creme
Kleiner Ohrensessel mit cremefarbenem Bouclé-Bezug und schwarz lackierten, geschwungenen Holzbeinen. Niedrige Sitzhöhe.</t>
        </is>
      </c>
      <c r="E111" s="13" t="n"/>
      <c r="F111" s="23" t="inlineStr">
        <is>
          <t>Gruppenraum 5</t>
        </is>
      </c>
      <c r="G111" s="21" t="inlineStr">
        <is>
          <t>gebraucht</t>
        </is>
      </c>
      <c r="H111" s="21" t="n">
        <v>1</v>
      </c>
      <c r="I111" s="21" t="inlineStr">
        <is>
          <t>Stück</t>
        </is>
      </c>
      <c r="J111" s="24" t="n">
        <v>50</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NU02-09</t>
        </is>
      </c>
      <c r="C112" s="11" t="n"/>
      <c r="D112" s="12" t="inlineStr">
        <is>
          <t>Spieltisch Kiefer mit weißen Einlagen
Quadratischer Tisch: Rahmen und Beine aus Kiefer massiv, zwei weiße Einlegeplatten in der Tischfläche mit Griffloch. Kanten und Platten mit Gebrauchsspuren.</t>
        </is>
      </c>
      <c r="E112" s="13" t="n"/>
      <c r="F112" s="12" t="inlineStr">
        <is>
          <t>Gruppenraum 5</t>
        </is>
      </c>
      <c r="G112" s="10" t="inlineStr">
        <is>
          <t>gebraucht</t>
        </is>
      </c>
      <c r="H112" s="10" t="n">
        <v>1</v>
      </c>
      <c r="I112" s="10" t="inlineStr">
        <is>
          <t>Stück</t>
        </is>
      </c>
      <c r="J112" s="14" t="n">
        <v>45</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NU02-11</t>
        </is>
      </c>
      <c r="C113" s="22" t="n"/>
      <c r="D113" s="23" t="inlineStr">
        <is>
          <t>Tisch weiß mit grauer Platte
Tisch mit weißen Seitenwangen und dunkelgrauer Platte, auf Gleitern. Schlichte Bauweise, als Arbeits- oder Basteltisch genutzt.</t>
        </is>
      </c>
      <c r="E113" s="13" t="n"/>
      <c r="F113" s="23" t="inlineStr">
        <is>
          <t>Gruppenraum 5</t>
        </is>
      </c>
      <c r="G113" s="21" t="inlineStr">
        <is>
          <t>gebraucht</t>
        </is>
      </c>
      <c r="H113" s="21" t="n">
        <v>1</v>
      </c>
      <c r="I113" s="21" t="inlineStr">
        <is>
          <t>Stück</t>
        </is>
      </c>
      <c r="J113" s="24" t="n">
        <v>60</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NU02-12</t>
        </is>
      </c>
      <c r="C114" s="11" t="n"/>
      <c r="D114" s="12" t="inlineStr">
        <is>
          <t>Pinolino Kindersitzgruppe rund, Holz
Runder Kindertisch mit vier angebauten, geschwungenen Sitzbänken, Nadelholz. Von Pinolino. Stand im Freien und ist vergraut, Holz sonst fest.</t>
        </is>
      </c>
      <c r="E114" s="13" t="n"/>
      <c r="F114" s="12" t="inlineStr">
        <is>
          <t>Gruppenraum 5</t>
        </is>
      </c>
      <c r="G114" s="10" t="inlineStr">
        <is>
          <t>gebraucht</t>
        </is>
      </c>
      <c r="H114" s="10" t="n">
        <v>1</v>
      </c>
      <c r="I114" s="10" t="inlineStr">
        <is>
          <t>Stück</t>
        </is>
      </c>
      <c r="J114" s="14" t="n">
        <v>75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NU02-13</t>
        </is>
      </c>
      <c r="C115" s="22" t="n"/>
      <c r="D115" s="23" t="inlineStr">
        <is>
          <t>IKEA Mammut Kindertisch mit vier Stühlen
Kindertisch und vier Kinderstühle aus weißem Kunststoff, IKEA Mammut. Stand im Freien, Oberflächen verschmutzt und stumpf.</t>
        </is>
      </c>
      <c r="E115" s="13" t="n"/>
      <c r="F115" s="23" t="inlineStr">
        <is>
          <t>Gruppenraum 5</t>
        </is>
      </c>
      <c r="G115" s="21" t="inlineStr">
        <is>
          <t>stark gebraucht</t>
        </is>
      </c>
      <c r="H115" s="21" t="n">
        <v>1</v>
      </c>
      <c r="I115" s="21" t="inlineStr">
        <is>
          <t>Set</t>
        </is>
      </c>
      <c r="J115" s="24" t="n">
        <v>35</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NU02-14</t>
        </is>
      </c>
      <c r="C116" s="11" t="n"/>
      <c r="D116" s="12" t="inlineStr">
        <is>
          <t>IKEA Mammut Kinderstuhl, verschiedene Farben
Kinderstuhl aus Kunststoff, IKEA Mammut, in verschiedenen Farben. Stand im Freien, Farben deutlich ausgeblichen.</t>
        </is>
      </c>
      <c r="E116" s="13" t="n"/>
      <c r="F116" s="12" t="inlineStr">
        <is>
          <t>Gruppenraum 5</t>
        </is>
      </c>
      <c r="G116" s="10" t="inlineStr">
        <is>
          <t>stark gebraucht</t>
        </is>
      </c>
      <c r="H116" s="10" t="n">
        <v>3</v>
      </c>
      <c r="I116" s="10" t="inlineStr">
        <is>
          <t>Stück</t>
        </is>
      </c>
      <c r="J116" s="14" t="n">
        <v>6</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NU02-15</t>
        </is>
      </c>
      <c r="C117" s="22" t="n"/>
      <c r="D117" s="23" t="inlineStr">
        <is>
          <t>Ablagetisch Bambus mit Wanne
Schmales Gestell aus Bambus mit Lattenboden und aufgelegter weißer Wanne. Im Haus als Aufbewahrung und Servierwagen genutzt.</t>
        </is>
      </c>
      <c r="E117" s="13" t="n"/>
      <c r="F117" s="23" t="inlineStr">
        <is>
          <t>Gruppenraum 5</t>
        </is>
      </c>
      <c r="G117" s="21" t="inlineStr">
        <is>
          <t>gebraucht</t>
        </is>
      </c>
      <c r="H117" s="21" t="n">
        <v>1</v>
      </c>
      <c r="I117" s="21" t="inlineStr">
        <is>
          <t>Stück</t>
        </is>
      </c>
      <c r="J117" s="24" t="n">
        <v>30</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NU02-16</t>
        </is>
      </c>
      <c r="C118" s="11" t="n"/>
      <c r="D118" s="12" t="inlineStr">
        <is>
          <t>Wandregal beige, lang
Langes Wandregal mit hoher Rückkante, beige beschichtet.</t>
        </is>
      </c>
      <c r="E118" s="13" t="n"/>
      <c r="F118" s="12" t="inlineStr">
        <is>
          <t>Gruppenraum 5</t>
        </is>
      </c>
      <c r="G118" s="10" t="inlineStr">
        <is>
          <t>gebraucht</t>
        </is>
      </c>
      <c r="H118" s="10" t="n">
        <v>3</v>
      </c>
      <c r="I118" s="10" t="inlineStr">
        <is>
          <t>Stück</t>
        </is>
      </c>
      <c r="J118" s="14" t="n">
        <v>15</v>
      </c>
      <c r="K118" s="15">
        <f>J118*1.19</f>
        <v/>
      </c>
      <c r="L118" s="10" t="inlineStr">
        <is>
          <t>VHB</t>
        </is>
      </c>
      <c r="M118" s="12" t="inlineStr">
        <is>
          <t>nur Abholung</t>
        </is>
      </c>
      <c r="N118" s="16" t="n"/>
      <c r="O118" s="17" t="n"/>
      <c r="P118" s="18" t="n"/>
      <c r="Q118" s="19">
        <f>IF(N118&lt;&gt;"ja","",IF(O118="",H118,O118)*J118)</f>
        <v/>
      </c>
    </row>
    <row r="119" ht="78" customHeight="1">
      <c r="A119" s="20" t="n">
        <v>112</v>
      </c>
      <c r="B119" s="21" t="inlineStr">
        <is>
          <t>NU02-17</t>
        </is>
      </c>
      <c r="C119" s="22" t="n"/>
      <c r="D119" s="23" t="inlineStr">
        <is>
          <t>Wandregal weiß, kurz
Kurzes Wandregal mit Rückkante, weiß beschichtet, sichtbar verschraubt.</t>
        </is>
      </c>
      <c r="E119" s="13" t="n"/>
      <c r="F119" s="23" t="inlineStr">
        <is>
          <t>Gruppenraum 5</t>
        </is>
      </c>
      <c r="G119" s="21" t="inlineStr">
        <is>
          <t>gebraucht</t>
        </is>
      </c>
      <c r="H119" s="21" t="n">
        <v>2</v>
      </c>
      <c r="I119" s="21" t="inlineStr">
        <is>
          <t>Stück</t>
        </is>
      </c>
      <c r="J119" s="24" t="n">
        <v>10</v>
      </c>
      <c r="K119" s="25">
        <f>J119*1.19</f>
        <v/>
      </c>
      <c r="L119" s="21" t="inlineStr">
        <is>
          <t>VHB</t>
        </is>
      </c>
      <c r="M119" s="23" t="inlineStr">
        <is>
          <t>nur Abholung</t>
        </is>
      </c>
      <c r="N119" s="16" t="n"/>
      <c r="O119" s="17" t="n"/>
      <c r="P119" s="18" t="n"/>
      <c r="Q119" s="26">
        <f>IF(N119&lt;&gt;"ja","",IF(O119="",H119,O119)*J119)</f>
        <v/>
      </c>
    </row>
    <row r="120" ht="78" customHeight="1">
      <c r="A120" s="9" t="n">
        <v>113</v>
      </c>
      <c r="B120" s="35" t="inlineStr">
        <is>
          <t>NU02-18</t>
        </is>
      </c>
      <c r="C120" s="11" t="n"/>
      <c r="D120" s="12" t="inlineStr">
        <is>
          <t>Sitztier Elefant, weiß und schwarz
Sitztier in Elefantenform aus Kunststoff, ein weißes und ein schwarzes Exemplar in gleicher Größe. Am Ohr ein ovales Metallplättchen mit eingravierter Signatur.</t>
        </is>
      </c>
      <c r="E120" s="13" t="n"/>
      <c r="F120" s="12" t="inlineStr">
        <is>
          <t>Gruppenraum 5</t>
        </is>
      </c>
      <c r="G120" s="10" t="inlineStr">
        <is>
          <t>gebraucht</t>
        </is>
      </c>
      <c r="H120" s="10" t="n">
        <v>2</v>
      </c>
      <c r="I120" s="10" t="inlineStr">
        <is>
          <t>Stück</t>
        </is>
      </c>
      <c r="J120" s="14" t="n">
        <v>180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NU02-19</t>
        </is>
      </c>
      <c r="C121" s="22" t="n"/>
      <c r="D121" s="23" t="inlineStr">
        <is>
          <t>Schrank weiß, zwei Türen
Hoher Schrank in Weiß mit zwei Türen und schwarzen Griffmulden, beschriftet.</t>
        </is>
      </c>
      <c r="E121" s="13" t="n"/>
      <c r="F121" s="23" t="inlineStr">
        <is>
          <t>Gruppenraum 5</t>
        </is>
      </c>
      <c r="G121" s="21" t="inlineStr">
        <is>
          <t>gebraucht</t>
        </is>
      </c>
      <c r="H121" s="21" t="n">
        <v>1</v>
      </c>
      <c r="I121" s="21" t="inlineStr">
        <is>
          <t>Stück</t>
        </is>
      </c>
      <c r="J121" s="24" t="n">
        <v>70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NU02-20</t>
        </is>
      </c>
      <c r="C122" s="11" t="n"/>
      <c r="D122" s="12" t="inlineStr">
        <is>
          <t>Schrank weiß mit zwei Schubladen
Schrank in Weiß mit zwei Türen oben und zwei großen Schubladen mit ovalen Griffmulden darunter, beschriftet.</t>
        </is>
      </c>
      <c r="E122" s="13" t="n"/>
      <c r="F122" s="12" t="inlineStr">
        <is>
          <t>Gruppenraum 5</t>
        </is>
      </c>
      <c r="G122" s="10" t="inlineStr">
        <is>
          <t>gebraucht</t>
        </is>
      </c>
      <c r="H122" s="10" t="n">
        <v>1</v>
      </c>
      <c r="I122" s="10" t="inlineStr">
        <is>
          <t>Stück</t>
        </is>
      </c>
      <c r="J122" s="14" t="n">
        <v>90</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NU02-21</t>
        </is>
      </c>
      <c r="C123" s="22" t="n"/>
      <c r="D123" s="23" t="inlineStr">
        <is>
          <t>Regal weiß, hoch, drei Fächer
Hohes offenes Regal in Weiß mit drei Fächern und verstellbaren Böden. Die Rückwand ist auf Höhe des mittleren Bodens ausgebrochen.</t>
        </is>
      </c>
      <c r="E123" s="13" t="n"/>
      <c r="F123" s="23" t="inlineStr">
        <is>
          <t>Gruppenraum 5</t>
        </is>
      </c>
      <c r="G123" s="21" t="inlineStr">
        <is>
          <t>stark gebraucht</t>
        </is>
      </c>
      <c r="H123" s="21" t="n">
        <v>1</v>
      </c>
      <c r="I123" s="21" t="inlineStr">
        <is>
          <t>Stück</t>
        </is>
      </c>
      <c r="J123" s="24" t="n">
        <v>25</v>
      </c>
      <c r="K123" s="25">
        <f>J123*1.19</f>
        <v/>
      </c>
      <c r="L123" s="21" t="inlineStr">
        <is>
          <t>VHB</t>
        </is>
      </c>
      <c r="M123" s="23" t="inlineStr">
        <is>
          <t>nur Abholung</t>
        </is>
      </c>
      <c r="N123" s="16" t="n"/>
      <c r="O123" s="17" t="n"/>
      <c r="P123" s="18" t="n"/>
      <c r="Q123" s="26">
        <f>IF(N123&lt;&gt;"ja","",IF(O123="",H123,O123)*J123)</f>
        <v/>
      </c>
    </row>
    <row r="124" ht="78" customHeight="1">
      <c r="A124" s="9" t="n">
        <v>117</v>
      </c>
      <c r="B124" s="10" t="inlineStr">
        <is>
          <t>NU02-22</t>
        </is>
      </c>
      <c r="C124" s="11" t="n"/>
      <c r="D124" s="12" t="inlineStr">
        <is>
          <t>Acrylbild schwarz-weiß, abstrakt
Acryl auf Leinwand, abstrakte schwarz-weiße Komposition mit breitem Pinselzug und Farbspritzern. Eigenarbeit einer Privatperson, nicht signiert.</t>
        </is>
      </c>
      <c r="E124" s="13" t="n"/>
      <c r="F124" s="12" t="inlineStr">
        <is>
          <t>Gruppenraum 5</t>
        </is>
      </c>
      <c r="G124" s="10" t="inlineStr">
        <is>
          <t>gut</t>
        </is>
      </c>
      <c r="H124" s="10" t="n">
        <v>3</v>
      </c>
      <c r="I124" s="10" t="inlineStr">
        <is>
          <t>Stück</t>
        </is>
      </c>
      <c r="J124" s="14" t="n">
        <v>80</v>
      </c>
      <c r="K124" s="15">
        <f>J124*1.19</f>
        <v/>
      </c>
      <c r="L124" s="10" t="inlineStr">
        <is>
          <t>VHB</t>
        </is>
      </c>
      <c r="M124" s="12" t="inlineStr">
        <is>
          <t>Versand möglich</t>
        </is>
      </c>
      <c r="N124" s="16" t="n"/>
      <c r="O124" s="17" t="n"/>
      <c r="P124" s="18" t="n"/>
      <c r="Q124" s="19">
        <f>IF(N124&lt;&gt;"ja","",IF(O124="",H124,O124)*J124)</f>
        <v/>
      </c>
    </row>
    <row r="125" ht="78" customHeight="1">
      <c r="A125" s="20" t="n">
        <v>118</v>
      </c>
      <c r="B125" s="35" t="inlineStr">
        <is>
          <t>NU02-23</t>
        </is>
      </c>
      <c r="C125" s="22" t="n"/>
      <c r="D125" s="23" t="inlineStr">
        <is>
          <t>Kindertisch weiß aus vier Segmenten
Vier trapezförmige Tischsegmente mit weißer Platte, Multiplex-Kante und verchromten Rundfüßen in Kinderhöhe. Zusammengestellt ergeben sie einen großen Gruppentisch, einzeln sind sie frei kombinierbar.</t>
        </is>
      </c>
      <c r="E125" s="13" t="n"/>
      <c r="F125" s="23" t="inlineStr">
        <is>
          <t>Gruppenraum 5</t>
        </is>
      </c>
      <c r="G125" s="21" t="inlineStr">
        <is>
          <t>gebraucht</t>
        </is>
      </c>
      <c r="H125" s="21" t="n">
        <v>1</v>
      </c>
      <c r="I125" s="21" t="inlineStr">
        <is>
          <t>Set</t>
        </is>
      </c>
      <c r="J125" s="24" t="n">
        <v>160</v>
      </c>
      <c r="K125" s="25">
        <f>J125*1.19</f>
        <v/>
      </c>
      <c r="L125" s="21" t="inlineStr">
        <is>
          <t>VHB</t>
        </is>
      </c>
      <c r="M125" s="23" t="inlineStr">
        <is>
          <t>nur Abholung</t>
        </is>
      </c>
      <c r="N125" s="16" t="n"/>
      <c r="O125" s="17" t="n"/>
      <c r="P125" s="18" t="n"/>
      <c r="Q125" s="26">
        <f>IF(N125&lt;&gt;"ja","",IF(O125="",H125,O125)*J125)</f>
        <v/>
      </c>
    </row>
    <row r="126" ht="78" customHeight="1">
      <c r="A126" s="9" t="n">
        <v>119</v>
      </c>
      <c r="B126" s="10" t="inlineStr">
        <is>
          <t>NU02-24</t>
        </is>
      </c>
      <c r="C126" s="11" t="n"/>
      <c r="D126" s="12" t="inlineStr">
        <is>
          <t>Regal weiß, niedrig, drei Fächer
Niedriges offenes Regal in Weiß mit grauem Boden auf Rundfüßen aus Metall, drei Fächer.</t>
        </is>
      </c>
      <c r="E126" s="13" t="n"/>
      <c r="F126" s="12" t="inlineStr">
        <is>
          <t>Gruppenraum 5</t>
        </is>
      </c>
      <c r="G126" s="10" t="inlineStr">
        <is>
          <t>gebraucht</t>
        </is>
      </c>
      <c r="H126" s="10" t="n">
        <v>1</v>
      </c>
      <c r="I126" s="10" t="inlineStr">
        <is>
          <t>Stück</t>
        </is>
      </c>
      <c r="J126" s="14" t="n">
        <v>35</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NU03-02</t>
        </is>
      </c>
      <c r="C127" s="22" t="n"/>
      <c r="D127" s="23" t="inlineStr">
        <is>
          <t>Stockbett weiß mit Absturzsicherung
Etagenbett in Weiß mit sichtbaren Multiplex-Kanten, abgerundeten Ausschnitten und durchgehender Absturzsicherung oben. Solide Bauweise aus dem Kita-Betrieb. Die Matratzen können auf Wunsch mitgenommen werden.</t>
        </is>
      </c>
      <c r="E127" s="13" t="n"/>
      <c r="F127" s="23" t="inlineStr">
        <is>
          <t>Schlafraum 4</t>
        </is>
      </c>
      <c r="G127" s="21" t="inlineStr">
        <is>
          <t>gebraucht</t>
        </is>
      </c>
      <c r="H127" s="21" t="n">
        <v>4</v>
      </c>
      <c r="I127" s="21" t="inlineStr">
        <is>
          <t>Stück</t>
        </is>
      </c>
      <c r="J127" s="24" t="n">
        <v>300</v>
      </c>
      <c r="K127" s="25">
        <f>J127*1.19</f>
        <v/>
      </c>
      <c r="L127" s="21" t="inlineStr">
        <is>
          <t>VHB</t>
        </is>
      </c>
      <c r="M127" s="23" t="inlineStr">
        <is>
          <t>nur Abholung</t>
        </is>
      </c>
      <c r="N127" s="16" t="n"/>
      <c r="O127" s="17" t="n"/>
      <c r="P127" s="18" t="n"/>
      <c r="Q127" s="26">
        <f>IF(N127&lt;&gt;"ja","",IF(O127="",H127,O127)*J127)</f>
        <v/>
      </c>
    </row>
    <row r="128" ht="78" customHeight="1">
      <c r="A128" s="9" t="n">
        <v>121</v>
      </c>
      <c r="B128" s="35" t="inlineStr">
        <is>
          <t>NU03-03</t>
        </is>
      </c>
      <c r="C128" s="11" t="n"/>
      <c r="D128" s="12"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8" s="13" t="n"/>
      <c r="F128" s="12" t="inlineStr">
        <is>
          <t>Schlafraum 4</t>
        </is>
      </c>
      <c r="G128" s="10" t="inlineStr">
        <is>
          <t>gebraucht</t>
        </is>
      </c>
      <c r="H128" s="10" t="n">
        <v>1</v>
      </c>
      <c r="I128" s="10" t="inlineStr">
        <is>
          <t>Set</t>
        </is>
      </c>
      <c r="J128" s="14" t="n">
        <v>650</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NU03-04</t>
        </is>
      </c>
      <c r="C129" s="22" t="n"/>
      <c r="D129" s="23" t="inlineStr">
        <is>
          <t>Wesco Bügelbrett und Wäscheständer, Kindergröße
Kinder-Bügelbrett von Wesco aus Birke-Multiplex mit gelbem Aufdruck, klappbar, sowie ein passender Wäscheständer aus Holz mit Schnüren.</t>
        </is>
      </c>
      <c r="E129" s="13" t="n"/>
      <c r="F129" s="23" t="inlineStr">
        <is>
          <t>Schlafraum 4</t>
        </is>
      </c>
      <c r="G129" s="21" t="inlineStr">
        <is>
          <t>gebraucht</t>
        </is>
      </c>
      <c r="H129" s="21" t="n">
        <v>2</v>
      </c>
      <c r="I129" s="21" t="inlineStr">
        <is>
          <t>Stück</t>
        </is>
      </c>
      <c r="J129" s="24" t="n">
        <v>35</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NU03-05</t>
        </is>
      </c>
      <c r="C130" s="11" t="n"/>
      <c r="D130" s="12" t="inlineStr">
        <is>
          <t>Flumi Kindersessel, beige Bouclé
Kindersessel von Flumi, beigefarbener Bouclé-Bezug, runde Form mit zwei kleinen Ohren an der Lehne. Markenetikett an der Vorderseite.</t>
        </is>
      </c>
      <c r="E130" s="13" t="n"/>
      <c r="F130" s="12" t="inlineStr">
        <is>
          <t>Schlafraum 4</t>
        </is>
      </c>
      <c r="G130" s="10" t="inlineStr">
        <is>
          <t>gebraucht</t>
        </is>
      </c>
      <c r="H130" s="10" t="n">
        <v>1</v>
      </c>
      <c r="I130" s="10" t="inlineStr">
        <is>
          <t>Stück</t>
        </is>
      </c>
      <c r="J130" s="14" t="n">
        <v>60</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NU03-06</t>
        </is>
      </c>
      <c r="C131" s="22" t="n"/>
      <c r="D131" s="23" t="inlineStr">
        <is>
          <t>Wandregal Kiefer mit Fächern
Wandregal aus Kiefer massiv mit eingenuteten Trennbrettern, drei Fächer.</t>
        </is>
      </c>
      <c r="E131" s="13" t="n"/>
      <c r="F131" s="23" t="inlineStr">
        <is>
          <t>Schlafraum 4</t>
        </is>
      </c>
      <c r="G131" s="21" t="inlineStr">
        <is>
          <t>gebraucht</t>
        </is>
      </c>
      <c r="H131" s="21" t="n">
        <v>2</v>
      </c>
      <c r="I131" s="21" t="inlineStr">
        <is>
          <t>Stück</t>
        </is>
      </c>
      <c r="J131" s="24" t="n">
        <v>35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NU03-07</t>
        </is>
      </c>
      <c r="C132" s="11" t="n"/>
      <c r="D132" s="12" t="inlineStr">
        <is>
          <t>Offenes Regal Kiefer, drei Fächer
Niedriges offenes Regal aus Kiefer massiv mit eingenuteten Trennbrettern, drei Fächer, zum Stellen oder Stapeln.</t>
        </is>
      </c>
      <c r="E132" s="13" t="n"/>
      <c r="F132" s="12" t="inlineStr">
        <is>
          <t>Schlafraum 4</t>
        </is>
      </c>
      <c r="G132" s="10" t="inlineStr">
        <is>
          <t>gebraucht</t>
        </is>
      </c>
      <c r="H132" s="10" t="n">
        <v>1</v>
      </c>
      <c r="I132" s="10" t="inlineStr">
        <is>
          <t>Stück</t>
        </is>
      </c>
      <c r="J132" s="14" t="n">
        <v>45</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NU03-08</t>
        </is>
      </c>
      <c r="C133" s="22" t="n"/>
      <c r="D133" s="23" t="inlineStr">
        <is>
          <t>IKEA Malm Kommode, 3 Schubladen, weiß
Kommode IKEA Malm in Weiß mit drei Schubladen, griffmuldenlos. Fronten mit Beschriftungsaufklebern, die sich abziehen lassen.</t>
        </is>
      </c>
      <c r="E133" s="13" t="n"/>
      <c r="F133" s="23" t="inlineStr">
        <is>
          <t>Schlafraum 4</t>
        </is>
      </c>
      <c r="G133" s="21" t="inlineStr">
        <is>
          <t>gebraucht</t>
        </is>
      </c>
      <c r="H133" s="21" t="n">
        <v>2</v>
      </c>
      <c r="I133" s="21" t="inlineStr">
        <is>
          <t>Stück</t>
        </is>
      </c>
      <c r="J133" s="24" t="n">
        <v>50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NU03-09</t>
        </is>
      </c>
      <c r="C134" s="11" t="n"/>
      <c r="D134" s="12" t="inlineStr">
        <is>
          <t>Treppenregal Kiefer mit Wannen
Stufenförmiges Regal aus Kiefer massiv mit eingehängten Kunststoffwannen, als Raumteiler und Spielzeugaufbewahrung genutzt.</t>
        </is>
      </c>
      <c r="E134" s="13" t="n"/>
      <c r="F134" s="12" t="inlineStr">
        <is>
          <t>Schlafraum 4</t>
        </is>
      </c>
      <c r="G134" s="10" t="inlineStr">
        <is>
          <t>gebraucht</t>
        </is>
      </c>
      <c r="H134" s="10" t="n">
        <v>2</v>
      </c>
      <c r="I134" s="10" t="inlineStr">
        <is>
          <t>Stück</t>
        </is>
      </c>
      <c r="J134" s="14" t="n">
        <v>60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NU03-10</t>
        </is>
      </c>
      <c r="C135" s="22" t="n"/>
      <c r="D135" s="23" t="inlineStr">
        <is>
          <t>IKEA Kinderhochstuhl mit Gurt
Kinderhochstuhl von IKEA: weiße Kunststoffschale, graue Stahlbeine, Sicherheitsgurt. Ohne Esstablett.</t>
        </is>
      </c>
      <c r="E135" s="13" t="n"/>
      <c r="F135" s="23" t="inlineStr">
        <is>
          <t>Schlafraum 4</t>
        </is>
      </c>
      <c r="G135" s="21" t="inlineStr">
        <is>
          <t>gebraucht</t>
        </is>
      </c>
      <c r="H135" s="21" t="n">
        <v>9</v>
      </c>
      <c r="I135" s="21" t="inlineStr">
        <is>
          <t>Stück</t>
        </is>
      </c>
      <c r="J135" s="24" t="n">
        <v>10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NU04-07</t>
        </is>
      </c>
      <c r="C136" s="11" t="n"/>
      <c r="D136" s="12" t="inlineStr">
        <is>
          <t>IKEA Agam Kinderstuhl, schwarz
Kinderstuhl IKEA Agam aus Massivholz, schwarz lackiert, mit Sprossenlehne. Etikett an der Unterseite: Agam, Herstelldatum 2019. Sitzfläche mit Kratzern.</t>
        </is>
      </c>
      <c r="E136" s="13" t="n"/>
      <c r="F136" s="12" t="inlineStr">
        <is>
          <t>Schlafraum 5</t>
        </is>
      </c>
      <c r="G136" s="10" t="inlineStr">
        <is>
          <t>gebraucht</t>
        </is>
      </c>
      <c r="H136" s="10" t="n">
        <v>13</v>
      </c>
      <c r="I136" s="10" t="inlineStr">
        <is>
          <t>Stück</t>
        </is>
      </c>
      <c r="J136" s="14" t="n">
        <v>20</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NU04-08</t>
        </is>
      </c>
      <c r="C137" s="22" t="n"/>
      <c r="D137" s="23" t="inlineStr">
        <is>
          <t>IKEA Urban Kinderstuhl, Kunststoff
Kinderstuhl IKEA Urban, Sitzschale aus Kunststoff mit Fußstütze am Gestell. Etikett an der Unterseite: Urban, 001.652.13.</t>
        </is>
      </c>
      <c r="E137" s="13" t="n"/>
      <c r="F137" s="23" t="inlineStr">
        <is>
          <t>Schlafraum 5</t>
        </is>
      </c>
      <c r="G137" s="21" t="inlineStr">
        <is>
          <t>gebraucht</t>
        </is>
      </c>
      <c r="H137" s="21" t="n">
        <v>7</v>
      </c>
      <c r="I137" s="21" t="inlineStr">
        <is>
          <t>Stück</t>
        </is>
      </c>
      <c r="J137" s="24" t="n">
        <v>12</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NU04-09</t>
        </is>
      </c>
      <c r="C138" s="11" t="n"/>
      <c r="D138" s="12" t="inlineStr">
        <is>
          <t>IKEA Regal weiß, 8 Fächer
Regal IKEA in Weiß mit acht Fächern, liegend oder stehend nutzbar.</t>
        </is>
      </c>
      <c r="E138" s="13" t="n"/>
      <c r="F138" s="12" t="inlineStr">
        <is>
          <t>Schlafraum 5</t>
        </is>
      </c>
      <c r="G138" s="10" t="inlineStr">
        <is>
          <t>gebraucht</t>
        </is>
      </c>
      <c r="H138" s="10" t="n">
        <v>5</v>
      </c>
      <c r="I138" s="10" t="inlineStr">
        <is>
          <t>Stück</t>
        </is>
      </c>
      <c r="J138" s="14" t="n">
        <v>40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NU04-10</t>
        </is>
      </c>
      <c r="C139" s="22" t="n"/>
      <c r="D139" s="23" t="inlineStr">
        <is>
          <t>Schalenstuhl weiß mit Sitzpolster und Holzbeinen
Schalenstuhl mit weißer Schale und fest verbundenem Sitzpolster, konische Beine aus braunem Massivholz.</t>
        </is>
      </c>
      <c r="E139" s="13" t="n"/>
      <c r="F139" s="23" t="inlineStr">
        <is>
          <t>Schlafraum 5</t>
        </is>
      </c>
      <c r="G139" s="21" t="inlineStr">
        <is>
          <t>gebraucht</t>
        </is>
      </c>
      <c r="H139" s="21" t="n">
        <v>4</v>
      </c>
      <c r="I139" s="21" t="inlineStr">
        <is>
          <t>Stück</t>
        </is>
      </c>
      <c r="J139" s="24" t="n">
        <v>30</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NU04-11</t>
        </is>
      </c>
      <c r="C140" s="11" t="n"/>
      <c r="D140" s="12" t="inlineStr">
        <is>
          <t>IKEA Stuva Tisch weiß
Tisch beziehungsweise Sitzbank IKEA Stuva in Weiß mit Seitenwangen und Gleitern. Etikett an der Unterseite: Stuva.</t>
        </is>
      </c>
      <c r="E140" s="13" t="n"/>
      <c r="F140" s="12" t="inlineStr">
        <is>
          <t>Schlafraum 5</t>
        </is>
      </c>
      <c r="G140" s="10" t="inlineStr">
        <is>
          <t>gebraucht</t>
        </is>
      </c>
      <c r="H140" s="10" t="n">
        <v>2</v>
      </c>
      <c r="I140" s="10" t="inlineStr">
        <is>
          <t>Stück</t>
        </is>
      </c>
      <c r="J140" s="14" t="n">
        <v>25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NU04-13</t>
        </is>
      </c>
      <c r="C141" s="22" t="n"/>
      <c r="D141" s="23" t="inlineStr">
        <is>
          <t>Kindertisch rund weiß mit Holzbeinen
Runder Kindertisch, weiße Platte auf konischen Beinen aus massivem Holz. Die Plattenkante ist an einer Stelle beschädigt und dunkel abgestoßen.</t>
        </is>
      </c>
      <c r="E141" s="13" t="n"/>
      <c r="F141" s="23" t="inlineStr">
        <is>
          <t>Schlafraum 5</t>
        </is>
      </c>
      <c r="G141" s="21" t="inlineStr">
        <is>
          <t>stark gebraucht</t>
        </is>
      </c>
      <c r="H141" s="21" t="n">
        <v>1</v>
      </c>
      <c r="I141" s="21" t="inlineStr">
        <is>
          <t>Stück</t>
        </is>
      </c>
      <c r="J141" s="24" t="n">
        <v>45</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NU04-14</t>
        </is>
      </c>
      <c r="C142" s="11" t="n"/>
      <c r="D142" s="12" t="inlineStr">
        <is>
          <t>Raumteiler Metallgitter, schwarz
Freistehender Raumteiler: schwarz beschichtetes Metallgitter mit Rautenmuster auf ovalem Standfuß. Auch als Rankgitter oder zum Aufhängen nutzbar.</t>
        </is>
      </c>
      <c r="E142" s="13" t="n"/>
      <c r="F142" s="12" t="inlineStr">
        <is>
          <t>Schlafraum 5</t>
        </is>
      </c>
      <c r="G142" s="10" t="inlineStr">
        <is>
          <t>gebraucht</t>
        </is>
      </c>
      <c r="H142" s="10" t="n">
        <v>1</v>
      </c>
      <c r="I142" s="10" t="inlineStr">
        <is>
          <t>Stück</t>
        </is>
      </c>
      <c r="J142" s="14" t="n">
        <v>50</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NU04-15</t>
        </is>
      </c>
      <c r="C143" s="22" t="n"/>
      <c r="D143" s="23" t="inlineStr">
        <is>
          <t>IKEA Regal weiß, 3 Fächer, schmal
Schmales hohes Regal IKEA in Weiß mit drei Fächern.</t>
        </is>
      </c>
      <c r="E143" s="13" t="n"/>
      <c r="F143" s="23" t="inlineStr">
        <is>
          <t>Schlafraum 5</t>
        </is>
      </c>
      <c r="G143" s="21" t="inlineStr">
        <is>
          <t>gebraucht</t>
        </is>
      </c>
      <c r="H143" s="21" t="n">
        <v>1</v>
      </c>
      <c r="I143" s="21" t="inlineStr">
        <is>
          <t>Stück</t>
        </is>
      </c>
      <c r="J143" s="24" t="n">
        <v>25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NU04-16</t>
        </is>
      </c>
      <c r="C144" s="11" t="n"/>
      <c r="D144" s="12" t="inlineStr">
        <is>
          <t>Bällebad mit Bällen
Bällebad in Quadratform: Polsterrand in Grau, Sockel in weißem Kunstleder mit Rautennaht, einschließlich der Bälle in Grau, Weiß und Bunt.</t>
        </is>
      </c>
      <c r="E144" s="13" t="n"/>
      <c r="F144" s="12" t="inlineStr">
        <is>
          <t>Schlafraum 5</t>
        </is>
      </c>
      <c r="G144" s="10" t="inlineStr">
        <is>
          <t>gebraucht</t>
        </is>
      </c>
      <c r="H144" s="10" t="n">
        <v>1</v>
      </c>
      <c r="I144" s="10" t="inlineStr">
        <is>
          <t>Stück</t>
        </is>
      </c>
      <c r="J144" s="14" t="n">
        <v>75</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NU04-17</t>
        </is>
      </c>
      <c r="C145" s="22" t="n"/>
      <c r="D145" s="23" t="inlineStr">
        <is>
          <t>Spielregal Kiefer mit Wannen und Wandaufsatz
Werkbankhohes Gestell aus Kiefer massiv mit weißen Kunststoffwannen und durchgehender Arbeitsplatte, dazu ein passender Wandaufsatz mit sechs Wannen.</t>
        </is>
      </c>
      <c r="E145" s="13" t="n"/>
      <c r="F145" s="23" t="inlineStr">
        <is>
          <t>Schlafraum 5</t>
        </is>
      </c>
      <c r="G145" s="21" t="inlineStr">
        <is>
          <t>gebraucht</t>
        </is>
      </c>
      <c r="H145" s="21" t="n">
        <v>2</v>
      </c>
      <c r="I145" s="21" t="inlineStr">
        <is>
          <t>Stück</t>
        </is>
      </c>
      <c r="J145" s="24" t="n">
        <v>70</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NU04-18</t>
        </is>
      </c>
      <c r="C146" s="11" t="n"/>
      <c r="D146" s="12" t="inlineStr">
        <is>
          <t>Kinderwerkbank Holz mit Tafel
Kinderwerkbank aus Holz mit Lochplatte, drei Werkzeugkästen, Tafellackfläche oben, Zollstockaufdruck an der Kante und Ablage unten. Einschließlich der Wandaufhängung.</t>
        </is>
      </c>
      <c r="E146" s="13" t="n"/>
      <c r="F146" s="12" t="inlineStr">
        <is>
          <t>Schlafraum 5</t>
        </is>
      </c>
      <c r="G146" s="10" t="inlineStr">
        <is>
          <t>gebraucht</t>
        </is>
      </c>
      <c r="H146" s="10" t="n">
        <v>1</v>
      </c>
      <c r="I146" s="10" t="inlineStr">
        <is>
          <t>Stück</t>
        </is>
      </c>
      <c r="J146" s="14" t="n">
        <v>35</v>
      </c>
      <c r="K146" s="15">
        <f>J146*1.19</f>
        <v/>
      </c>
      <c r="L146" s="10" t="inlineStr">
        <is>
          <t>VHB</t>
        </is>
      </c>
      <c r="M146" s="12" t="inlineStr">
        <is>
          <t>nur Abholung</t>
        </is>
      </c>
      <c r="N146" s="16" t="n"/>
      <c r="O146" s="17" t="n"/>
      <c r="P146" s="18" t="n"/>
      <c r="Q146" s="19">
        <f>IF(N146&lt;&gt;"ja","",IF(O146="",H146,O146)*J146)</f>
        <v/>
      </c>
    </row>
    <row r="147" ht="78" customHeight="1">
      <c r="A147" s="20" t="n">
        <v>140</v>
      </c>
      <c r="B147" s="21" t="inlineStr">
        <is>
          <t>NU04-19</t>
        </is>
      </c>
      <c r="C147" s="22" t="n"/>
      <c r="D147" s="23" t="inlineStr">
        <is>
          <t>IKEA Kleiderschrank weiß mit drei Böden
Hoher Schrank IKEA in Weiß mit zwei Türen, ovalen Griffmulden und drei Einlegeböden.</t>
        </is>
      </c>
      <c r="E147" s="13" t="n"/>
      <c r="F147" s="23" t="inlineStr">
        <is>
          <t>Schlafraum 5</t>
        </is>
      </c>
      <c r="G147" s="21" t="inlineStr">
        <is>
          <t>gebraucht</t>
        </is>
      </c>
      <c r="H147" s="21" t="n">
        <v>2</v>
      </c>
      <c r="I147" s="21" t="inlineStr">
        <is>
          <t>Stück</t>
        </is>
      </c>
      <c r="J147" s="24" t="n">
        <v>60</v>
      </c>
      <c r="K147" s="25">
        <f>J147*1.19</f>
        <v/>
      </c>
      <c r="L147" s="21" t="inlineStr">
        <is>
          <t>VHB</t>
        </is>
      </c>
      <c r="M147" s="23" t="inlineStr">
        <is>
          <t>nur Abholung</t>
        </is>
      </c>
      <c r="N147" s="16" t="n"/>
      <c r="O147" s="17" t="n"/>
      <c r="P147" s="18" t="n"/>
      <c r="Q147" s="26">
        <f>IF(N147&lt;&gt;"ja","",IF(O147="",H147,O147)*J147)</f>
        <v/>
      </c>
    </row>
    <row r="148" ht="78" customHeight="1">
      <c r="A148" s="9" t="n">
        <v>141</v>
      </c>
      <c r="B148" s="35" t="inlineStr">
        <is>
          <t>NU04-20</t>
        </is>
      </c>
      <c r="C148" s="11" t="n"/>
      <c r="D148" s="12" t="inlineStr">
        <is>
          <t>Freischwinger schwarz, Kunststoff
Freischwinger aus einem Stück Kunststoff, schwarz matt, S-förmig geschwungen. Erwachsenengröße.</t>
        </is>
      </c>
      <c r="E148" s="13" t="n"/>
      <c r="F148" s="12" t="inlineStr">
        <is>
          <t>Schlafraum 5</t>
        </is>
      </c>
      <c r="G148" s="10" t="inlineStr">
        <is>
          <t>gebraucht</t>
        </is>
      </c>
      <c r="H148" s="10" t="n">
        <v>1</v>
      </c>
      <c r="I148" s="10" t="inlineStr">
        <is>
          <t>Stück</t>
        </is>
      </c>
      <c r="J148" s="14" t="n">
        <v>180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NU04-21</t>
        </is>
      </c>
      <c r="C149" s="22" t="n"/>
      <c r="D149" s="23" t="inlineStr">
        <is>
          <t>Spieltisch Kiefer mit abnehmbaren Platten
Tisch aus Kiefer massiv mit zwei abnehmbaren weißen Kunststoffplatten. Darunter lässt sich eine Wanne einsetzen, im Haus für Bausteine und Sandspiel genutzt.</t>
        </is>
      </c>
      <c r="E149" s="13" t="n"/>
      <c r="F149" s="23" t="inlineStr">
        <is>
          <t>Schlafraum 5</t>
        </is>
      </c>
      <c r="G149" s="21" t="inlineStr">
        <is>
          <t>gebraucht</t>
        </is>
      </c>
      <c r="H149" s="21" t="n">
        <v>1</v>
      </c>
      <c r="I149" s="21" t="inlineStr">
        <is>
          <t>Stück</t>
        </is>
      </c>
      <c r="J149" s="24" t="n">
        <v>60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NU04-22</t>
        </is>
      </c>
      <c r="C150" s="11" t="n"/>
      <c r="D150" s="12" t="inlineStr">
        <is>
          <t>Wandregal weiß, schmal
Schmales weißes Wandregal, sichtbar verschraubt.</t>
        </is>
      </c>
      <c r="E150" s="13" t="n"/>
      <c r="F150" s="12" t="inlineStr">
        <is>
          <t>Schlafraum 5</t>
        </is>
      </c>
      <c r="G150" s="10" t="inlineStr">
        <is>
          <t>gebraucht</t>
        </is>
      </c>
      <c r="H150" s="10" t="n">
        <v>3</v>
      </c>
      <c r="I150" s="10" t="inlineStr">
        <is>
          <t>Stück</t>
        </is>
      </c>
      <c r="J150" s="14" t="n">
        <v>10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NU05-01</t>
        </is>
      </c>
      <c r="C151" s="22" t="n"/>
      <c r="D151" s="23" t="inlineStr">
        <is>
          <t>Mitwachsender Treppenhochstuhl, weiß
Treppenhochstuhl aus Buche mit weißen Sitz- und Rückenplatten, Sitz und Fußbrett in der Höhe verstellbar. Die Seitenwangen tragen Lochreihen für die Verstellung.</t>
        </is>
      </c>
      <c r="E151" s="13" t="n"/>
      <c r="F151" s="23" t="inlineStr">
        <is>
          <t>Treppenraum 1</t>
        </is>
      </c>
      <c r="G151" s="21" t="inlineStr">
        <is>
          <t>gebraucht</t>
        </is>
      </c>
      <c r="H151" s="21" t="n">
        <v>6</v>
      </c>
      <c r="I151" s="21" t="inlineStr">
        <is>
          <t>Stück</t>
        </is>
      </c>
      <c r="J151" s="24" t="n">
        <v>90</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NU05-02</t>
        </is>
      </c>
      <c r="C152" s="11" t="n"/>
      <c r="D152" s="12" t="inlineStr">
        <is>
          <t>Juniorstuhl Holz weiß mit Kreuzlehne
Juniorstuhl aus Massivholz, weiß lackiert, Rückenlehne mit gekreuzten Streben, Fußstütze als Querstrebe. Lack an Kanten und Sitzfläche abgestoßen.</t>
        </is>
      </c>
      <c r="E152" s="13" t="n"/>
      <c r="F152" s="12" t="inlineStr">
        <is>
          <t>Treppenraum 1</t>
        </is>
      </c>
      <c r="G152" s="10" t="inlineStr">
        <is>
          <t>gebraucht</t>
        </is>
      </c>
      <c r="H152" s="10" t="n">
        <v>3</v>
      </c>
      <c r="I152" s="10" t="inlineStr">
        <is>
          <t>Stück</t>
        </is>
      </c>
      <c r="J152" s="14" t="n">
        <v>25</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NU05-03</t>
        </is>
      </c>
      <c r="C153" s="22" t="n"/>
      <c r="D153" s="23" t="inlineStr">
        <is>
          <t>Kindertisch weiß groß mit Holzbeinen
Großer Kindertisch: weiße Platte mit abgerundeten Ecken und Multiplex-Kante auf konischen Beinen aus Buche.</t>
        </is>
      </c>
      <c r="E153" s="13" t="n"/>
      <c r="F153" s="23" t="inlineStr">
        <is>
          <t>Treppenraum 1</t>
        </is>
      </c>
      <c r="G153" s="21" t="inlineStr">
        <is>
          <t>gebraucht</t>
        </is>
      </c>
      <c r="H153" s="21" t="n">
        <v>2</v>
      </c>
      <c r="I153" s="21" t="inlineStr">
        <is>
          <t>Stück</t>
        </is>
      </c>
      <c r="J153" s="24" t="n">
        <v>90</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NU05-04</t>
        </is>
      </c>
      <c r="C154" s="11" t="n"/>
      <c r="D154" s="12" t="inlineStr">
        <is>
          <t>Regal weiß hoch, vier Böden
Hohes weißes Regal mit vier Einlegeböden, Bohrreihen zum Verstellen.</t>
        </is>
      </c>
      <c r="E154" s="13" t="n"/>
      <c r="F154" s="12" t="inlineStr">
        <is>
          <t>Treppenraum 1</t>
        </is>
      </c>
      <c r="G154" s="10" t="inlineStr">
        <is>
          <t>gebraucht</t>
        </is>
      </c>
      <c r="H154" s="10" t="n">
        <v>1</v>
      </c>
      <c r="I154" s="10" t="inlineStr">
        <is>
          <t>Stück</t>
        </is>
      </c>
      <c r="J154" s="14" t="n">
        <v>35</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NU05-06</t>
        </is>
      </c>
      <c r="C155" s="22" t="n"/>
      <c r="D155" s="23" t="inlineStr">
        <is>
          <t>Regal weiß mit zwei Schubladen und zwei Böden
Weißes Regal mit zwei Einlegeböden oben und zwei großen Schubladen mit Griffmulden unten, Front der Schubladen dunkel.</t>
        </is>
      </c>
      <c r="E155" s="13" t="n"/>
      <c r="F155" s="23" t="inlineStr">
        <is>
          <t>Treppenraum 1</t>
        </is>
      </c>
      <c r="G155" s="21" t="inlineStr">
        <is>
          <t>gebraucht</t>
        </is>
      </c>
      <c r="H155" s="21" t="n">
        <v>1</v>
      </c>
      <c r="I155" s="21" t="inlineStr">
        <is>
          <t>Stück</t>
        </is>
      </c>
      <c r="J155" s="24" t="n">
        <v>60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NU05-07</t>
        </is>
      </c>
      <c r="C156" s="11" t="n"/>
      <c r="D156" s="12" t="inlineStr">
        <is>
          <t>Mal- und Trockengestell fahrbar
Fahrbares Gestell aus Holz mit acht herausziehbaren Drahtgitter-Einschüben zum Trocknen von Bildern, Griffstange oben, auf Rollen.</t>
        </is>
      </c>
      <c r="E156" s="13" t="n"/>
      <c r="F156" s="12" t="inlineStr">
        <is>
          <t>Treppenraum 1</t>
        </is>
      </c>
      <c r="G156" s="10" t="inlineStr">
        <is>
          <t>gebraucht</t>
        </is>
      </c>
      <c r="H156" s="10" t="n">
        <v>1</v>
      </c>
      <c r="I156" s="10" t="inlineStr">
        <is>
          <t>Stück</t>
        </is>
      </c>
      <c r="J156" s="14" t="n">
        <v>100</v>
      </c>
      <c r="K156" s="15">
        <f>J156*1.19</f>
        <v/>
      </c>
      <c r="L156" s="10" t="inlineStr">
        <is>
          <t>VHB</t>
        </is>
      </c>
      <c r="M156" s="12" t="inlineStr">
        <is>
          <t>nur Abholung</t>
        </is>
      </c>
      <c r="N156" s="16" t="n"/>
      <c r="O156" s="17" t="n"/>
      <c r="P156" s="18" t="n"/>
      <c r="Q156" s="19">
        <f>IF(N156&lt;&gt;"ja","",IF(O156="",H156,O156)*J156)</f>
        <v/>
      </c>
    </row>
    <row r="157" ht="78" customHeight="1">
      <c r="A157" s="20" t="n">
        <v>150</v>
      </c>
      <c r="B157" s="21" t="inlineStr">
        <is>
          <t>NU05-08</t>
        </is>
      </c>
      <c r="C157" s="22" t="n"/>
      <c r="D157" s="23" t="inlineStr">
        <is>
          <t>Maltafel Holz mit Kreidetafel und Farbablage
Standtafel aus Holz mit schwarzer Kreidetafel, Ablage mit Aussparungen für Farbbecher und Schwamm, Papierrollenhalter oben. Farbspuren am Rahmen.</t>
        </is>
      </c>
      <c r="E157" s="13" t="n"/>
      <c r="F157" s="23" t="inlineStr">
        <is>
          <t>Treppenraum 1</t>
        </is>
      </c>
      <c r="G157" s="21" t="inlineStr">
        <is>
          <t>gebraucht</t>
        </is>
      </c>
      <c r="H157" s="21" t="n">
        <v>1</v>
      </c>
      <c r="I157" s="21" t="inlineStr">
        <is>
          <t>Stück</t>
        </is>
      </c>
      <c r="J157" s="24" t="n">
        <v>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NU06-01</t>
        </is>
      </c>
      <c r="C158" s="11" t="n"/>
      <c r="D158" s="12" t="inlineStr">
        <is>
          <t>Garderobenwand weiß, 13 Plätze
Lange Garderobenwand in Weiß: oben ein durchgehendes Ablagefach, darunter eine Leiste mit 13 Doppelhaken, unten eine Sitzbank mit offenen Schuhfächern. Schreinerarbeit.</t>
        </is>
      </c>
      <c r="E158" s="13" t="n"/>
      <c r="F158" s="12" t="inlineStr">
        <is>
          <t>WC</t>
        </is>
      </c>
      <c r="G158" s="10" t="inlineStr">
        <is>
          <t>gebraucht</t>
        </is>
      </c>
      <c r="H158" s="10" t="n">
        <v>1</v>
      </c>
      <c r="I158" s="10" t="inlineStr">
        <is>
          <t>Stück</t>
        </is>
      </c>
      <c r="J158" s="14" t="n">
        <v>250</v>
      </c>
      <c r="K158" s="15">
        <f>J158*1.19</f>
        <v/>
      </c>
      <c r="L158" s="10" t="inlineStr">
        <is>
          <t>VHB</t>
        </is>
      </c>
      <c r="M158" s="12" t="inlineStr">
        <is>
          <t>nur Abholung</t>
        </is>
      </c>
      <c r="N158" s="16" t="n"/>
      <c r="O158" s="17" t="n"/>
      <c r="P158" s="18" t="n"/>
      <c r="Q158" s="19">
        <f>IF(N158&lt;&gt;"ja","",IF(O158="",H158,O158)*J158)</f>
        <v/>
      </c>
    </row>
    <row r="159" ht="78" customHeight="1">
      <c r="A159" s="20" t="n">
        <v>152</v>
      </c>
      <c r="B159" s="35" t="inlineStr">
        <is>
          <t>NU06-02</t>
        </is>
      </c>
      <c r="C159" s="22" t="n"/>
      <c r="D159" s="23" t="inlineStr">
        <is>
          <t>Garderobenwand weiß, 9 Plätze
Garderobenwand in Weiß: oben ein durchgehendes Ablagefach, darunter eine Leiste mit neun Doppelhaken, unten eine Sitzbank mit offenen Schuhfächern. Schreinerarbeit.</t>
        </is>
      </c>
      <c r="E159" s="13" t="n"/>
      <c r="F159" s="23" t="inlineStr">
        <is>
          <t>WC</t>
        </is>
      </c>
      <c r="G159" s="21" t="inlineStr">
        <is>
          <t>gebraucht</t>
        </is>
      </c>
      <c r="H159" s="21" t="n">
        <v>6</v>
      </c>
      <c r="I159" s="21" t="inlineStr">
        <is>
          <t>Stück</t>
        </is>
      </c>
      <c r="J159" s="24" t="n">
        <v>180</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NU06-03</t>
        </is>
      </c>
      <c r="C160" s="11" t="n"/>
      <c r="D160" s="12" t="inlineStr">
        <is>
          <t>Hängegarderobe weiß mit Wannen
Wandelement in Weiß mit sechs eingeschobenen Kunststoffwannen, darunter drei rote Doppelhaken.</t>
        </is>
      </c>
      <c r="E160" s="13" t="n"/>
      <c r="F160" s="12" t="inlineStr">
        <is>
          <t>WC</t>
        </is>
      </c>
      <c r="G160" s="10" t="inlineStr">
        <is>
          <t>gebraucht</t>
        </is>
      </c>
      <c r="H160" s="10" t="n">
        <v>3</v>
      </c>
      <c r="I160" s="10" t="inlineStr">
        <is>
          <t>Stück</t>
        </is>
      </c>
      <c r="J160" s="14" t="n">
        <v>45</v>
      </c>
      <c r="K160" s="15">
        <f>J160*1.19</f>
        <v/>
      </c>
      <c r="L160" s="10" t="inlineStr">
        <is>
          <t>VHB</t>
        </is>
      </c>
      <c r="M160" s="12" t="inlineStr">
        <is>
          <t>nur Abholung</t>
        </is>
      </c>
      <c r="N160" s="16" t="n"/>
      <c r="O160" s="17" t="n"/>
      <c r="P160" s="18" t="n"/>
      <c r="Q160" s="19">
        <f>IF(N160&lt;&gt;"ja","",IF(O160="",H160,O160)*J160)</f>
        <v/>
      </c>
    </row>
    <row r="161" ht="78" customHeight="1">
      <c r="A161" s="20" t="n">
        <v>154</v>
      </c>
      <c r="B161" s="21" t="inlineStr">
        <is>
          <t>NU06-04</t>
        </is>
      </c>
      <c r="C161" s="22" t="n"/>
      <c r="D161" s="23" t="inlineStr">
        <is>
          <t>Holzregal weiß, sechs Fächer
Regal aus Holz, weiß gestrichen, sechs Fächer in zwei Reihen. Farbe an Kanten und Fachböden großflächig abgeplatzt.</t>
        </is>
      </c>
      <c r="E161" s="13" t="n"/>
      <c r="F161" s="23" t="inlineStr">
        <is>
          <t>WC</t>
        </is>
      </c>
      <c r="G161" s="21" t="inlineStr">
        <is>
          <t>stark gebraucht</t>
        </is>
      </c>
      <c r="H161" s="21" t="n">
        <v>2</v>
      </c>
      <c r="I161" s="21" t="inlineStr">
        <is>
          <t>Stück</t>
        </is>
      </c>
      <c r="J161" s="24" t="n">
        <v>30</v>
      </c>
      <c r="K161" s="25">
        <f>J161*1.19</f>
        <v/>
      </c>
      <c r="L161" s="21" t="inlineStr">
        <is>
          <t>VHB</t>
        </is>
      </c>
      <c r="M161" s="23" t="inlineStr">
        <is>
          <t>nur Abholung</t>
        </is>
      </c>
      <c r="N161" s="16" t="n"/>
      <c r="O161" s="17" t="n"/>
      <c r="P161" s="18" t="n"/>
      <c r="Q161" s="26">
        <f>IF(N161&lt;&gt;"ja","",IF(O161="",H161,O161)*J161)</f>
        <v/>
      </c>
    </row>
    <row r="162" ht="78" customHeight="1">
      <c r="A162" s="9" t="n">
        <v>155</v>
      </c>
      <c r="B162" s="35" t="inlineStr">
        <is>
          <t>NU06-05</t>
        </is>
      </c>
      <c r="C162" s="11" t="n"/>
      <c r="D162" s="12" t="inlineStr">
        <is>
          <t>Bauknecht Kühl-Gefrierkombination, Standgerät
Standgerät von Bauknecht in Edelstahloptik: Kühlteil oben mit Glasböden, Gemüsefach und Innenbeleuchtung, Gefrierteil unten. No Frost.</t>
        </is>
      </c>
      <c r="E162" s="13" t="n"/>
      <c r="F162" s="12" t="inlineStr">
        <is>
          <t>WC</t>
        </is>
      </c>
      <c r="G162" s="10" t="inlineStr">
        <is>
          <t>gebraucht</t>
        </is>
      </c>
      <c r="H162" s="10" t="n">
        <v>1</v>
      </c>
      <c r="I162" s="10" t="inlineStr">
        <is>
          <t>Stück</t>
        </is>
      </c>
      <c r="J162" s="14" t="n">
        <v>220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NU06-06</t>
        </is>
      </c>
      <c r="C163" s="22" t="n"/>
      <c r="D163" s="23" t="inlineStr">
        <is>
          <t>Schwerlastregal verzinkt, vier Böden
Steckregal aus verzinktem Stahl mit vier Holzböden, höhenverstellbar.</t>
        </is>
      </c>
      <c r="E163" s="13" t="n"/>
      <c r="F163" s="23" t="inlineStr">
        <is>
          <t>WC</t>
        </is>
      </c>
      <c r="G163" s="21" t="inlineStr">
        <is>
          <t>gebraucht</t>
        </is>
      </c>
      <c r="H163" s="21" t="n">
        <v>2</v>
      </c>
      <c r="I163" s="21" t="inlineStr">
        <is>
          <t>Stück</t>
        </is>
      </c>
      <c r="J163" s="24" t="n">
        <v>50</v>
      </c>
      <c r="K163" s="25">
        <f>J163*1.19</f>
        <v/>
      </c>
      <c r="L163" s="21" t="inlineStr">
        <is>
          <t>VHB</t>
        </is>
      </c>
      <c r="M163" s="23" t="inlineStr">
        <is>
          <t>nur Abholung</t>
        </is>
      </c>
      <c r="N163" s="16" t="n"/>
      <c r="O163" s="17" t="n"/>
      <c r="P163" s="18" t="n"/>
      <c r="Q163" s="26">
        <f>IF(N163&lt;&gt;"ja","",IF(O163="",H163,O163)*J163)</f>
        <v/>
      </c>
    </row>
    <row r="164" ht="78" customHeight="1">
      <c r="A164" s="9" t="n">
        <v>157</v>
      </c>
      <c r="B164" s="10" t="inlineStr">
        <is>
          <t>NU06-07</t>
        </is>
      </c>
      <c r="C164" s="11" t="n"/>
      <c r="D164" s="12"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4" s="13" t="n"/>
      <c r="F164" s="12" t="inlineStr">
        <is>
          <t>WC</t>
        </is>
      </c>
      <c r="G164" s="10" t="inlineStr">
        <is>
          <t>gut</t>
        </is>
      </c>
      <c r="H164" s="10" t="n">
        <v>1</v>
      </c>
      <c r="I164" s="10" t="inlineStr">
        <is>
          <t>Stück</t>
        </is>
      </c>
      <c r="J164" s="14" t="n">
        <v>25</v>
      </c>
      <c r="K164" s="15">
        <f>J164*1.19</f>
        <v/>
      </c>
      <c r="L164" s="10" t="inlineStr">
        <is>
          <t>VHB</t>
        </is>
      </c>
      <c r="M164" s="12" t="inlineStr">
        <is>
          <t>Versand möglich</t>
        </is>
      </c>
      <c r="N164" s="16" t="n"/>
      <c r="O164" s="17" t="n"/>
      <c r="P164" s="18" t="n"/>
      <c r="Q164" s="19">
        <f>IF(N164&lt;&gt;"ja","",IF(O164="",H164,O164)*J164)</f>
        <v/>
      </c>
    </row>
    <row r="165" ht="78" customHeight="1">
      <c r="A165" s="20" t="n">
        <v>158</v>
      </c>
      <c r="B165" s="35" t="inlineStr">
        <is>
          <t>NU07-01</t>
        </is>
      </c>
      <c r="C165" s="22" t="n"/>
      <c r="D165" s="23" t="inlineStr">
        <is>
          <t>Hausbett schwarz mit Dach
Kinderbett in Hausform, dunkelbraun-schwarz lackiert, mit Satteldach, Firstbalken und ausgesägten Sprossenfenstern an beiden Seiten. Matratze liegt auf und kann auf Wunsch mitgenommen werden.</t>
        </is>
      </c>
      <c r="E165" s="13" t="n"/>
      <c r="F165" s="23" t="inlineStr">
        <is>
          <t>Garage</t>
        </is>
      </c>
      <c r="G165" s="21" t="inlineStr">
        <is>
          <t>gebraucht</t>
        </is>
      </c>
      <c r="H165" s="21" t="n">
        <v>1</v>
      </c>
      <c r="I165" s="21" t="inlineStr">
        <is>
          <t>Stück</t>
        </is>
      </c>
      <c r="J165" s="24" t="n">
        <v>180</v>
      </c>
      <c r="K165" s="25">
        <f>J165*1.19</f>
        <v/>
      </c>
      <c r="L165" s="21" t="inlineStr">
        <is>
          <t>VHB</t>
        </is>
      </c>
      <c r="M165" s="23" t="inlineStr">
        <is>
          <t>nur Abholung</t>
        </is>
      </c>
      <c r="N165" s="16" t="n"/>
      <c r="O165" s="17" t="n"/>
      <c r="P165" s="18" t="n"/>
      <c r="Q165" s="26">
        <f>IF(N165&lt;&gt;"ja","",IF(O165="",H165,O165)*J165)</f>
        <v/>
      </c>
    </row>
    <row r="166" ht="78" customHeight="1">
      <c r="A166" s="9" t="n">
        <v>159</v>
      </c>
      <c r="B166" s="10" t="inlineStr">
        <is>
          <t>NU07-02</t>
        </is>
      </c>
      <c r="C166" s="11" t="n"/>
      <c r="D166" s="12" t="inlineStr">
        <is>
          <t>Kaufladen weiß mit Aufsatz
Kaufladen aus Holz, weiß mit grauer Rückwand: Verkaufstheke mit Ablage unten, Aufsatz mit sechs Fächern und geschwungener Blende.</t>
        </is>
      </c>
      <c r="E166" s="13" t="n"/>
      <c r="F166" s="12" t="inlineStr">
        <is>
          <t>Garage</t>
        </is>
      </c>
      <c r="G166" s="10" t="inlineStr">
        <is>
          <t>gebraucht</t>
        </is>
      </c>
      <c r="H166" s="10" t="n">
        <v>1</v>
      </c>
      <c r="I166" s="10" t="inlineStr">
        <is>
          <t>Stück</t>
        </is>
      </c>
      <c r="J166" s="14" t="n">
        <v>90</v>
      </c>
      <c r="K166" s="15">
        <f>J166*1.19</f>
        <v/>
      </c>
      <c r="L166" s="10" t="inlineStr">
        <is>
          <t>VHB</t>
        </is>
      </c>
      <c r="M166" s="12" t="inlineStr">
        <is>
          <t>nur Abholung</t>
        </is>
      </c>
      <c r="N166" s="16" t="n"/>
      <c r="O166" s="17" t="n"/>
      <c r="P166" s="18" t="n"/>
      <c r="Q166" s="19">
        <f>IF(N166&lt;&gt;"ja","",IF(O166="",H166,O166)*J166)</f>
        <v/>
      </c>
    </row>
    <row r="167" ht="78" customHeight="1">
      <c r="A167" s="20" t="n">
        <v>160</v>
      </c>
      <c r="B167" s="35" t="inlineStr">
        <is>
          <t>NU07-03</t>
        </is>
      </c>
      <c r="C167" s="22" t="n"/>
      <c r="D167" s="23" t="inlineStr">
        <is>
          <t>Wesco Spielküche, mehrteilig
Zweite Spielküche von Wesco aus Birke-Multiplex: Mikrowellenmodul und Hängeschrank für die Wand, dazu Unterschränke mit Kochfeld, Spülbecken und Herdplatte. Weiße Klappen mit Holzgriffen, Module stehen frei.</t>
        </is>
      </c>
      <c r="E167" s="13" t="n"/>
      <c r="F167" s="23" t="inlineStr">
        <is>
          <t>Garage</t>
        </is>
      </c>
      <c r="G167" s="21" t="inlineStr">
        <is>
          <t>gebraucht</t>
        </is>
      </c>
      <c r="H167" s="21" t="n">
        <v>1</v>
      </c>
      <c r="I167" s="21" t="inlineStr">
        <is>
          <t>Set</t>
        </is>
      </c>
      <c r="J167" s="24" t="n">
        <v>650</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NU07-04</t>
        </is>
      </c>
      <c r="C168" s="11" t="n"/>
      <c r="D168" s="12" t="inlineStr">
        <is>
          <t>howa Kinderspielgrill
Spielgrill aus Holz von howa: Rollklappe in Alu-Optik, Grillrost, zwei Drehknöpfe mit Digitalanzeige, seitliche Kochstelle und Ablageboden. Farbe an Kanten abgeplatzt.</t>
        </is>
      </c>
      <c r="E168" s="13" t="n"/>
      <c r="F168" s="12" t="inlineStr">
        <is>
          <t>Garage</t>
        </is>
      </c>
      <c r="G168" s="10" t="inlineStr">
        <is>
          <t>gebraucht</t>
        </is>
      </c>
      <c r="H168" s="10" t="n">
        <v>1</v>
      </c>
      <c r="I168" s="10" t="inlineStr">
        <is>
          <t>Stück</t>
        </is>
      </c>
      <c r="J168" s="14" t="n">
        <v>35</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NU07-05</t>
        </is>
      </c>
      <c r="C169" s="22" t="n"/>
      <c r="D169" s="23" t="inlineStr">
        <is>
          <t>Kinderkleiderschrank Birke mit zwei Türen
Kleiderschrank aus Birke-Multiplex mit zwei weißen Türen und Griffmulden. Innen links eine Kleiderstange, rechts zwei Einlegeböden mit Durchgriff.</t>
        </is>
      </c>
      <c r="E169" s="13" t="n"/>
      <c r="F169" s="23" t="inlineStr">
        <is>
          <t>Garage</t>
        </is>
      </c>
      <c r="G169" s="21" t="inlineStr">
        <is>
          <t>gebraucht</t>
        </is>
      </c>
      <c r="H169" s="21" t="n">
        <v>1</v>
      </c>
      <c r="I169" s="21" t="inlineStr">
        <is>
          <t>Stück</t>
        </is>
      </c>
      <c r="J169" s="24" t="n">
        <v>140</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NU07-07</t>
        </is>
      </c>
      <c r="C170" s="11" t="n"/>
      <c r="D170" s="12" t="inlineStr">
        <is>
          <t>Aufbewahrungsregal weiß mit zehn Einschüben
Schmales hohes Regal in Weiß mit zehn Einschubschienen, für flache Kästen oder Papier.</t>
        </is>
      </c>
      <c r="E170" s="13" t="n"/>
      <c r="F170" s="12" t="inlineStr">
        <is>
          <t>Garage</t>
        </is>
      </c>
      <c r="G170" s="10" t="inlineStr">
        <is>
          <t>gebraucht</t>
        </is>
      </c>
      <c r="H170" s="10" t="n">
        <v>1</v>
      </c>
      <c r="I170" s="10" t="inlineStr">
        <is>
          <t>Stück</t>
        </is>
      </c>
      <c r="J170" s="14" t="n">
        <v>75</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NU07-08</t>
        </is>
      </c>
      <c r="C171" s="22" t="n"/>
      <c r="D171" s="23" t="inlineStr">
        <is>
          <t>Sitzgruppe: Tisch und zwei Truhenbänke
Sitzgruppe aus einem Kindertisch und zwei Sitzbänken mit Rückenlehne. Die Sitzflächen lassen sich anheben und geben je einen Stauraum frei, gedämpft über eine Gasdruckfeder. Weiße Platten auf Beinen aus Buche.</t>
        </is>
      </c>
      <c r="E171" s="13" t="n"/>
      <c r="F171" s="23" t="inlineStr">
        <is>
          <t>Garage</t>
        </is>
      </c>
      <c r="G171" s="21" t="inlineStr">
        <is>
          <t>gebraucht</t>
        </is>
      </c>
      <c r="H171" s="21" t="n">
        <v>1</v>
      </c>
      <c r="I171" s="21" t="inlineStr">
        <is>
          <t>Set</t>
        </is>
      </c>
      <c r="J171" s="24" t="n">
        <v>150</v>
      </c>
      <c r="K171" s="25">
        <f>J171*1.19</f>
        <v/>
      </c>
      <c r="L171" s="21" t="inlineStr">
        <is>
          <t>VHB</t>
        </is>
      </c>
      <c r="M171" s="23" t="inlineStr">
        <is>
          <t>nur Abholung</t>
        </is>
      </c>
      <c r="N171" s="16" t="n"/>
      <c r="O171" s="17" t="n"/>
      <c r="P171" s="18" t="n"/>
      <c r="Q171" s="26">
        <f>IF(N171&lt;&gt;"ja","",IF(O171="",H171,O171)*J171)</f>
        <v/>
      </c>
    </row>
    <row r="173" ht="24" customHeight="1">
      <c r="A173" s="36" t="inlineStr">
        <is>
          <t>A · IHRE AUSWAHL</t>
        </is>
      </c>
      <c r="B173" s="1" t="n"/>
      <c r="C173" s="1" t="n"/>
      <c r="D173" s="1" t="n"/>
      <c r="E173" s="1" t="n"/>
      <c r="F173" s="1" t="n"/>
      <c r="G173" s="1" t="n"/>
      <c r="H173" s="1" t="n"/>
      <c r="I173" s="1" t="n"/>
      <c r="J173" s="1" t="n"/>
      <c r="K173" s="1" t="n"/>
      <c r="L173" s="1" t="n"/>
      <c r="M173" s="1" t="n"/>
      <c r="N173" s="1" t="n"/>
      <c r="O173" s="1" t="n"/>
      <c r="P173" s="1" t="n"/>
      <c r="Q173" s="1" t="n"/>
    </row>
    <row r="174" ht="22" customHeight="1">
      <c r="A174" s="37" t="inlineStr">
        <is>
          <t>Wert Ihrer Auswahl netto</t>
        </is>
      </c>
      <c r="Q174" s="38">
        <f>SUM(Q8:Q171)</f>
        <v/>
      </c>
    </row>
    <row r="175" ht="22" customHeight="1">
      <c r="A175" s="37" t="inlineStr">
        <is>
          <t>zzgl. 19 % Umsatzsteuer</t>
        </is>
      </c>
      <c r="Q175" s="38">
        <f>Q174*0.19</f>
        <v/>
      </c>
    </row>
    <row r="176" ht="26" customHeight="1">
      <c r="A176" s="39" t="inlineStr">
        <is>
          <t>Wert Ihrer Auswahl brutto</t>
        </is>
      </c>
      <c r="Q176" s="40">
        <f>Q174+Q175</f>
        <v/>
      </c>
    </row>
    <row r="177" ht="22" customHeight="1">
      <c r="A177" s="37" t="inlineStr">
        <is>
          <t>gewählte Positionen</t>
        </is>
      </c>
      <c r="Q177" s="41">
        <f>COUNTIF(N8:N171,"ja")</f>
        <v/>
      </c>
    </row>
    <row r="178">
      <c r="A178" s="42" t="inlineStr">
        <is>
          <t>Solange Sie nichts eintragen, bleiben diese Summen leer. Ihre Eintragungen sind eine Interessenbekundung und keine Reservierung.</t>
        </is>
      </c>
    </row>
    <row r="180" ht="24" customHeight="1">
      <c r="A180" s="43" t="inlineStr">
        <is>
          <t>B · GESAMTBESTAND</t>
        </is>
      </c>
      <c r="B180" s="44" t="n"/>
      <c r="C180" s="44" t="n"/>
      <c r="D180" s="44" t="n"/>
      <c r="E180" s="44" t="n"/>
      <c r="F180" s="44" t="n"/>
      <c r="G180" s="44" t="n"/>
      <c r="H180" s="44" t="n"/>
      <c r="I180" s="44" t="n"/>
      <c r="J180" s="44" t="n"/>
      <c r="K180" s="44" t="n"/>
      <c r="L180" s="44" t="n"/>
      <c r="M180" s="44" t="n"/>
      <c r="N180" s="44" t="n"/>
      <c r="O180" s="44" t="n"/>
      <c r="P180" s="44" t="n"/>
      <c r="Q180" s="44" t="n"/>
    </row>
    <row r="181" ht="22" customHeight="1">
      <c r="A181" s="37" t="inlineStr">
        <is>
          <t>Gesamtwert aller gelisteten Positionen netto</t>
        </is>
      </c>
      <c r="Q181" s="38">
        <f>SUMPRODUCT(H8:H171,J8:J171)</f>
        <v/>
      </c>
    </row>
    <row r="182" ht="22" customHeight="1">
      <c r="A182" s="37" t="inlineStr">
        <is>
          <t>zzgl. 19 % Umsatzsteuer</t>
        </is>
      </c>
      <c r="Q182" s="38">
        <f>Q181*0.19</f>
        <v/>
      </c>
    </row>
    <row r="183" ht="22" customHeight="1">
      <c r="A183" s="45" t="inlineStr">
        <is>
          <t>Gesamtwert brutto</t>
        </is>
      </c>
      <c r="Q183" s="46">
        <f>Q181+Q182</f>
        <v/>
      </c>
    </row>
    <row r="185" ht="24" customHeight="1">
      <c r="A185" s="47" t="inlineStr">
        <is>
          <t>C · PAKETANGEBOT  (Übernahme des gesamten Bestands)</t>
        </is>
      </c>
      <c r="B185" s="48" t="n"/>
      <c r="C185" s="48" t="n"/>
      <c r="D185" s="48" t="n"/>
      <c r="E185" s="48" t="n"/>
      <c r="F185" s="48" t="n"/>
      <c r="G185" s="48" t="n"/>
      <c r="H185" s="48" t="n"/>
      <c r="I185" s="48" t="n"/>
      <c r="J185" s="48" t="n"/>
      <c r="K185" s="48" t="n"/>
      <c r="L185" s="48" t="n"/>
      <c r="M185" s="48" t="n"/>
      <c r="N185" s="48" t="n"/>
      <c r="O185" s="48" t="n"/>
      <c r="P185" s="48" t="n"/>
      <c r="Q185" s="48" t="n"/>
    </row>
    <row r="186" ht="22" customHeight="1">
      <c r="A186" s="37" t="inlineStr">
        <is>
          <t>Gesamtwert netto abzüglich Paketnachlass 15 %</t>
        </is>
      </c>
      <c r="Q186" s="38">
        <f>-Q181*0.15</f>
        <v/>
      </c>
    </row>
    <row r="187" ht="22" customHeight="1">
      <c r="A187" s="45" t="inlineStr">
        <is>
          <t>Paketpreis netto</t>
        </is>
      </c>
      <c r="Q187" s="46">
        <f>Q181+Q186</f>
        <v/>
      </c>
    </row>
    <row r="188" ht="22" customHeight="1">
      <c r="A188" s="37" t="inlineStr">
        <is>
          <t>zzgl. 19 % Umsatzsteuer</t>
        </is>
      </c>
      <c r="Q188" s="38">
        <f>Q187*0.19</f>
        <v/>
      </c>
    </row>
    <row r="189" ht="26" customHeight="1">
      <c r="A189" s="39" t="inlineStr">
        <is>
          <t>Paketpreis brutto</t>
        </is>
      </c>
      <c r="Q189" s="40">
        <f>Q187+Q188</f>
        <v/>
      </c>
    </row>
    <row r="190">
      <c r="A190"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192">
      <c r="A192"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193"/>
    <row r="194"/>
    <row r="195"/>
  </sheetData>
  <autoFilter ref="A7:Q171"/>
  <mergeCells count="26">
    <mergeCell ref="C1:Q1"/>
    <mergeCell ref="A173:Q173"/>
    <mergeCell ref="A181:P181"/>
    <mergeCell ref="A188:P188"/>
    <mergeCell ref="A192:Q195"/>
    <mergeCell ref="A1:B1"/>
    <mergeCell ref="A178:Q178"/>
    <mergeCell ref="L4:Q4"/>
    <mergeCell ref="C3:I3"/>
    <mergeCell ref="A176:P176"/>
    <mergeCell ref="A186:P186"/>
    <mergeCell ref="A182:P182"/>
    <mergeCell ref="C4:I4"/>
    <mergeCell ref="A187:P187"/>
    <mergeCell ref="A185:Q185"/>
    <mergeCell ref="A5:Q5"/>
    <mergeCell ref="L2:Q2"/>
    <mergeCell ref="A174:P174"/>
    <mergeCell ref="A183:P183"/>
    <mergeCell ref="A177:P177"/>
    <mergeCell ref="A189:P189"/>
    <mergeCell ref="A180:Q180"/>
    <mergeCell ref="C2:I2"/>
    <mergeCell ref="L3:Q3"/>
    <mergeCell ref="A190:Q190"/>
    <mergeCell ref="A175:P175"/>
  </mergeCells>
  <conditionalFormatting sqref="A8:Q171">
    <cfRule type="expression" priority="1" dxfId="0" stopIfTrue="0">
      <formula>$N8="ja"</formula>
    </cfRule>
  </conditionalFormatting>
  <dataValidations count="2">
    <dataValidation sqref="N8:N171" showDropDown="0" showInputMessage="0" showErrorMessage="1" allowBlank="1" errorTitle="Interesse" error="Bitte „ja&quot; oder „nein&quot; wählen." type="list">
      <formula1>"ja,nein"</formula1>
    </dataValidation>
    <dataValidation sqref="O8:O171"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2026-09-22T13:04:51Z</dcterms:created>
  <dcterms:modified xmlns:dcterms="http://purl.org/dc/terms/" xmlns:xsi="http://www.w3.org/2001/XMLSchema-instance" xsi:type="dcterms:W3CDTF">2026-09-22T13:04:53Z</dcterms:modified>
</cp:coreProperties>
</file>