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'Angebot'!$A$7:$Q$126</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125730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125730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50"/>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NU02-02</t>
        </is>
      </c>
      <c r="C106" s="11" t="n"/>
      <c r="D106" s="12" t="inlineStr">
        <is>
          <t>Kinderstuhl IKEA Kritter, weiß
Kinderstuhl aus Massivholz, weiß lackiert, Rückenlehne mit ausgestanzter Katze und Hund. Etikett an der Unterseite: IKEA Kritter, Herstelldatum 2019. Farbe an Sitzkanten und Ecken abgeplatzt.</t>
        </is>
      </c>
      <c r="E106" s="13" t="n"/>
      <c r="F106" s="12" t="inlineStr">
        <is>
          <t>Gruppenraum 5</t>
        </is>
      </c>
      <c r="G106" s="10" t="inlineStr">
        <is>
          <t>gebraucht</t>
        </is>
      </c>
      <c r="H106" s="10" t="n">
        <v>10</v>
      </c>
      <c r="I106" s="10" t="inlineStr">
        <is>
          <t>Stück</t>
        </is>
      </c>
      <c r="J106" s="14" t="n">
        <v>10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NU02-03</t>
        </is>
      </c>
      <c r="C107" s="22" t="n"/>
      <c r="D107" s="23" t="inlineStr">
        <is>
          <t>Kindertisch rund, weiß
Runde Tischplatte in Weiß mit Multiplex-Kante auf verchromten Rundfüßen. Oberfläche verkratzt und mit Farbspuren.</t>
        </is>
      </c>
      <c r="E107" s="13" t="n"/>
      <c r="F107" s="23" t="inlineStr">
        <is>
          <t>Gruppenraum 5</t>
        </is>
      </c>
      <c r="G107" s="21" t="inlineStr">
        <is>
          <t>gebraucht</t>
        </is>
      </c>
      <c r="H107" s="21" t="n">
        <v>2</v>
      </c>
      <c r="I107" s="21" t="inlineStr">
        <is>
          <t>Stück</t>
        </is>
      </c>
      <c r="J107" s="24" t="n">
        <v>60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NU02-04</t>
        </is>
      </c>
      <c r="C108" s="11" t="n"/>
      <c r="D108" s="12" t="inlineStr">
        <is>
          <t>Kinderstuhl VS, grau
Schalenstuhl von VS (Vereinigte Spezialmöbelfabriken) auf grauem Kufengestell. Kunststoffschale mit Griffloch in der Lehne, Sitzfläche mit Belüftungslöchern. Schulmöbelqualität.</t>
        </is>
      </c>
      <c r="E108" s="13" t="n"/>
      <c r="F108" s="12" t="inlineStr">
        <is>
          <t>Gruppenraum 5</t>
        </is>
      </c>
      <c r="G108" s="10" t="inlineStr">
        <is>
          <t>gut</t>
        </is>
      </c>
      <c r="H108" s="10" t="n">
        <v>8</v>
      </c>
      <c r="I108" s="10" t="inlineStr">
        <is>
          <t>Stück</t>
        </is>
      </c>
      <c r="J108" s="14" t="n">
        <v>65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NU02-05</t>
        </is>
      </c>
      <c r="C109" s="22" t="n"/>
      <c r="D109" s="23" t="inlineStr">
        <is>
          <t>Kindertisch halbrund, weiß
Halbrunde Tischplatte in Weiß mit Holzkante, auf dunklen Rundfüßen. Zwei Tische ergeben zusammen einen ovalen Tisch.</t>
        </is>
      </c>
      <c r="E109" s="13" t="n"/>
      <c r="F109" s="23" t="inlineStr">
        <is>
          <t>Gruppenraum 5</t>
        </is>
      </c>
      <c r="G109" s="21" t="inlineStr">
        <is>
          <t>gebraucht</t>
        </is>
      </c>
      <c r="H109" s="21" t="n">
        <v>4</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NU02-07</t>
        </is>
      </c>
      <c r="C110" s="11" t="n"/>
      <c r="D110" s="12" t="inlineStr">
        <is>
          <t>Beistelltisch Drahtkorb, Kupfer
Runder Beistelltisch: Drahtkorb in Kupferoptik mit abnehmbarer Platte in Holzoptik. Der Korb lässt sich als Ablage nutzen.</t>
        </is>
      </c>
      <c r="E110" s="13" t="n"/>
      <c r="F110" s="12" t="inlineStr">
        <is>
          <t>Gruppenraum 5</t>
        </is>
      </c>
      <c r="G110" s="10" t="inlineStr">
        <is>
          <t>gebraucht</t>
        </is>
      </c>
      <c r="H110" s="10" t="n">
        <v>2</v>
      </c>
      <c r="I110" s="10" t="inlineStr">
        <is>
          <t>Stück</t>
        </is>
      </c>
      <c r="J110" s="14" t="n">
        <v>25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NU02-08</t>
        </is>
      </c>
      <c r="C111" s="22" t="n"/>
      <c r="D111" s="23" t="inlineStr">
        <is>
          <t>Ohrensessel klein, creme
Kleiner Ohrensessel mit cremefarbenem Bouclé-Bezug und schwarz lackierten, geschwungenen Holzbeinen. Niedrige Sitzhöhe.</t>
        </is>
      </c>
      <c r="E111" s="13" t="n"/>
      <c r="F111" s="23" t="inlineStr">
        <is>
          <t>Gruppenraum 5</t>
        </is>
      </c>
      <c r="G111" s="21" t="inlineStr">
        <is>
          <t>gebraucht</t>
        </is>
      </c>
      <c r="H111" s="21" t="n">
        <v>1</v>
      </c>
      <c r="I111" s="21" t="inlineStr">
        <is>
          <t>Stück</t>
        </is>
      </c>
      <c r="J111" s="24" t="n">
        <v>50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NU02-09</t>
        </is>
      </c>
      <c r="C112" s="11" t="n"/>
      <c r="D112" s="12" t="inlineStr">
        <is>
          <t>Spieltisch Kiefer mit weißen Einlagen
Quadratischer Tisch: Rahmen und Beine aus Kiefer massiv, zwei weiße Einlegeplatten in der Tischfläche mit Griffloch. Kanten und Platten mit Gebrauchsspuren.</t>
        </is>
      </c>
      <c r="E112" s="13" t="n"/>
      <c r="F112" s="12" t="inlineStr">
        <is>
          <t>Gruppenraum 5</t>
        </is>
      </c>
      <c r="G112" s="10" t="inlineStr">
        <is>
          <t>gebraucht</t>
        </is>
      </c>
      <c r="H112" s="10" t="n">
        <v>1</v>
      </c>
      <c r="I112" s="10" t="inlineStr">
        <is>
          <t>Stück</t>
        </is>
      </c>
      <c r="J112" s="14" t="n">
        <v>45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NU02-11</t>
        </is>
      </c>
      <c r="C113" s="22" t="n"/>
      <c r="D113" s="23" t="inlineStr">
        <is>
          <t>Tisch weiß mit grauer Platte
Tisch mit weißen Seitenwangen und dunkelgrauer Platte, auf Gleitern. Schlichte Bauweise, als Arbeits- oder Basteltisch genutzt.</t>
        </is>
      </c>
      <c r="E113" s="13" t="n"/>
      <c r="F113" s="23" t="inlineStr">
        <is>
          <t>Gruppenraum 5</t>
        </is>
      </c>
      <c r="G113" s="21" t="inlineStr">
        <is>
          <t>gebraucht</t>
        </is>
      </c>
      <c r="H113" s="21" t="n">
        <v>1</v>
      </c>
      <c r="I113" s="21" t="inlineStr">
        <is>
          <t>Stück</t>
        </is>
      </c>
      <c r="J113" s="24" t="n">
        <v>60</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NU02-12</t>
        </is>
      </c>
      <c r="C114" s="11" t="n"/>
      <c r="D114" s="12" t="inlineStr">
        <is>
          <t>Pinolino Kindersitzgruppe rund, Holz
Runder Kindertisch mit vier angebauten, geschwungenen Sitzbänken, Nadelholz. Von Pinolino. Stand im Freien und ist vergraut, Holz sonst fest.</t>
        </is>
      </c>
      <c r="E114" s="13" t="n"/>
      <c r="F114" s="12" t="inlineStr">
        <is>
          <t>Gruppenraum 5</t>
        </is>
      </c>
      <c r="G114" s="10" t="inlineStr">
        <is>
          <t>gebraucht</t>
        </is>
      </c>
      <c r="H114" s="10" t="n">
        <v>1</v>
      </c>
      <c r="I114" s="10" t="inlineStr">
        <is>
          <t>Stück</t>
        </is>
      </c>
      <c r="J114" s="14" t="n">
        <v>75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NU02-13</t>
        </is>
      </c>
      <c r="C115" s="22" t="n"/>
      <c r="D115" s="23" t="inlineStr">
        <is>
          <t>IKEA Mammut Kindertisch mit vier Stühlen
Kindertisch und vier Kinderstühle aus weißem Kunststoff, IKEA Mammut. Stand im Freien, Oberflächen verschmutzt und stumpf.</t>
        </is>
      </c>
      <c r="E115" s="13" t="n"/>
      <c r="F115" s="23" t="inlineStr">
        <is>
          <t>Gruppenraum 5</t>
        </is>
      </c>
      <c r="G115" s="21" t="inlineStr">
        <is>
          <t>stark gebraucht</t>
        </is>
      </c>
      <c r="H115" s="21" t="n">
        <v>1</v>
      </c>
      <c r="I115" s="21" t="inlineStr">
        <is>
          <t>Set</t>
        </is>
      </c>
      <c r="J115" s="24" t="n">
        <v>35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NU02-14</t>
        </is>
      </c>
      <c r="C116" s="11" t="n"/>
      <c r="D116" s="12" t="inlineStr">
        <is>
          <t>IKEA Mammut Kinderstuhl, verschiedene Farben
Kinderstuhl aus Kunststoff, IKEA Mammut, in verschiedenen Farben. Stand im Freien, Farben deutlich ausgeblichen.</t>
        </is>
      </c>
      <c r="E116" s="13" t="n"/>
      <c r="F116" s="12" t="inlineStr">
        <is>
          <t>Gruppenraum 5</t>
        </is>
      </c>
      <c r="G116" s="10" t="inlineStr">
        <is>
          <t>stark gebraucht</t>
        </is>
      </c>
      <c r="H116" s="10" t="n">
        <v>3</v>
      </c>
      <c r="I116" s="10" t="inlineStr">
        <is>
          <t>Stück</t>
        </is>
      </c>
      <c r="J116" s="14" t="n">
        <v>6</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NU02-15</t>
        </is>
      </c>
      <c r="C117" s="22" t="n"/>
      <c r="D117" s="23" t="inlineStr">
        <is>
          <t>Ablagetisch Bambus mit Wanne
Schmales Gestell aus Bambus mit Lattenboden und aufgelegter weißer Wanne. Im Haus als Aufbewahrung und Servierwagen genutzt.</t>
        </is>
      </c>
      <c r="E117" s="13" t="n"/>
      <c r="F117" s="23" t="inlineStr">
        <is>
          <t>Gruppenraum 5</t>
        </is>
      </c>
      <c r="G117" s="21" t="inlineStr">
        <is>
          <t>gebraucht</t>
        </is>
      </c>
      <c r="H117" s="21" t="n">
        <v>1</v>
      </c>
      <c r="I117" s="21" t="inlineStr">
        <is>
          <t>Stück</t>
        </is>
      </c>
      <c r="J117" s="24" t="n">
        <v>30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NU02-16</t>
        </is>
      </c>
      <c r="C118" s="11" t="n"/>
      <c r="D118" s="12" t="inlineStr">
        <is>
          <t>Wandregal beige, lang
Langes Wandregal mit hoher Rückkante, beige beschichtet.</t>
        </is>
      </c>
      <c r="E118" s="13" t="n"/>
      <c r="F118" s="12" t="inlineStr">
        <is>
          <t>Gruppenraum 5</t>
        </is>
      </c>
      <c r="G118" s="10" t="inlineStr">
        <is>
          <t>gebraucht</t>
        </is>
      </c>
      <c r="H118" s="10" t="n">
        <v>3</v>
      </c>
      <c r="I118" s="10" t="inlineStr">
        <is>
          <t>Stück</t>
        </is>
      </c>
      <c r="J118" s="14" t="n">
        <v>15</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NU02-17</t>
        </is>
      </c>
      <c r="C119" s="22" t="n"/>
      <c r="D119" s="23" t="inlineStr">
        <is>
          <t>Wandregal weiß, kurz
Kurzes Wandregal mit Rückkante, weiß beschichtet, sichtbar verschraubt.</t>
        </is>
      </c>
      <c r="E119" s="13" t="n"/>
      <c r="F119" s="23" t="inlineStr">
        <is>
          <t>Gruppenraum 5</t>
        </is>
      </c>
      <c r="G119" s="21" t="inlineStr">
        <is>
          <t>gebraucht</t>
        </is>
      </c>
      <c r="H119" s="21" t="n">
        <v>2</v>
      </c>
      <c r="I119" s="21" t="inlineStr">
        <is>
          <t>Stück</t>
        </is>
      </c>
      <c r="J119" s="24" t="n">
        <v>10</v>
      </c>
      <c r="K119" s="25">
        <f>J119*1.19</f>
        <v/>
      </c>
      <c r="L119" s="21" t="inlineStr">
        <is>
          <t>VHB</t>
        </is>
      </c>
      <c r="M119" s="23" t="inlineStr">
        <is>
          <t>nur Abholung</t>
        </is>
      </c>
      <c r="N119" s="16" t="n"/>
      <c r="O119" s="17" t="n"/>
      <c r="P119" s="18" t="n"/>
      <c r="Q119" s="26">
        <f>IF(N119&lt;&gt;"ja","",IF(O119="",H119,O119)*J119)</f>
        <v/>
      </c>
    </row>
    <row r="120" ht="78" customHeight="1">
      <c r="A120" s="9" t="n">
        <v>113</v>
      </c>
      <c r="B120" s="35" t="inlineStr">
        <is>
          <t>NU02-18</t>
        </is>
      </c>
      <c r="C120" s="11" t="n"/>
      <c r="D120" s="12" t="inlineStr">
        <is>
          <t>Sitztier Elefant, weiß und schwarz
Sitztier in Elefantenform aus Kunststoff, ein weißes und ein schwarzes Exemplar in gleicher Größe. Am Ohr ein ovales Metallplättchen mit eingravierter Signatur.</t>
        </is>
      </c>
      <c r="E120" s="13" t="n"/>
      <c r="F120" s="12" t="inlineStr">
        <is>
          <t>Gruppenraum 5</t>
        </is>
      </c>
      <c r="G120" s="10" t="inlineStr">
        <is>
          <t>gebraucht</t>
        </is>
      </c>
      <c r="H120" s="10" t="n">
        <v>2</v>
      </c>
      <c r="I120" s="10" t="inlineStr">
        <is>
          <t>Stück</t>
        </is>
      </c>
      <c r="J120" s="14" t="n">
        <v>180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NU02-19</t>
        </is>
      </c>
      <c r="C121" s="22" t="n"/>
      <c r="D121" s="23" t="inlineStr">
        <is>
          <t>Schrank weiß, zwei Türen
Hoher Schrank in Weiß mit zwei Türen und schwarzen Griffmulden, beschriftet.</t>
        </is>
      </c>
      <c r="E121" s="13" t="n"/>
      <c r="F121" s="23" t="inlineStr">
        <is>
          <t>Gruppenraum 5</t>
        </is>
      </c>
      <c r="G121" s="21" t="inlineStr">
        <is>
          <t>gebraucht</t>
        </is>
      </c>
      <c r="H121" s="21" t="n">
        <v>1</v>
      </c>
      <c r="I121" s="21" t="inlineStr">
        <is>
          <t>Stück</t>
        </is>
      </c>
      <c r="J121" s="24" t="n">
        <v>70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NU02-20</t>
        </is>
      </c>
      <c r="C122" s="11" t="n"/>
      <c r="D122" s="12" t="inlineStr">
        <is>
          <t>Schrank weiß mit zwei Schubladen
Schrank in Weiß mit zwei Türen oben und zwei großen Schubladen mit ovalen Griffmulden darunter, beschriftet.</t>
        </is>
      </c>
      <c r="E122" s="13" t="n"/>
      <c r="F122" s="12" t="inlineStr">
        <is>
          <t>Gruppenraum 5</t>
        </is>
      </c>
      <c r="G122" s="10" t="inlineStr">
        <is>
          <t>gebraucht</t>
        </is>
      </c>
      <c r="H122" s="10" t="n">
        <v>1</v>
      </c>
      <c r="I122" s="10" t="inlineStr">
        <is>
          <t>Stück</t>
        </is>
      </c>
      <c r="J122" s="14" t="n">
        <v>90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NU02-21</t>
        </is>
      </c>
      <c r="C123" s="22" t="n"/>
      <c r="D123" s="23" t="inlineStr">
        <is>
          <t>Regal weiß, hoch, drei Fächer
Hohes offenes Regal in Weiß mit drei Fächern und verstellbaren Böden. Die Rückwand ist auf Höhe des mittleren Bodens ausgebrochen.</t>
        </is>
      </c>
      <c r="E123" s="13" t="n"/>
      <c r="F123" s="23" t="inlineStr">
        <is>
          <t>Gruppenraum 5</t>
        </is>
      </c>
      <c r="G123" s="21" t="inlineStr">
        <is>
          <t>stark gebraucht</t>
        </is>
      </c>
      <c r="H123" s="21" t="n">
        <v>1</v>
      </c>
      <c r="I123" s="21" t="inlineStr">
        <is>
          <t>Stück</t>
        </is>
      </c>
      <c r="J123" s="24" t="n">
        <v>25</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NU02-22</t>
        </is>
      </c>
      <c r="C124" s="11" t="n"/>
      <c r="D124" s="12" t="inlineStr">
        <is>
          <t>Acrylbild schwarz-weiß, abstrakt
Acryl auf Leinwand, abstrakte schwarz-weiße Komposition mit breitem Pinselzug und Farbspritzern. Eigenarbeit einer Privatperson, nicht signiert.</t>
        </is>
      </c>
      <c r="E124" s="13" t="n"/>
      <c r="F124" s="12" t="inlineStr">
        <is>
          <t>Gruppenraum 5</t>
        </is>
      </c>
      <c r="G124" s="10" t="inlineStr">
        <is>
          <t>gut</t>
        </is>
      </c>
      <c r="H124" s="10" t="n">
        <v>3</v>
      </c>
      <c r="I124" s="10" t="inlineStr">
        <is>
          <t>Stück</t>
        </is>
      </c>
      <c r="J124" s="14" t="n">
        <v>80</v>
      </c>
      <c r="K124" s="15">
        <f>J124*1.19</f>
        <v/>
      </c>
      <c r="L124" s="10" t="inlineStr">
        <is>
          <t>VHB</t>
        </is>
      </c>
      <c r="M124" s="12" t="inlineStr">
        <is>
          <t>Versand möglich</t>
        </is>
      </c>
      <c r="N124" s="16" t="n"/>
      <c r="O124" s="17" t="n"/>
      <c r="P124" s="18" t="n"/>
      <c r="Q124" s="19">
        <f>IF(N124&lt;&gt;"ja","",IF(O124="",H124,O124)*J124)</f>
        <v/>
      </c>
    </row>
    <row r="125" ht="78" customHeight="1">
      <c r="A125" s="20" t="n">
        <v>118</v>
      </c>
      <c r="B125" s="35" t="inlineStr">
        <is>
          <t>NU02-23</t>
        </is>
      </c>
      <c r="C125" s="22" t="n"/>
      <c r="D125" s="23" t="inlineStr">
        <is>
          <t>Kindertisch weiß aus vier Segmenten
Vier trapezförmige Tischsegmente mit weißer Platte, Multiplex-Kante und verchromten Rundfüßen in Kinderhöhe. Zusammengestellt ergeben sie einen großen Gruppentisch, einzeln sind sie frei kombinierbar.</t>
        </is>
      </c>
      <c r="E125" s="13" t="n"/>
      <c r="F125" s="23" t="inlineStr">
        <is>
          <t>Gruppenraum 5</t>
        </is>
      </c>
      <c r="G125" s="21" t="inlineStr">
        <is>
          <t>gebraucht</t>
        </is>
      </c>
      <c r="H125" s="21" t="n">
        <v>1</v>
      </c>
      <c r="I125" s="21" t="inlineStr">
        <is>
          <t>Set</t>
        </is>
      </c>
      <c r="J125" s="24" t="n">
        <v>160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NU02-24</t>
        </is>
      </c>
      <c r="C126" s="11" t="n"/>
      <c r="D126" s="12" t="inlineStr">
        <is>
          <t>Regal weiß, niedrig, drei Fächer
Niedriges offenes Regal in Weiß mit grauem Boden auf Rundfüßen aus Metall, drei Fächer.</t>
        </is>
      </c>
      <c r="E126" s="13" t="n"/>
      <c r="F126" s="12" t="inlineStr">
        <is>
          <t>Gruppenraum 5</t>
        </is>
      </c>
      <c r="G126" s="10" t="inlineStr">
        <is>
          <t>gebraucht</t>
        </is>
      </c>
      <c r="H126" s="10" t="n">
        <v>1</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8" ht="24" customHeight="1">
      <c r="A128" s="36" t="inlineStr">
        <is>
          <t>A · IHRE AUSWAHL</t>
        </is>
      </c>
      <c r="B128" s="1" t="n"/>
      <c r="C128" s="1" t="n"/>
      <c r="D128" s="1" t="n"/>
      <c r="E128" s="1" t="n"/>
      <c r="F128" s="1" t="n"/>
      <c r="G128" s="1" t="n"/>
      <c r="H128" s="1" t="n"/>
      <c r="I128" s="1" t="n"/>
      <c r="J128" s="1" t="n"/>
      <c r="K128" s="1" t="n"/>
      <c r="L128" s="1" t="n"/>
      <c r="M128" s="1" t="n"/>
      <c r="N128" s="1" t="n"/>
      <c r="O128" s="1" t="n"/>
      <c r="P128" s="1" t="n"/>
      <c r="Q128" s="1" t="n"/>
    </row>
    <row r="129" ht="22" customHeight="1">
      <c r="A129" s="37" t="inlineStr">
        <is>
          <t>Wert Ihrer Auswahl netto</t>
        </is>
      </c>
      <c r="Q129" s="38">
        <f>SUM(Q8:Q126)</f>
        <v/>
      </c>
    </row>
    <row r="130" ht="22" customHeight="1">
      <c r="A130" s="37" t="inlineStr">
        <is>
          <t>zzgl. 19 % Umsatzsteuer</t>
        </is>
      </c>
      <c r="Q130" s="38">
        <f>Q129*0.19</f>
        <v/>
      </c>
    </row>
    <row r="131" ht="26" customHeight="1">
      <c r="A131" s="39" t="inlineStr">
        <is>
          <t>Wert Ihrer Auswahl brutto</t>
        </is>
      </c>
      <c r="Q131" s="40">
        <f>Q129+Q130</f>
        <v/>
      </c>
    </row>
    <row r="132" ht="22" customHeight="1">
      <c r="A132" s="37" t="inlineStr">
        <is>
          <t>gewählte Positionen</t>
        </is>
      </c>
      <c r="Q132" s="41">
        <f>COUNTIF(N8:N126,"ja")</f>
        <v/>
      </c>
    </row>
    <row r="133">
      <c r="A133" s="42" t="inlineStr">
        <is>
          <t>Solange Sie nichts eintragen, bleiben diese Summen leer. Ihre Eintragungen sind eine Interessenbekundung und keine Reservierung.</t>
        </is>
      </c>
    </row>
    <row r="135" ht="24" customHeight="1">
      <c r="A135" s="43" t="inlineStr">
        <is>
          <t>B · GESAMTBESTAND</t>
        </is>
      </c>
      <c r="B135" s="44" t="n"/>
      <c r="C135" s="44" t="n"/>
      <c r="D135" s="44" t="n"/>
      <c r="E135" s="44" t="n"/>
      <c r="F135" s="44" t="n"/>
      <c r="G135" s="44" t="n"/>
      <c r="H135" s="44" t="n"/>
      <c r="I135" s="44" t="n"/>
      <c r="J135" s="44" t="n"/>
      <c r="K135" s="44" t="n"/>
      <c r="L135" s="44" t="n"/>
      <c r="M135" s="44" t="n"/>
      <c r="N135" s="44" t="n"/>
      <c r="O135" s="44" t="n"/>
      <c r="P135" s="44" t="n"/>
      <c r="Q135" s="44" t="n"/>
    </row>
    <row r="136" ht="22" customHeight="1">
      <c r="A136" s="37" t="inlineStr">
        <is>
          <t>Gesamtwert aller gelisteten Positionen netto</t>
        </is>
      </c>
      <c r="Q136" s="38">
        <f>SUMPRODUCT(H8:H126,J8:J126)</f>
        <v/>
      </c>
    </row>
    <row r="137" ht="22" customHeight="1">
      <c r="A137" s="37" t="inlineStr">
        <is>
          <t>zzgl. 19 % Umsatzsteuer</t>
        </is>
      </c>
      <c r="Q137" s="38">
        <f>Q136*0.19</f>
        <v/>
      </c>
    </row>
    <row r="138" ht="22" customHeight="1">
      <c r="A138" s="45" t="inlineStr">
        <is>
          <t>Gesamtwert brutto</t>
        </is>
      </c>
      <c r="Q138" s="46">
        <f>Q136+Q137</f>
        <v/>
      </c>
    </row>
    <row r="140" ht="24" customHeight="1">
      <c r="A140" s="47" t="inlineStr">
        <is>
          <t>C · PAKETANGEBOT  (Übernahme des gesamten Bestands)</t>
        </is>
      </c>
      <c r="B140" s="48" t="n"/>
      <c r="C140" s="48" t="n"/>
      <c r="D140" s="48" t="n"/>
      <c r="E140" s="48" t="n"/>
      <c r="F140" s="48" t="n"/>
      <c r="G140" s="48" t="n"/>
      <c r="H140" s="48" t="n"/>
      <c r="I140" s="48" t="n"/>
      <c r="J140" s="48" t="n"/>
      <c r="K140" s="48" t="n"/>
      <c r="L140" s="48" t="n"/>
      <c r="M140" s="48" t="n"/>
      <c r="N140" s="48" t="n"/>
      <c r="O140" s="48" t="n"/>
      <c r="P140" s="48" t="n"/>
      <c r="Q140" s="48" t="n"/>
    </row>
    <row r="141" ht="22" customHeight="1">
      <c r="A141" s="37" t="inlineStr">
        <is>
          <t>Gesamtwert netto abzüglich Paketnachlass 15 %</t>
        </is>
      </c>
      <c r="Q141" s="38">
        <f>-Q136*0.15</f>
        <v/>
      </c>
    </row>
    <row r="142" ht="22" customHeight="1">
      <c r="A142" s="45" t="inlineStr">
        <is>
          <t>Paketpreis netto</t>
        </is>
      </c>
      <c r="Q142" s="46">
        <f>Q136+Q141</f>
        <v/>
      </c>
    </row>
    <row r="143" ht="22" customHeight="1">
      <c r="A143" s="37" t="inlineStr">
        <is>
          <t>zzgl. 19 % Umsatzsteuer</t>
        </is>
      </c>
      <c r="Q143" s="38">
        <f>Q142*0.19</f>
        <v/>
      </c>
    </row>
    <row r="144" ht="26" customHeight="1">
      <c r="A144" s="39" t="inlineStr">
        <is>
          <t>Paketpreis brutto</t>
        </is>
      </c>
      <c r="Q144" s="40">
        <f>Q142+Q143</f>
        <v/>
      </c>
    </row>
    <row r="145">
      <c r="A145"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47">
      <c r="A147"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48"/>
    <row r="149"/>
    <row r="150"/>
  </sheetData>
  <autoFilter ref="A7:Q126"/>
  <mergeCells count="26">
    <mergeCell ref="C1:Q1"/>
    <mergeCell ref="A141:P141"/>
    <mergeCell ref="A144:P144"/>
    <mergeCell ref="A131:P131"/>
    <mergeCell ref="A1:B1"/>
    <mergeCell ref="L4:Q4"/>
    <mergeCell ref="C3:I3"/>
    <mergeCell ref="A147:Q150"/>
    <mergeCell ref="A143:P143"/>
    <mergeCell ref="A130:P130"/>
    <mergeCell ref="A128:Q128"/>
    <mergeCell ref="A133:Q133"/>
    <mergeCell ref="A142:P142"/>
    <mergeCell ref="A145:Q145"/>
    <mergeCell ref="A138:P138"/>
    <mergeCell ref="A132:P132"/>
    <mergeCell ref="C4:I4"/>
    <mergeCell ref="A5:Q5"/>
    <mergeCell ref="L2:Q2"/>
    <mergeCell ref="A137:P137"/>
    <mergeCell ref="A135:Q135"/>
    <mergeCell ref="A140:Q140"/>
    <mergeCell ref="A136:P136"/>
    <mergeCell ref="C2:I2"/>
    <mergeCell ref="L3:Q3"/>
    <mergeCell ref="A129:P129"/>
  </mergeCells>
  <conditionalFormatting sqref="A8:Q126">
    <cfRule type="expression" priority="1" dxfId="0" stopIfTrue="0">
      <formula>$N8="ja"</formula>
    </cfRule>
  </conditionalFormatting>
  <dataValidations count="2">
    <dataValidation sqref="N8:N126" showDropDown="0" showInputMessage="0" showErrorMessage="1" allowBlank="1" errorTitle="Interesse" error="Bitte „ja&quot; oder „nein&quot; wählen." type="list">
      <formula1>"ja,nein"</formula1>
    </dataValidation>
    <dataValidation sqref="O8:O126"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2026-09-22T12:22:08Z</dcterms:created>
  <dcterms:modified xmlns:dcterms="http://purl.org/dc/terms/" xmlns:xsi="http://www.w3.org/2001/XMLSchema-instance" xsi:type="dcterms:W3CDTF">2026-09-22T12:22:10Z</dcterms:modified>
</cp:coreProperties>
</file>