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'Angebot'!$A$7:$Q$236</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60"/>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8</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4</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1</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mit offener Ladefläche, Holzlenkrad und roten Rädern.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Spieltunnel aus grünem Stoff mit roten Ringen, etwa 180 cm lang und 45 cm Durchmesser, zusammenfaltbar,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8" ht="24" customHeight="1">
      <c r="A238" s="36" t="inlineStr">
        <is>
          <t>A · IHRE AUSWAHL</t>
        </is>
      </c>
      <c r="B238" s="1" t="n"/>
      <c r="C238" s="1" t="n"/>
      <c r="D238" s="1" t="n"/>
      <c r="E238" s="1" t="n"/>
      <c r="F238" s="1" t="n"/>
      <c r="G238" s="1" t="n"/>
      <c r="H238" s="1" t="n"/>
      <c r="I238" s="1" t="n"/>
      <c r="J238" s="1" t="n"/>
      <c r="K238" s="1" t="n"/>
      <c r="L238" s="1" t="n"/>
      <c r="M238" s="1" t="n"/>
      <c r="N238" s="1" t="n"/>
      <c r="O238" s="1" t="n"/>
      <c r="P238" s="1" t="n"/>
      <c r="Q238" s="1" t="n"/>
    </row>
    <row r="239" ht="22" customHeight="1">
      <c r="A239" s="37" t="inlineStr">
        <is>
          <t>Wert Ihrer Auswahl netto</t>
        </is>
      </c>
      <c r="Q239" s="38">
        <f>SUM(Q8:Q236)</f>
        <v/>
      </c>
    </row>
    <row r="240" ht="22" customHeight="1">
      <c r="A240" s="37" t="inlineStr">
        <is>
          <t>zzgl. 19 % Umsatzsteuer</t>
        </is>
      </c>
      <c r="Q240" s="38">
        <f>Q239*0.19</f>
        <v/>
      </c>
    </row>
    <row r="241" ht="26" customHeight="1">
      <c r="A241" s="39" t="inlineStr">
        <is>
          <t>Wert Ihrer Auswahl brutto</t>
        </is>
      </c>
      <c r="Q241" s="40">
        <f>Q239+Q240</f>
        <v/>
      </c>
    </row>
    <row r="242" ht="22" customHeight="1">
      <c r="A242" s="37" t="inlineStr">
        <is>
          <t>gewählte Positionen</t>
        </is>
      </c>
      <c r="Q242" s="41">
        <f>COUNTIF(N8:N236,"ja")</f>
        <v/>
      </c>
    </row>
    <row r="243">
      <c r="A243" s="42" t="inlineStr">
        <is>
          <t>Solange Sie nichts eintragen, bleiben diese Summen leer. Ihre Eintragungen sind eine Interessenbekundung und keine Reservierung.</t>
        </is>
      </c>
    </row>
    <row r="245" ht="24" customHeight="1">
      <c r="A245" s="43" t="inlineStr">
        <is>
          <t>B · GESAMTBESTAND</t>
        </is>
      </c>
      <c r="B245" s="44" t="n"/>
      <c r="C245" s="44" t="n"/>
      <c r="D245" s="44" t="n"/>
      <c r="E245" s="44" t="n"/>
      <c r="F245" s="44" t="n"/>
      <c r="G245" s="44" t="n"/>
      <c r="H245" s="44" t="n"/>
      <c r="I245" s="44" t="n"/>
      <c r="J245" s="44" t="n"/>
      <c r="K245" s="44" t="n"/>
      <c r="L245" s="44" t="n"/>
      <c r="M245" s="44" t="n"/>
      <c r="N245" s="44" t="n"/>
      <c r="O245" s="44" t="n"/>
      <c r="P245" s="44" t="n"/>
      <c r="Q245" s="44" t="n"/>
    </row>
    <row r="246" ht="22" customHeight="1">
      <c r="A246" s="37" t="inlineStr">
        <is>
          <t>Gesamtwert aller gelisteten Positionen netto</t>
        </is>
      </c>
      <c r="Q246" s="38">
        <f>SUMPRODUCT(H8:H236,J8:J236)</f>
        <v/>
      </c>
    </row>
    <row r="247" ht="22" customHeight="1">
      <c r="A247" s="37" t="inlineStr">
        <is>
          <t>zzgl. 19 % Umsatzsteuer</t>
        </is>
      </c>
      <c r="Q247" s="38">
        <f>Q246*0.19</f>
        <v/>
      </c>
    </row>
    <row r="248" ht="22" customHeight="1">
      <c r="A248" s="45" t="inlineStr">
        <is>
          <t>Gesamtwert brutto</t>
        </is>
      </c>
      <c r="Q248" s="46">
        <f>Q246+Q247</f>
        <v/>
      </c>
    </row>
    <row r="250" ht="24" customHeight="1">
      <c r="A250" s="47" t="inlineStr">
        <is>
          <t>C · PAKETANGEBOT  (Übernahme des gesamten Bestands)</t>
        </is>
      </c>
      <c r="B250" s="48" t="n"/>
      <c r="C250" s="48" t="n"/>
      <c r="D250" s="48" t="n"/>
      <c r="E250" s="48" t="n"/>
      <c r="F250" s="48" t="n"/>
      <c r="G250" s="48" t="n"/>
      <c r="H250" s="48" t="n"/>
      <c r="I250" s="48" t="n"/>
      <c r="J250" s="48" t="n"/>
      <c r="K250" s="48" t="n"/>
      <c r="L250" s="48" t="n"/>
      <c r="M250" s="48" t="n"/>
      <c r="N250" s="48" t="n"/>
      <c r="O250" s="48" t="n"/>
      <c r="P250" s="48" t="n"/>
      <c r="Q250" s="48" t="n"/>
    </row>
    <row r="251" ht="22" customHeight="1">
      <c r="A251" s="37" t="inlineStr">
        <is>
          <t>Gesamtwert netto abzüglich Paketnachlass 15 %</t>
        </is>
      </c>
      <c r="Q251" s="38">
        <f>-Q246*0.15</f>
        <v/>
      </c>
    </row>
    <row r="252" ht="22" customHeight="1">
      <c r="A252" s="45" t="inlineStr">
        <is>
          <t>Paketpreis netto</t>
        </is>
      </c>
      <c r="Q252" s="46">
        <f>Q246+Q251</f>
        <v/>
      </c>
    </row>
    <row r="253" ht="22" customHeight="1">
      <c r="A253" s="37" t="inlineStr">
        <is>
          <t>zzgl. 19 % Umsatzsteuer</t>
        </is>
      </c>
      <c r="Q253" s="38">
        <f>Q252*0.19</f>
        <v/>
      </c>
    </row>
    <row r="254" ht="26" customHeight="1">
      <c r="A254" s="39" t="inlineStr">
        <is>
          <t>Paketpreis brutto</t>
        </is>
      </c>
      <c r="Q254" s="40">
        <f>Q252+Q253</f>
        <v/>
      </c>
    </row>
    <row r="255">
      <c r="A255"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57">
      <c r="A257"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58"/>
    <row r="259"/>
    <row r="260"/>
  </sheetData>
  <autoFilter ref="A7:Q236"/>
  <mergeCells count="26">
    <mergeCell ref="C1:Q1"/>
    <mergeCell ref="A247:P247"/>
    <mergeCell ref="A245:Q245"/>
    <mergeCell ref="A254:P254"/>
    <mergeCell ref="A253:P253"/>
    <mergeCell ref="A1:B1"/>
    <mergeCell ref="A240:P240"/>
    <mergeCell ref="L4:Q4"/>
    <mergeCell ref="A250:Q250"/>
    <mergeCell ref="C3:I3"/>
    <mergeCell ref="A243:Q243"/>
    <mergeCell ref="A255:Q255"/>
    <mergeCell ref="A238:Q238"/>
    <mergeCell ref="A241:P241"/>
    <mergeCell ref="C4:I4"/>
    <mergeCell ref="A5:Q5"/>
    <mergeCell ref="L2:Q2"/>
    <mergeCell ref="A252:P252"/>
    <mergeCell ref="A246:P246"/>
    <mergeCell ref="A257:Q260"/>
    <mergeCell ref="C2:I2"/>
    <mergeCell ref="L3:Q3"/>
    <mergeCell ref="A248:P248"/>
    <mergeCell ref="A239:P239"/>
    <mergeCell ref="A251:P251"/>
    <mergeCell ref="A242:P242"/>
  </mergeCells>
  <conditionalFormatting sqref="A8:Q236">
    <cfRule type="expression" priority="1" dxfId="0" stopIfTrue="0">
      <formula>$N8="ja"</formula>
    </cfRule>
  </conditionalFormatting>
  <dataValidations count="2">
    <dataValidation sqref="N8:N236" showDropDown="0" showInputMessage="0" showErrorMessage="1" allowBlank="1" errorTitle="Interesse" error="Bitte „ja&quot; oder „nein&quot; wählen." type="list">
      <formula1>"ja,nein"</formula1>
    </dataValidation>
    <dataValidation sqref="O8:O236"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2026-09-23T07:10:44Z</dcterms:created>
  <dcterms:modified xmlns:dcterms="http://purl.org/dc/terms/" xmlns:xsi="http://www.w3.org/2001/XMLSchema-instance" xsi:type="dcterms:W3CDTF">2026-09-23T07:10:46Z</dcterms:modified>
</cp:coreProperties>
</file>