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'Angebot'!$A$7:$Q$95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70485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1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 und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gut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gut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gut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gut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gut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gut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gut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gut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gut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Shaggy, beige, rund, Durchmesser ca. 200 cm</t>
        </is>
      </c>
      <c r="E39" s="13" t="n"/>
      <c r="F39" s="23" t="inlineStr">
        <is>
          <t>Gruppenraum</t>
        </is>
      </c>
      <c r="G39" s="21" t="inlineStr">
        <is>
          <t>gebraucht</t>
        </is>
      </c>
      <c r="H39" s="21" t="n">
        <v>1</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2x2
IKEA Kallax, weiß, 4 Fächer</t>
        </is>
      </c>
      <c r="E40" s="13" t="n"/>
      <c r="F40" s="12" t="inlineStr">
        <is>
          <t>Gruppenraum</t>
        </is>
      </c>
      <c r="G40" s="10" t="inlineStr">
        <is>
          <t>gut</t>
        </is>
      </c>
      <c r="H40" s="10" t="n">
        <v>2</v>
      </c>
      <c r="I40" s="10" t="inlineStr">
        <is>
          <t>Stück</t>
        </is>
      </c>
      <c r="J40" s="14" t="n">
        <v>45</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gut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gut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gut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gut</t>
        </is>
      </c>
      <c r="H65" s="21" t="n">
        <v>2</v>
      </c>
      <c r="I65" s="21" t="inlineStr">
        <is>
          <t>Stück</t>
        </is>
      </c>
      <c r="J65" s="24" t="n">
        <v>1200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IKEA Morum, Flachgewebe dunkelgrau, für innen und außen geeignet, schmaler Läufer – 15 Stück verfügbar</t>
        </is>
      </c>
      <c r="E76" s="13" t="n"/>
      <c r="F76" s="12" t="inlineStr">
        <is>
          <t>Flur</t>
        </is>
      </c>
      <c r="G76" s="10" t="inlineStr">
        <is>
          <t>gebraucht</t>
        </is>
      </c>
      <c r="H76" s="10" t="n">
        <v>15</v>
      </c>
      <c r="I76" s="10" t="inlineStr">
        <is>
          <t>Stück</t>
        </is>
      </c>
      <c r="J76" s="14" t="n">
        <v>15</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gut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gut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gut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gut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7" ht="24" customHeight="1">
      <c r="A97" s="36" t="inlineStr">
        <is>
          <t>A · IHRE AUSWAHL</t>
        </is>
      </c>
      <c r="B97" s="1" t="n"/>
      <c r="C97" s="1" t="n"/>
      <c r="D97" s="1" t="n"/>
      <c r="E97" s="1" t="n"/>
      <c r="F97" s="1" t="n"/>
      <c r="G97" s="1" t="n"/>
      <c r="H97" s="1" t="n"/>
      <c r="I97" s="1" t="n"/>
      <c r="J97" s="1" t="n"/>
      <c r="K97" s="1" t="n"/>
      <c r="L97" s="1" t="n"/>
      <c r="M97" s="1" t="n"/>
      <c r="N97" s="1" t="n"/>
      <c r="O97" s="1" t="n"/>
      <c r="P97" s="1" t="n"/>
      <c r="Q97" s="1" t="n"/>
    </row>
    <row r="98" ht="22" customHeight="1">
      <c r="A98" s="37" t="inlineStr">
        <is>
          <t>Wert Ihrer Auswahl netto</t>
        </is>
      </c>
      <c r="Q98" s="38">
        <f>SUM(Q8:Q95)</f>
        <v/>
      </c>
    </row>
    <row r="99" ht="22" customHeight="1">
      <c r="A99" s="37" t="inlineStr">
        <is>
          <t>zzgl. 19 % Umsatzsteuer</t>
        </is>
      </c>
      <c r="Q99" s="38">
        <f>Q98*0.19</f>
        <v/>
      </c>
    </row>
    <row r="100" ht="26" customHeight="1">
      <c r="A100" s="39" t="inlineStr">
        <is>
          <t>Wert Ihrer Auswahl brutto</t>
        </is>
      </c>
      <c r="Q100" s="40">
        <f>Q98+Q99</f>
        <v/>
      </c>
    </row>
    <row r="101" ht="22" customHeight="1">
      <c r="A101" s="37" t="inlineStr">
        <is>
          <t>gewählte Positionen</t>
        </is>
      </c>
      <c r="Q101" s="41">
        <f>COUNTIF(N8:N95,"ja")</f>
        <v/>
      </c>
    </row>
    <row r="102">
      <c r="A102" s="42" t="inlineStr">
        <is>
          <t>Solange Sie nichts eintragen, bleiben diese Summen leer. Ihre Eintragungen sind eine Interessenbekundung und keine Reservierung.</t>
        </is>
      </c>
    </row>
    <row r="104" ht="24" customHeight="1">
      <c r="A104" s="43" t="inlineStr">
        <is>
          <t>B · GESAMTBESTAND</t>
        </is>
      </c>
      <c r="B104" s="44" t="n"/>
      <c r="C104" s="44" t="n"/>
      <c r="D104" s="44" t="n"/>
      <c r="E104" s="44" t="n"/>
      <c r="F104" s="44" t="n"/>
      <c r="G104" s="44" t="n"/>
      <c r="H104" s="44" t="n"/>
      <c r="I104" s="44" t="n"/>
      <c r="J104" s="44" t="n"/>
      <c r="K104" s="44" t="n"/>
      <c r="L104" s="44" t="n"/>
      <c r="M104" s="44" t="n"/>
      <c r="N104" s="44" t="n"/>
      <c r="O104" s="44" t="n"/>
      <c r="P104" s="44" t="n"/>
      <c r="Q104" s="44" t="n"/>
    </row>
    <row r="105" ht="22" customHeight="1">
      <c r="A105" s="37" t="inlineStr">
        <is>
          <t>Gesamtwert aller gelisteten Positionen netto</t>
        </is>
      </c>
      <c r="Q105" s="38">
        <f>SUMPRODUCT(H8:H95,J8:J95)</f>
        <v/>
      </c>
    </row>
    <row r="106" ht="22" customHeight="1">
      <c r="A106" s="37" t="inlineStr">
        <is>
          <t>zzgl. 19 % Umsatzsteuer</t>
        </is>
      </c>
      <c r="Q106" s="38">
        <f>Q105*0.19</f>
        <v/>
      </c>
    </row>
    <row r="107" ht="22" customHeight="1">
      <c r="A107" s="45" t="inlineStr">
        <is>
          <t>Gesamtwert brutto</t>
        </is>
      </c>
      <c r="Q107" s="46">
        <f>Q105+Q106</f>
        <v/>
      </c>
    </row>
    <row r="109" ht="24" customHeight="1">
      <c r="A109" s="47" t="inlineStr">
        <is>
          <t>C · PAKETANGEBOT  (Übernahme des gesamten Bestands)</t>
        </is>
      </c>
      <c r="B109" s="48" t="n"/>
      <c r="C109" s="48" t="n"/>
      <c r="D109" s="48" t="n"/>
      <c r="E109" s="48" t="n"/>
      <c r="F109" s="48" t="n"/>
      <c r="G109" s="48" t="n"/>
      <c r="H109" s="48" t="n"/>
      <c r="I109" s="48" t="n"/>
      <c r="J109" s="48" t="n"/>
      <c r="K109" s="48" t="n"/>
      <c r="L109" s="48" t="n"/>
      <c r="M109" s="48" t="n"/>
      <c r="N109" s="48" t="n"/>
      <c r="O109" s="48" t="n"/>
      <c r="P109" s="48" t="n"/>
      <c r="Q109" s="48" t="n"/>
    </row>
    <row r="110" ht="22" customHeight="1">
      <c r="A110" s="37" t="inlineStr">
        <is>
          <t>Gesamtwert netto abzüglich Paketnachlass 15 %</t>
        </is>
      </c>
      <c r="Q110" s="38">
        <f>-Q105*0.15</f>
        <v/>
      </c>
    </row>
    <row r="111" ht="22" customHeight="1">
      <c r="A111" s="45" t="inlineStr">
        <is>
          <t>Paketpreis netto</t>
        </is>
      </c>
      <c r="Q111" s="46">
        <f>Q105+Q110</f>
        <v/>
      </c>
    </row>
    <row r="112" ht="22" customHeight="1">
      <c r="A112" s="37" t="inlineStr">
        <is>
          <t>zzgl. 19 % Umsatzsteuer</t>
        </is>
      </c>
      <c r="Q112" s="38">
        <f>Q111*0.19</f>
        <v/>
      </c>
    </row>
    <row r="113" ht="26" customHeight="1">
      <c r="A113" s="39" t="inlineStr">
        <is>
          <t>Paketpreis brutto</t>
        </is>
      </c>
      <c r="Q113" s="40">
        <f>Q111+Q112</f>
        <v/>
      </c>
    </row>
    <row r="114">
      <c r="A11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16">
      <c r="A11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17"/>
    <row r="118"/>
    <row r="119"/>
  </sheetData>
  <autoFilter ref="A7:Q95"/>
  <mergeCells count="26">
    <mergeCell ref="C1:Q1"/>
    <mergeCell ref="A114:Q114"/>
    <mergeCell ref="A106:P106"/>
    <mergeCell ref="A100:P100"/>
    <mergeCell ref="A1:B1"/>
    <mergeCell ref="L4:Q4"/>
    <mergeCell ref="A112:P112"/>
    <mergeCell ref="A111:P111"/>
    <mergeCell ref="C3:I3"/>
    <mergeCell ref="A116:Q119"/>
    <mergeCell ref="A98:P98"/>
    <mergeCell ref="A107:P107"/>
    <mergeCell ref="A110:P110"/>
    <mergeCell ref="C4:I4"/>
    <mergeCell ref="A104:Q104"/>
    <mergeCell ref="A5:Q5"/>
    <mergeCell ref="L2:Q2"/>
    <mergeCell ref="A99:P99"/>
    <mergeCell ref="A97:Q97"/>
    <mergeCell ref="A109:Q109"/>
    <mergeCell ref="A105:P105"/>
    <mergeCell ref="C2:I2"/>
    <mergeCell ref="L3:Q3"/>
    <mergeCell ref="A101:P101"/>
    <mergeCell ref="A102:Q102"/>
    <mergeCell ref="A113:P113"/>
  </mergeCells>
  <conditionalFormatting sqref="A8:Q95">
    <cfRule type="expression" priority="1" dxfId="0" stopIfTrue="0">
      <formula>$N8="ja"</formula>
    </cfRule>
  </conditionalFormatting>
  <dataValidations count="2">
    <dataValidation sqref="N8:N95" showDropDown="0" showInputMessage="0" showErrorMessage="1" allowBlank="1" errorTitle="Interesse" error="Bitte „ja&quot; oder „nein&quot; wählen." type="list">
      <formula1>"ja,nein"</formula1>
    </dataValidation>
    <dataValidation sqref="O8:O9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2026-09-17T13:34:32Z</dcterms:created>
  <dcterms:modified xmlns:dcterms="http://purl.org/dc/terms/" xmlns:xsi="http://www.w3.org/2001/XMLSchema-instance" xsi:type="dcterms:W3CDTF">2026-09-17T13:34:33Z</dcterms:modified>
</cp:coreProperties>
</file>