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'Angebot'!$A$7:$Q$157</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70485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428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70485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70485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61912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125730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885825"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125730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125730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125730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125730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125730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70485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125730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125730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125730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70485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125730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70485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125730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70485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125730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70485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125730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70485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125730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70485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125730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70485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181"/>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NE01-15</t>
        </is>
      </c>
      <c r="C60" s="11" t="n"/>
      <c r="D60" s="12" t="inlineStr">
        <is>
          <t>Deko-Tannenbaum schwarz
Metall-Tannenbaum auf Holzsockel, schwarz, verschiedene Größen</t>
        </is>
      </c>
      <c r="E60" s="13" t="n"/>
      <c r="F60" s="12" t="inlineStr">
        <is>
          <t>Flur</t>
        </is>
      </c>
      <c r="G60" s="10" t="inlineStr">
        <is>
          <t>gut</t>
        </is>
      </c>
      <c r="H60" s="10" t="n">
        <v>3</v>
      </c>
      <c r="I60" s="10" t="inlineStr">
        <is>
          <t>Stück</t>
        </is>
      </c>
      <c r="J60" s="14" t="n">
        <v>25</v>
      </c>
      <c r="K60" s="15">
        <f>J60*1.19</f>
        <v/>
      </c>
      <c r="L60" s="10" t="inlineStr">
        <is>
          <t>VHB</t>
        </is>
      </c>
      <c r="M60" s="12" t="inlineStr">
        <is>
          <t>Versand möglich</t>
        </is>
      </c>
      <c r="N60" s="16" t="n"/>
      <c r="O60" s="17" t="n"/>
      <c r="P60" s="18" t="n"/>
      <c r="Q60" s="19">
        <f>IF(N60&lt;&gt;"ja","",IF(O60="",H60,O60)*J60)</f>
        <v/>
      </c>
    </row>
    <row r="61" ht="78" customHeight="1">
      <c r="A61" s="20" t="n">
        <v>54</v>
      </c>
      <c r="B61" s="21" t="inlineStr">
        <is>
          <t>NE01-16</t>
        </is>
      </c>
      <c r="C61" s="22" t="n"/>
      <c r="D61" s="23" t="inlineStr">
        <is>
          <t>Pflanze mit Topf
Stoffschirm schwarz-weiß gemustert mit Fransenbesatz</t>
        </is>
      </c>
      <c r="E61" s="13" t="n"/>
      <c r="F61" s="23" t="inlineStr">
        <is>
          <t>Flur</t>
        </is>
      </c>
      <c r="G61" s="21" t="inlineStr">
        <is>
          <t>gut</t>
        </is>
      </c>
      <c r="H61" s="21" t="n">
        <v>1</v>
      </c>
      <c r="I61" s="21" t="inlineStr">
        <is>
          <t>Stück</t>
        </is>
      </c>
      <c r="J61" s="24" t="n">
        <v>20</v>
      </c>
      <c r="K61" s="25">
        <f>J61*1.19</f>
        <v/>
      </c>
      <c r="L61" s="21" t="inlineStr">
        <is>
          <t>VHB</t>
        </is>
      </c>
      <c r="M61" s="23" t="inlineStr">
        <is>
          <t>nur Abholung</t>
        </is>
      </c>
      <c r="N61" s="16" t="n"/>
      <c r="O61" s="17" t="n"/>
      <c r="P61" s="18" t="n"/>
      <c r="Q61" s="26">
        <f>IF(N61&lt;&gt;"ja","",IF(O61="",H61,O61)*J61)</f>
        <v/>
      </c>
    </row>
    <row r="62" ht="78" customHeight="1">
      <c r="A62" s="9" t="n">
        <v>55</v>
      </c>
      <c r="B62" s="35" t="inlineStr">
        <is>
          <t>NE05-01</t>
        </is>
      </c>
      <c r="C62" s="11" t="n"/>
      <c r="D62" s="12" t="inlineStr">
        <is>
          <t>Massivholztisch mit Baumkante, Essbereich
Massivholzplatte mit Baumkante, schwarzes Metallgestell mit Messingfüßen</t>
        </is>
      </c>
      <c r="E62" s="13" t="n"/>
      <c r="F62" s="12" t="inlineStr">
        <is>
          <t>Speisesaal</t>
        </is>
      </c>
      <c r="G62" s="10" t="inlineStr">
        <is>
          <t>gebraucht</t>
        </is>
      </c>
      <c r="H62" s="10" t="n">
        <v>4</v>
      </c>
      <c r="I62" s="10" t="inlineStr">
        <is>
          <t>Stück</t>
        </is>
      </c>
      <c r="J62" s="14" t="n">
        <v>450</v>
      </c>
      <c r="K62" s="15">
        <f>J62*1.19</f>
        <v/>
      </c>
      <c r="L62" s="10" t="inlineStr">
        <is>
          <t>VHB</t>
        </is>
      </c>
      <c r="M62" s="12" t="inlineStr">
        <is>
          <t>nur Abholung</t>
        </is>
      </c>
      <c r="N62" s="16" t="n"/>
      <c r="O62" s="17" t="n"/>
      <c r="P62" s="18" t="n"/>
      <c r="Q62" s="19">
        <f>IF(N62&lt;&gt;"ja","",IF(O62="",H62,O62)*J62)</f>
        <v/>
      </c>
    </row>
    <row r="63" ht="78" customHeight="1">
      <c r="A63" s="20" t="n">
        <v>56</v>
      </c>
      <c r="B63" s="21" t="inlineStr">
        <is>
          <t>NE05-02</t>
        </is>
      </c>
      <c r="C63" s="22" t="n"/>
      <c r="D63" s="23" t="inlineStr">
        <is>
          <t>Sitzbank Massivholz
Passend zu den Baumkantentischen, Massivholz mit Metallgestell</t>
        </is>
      </c>
      <c r="E63" s="13" t="n"/>
      <c r="F63" s="23" t="inlineStr">
        <is>
          <t>Speisesaal</t>
        </is>
      </c>
      <c r="G63" s="21" t="inlineStr">
        <is>
          <t>gebraucht</t>
        </is>
      </c>
      <c r="H63" s="21" t="n">
        <v>2</v>
      </c>
      <c r="I63" s="21" t="inlineStr">
        <is>
          <t>Stück</t>
        </is>
      </c>
      <c r="J63" s="24" t="n">
        <v>250</v>
      </c>
      <c r="K63" s="25">
        <f>J63*1.19</f>
        <v/>
      </c>
      <c r="L63" s="21" t="inlineStr">
        <is>
          <t>VHB</t>
        </is>
      </c>
      <c r="M63" s="23" t="inlineStr">
        <is>
          <t>nur Abholung</t>
        </is>
      </c>
      <c r="N63" s="16" t="n"/>
      <c r="O63" s="17" t="n"/>
      <c r="P63" s="18" t="n"/>
      <c r="Q63" s="26">
        <f>IF(N63&lt;&gt;"ja","",IF(O63="",H63,O63)*J63)</f>
        <v/>
      </c>
    </row>
    <row r="64" ht="78" customHeight="1">
      <c r="A64" s="9" t="n">
        <v>57</v>
      </c>
      <c r="B64" s="35" t="inlineStr">
        <is>
          <t>NE05-03</t>
        </is>
      </c>
      <c r="C64" s="11" t="n"/>
      <c r="D64" s="12" t="inlineStr">
        <is>
          <t>Kuckucksuhr groß, geschnitzt
Schwarzwälder Kuckucksuhr, aufwendig geschnitzt mit Hirschkopf, Eulen und Jagdhorn</t>
        </is>
      </c>
      <c r="E64" s="13" t="n"/>
      <c r="F64" s="12" t="inlineStr">
        <is>
          <t>Speisesaal</t>
        </is>
      </c>
      <c r="G64" s="10" t="inlineStr">
        <is>
          <t>gut</t>
        </is>
      </c>
      <c r="H64" s="10" t="n">
        <v>1</v>
      </c>
      <c r="I64" s="10" t="inlineStr">
        <is>
          <t>Stück</t>
        </is>
      </c>
      <c r="J64" s="14" t="n">
        <v>550</v>
      </c>
      <c r="K64" s="15">
        <f>J64*1.19</f>
        <v/>
      </c>
      <c r="L64" s="10" t="inlineStr">
        <is>
          <t>VHB</t>
        </is>
      </c>
      <c r="M64" s="12" t="inlineStr">
        <is>
          <t>nur Abholung</t>
        </is>
      </c>
      <c r="N64" s="16" t="n"/>
      <c r="O64" s="17" t="n"/>
      <c r="P64" s="18" t="n"/>
      <c r="Q64" s="19">
        <f>IF(N64&lt;&gt;"ja","",IF(O64="",H64,O64)*J64)</f>
        <v/>
      </c>
    </row>
    <row r="65" ht="78" customHeight="1">
      <c r="A65" s="20" t="n">
        <v>58</v>
      </c>
      <c r="B65" s="35" t="inlineStr">
        <is>
          <t>NU01-01</t>
        </is>
      </c>
      <c r="C65" s="22" t="n"/>
      <c r="D65" s="23" t="inlineStr">
        <is>
          <t>Vitra Alcove Sofa, rot
Vitra Alcove, Design Ronan &amp; Erwan Bouroullec, rot, hohe Rückenwände, Chrombeine</t>
        </is>
      </c>
      <c r="E65" s="13" t="n"/>
      <c r="F65" s="23" t="inlineStr">
        <is>
          <t>Flur</t>
        </is>
      </c>
      <c r="G65" s="21" t="inlineStr">
        <is>
          <t>gebraucht</t>
        </is>
      </c>
      <c r="H65" s="21" t="n">
        <v>2</v>
      </c>
      <c r="I65" s="21" t="inlineStr">
        <is>
          <t>Stück</t>
        </is>
      </c>
      <c r="J65" s="24" t="n">
        <v>1600</v>
      </c>
      <c r="K65" s="25">
        <f>J65*1.19</f>
        <v/>
      </c>
      <c r="L65" s="21" t="inlineStr">
        <is>
          <t>VHB</t>
        </is>
      </c>
      <c r="M65" s="23" t="inlineStr">
        <is>
          <t>nur Abholung</t>
        </is>
      </c>
      <c r="N65" s="16" t="n"/>
      <c r="O65" s="17" t="n"/>
      <c r="P65" s="18" t="n"/>
      <c r="Q65" s="26">
        <f>IF(N65&lt;&gt;"ja","",IF(O65="",H65,O65)*J65)</f>
        <v/>
      </c>
    </row>
    <row r="66" ht="78" customHeight="1">
      <c r="A66" s="9" t="n">
        <v>59</v>
      </c>
      <c r="B66" s="35" t="inlineStr">
        <is>
          <t>NU01-02</t>
        </is>
      </c>
      <c r="C66" s="11" t="n"/>
      <c r="D66" s="12" t="inlineStr">
        <is>
          <t>Kuckucksuhr, Wandgruppe
Schwarzwälder Kuckucksuhren verschiedener Größe und Ausführung</t>
        </is>
      </c>
      <c r="E66" s="13" t="n"/>
      <c r="F66" s="12" t="inlineStr">
        <is>
          <t>Flur</t>
        </is>
      </c>
      <c r="G66" s="10" t="inlineStr">
        <is>
          <t>gut</t>
        </is>
      </c>
      <c r="H66" s="10" t="n">
        <v>5</v>
      </c>
      <c r="I66" s="10" t="inlineStr">
        <is>
          <t>Stück</t>
        </is>
      </c>
      <c r="J66" s="14" t="n">
        <v>150</v>
      </c>
      <c r="K66" s="15">
        <f>J66*1.19</f>
        <v/>
      </c>
      <c r="L66" s="10" t="inlineStr">
        <is>
          <t>VHB</t>
        </is>
      </c>
      <c r="M66" s="12" t="inlineStr">
        <is>
          <t>Versand möglich</t>
        </is>
      </c>
      <c r="N66" s="16" t="n"/>
      <c r="O66" s="17" t="n"/>
      <c r="P66" s="18" t="n"/>
      <c r="Q66" s="19">
        <f>IF(N66&lt;&gt;"ja","",IF(O66="",H66,O66)*J66)</f>
        <v/>
      </c>
    </row>
    <row r="67" ht="78" customHeight="1">
      <c r="A67" s="27" t="n">
        <v>60</v>
      </c>
      <c r="B67" s="28" t="inlineStr">
        <is>
          <t>NU01-03</t>
        </is>
      </c>
      <c r="C67" s="29" t="n"/>
      <c r="D67" s="30" t="inlineStr">
        <is>
          <t>Dekoration in der Vitrine
Dekoration in der Vitrine</t>
        </is>
      </c>
      <c r="E67" s="30" t="n"/>
      <c r="F67" s="30" t="inlineStr">
        <is>
          <t>Flur</t>
        </is>
      </c>
      <c r="G67" s="28" t="inlineStr">
        <is>
          <t>gut</t>
        </is>
      </c>
      <c r="H67" s="28" t="n">
        <v>1</v>
      </c>
      <c r="I67" s="28" t="inlineStr">
        <is>
          <t>Stück</t>
        </is>
      </c>
      <c r="J67" s="31" t="n">
        <v>50</v>
      </c>
      <c r="K67" s="32">
        <f>J67*1.19</f>
        <v/>
      </c>
      <c r="L67" s="28" t="inlineStr">
        <is>
          <t>VHB</t>
        </is>
      </c>
      <c r="M67" s="30" t="inlineStr">
        <is>
          <t>nur Abholung</t>
        </is>
      </c>
      <c r="N67" s="16" t="n"/>
      <c r="O67" s="17" t="n"/>
      <c r="P67" s="18" t="n"/>
      <c r="Q67" s="33">
        <f>IF(N67&lt;&gt;"ja","",IF(O67="",H67,O67)*J67)</f>
        <v/>
      </c>
    </row>
    <row r="68" ht="78" customHeight="1">
      <c r="A68" s="9" t="n">
        <v>61</v>
      </c>
      <c r="B68" s="10" t="inlineStr">
        <is>
          <t>NU01-04</t>
        </is>
      </c>
      <c r="C68" s="11" t="n"/>
      <c r="D68" s="12" t="inlineStr">
        <is>
          <t>Gemälde Heimweh
Acryl auf Leinwand, großformatig ca. 100 x 140 cm - Eigenarbeit einer Privatperson</t>
        </is>
      </c>
      <c r="E68" s="13" t="n"/>
      <c r="F68" s="12" t="inlineStr">
        <is>
          <t>Flur</t>
        </is>
      </c>
      <c r="G68" s="10" t="inlineStr">
        <is>
          <t>gut</t>
        </is>
      </c>
      <c r="H68" s="10" t="n">
        <v>1</v>
      </c>
      <c r="I68" s="10" t="inlineStr">
        <is>
          <t>Stück</t>
        </is>
      </c>
      <c r="J68" s="14" t="n">
        <v>450</v>
      </c>
      <c r="K68" s="15">
        <f>J68*1.19</f>
        <v/>
      </c>
      <c r="L68" s="10" t="inlineStr">
        <is>
          <t>VHB</t>
        </is>
      </c>
      <c r="M68" s="12" t="inlineStr">
        <is>
          <t>nur Abholung</t>
        </is>
      </c>
      <c r="N68" s="16" t="n"/>
      <c r="O68" s="17" t="n"/>
      <c r="P68" s="18" t="n"/>
      <c r="Q68" s="19">
        <f>IF(N68&lt;&gt;"ja","",IF(O68="",H68,O68)*J68)</f>
        <v/>
      </c>
    </row>
    <row r="69" ht="78" customHeight="1">
      <c r="A69" s="20" t="n">
        <v>62</v>
      </c>
      <c r="B69" s="21" t="inlineStr">
        <is>
          <t>NU01-05</t>
        </is>
      </c>
      <c r="C69" s="22" t="n"/>
      <c r="D69" s="23" t="inlineStr">
        <is>
          <t>Deko-Hirschkopf geometrisch
Hirschkopf in geometrischer Form, Beton-/Holzoptik</t>
        </is>
      </c>
      <c r="E69" s="13" t="n"/>
      <c r="F69" s="23" t="inlineStr">
        <is>
          <t>Flur</t>
        </is>
      </c>
      <c r="G69" s="21" t="inlineStr">
        <is>
          <t>gut</t>
        </is>
      </c>
      <c r="H69" s="21" t="n">
        <v>2</v>
      </c>
      <c r="I69" s="21" t="inlineStr">
        <is>
          <t>Stück</t>
        </is>
      </c>
      <c r="J69" s="24" t="n">
        <v>40</v>
      </c>
      <c r="K69" s="25">
        <f>J69*1.19</f>
        <v/>
      </c>
      <c r="L69" s="21" t="inlineStr">
        <is>
          <t>VHB</t>
        </is>
      </c>
      <c r="M69" s="23" t="inlineStr">
        <is>
          <t>Versand möglich</t>
        </is>
      </c>
      <c r="N69" s="16" t="n"/>
      <c r="O69" s="17" t="n"/>
      <c r="P69" s="18" t="n"/>
      <c r="Q69" s="26">
        <f>IF(N69&lt;&gt;"ja","",IF(O69="",H69,O69)*J69)</f>
        <v/>
      </c>
    </row>
    <row r="70" ht="78" customHeight="1">
      <c r="A70" s="9" t="n">
        <v>63</v>
      </c>
      <c r="B70" s="10" t="inlineStr">
        <is>
          <t>NU01-06</t>
        </is>
      </c>
      <c r="C70" s="11" t="n"/>
      <c r="D70" s="12" t="inlineStr">
        <is>
          <t>Gemälde Marilyn mit Bollenhut
Acryl auf Leinwand, großformatig ca. 120 x 120 cm - Eigenarbeit einer Privatperson</t>
        </is>
      </c>
      <c r="E70" s="13" t="n"/>
      <c r="F70" s="12" t="inlineStr">
        <is>
          <t>Flur</t>
        </is>
      </c>
      <c r="G70" s="10" t="inlineStr">
        <is>
          <t>gut</t>
        </is>
      </c>
      <c r="H70" s="10" t="n">
        <v>1</v>
      </c>
      <c r="I70" s="10" t="inlineStr">
        <is>
          <t>Stück</t>
        </is>
      </c>
      <c r="J70" s="14" t="n">
        <v>650</v>
      </c>
      <c r="K70" s="15">
        <f>J70*1.19</f>
        <v/>
      </c>
      <c r="L70" s="10" t="inlineStr">
        <is>
          <t>VHB</t>
        </is>
      </c>
      <c r="M70" s="12" t="inlineStr">
        <is>
          <t>nur Abholung</t>
        </is>
      </c>
      <c r="N70" s="16" t="n"/>
      <c r="O70" s="17" t="n"/>
      <c r="P70" s="18" t="n"/>
      <c r="Q70" s="19">
        <f>IF(N70&lt;&gt;"ja","",IF(O70="",H70,O70)*J70)</f>
        <v/>
      </c>
    </row>
    <row r="71" ht="78" customHeight="1">
      <c r="A71" s="27" t="n">
        <v>64</v>
      </c>
      <c r="B71" s="28" t="inlineStr">
        <is>
          <t>NU01-07</t>
        </is>
      </c>
      <c r="C71" s="29" t="n"/>
      <c r="D71" s="30" t="inlineStr">
        <is>
          <t>Trachtenportrait gerahmt, klein
Trachtenportrait gerahmt, klein</t>
        </is>
      </c>
      <c r="E71" s="30" t="n"/>
      <c r="F71" s="30" t="inlineStr">
        <is>
          <t>Flur</t>
        </is>
      </c>
      <c r="G71" s="28" t="inlineStr">
        <is>
          <t>gut</t>
        </is>
      </c>
      <c r="H71" s="28" t="n">
        <v>1</v>
      </c>
      <c r="I71" s="28" t="inlineStr">
        <is>
          <t>Set</t>
        </is>
      </c>
      <c r="J71" s="31" t="n">
        <v>45</v>
      </c>
      <c r="K71" s="32">
        <f>J71*1.19</f>
        <v/>
      </c>
      <c r="L71" s="28" t="inlineStr">
        <is>
          <t>VHB</t>
        </is>
      </c>
      <c r="M71" s="30" t="inlineStr">
        <is>
          <t>nur Abholung</t>
        </is>
      </c>
      <c r="N71" s="16" t="n"/>
      <c r="O71" s="17" t="n"/>
      <c r="P71" s="18" t="n"/>
      <c r="Q71" s="33">
        <f>IF(N71&lt;&gt;"ja","",IF(O71="",H71,O71)*J71)</f>
        <v/>
      </c>
    </row>
    <row r="72" ht="78" customHeight="1">
      <c r="A72" s="27" t="n">
        <v>65</v>
      </c>
      <c r="B72" s="28" t="inlineStr">
        <is>
          <t>NU01-08</t>
        </is>
      </c>
      <c r="C72" s="29" t="n"/>
      <c r="D72" s="30" t="inlineStr">
        <is>
          <t>Trachtenfotografie gerahmt, weiß
Fotodruck im weißen Rahmen, ca. 20 x 25 cm - Kaufware</t>
        </is>
      </c>
      <c r="E72" s="30" t="n"/>
      <c r="F72" s="30" t="inlineStr">
        <is>
          <t>Flur</t>
        </is>
      </c>
      <c r="G72" s="28" t="inlineStr">
        <is>
          <t>gut</t>
        </is>
      </c>
      <c r="H72" s="28" t="n">
        <v>5</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7" t="n">
        <v>66</v>
      </c>
      <c r="B73" s="28" t="inlineStr">
        <is>
          <t>NU01-09</t>
        </is>
      </c>
      <c r="C73" s="29" t="n"/>
      <c r="D73" s="30" t="inlineStr">
        <is>
          <t>Trachtenfotografie gerahmt, schwarz
Fotodruck im schwarzen Rahmen mit Passepartout - Kaufware</t>
        </is>
      </c>
      <c r="E73" s="30" t="n"/>
      <c r="F73" s="30" t="inlineStr">
        <is>
          <t>Flur</t>
        </is>
      </c>
      <c r="G73" s="28" t="inlineStr">
        <is>
          <t>gut</t>
        </is>
      </c>
      <c r="H73" s="28" t="n">
        <v>4</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9" t="n">
        <v>67</v>
      </c>
      <c r="B74" s="10" t="inlineStr">
        <is>
          <t>NU01-10</t>
        </is>
      </c>
      <c r="C74" s="11" t="n"/>
      <c r="D74" s="12" t="inlineStr">
        <is>
          <t>Gemälde Panorama mit Tanne
Acryl auf Leinwand, Querformat - Eigenarbeit einer Privatperson</t>
        </is>
      </c>
      <c r="E74" s="13" t="n"/>
      <c r="F74" s="12" t="inlineStr">
        <is>
          <t>Flur</t>
        </is>
      </c>
      <c r="G74" s="10" t="inlineStr">
        <is>
          <t>gut</t>
        </is>
      </c>
      <c r="H74" s="10" t="n">
        <v>2</v>
      </c>
      <c r="I74" s="10" t="inlineStr">
        <is>
          <t>Stück</t>
        </is>
      </c>
      <c r="J74" s="14" t="n">
        <v>120</v>
      </c>
      <c r="K74" s="15">
        <f>J74*1.19</f>
        <v/>
      </c>
      <c r="L74" s="10" t="inlineStr">
        <is>
          <t>VHB</t>
        </is>
      </c>
      <c r="M74" s="12" t="inlineStr">
        <is>
          <t>nur Abholung</t>
        </is>
      </c>
      <c r="N74" s="16" t="n"/>
      <c r="O74" s="17" t="n"/>
      <c r="P74" s="18" t="n"/>
      <c r="Q74" s="19">
        <f>IF(N74&lt;&gt;"ja","",IF(O74="",H74,O74)*J74)</f>
        <v/>
      </c>
    </row>
    <row r="75" ht="78" customHeight="1">
      <c r="A75" s="20" t="n">
        <v>68</v>
      </c>
      <c r="B75" s="21" t="inlineStr">
        <is>
          <t>NU01-11</t>
        </is>
      </c>
      <c r="C75" s="22" t="n"/>
      <c r="D75" s="23" t="inlineStr">
        <is>
          <t>Bilderrahmen schwarz mit Strichfigur
Gerahmte Drucke mit Bollenhut-Strichfiguren, schwarze Rahmen</t>
        </is>
      </c>
      <c r="E75" s="13" t="n"/>
      <c r="F75" s="23" t="inlineStr">
        <is>
          <t>Flur</t>
        </is>
      </c>
      <c r="G75" s="21" t="inlineStr">
        <is>
          <t>gut</t>
        </is>
      </c>
      <c r="H75" s="21" t="n">
        <v>4</v>
      </c>
      <c r="I75" s="21" t="inlineStr">
        <is>
          <t>Stück</t>
        </is>
      </c>
      <c r="J75" s="24" t="n">
        <v>15</v>
      </c>
      <c r="K75" s="25">
        <f>J75*1.19</f>
        <v/>
      </c>
      <c r="L75" s="21" t="inlineStr">
        <is>
          <t>VHB</t>
        </is>
      </c>
      <c r="M75" s="23" t="inlineStr">
        <is>
          <t>Versand möglich</t>
        </is>
      </c>
      <c r="N75" s="16" t="n"/>
      <c r="O75" s="17" t="n"/>
      <c r="P75" s="18" t="n"/>
      <c r="Q75" s="26">
        <f>IF(N75&lt;&gt;"ja","",IF(O75="",H75,O75)*J75)</f>
        <v/>
      </c>
    </row>
    <row r="76" ht="78" customHeight="1">
      <c r="A76" s="9" t="n">
        <v>69</v>
      </c>
      <c r="B76" s="10" t="inlineStr">
        <is>
          <t>NU01-12</t>
        </is>
      </c>
      <c r="C76" s="11" t="n"/>
      <c r="D76" s="12" t="inlineStr">
        <is>
          <t>Läufer dunkelgrau, IKEA Morum
Flachgewebter Läufer in Dunkelgrau, IKEA Morum (In-/Outdoor-Qualität), strukturierte Webung. 15 gleiche Läufer aus den Fluren.</t>
        </is>
      </c>
      <c r="E76" s="13" t="n"/>
      <c r="F76" s="12" t="inlineStr">
        <is>
          <t>Flur</t>
        </is>
      </c>
      <c r="G76" s="10" t="inlineStr">
        <is>
          <t>gebraucht</t>
        </is>
      </c>
      <c r="H76" s="10" t="n">
        <v>15</v>
      </c>
      <c r="I76" s="10" t="inlineStr">
        <is>
          <t>Stück</t>
        </is>
      </c>
      <c r="J76" s="14" t="n">
        <v>20</v>
      </c>
      <c r="K76" s="15">
        <f>J76*1.19</f>
        <v/>
      </c>
      <c r="L76" s="10" t="inlineStr">
        <is>
          <t>VHB</t>
        </is>
      </c>
      <c r="M76" s="12" t="inlineStr">
        <is>
          <t>nur Abholung</t>
        </is>
      </c>
      <c r="N76" s="16" t="n"/>
      <c r="O76" s="17" t="n"/>
      <c r="P76" s="18" t="n"/>
      <c r="Q76" s="19">
        <f>IF(N76&lt;&gt;"ja","",IF(O76="",H76,O76)*J76)</f>
        <v/>
      </c>
    </row>
    <row r="77" ht="78" customHeight="1">
      <c r="A77" s="20" t="n">
        <v>70</v>
      </c>
      <c r="B77" s="21" t="inlineStr">
        <is>
          <t>NU02-01</t>
        </is>
      </c>
      <c r="C77" s="22" t="n"/>
      <c r="D77" s="23" t="inlineStr">
        <is>
          <t>Kommode weiß, 6 Schubladen
IKEA Nordli, weiß, hoch, 6 Schubladen</t>
        </is>
      </c>
      <c r="E77" s="13" t="n"/>
      <c r="F77" s="23" t="inlineStr">
        <is>
          <t>Gruppenraum 5</t>
        </is>
      </c>
      <c r="G77" s="21" t="inlineStr">
        <is>
          <t>gebraucht</t>
        </is>
      </c>
      <c r="H77" s="21" t="n">
        <v>1</v>
      </c>
      <c r="I77" s="21" t="inlineStr">
        <is>
          <t>Stück</t>
        </is>
      </c>
      <c r="J77" s="24" t="n">
        <v>90</v>
      </c>
      <c r="K77" s="25">
        <f>J77*1.19</f>
        <v/>
      </c>
      <c r="L77" s="21" t="inlineStr">
        <is>
          <t>VHB</t>
        </is>
      </c>
      <c r="M77" s="23" t="inlineStr">
        <is>
          <t>nur Abholung</t>
        </is>
      </c>
      <c r="N77" s="16" t="n"/>
      <c r="O77" s="17" t="n"/>
      <c r="P77" s="18" t="n"/>
      <c r="Q77" s="26">
        <f>IF(N77&lt;&gt;"ja","",IF(O77="",H77,O77)*J77)</f>
        <v/>
      </c>
    </row>
    <row r="78" ht="78" customHeight="1">
      <c r="A78" s="9" t="n">
        <v>71</v>
      </c>
      <c r="B78" s="10" t="inlineStr">
        <is>
          <t>NU03-01</t>
        </is>
      </c>
      <c r="C78" s="11" t="n"/>
      <c r="D78" s="12" t="inlineStr">
        <is>
          <t>Kommode weiß, hoch, 7 Schubladen
IKEA Nordli, weiß, hohe Ausführung</t>
        </is>
      </c>
      <c r="E78" s="13" t="n"/>
      <c r="F78" s="12" t="inlineStr">
        <is>
          <t>Schlafraum 4</t>
        </is>
      </c>
      <c r="G78" s="10" t="inlineStr">
        <is>
          <t>gebraucht</t>
        </is>
      </c>
      <c r="H78" s="10" t="n">
        <v>1</v>
      </c>
      <c r="I78" s="10" t="inlineStr">
        <is>
          <t>Stück</t>
        </is>
      </c>
      <c r="J78" s="14" t="n">
        <v>110</v>
      </c>
      <c r="K78" s="15">
        <f>J78*1.19</f>
        <v/>
      </c>
      <c r="L78" s="10" t="inlineStr">
        <is>
          <t>VHB</t>
        </is>
      </c>
      <c r="M78" s="12" t="inlineStr">
        <is>
          <t>nur Abholung</t>
        </is>
      </c>
      <c r="N78" s="16" t="n"/>
      <c r="O78" s="17" t="n"/>
      <c r="P78" s="18" t="n"/>
      <c r="Q78" s="19">
        <f>IF(N78&lt;&gt;"ja","",IF(O78="",H78,O78)*J78)</f>
        <v/>
      </c>
    </row>
    <row r="79" ht="78" customHeight="1">
      <c r="A79" s="20" t="n">
        <v>72</v>
      </c>
      <c r="B79" s="21" t="inlineStr">
        <is>
          <t>NU04-01</t>
        </is>
      </c>
      <c r="C79" s="22" t="n"/>
      <c r="D79" s="23" t="inlineStr">
        <is>
          <t>Wanddeko Hirschkopf Sperrholz
3D-Stecksatz aus Sperrholz, schwarz lackiert, Wandmontage</t>
        </is>
      </c>
      <c r="E79" s="13" t="n"/>
      <c r="F79" s="23" t="inlineStr">
        <is>
          <t>Schlafraum 5</t>
        </is>
      </c>
      <c r="G79" s="21" t="inlineStr">
        <is>
          <t>gut</t>
        </is>
      </c>
      <c r="H79" s="21" t="n">
        <v>3</v>
      </c>
      <c r="I79" s="21" t="inlineStr">
        <is>
          <t>Stück</t>
        </is>
      </c>
      <c r="J79" s="24" t="n">
        <v>20</v>
      </c>
      <c r="K79" s="25">
        <f>J79*1.19</f>
        <v/>
      </c>
      <c r="L79" s="21" t="inlineStr">
        <is>
          <t>VHB</t>
        </is>
      </c>
      <c r="M79" s="23" t="inlineStr">
        <is>
          <t>Versand möglich</t>
        </is>
      </c>
      <c r="N79" s="16" t="n"/>
      <c r="O79" s="17" t="n"/>
      <c r="P79" s="18" t="n"/>
      <c r="Q79" s="26">
        <f>IF(N79&lt;&gt;"ja","",IF(O79="",H79,O79)*J79)</f>
        <v/>
      </c>
    </row>
    <row r="80" ht="78" customHeight="1">
      <c r="A80" s="9" t="n">
        <v>73</v>
      </c>
      <c r="B80" s="10" t="inlineStr">
        <is>
          <t>NU04-02</t>
        </is>
      </c>
      <c r="C80" s="11" t="n"/>
      <c r="D80" s="12" t="inlineStr">
        <is>
          <t>Kommode anthrazit, groß
IKEA Nordli, anthrazit, große Kombination, ca. 12-14 Schubladen; 2 Schubladen bereits repariert; funktionsfähig</t>
        </is>
      </c>
      <c r="E80" s="13" t="n"/>
      <c r="F80" s="12" t="inlineStr">
        <is>
          <t>Schlafraum 5</t>
        </is>
      </c>
      <c r="G80" s="10" t="inlineStr">
        <is>
          <t>gebraucht</t>
        </is>
      </c>
      <c r="H80" s="10" t="n">
        <v>1</v>
      </c>
      <c r="I80" s="10" t="inlineStr">
        <is>
          <t>Stück</t>
        </is>
      </c>
      <c r="J80" s="14" t="n">
        <v>220</v>
      </c>
      <c r="K80" s="15">
        <f>J80*1.19</f>
        <v/>
      </c>
      <c r="L80" s="10" t="inlineStr">
        <is>
          <t>VHB</t>
        </is>
      </c>
      <c r="M80" s="12" t="inlineStr">
        <is>
          <t>nur Abholung</t>
        </is>
      </c>
      <c r="N80" s="16" t="n"/>
      <c r="O80" s="17" t="n"/>
      <c r="P80" s="18" t="n"/>
      <c r="Q80" s="19">
        <f>IF(N80&lt;&gt;"ja","",IF(O80="",H80,O80)*J80)</f>
        <v/>
      </c>
    </row>
    <row r="81" ht="78" customHeight="1">
      <c r="A81" s="20" t="n">
        <v>74</v>
      </c>
      <c r="B81" s="35" t="inlineStr">
        <is>
          <t>NU04-03</t>
        </is>
      </c>
      <c r="C81" s="22" t="n"/>
      <c r="D81" s="23" t="inlineStr">
        <is>
          <t>Massivholztisch mit Baumkante
Massivholzplatte mit natürlicher Baumkante, schwarzes Metallgestell, ca. 200 x 90 cm</t>
        </is>
      </c>
      <c r="E81" s="13" t="n"/>
      <c r="F81" s="23" t="inlineStr">
        <is>
          <t>Schlafraum 5</t>
        </is>
      </c>
      <c r="G81" s="21" t="inlineStr">
        <is>
          <t>gebraucht</t>
        </is>
      </c>
      <c r="H81" s="21" t="n">
        <v>1</v>
      </c>
      <c r="I81" s="21" t="inlineStr">
        <is>
          <t>Stück</t>
        </is>
      </c>
      <c r="J81" s="24" t="n">
        <v>450</v>
      </c>
      <c r="K81" s="25">
        <f>J81*1.19</f>
        <v/>
      </c>
      <c r="L81" s="21" t="inlineStr">
        <is>
          <t>VHB</t>
        </is>
      </c>
      <c r="M81" s="23" t="inlineStr">
        <is>
          <t>nur Abholung</t>
        </is>
      </c>
      <c r="N81" s="16" t="n"/>
      <c r="O81" s="17" t="n"/>
      <c r="P81" s="18" t="n"/>
      <c r="Q81" s="26">
        <f>IF(N81&lt;&gt;"ja","",IF(O81="",H81,O81)*J81)</f>
        <v/>
      </c>
    </row>
    <row r="82" ht="78" customHeight="1">
      <c r="A82" s="9" t="n">
        <v>75</v>
      </c>
      <c r="B82" s="10" t="inlineStr">
        <is>
          <t>NU04-04</t>
        </is>
      </c>
      <c r="C82" s="11" t="n"/>
      <c r="D82" s="12" t="inlineStr">
        <is>
          <t>Magnettafel grau, groß
Magnet-/Schreibtafel, grau, beschriftet, Wandmontage</t>
        </is>
      </c>
      <c r="E82" s="13" t="n"/>
      <c r="F82" s="12" t="inlineStr">
        <is>
          <t>Schlafraum 5</t>
        </is>
      </c>
      <c r="G82" s="10" t="inlineStr">
        <is>
          <t>gebraucht</t>
        </is>
      </c>
      <c r="H82" s="10" t="n">
        <v>1</v>
      </c>
      <c r="I82" s="10" t="inlineStr">
        <is>
          <t>Stück</t>
        </is>
      </c>
      <c r="J82" s="14" t="n">
        <v>45</v>
      </c>
      <c r="K82" s="15">
        <f>J82*1.19</f>
        <v/>
      </c>
      <c r="L82" s="10" t="inlineStr">
        <is>
          <t>VHB</t>
        </is>
      </c>
      <c r="M82" s="12" t="inlineStr">
        <is>
          <t>nur Abholung</t>
        </is>
      </c>
      <c r="N82" s="16" t="n"/>
      <c r="O82" s="17" t="n"/>
      <c r="P82" s="18" t="n"/>
      <c r="Q82" s="19">
        <f>IF(N82&lt;&gt;"ja","",IF(O82="",H82,O82)*J82)</f>
        <v/>
      </c>
    </row>
    <row r="83" ht="78" customHeight="1">
      <c r="A83" s="20" t="n">
        <v>76</v>
      </c>
      <c r="B83" s="21" t="inlineStr">
        <is>
          <t>NU04-05</t>
        </is>
      </c>
      <c r="C83" s="22" t="n"/>
      <c r="D83" s="23" t="inlineStr">
        <is>
          <t>Hochflorteppich beige
Hochflorteppich in Beige, IKEA Ådum. Gereinigt.</t>
        </is>
      </c>
      <c r="E83" s="13" t="inlineStr">
        <is>
          <t>120 × 240 cm</t>
        </is>
      </c>
      <c r="F83" s="23" t="inlineStr">
        <is>
          <t>Schlafraum 5</t>
        </is>
      </c>
      <c r="G83" s="21" t="inlineStr">
        <is>
          <t>gebraucht</t>
        </is>
      </c>
      <c r="H83" s="21" t="n">
        <v>2</v>
      </c>
      <c r="I83" s="21" t="inlineStr">
        <is>
          <t>Stück</t>
        </is>
      </c>
      <c r="J83" s="24" t="n">
        <v>35</v>
      </c>
      <c r="K83" s="25">
        <f>J83*1.19</f>
        <v/>
      </c>
      <c r="L83" s="21" t="inlineStr">
        <is>
          <t>VHB</t>
        </is>
      </c>
      <c r="M83" s="23" t="inlineStr">
        <is>
          <t>Versand möglich</t>
        </is>
      </c>
      <c r="N83" s="16" t="n"/>
      <c r="O83" s="17" t="n"/>
      <c r="P83" s="18" t="n"/>
      <c r="Q83" s="26">
        <f>IF(N83&lt;&gt;"ja","",IF(O83="",H83,O83)*J83)</f>
        <v/>
      </c>
    </row>
    <row r="84" ht="78" customHeight="1">
      <c r="A84" s="9" t="n">
        <v>77</v>
      </c>
      <c r="B84" s="10" t="inlineStr">
        <is>
          <t>NU04-06</t>
        </is>
      </c>
      <c r="C84" s="11" t="n"/>
      <c r="D84" s="12" t="inlineStr">
        <is>
          <t>Teppich schwarz-weiß Rautenmuster
Flachgewebter Teppich mit schwarz-weißem Rautenmuster, IKEA Lappljung Ruta.</t>
        </is>
      </c>
      <c r="E84" s="13" t="inlineStr">
        <is>
          <t>200 × 300 cm</t>
        </is>
      </c>
      <c r="F84" s="12" t="inlineStr">
        <is>
          <t>Schlafraum 5</t>
        </is>
      </c>
      <c r="G84" s="10" t="inlineStr">
        <is>
          <t>gebraucht</t>
        </is>
      </c>
      <c r="H84" s="10" t="n">
        <v>2</v>
      </c>
      <c r="I84" s="10" t="inlineStr">
        <is>
          <t>Stück</t>
        </is>
      </c>
      <c r="J84" s="14" t="n">
        <v>30</v>
      </c>
      <c r="K84" s="15">
        <f>J84*1.19</f>
        <v/>
      </c>
      <c r="L84" s="10" t="inlineStr">
        <is>
          <t>VHB</t>
        </is>
      </c>
      <c r="M84" s="12" t="inlineStr">
        <is>
          <t>Versand möglich</t>
        </is>
      </c>
      <c r="N84" s="16" t="n"/>
      <c r="O84" s="17" t="n"/>
      <c r="P84" s="18" t="n"/>
      <c r="Q84" s="19">
        <f>IF(N84&lt;&gt;"ja","",IF(O84="",H84,O84)*J84)</f>
        <v/>
      </c>
    </row>
    <row r="85" ht="78" customHeight="1">
      <c r="A85" s="20" t="n">
        <v>78</v>
      </c>
      <c r="B85" s="35" t="inlineStr">
        <is>
          <t>TE01-01</t>
        </is>
      </c>
      <c r="C85" s="22" t="n"/>
      <c r="D85" s="23" t="inlineStr">
        <is>
          <t>Biohort Freizeitbox weiß (Terrasse)
Biohort Freizeitbox weiß (Terrasse)
Alu-Auflagenbox, weiß, abschließbar, wetterfest</t>
        </is>
      </c>
      <c r="E85" s="13" t="n"/>
      <c r="F85" s="23" t="inlineStr">
        <is>
          <t>Terrasse</t>
        </is>
      </c>
      <c r="G85" s="21" t="inlineStr">
        <is>
          <t>gut</t>
        </is>
      </c>
      <c r="H85" s="21" t="n">
        <v>1</v>
      </c>
      <c r="I85" s="21" t="inlineStr">
        <is>
          <t>Stück</t>
        </is>
      </c>
      <c r="J85" s="24" t="n">
        <v>410</v>
      </c>
      <c r="K85" s="25">
        <f>J85*1.19</f>
        <v/>
      </c>
      <c r="L85" s="21" t="inlineStr">
        <is>
          <t>VHB</t>
        </is>
      </c>
      <c r="M85" s="23" t="inlineStr">
        <is>
          <t>nur Abholung</t>
        </is>
      </c>
      <c r="N85" s="16" t="n"/>
      <c r="O85" s="17" t="n"/>
      <c r="P85" s="18" t="n"/>
      <c r="Q85" s="26">
        <f>IF(N85&lt;&gt;"ja","",IF(O85="",H85,O85)*J85)</f>
        <v/>
      </c>
    </row>
    <row r="86" ht="78" customHeight="1">
      <c r="A86" s="9" t="n">
        <v>79</v>
      </c>
      <c r="B86" s="35" t="inlineStr">
        <is>
          <t>TE01-02</t>
        </is>
      </c>
      <c r="C86" s="11" t="n"/>
      <c r="D86" s="12" t="inlineStr">
        <is>
          <t>Gartentisch mit Granitplatte inkl. Stühle und Schutzhülle
Granitplatte auf Aluminiumgestell, ca. 160 x 90 cm inkl. Stühle und Schutzhülle</t>
        </is>
      </c>
      <c r="E86" s="13" t="n"/>
      <c r="F86" s="12" t="inlineStr">
        <is>
          <t>Terrasse</t>
        </is>
      </c>
      <c r="G86" s="10" t="inlineStr">
        <is>
          <t>gut</t>
        </is>
      </c>
      <c r="H86" s="10" t="n">
        <v>1</v>
      </c>
      <c r="I86" s="10" t="inlineStr">
        <is>
          <t>Stück</t>
        </is>
      </c>
      <c r="J86" s="14" t="n">
        <v>280</v>
      </c>
      <c r="K86" s="15">
        <f>J86*1.19</f>
        <v/>
      </c>
      <c r="L86" s="10" t="inlineStr">
        <is>
          <t>VHB</t>
        </is>
      </c>
      <c r="M86" s="12" t="inlineStr">
        <is>
          <t>nur Abholung</t>
        </is>
      </c>
      <c r="N86" s="16" t="n"/>
      <c r="O86" s="17" t="n"/>
      <c r="P86" s="18" t="n"/>
      <c r="Q86" s="19">
        <f>IF(N86&lt;&gt;"ja","",IF(O86="",H86,O86)*J86)</f>
        <v/>
      </c>
    </row>
    <row r="87" ht="78" customHeight="1">
      <c r="A87" s="20" t="n">
        <v>80</v>
      </c>
      <c r="B87" s="21" t="inlineStr">
        <is>
          <t>TE01-03</t>
        </is>
      </c>
      <c r="C87" s="22" t="n"/>
      <c r="D87" s="23" t="inlineStr">
        <is>
          <t>Textilene-Stapelsessel anthrazit
Hochlehner, Aluminiumrahmen mit Textilenbespannung, stapelbar</t>
        </is>
      </c>
      <c r="E87" s="13" t="n"/>
      <c r="F87" s="23" t="inlineStr">
        <is>
          <t>Terrasse</t>
        </is>
      </c>
      <c r="G87" s="21" t="inlineStr">
        <is>
          <t>stark gebraucht</t>
        </is>
      </c>
      <c r="H87" s="21" t="n">
        <v>4</v>
      </c>
      <c r="I87" s="21" t="inlineStr">
        <is>
          <t>Stück</t>
        </is>
      </c>
      <c r="J87" s="24" t="n">
        <v>10</v>
      </c>
      <c r="K87" s="25">
        <f>J87*1.19</f>
        <v/>
      </c>
      <c r="L87" s="21" t="inlineStr">
        <is>
          <t>VHB</t>
        </is>
      </c>
      <c r="M87" s="23" t="inlineStr">
        <is>
          <t>nur Abholung</t>
        </is>
      </c>
      <c r="N87" s="16" t="n"/>
      <c r="O87" s="17" t="n"/>
      <c r="P87" s="18" t="n"/>
      <c r="Q87" s="26">
        <f>IF(N87&lt;&gt;"ja","",IF(O87="",H87,O87)*J87)</f>
        <v/>
      </c>
    </row>
    <row r="88" ht="78" customHeight="1">
      <c r="A88" s="27" t="n">
        <v>81</v>
      </c>
      <c r="B88" s="34" t="inlineStr">
        <is>
          <t>TE01-04</t>
        </is>
      </c>
      <c r="C88" s="29" t="n"/>
      <c r="D88" s="30" t="inlineStr">
        <is>
          <t>Weber Genesis Gasgrill
Weber Genesis, Kupfer/Edelstahl, 4 Brenner mit Sear Station, inkl. Gasflasche</t>
        </is>
      </c>
      <c r="E88" s="30" t="n"/>
      <c r="F88" s="30" t="inlineStr">
        <is>
          <t>Terrasse</t>
        </is>
      </c>
      <c r="G88" s="28" t="inlineStr">
        <is>
          <t>gebraucht</t>
        </is>
      </c>
      <c r="H88" s="28" t="n">
        <v>1</v>
      </c>
      <c r="I88" s="28" t="inlineStr">
        <is>
          <t>Stück</t>
        </is>
      </c>
      <c r="J88" s="31" t="n">
        <v>450</v>
      </c>
      <c r="K88" s="32">
        <f>J88*1.19</f>
        <v/>
      </c>
      <c r="L88" s="28" t="inlineStr">
        <is>
          <t>VHB</t>
        </is>
      </c>
      <c r="M88" s="30" t="inlineStr">
        <is>
          <t>nur Abholung</t>
        </is>
      </c>
      <c r="N88" s="16" t="n"/>
      <c r="O88" s="17" t="n"/>
      <c r="P88" s="18" t="n"/>
      <c r="Q88" s="33">
        <f>IF(N88&lt;&gt;"ja","",IF(O88="",H88,O88)*J88)</f>
        <v/>
      </c>
    </row>
    <row r="89" ht="78" customHeight="1">
      <c r="A89" s="20" t="n">
        <v>82</v>
      </c>
      <c r="B89" s="21" t="inlineStr">
        <is>
          <t>TE01-05</t>
        </is>
      </c>
      <c r="C89" s="22" t="n"/>
      <c r="D89" s="23" t="inlineStr">
        <is>
          <t>Sonnenschirm creme
Marktschirm mit Holzstiel, creme, ca. 3 m Durchmesser</t>
        </is>
      </c>
      <c r="E89" s="13" t="n"/>
      <c r="F89" s="23" t="inlineStr">
        <is>
          <t>Terrasse</t>
        </is>
      </c>
      <c r="G89" s="21" t="inlineStr">
        <is>
          <t>gebraucht</t>
        </is>
      </c>
      <c r="H89" s="21" t="n">
        <v>1</v>
      </c>
      <c r="I89" s="21" t="inlineStr">
        <is>
          <t>Stück</t>
        </is>
      </c>
      <c r="J89" s="24" t="n">
        <v>70</v>
      </c>
      <c r="K89" s="25">
        <f>J89*1.19</f>
        <v/>
      </c>
      <c r="L89" s="21" t="inlineStr">
        <is>
          <t>VHB</t>
        </is>
      </c>
      <c r="M89" s="23" t="inlineStr">
        <is>
          <t>nur Abholung</t>
        </is>
      </c>
      <c r="N89" s="16" t="n"/>
      <c r="O89" s="17" t="n"/>
      <c r="P89" s="18" t="n"/>
      <c r="Q89" s="26">
        <f>IF(N89&lt;&gt;"ja","",IF(O89="",H89,O89)*J89)</f>
        <v/>
      </c>
    </row>
    <row r="90" ht="78" customHeight="1">
      <c r="A90" s="9" t="n">
        <v>83</v>
      </c>
      <c r="B90" s="10" t="inlineStr">
        <is>
          <t>TE02-01</t>
        </is>
      </c>
      <c r="C90" s="11" t="n"/>
      <c r="D90" s="12" t="inlineStr">
        <is>
          <t>Pflanzkübel Plastik weiß
Runder Pflanzkübel, Betonoptik weiß, Durchmesser ca. 50 cm</t>
        </is>
      </c>
      <c r="E90" s="13" t="n"/>
      <c r="F90" s="12" t="inlineStr">
        <is>
          <t>Dachterrasse</t>
        </is>
      </c>
      <c r="G90" s="10" t="inlineStr">
        <is>
          <t>gebraucht</t>
        </is>
      </c>
      <c r="H90" s="10" t="n">
        <v>4</v>
      </c>
      <c r="I90" s="10" t="inlineStr">
        <is>
          <t>Stück</t>
        </is>
      </c>
      <c r="J90" s="14" t="n">
        <v>60</v>
      </c>
      <c r="K90" s="15">
        <f>J90*1.19</f>
        <v/>
      </c>
      <c r="L90" s="10" t="inlineStr">
        <is>
          <t>VHB</t>
        </is>
      </c>
      <c r="M90" s="12" t="inlineStr">
        <is>
          <t>nur Abholung</t>
        </is>
      </c>
      <c r="N90" s="16" t="n"/>
      <c r="O90" s="17" t="n"/>
      <c r="P90" s="18" t="n"/>
      <c r="Q90" s="19">
        <f>IF(N90&lt;&gt;"ja","",IF(O90="",H90,O90)*J90)</f>
        <v/>
      </c>
    </row>
    <row r="91" ht="78" customHeight="1">
      <c r="A91" s="20" t="n">
        <v>84</v>
      </c>
      <c r="B91" s="21" t="inlineStr">
        <is>
          <t>TE02-02</t>
        </is>
      </c>
      <c r="C91" s="22" t="n"/>
      <c r="D91" s="23" t="inlineStr">
        <is>
          <t>Gartenstuhl Kunststoff anthrazit
Stapelbarer Gartenstuhl mit Armlehnen, anthrazit</t>
        </is>
      </c>
      <c r="E91" s="13" t="n"/>
      <c r="F91" s="23" t="inlineStr">
        <is>
          <t>Dachterrasse</t>
        </is>
      </c>
      <c r="G91" s="21" t="inlineStr">
        <is>
          <t>gebraucht</t>
        </is>
      </c>
      <c r="H91" s="21" t="n">
        <v>4</v>
      </c>
      <c r="I91" s="21" t="inlineStr">
        <is>
          <t>Stück</t>
        </is>
      </c>
      <c r="J91" s="24" t="n">
        <v>10</v>
      </c>
      <c r="K91" s="25">
        <f>J91*1.19</f>
        <v/>
      </c>
      <c r="L91" s="21" t="inlineStr">
        <is>
          <t>VHB</t>
        </is>
      </c>
      <c r="M91" s="23" t="inlineStr">
        <is>
          <t>nur Abholung</t>
        </is>
      </c>
      <c r="N91" s="16" t="n"/>
      <c r="O91" s="17" t="n"/>
      <c r="P91" s="18" t="n"/>
      <c r="Q91" s="26">
        <f>IF(N91&lt;&gt;"ja","",IF(O91="",H91,O91)*J91)</f>
        <v/>
      </c>
    </row>
    <row r="92" ht="78" customHeight="1">
      <c r="A92" s="9" t="n">
        <v>85</v>
      </c>
      <c r="B92" s="10" t="inlineStr">
        <is>
          <t>TE02-03</t>
        </is>
      </c>
      <c r="C92" s="11" t="n"/>
      <c r="D92" s="12" t="inlineStr">
        <is>
          <t>Gartentisch anthrazit
Aluminiumrahmen mit Lamellenplatte in Holzoptik, anthrazit inkl. Stühle</t>
        </is>
      </c>
      <c r="E92" s="13" t="n"/>
      <c r="F92" s="12" t="inlineStr">
        <is>
          <t>Dachterrasse</t>
        </is>
      </c>
      <c r="G92" s="10" t="inlineStr">
        <is>
          <t>gut</t>
        </is>
      </c>
      <c r="H92" s="10" t="n">
        <v>1</v>
      </c>
      <c r="I92" s="10" t="inlineStr">
        <is>
          <t>Stück</t>
        </is>
      </c>
      <c r="J92" s="14" t="n">
        <v>150</v>
      </c>
      <c r="K92" s="15">
        <f>J92*1.19</f>
        <v/>
      </c>
      <c r="L92" s="10" t="inlineStr">
        <is>
          <t>VHB</t>
        </is>
      </c>
      <c r="M92" s="12" t="inlineStr">
        <is>
          <t>nur Abholung</t>
        </is>
      </c>
      <c r="N92" s="16" t="n"/>
      <c r="O92" s="17" t="n"/>
      <c r="P92" s="18" t="n"/>
      <c r="Q92" s="19">
        <f>IF(N92&lt;&gt;"ja","",IF(O92="",H92,O92)*J92)</f>
        <v/>
      </c>
    </row>
    <row r="93" ht="78" customHeight="1">
      <c r="A93" s="20" t="n">
        <v>86</v>
      </c>
      <c r="B93" s="35" t="inlineStr">
        <is>
          <t>TE02-04</t>
        </is>
      </c>
      <c r="C93" s="22" t="n"/>
      <c r="D93" s="23" t="inlineStr">
        <is>
          <t>Teak-Klapptisch rund
Runder Gartenklapptisch aus Hartholz/Teak inkl. Stühle</t>
        </is>
      </c>
      <c r="E93" s="13" t="n"/>
      <c r="F93" s="23" t="inlineStr">
        <is>
          <t>Dachterrasse</t>
        </is>
      </c>
      <c r="G93" s="21" t="inlineStr">
        <is>
          <t>gebraucht</t>
        </is>
      </c>
      <c r="H93" s="21" t="n">
        <v>1</v>
      </c>
      <c r="I93" s="21" t="inlineStr">
        <is>
          <t>Set</t>
        </is>
      </c>
      <c r="J93" s="24" t="n">
        <v>150</v>
      </c>
      <c r="K93" s="25">
        <f>J93*1.19</f>
        <v/>
      </c>
      <c r="L93" s="21" t="inlineStr">
        <is>
          <t>VHB</t>
        </is>
      </c>
      <c r="M93" s="23" t="inlineStr">
        <is>
          <t>nur Abholung</t>
        </is>
      </c>
      <c r="N93" s="16" t="n"/>
      <c r="O93" s="17" t="n"/>
      <c r="P93" s="18" t="n"/>
      <c r="Q93" s="26">
        <f>IF(N93&lt;&gt;"ja","",IF(O93="",H93,O93)*J93)</f>
        <v/>
      </c>
    </row>
    <row r="94" ht="78" customHeight="1">
      <c r="A94" s="9" t="n">
        <v>87</v>
      </c>
      <c r="B94" s="10" t="inlineStr">
        <is>
          <t>TE02-05</t>
        </is>
      </c>
      <c r="C94" s="11" t="n"/>
      <c r="D94" s="12" t="inlineStr">
        <is>
          <t>Pflanzkübel grau, groß
Kunststoff-Pflanzkübel grau, Durchmesser ca. 60 cm</t>
        </is>
      </c>
      <c r="E94" s="13" t="n"/>
      <c r="F94" s="12" t="inlineStr">
        <is>
          <t>Dachterrasse</t>
        </is>
      </c>
      <c r="G94" s="10" t="inlineStr">
        <is>
          <t>gut</t>
        </is>
      </c>
      <c r="H94" s="10" t="n">
        <v>2</v>
      </c>
      <c r="I94" s="10" t="inlineStr">
        <is>
          <t>Stück</t>
        </is>
      </c>
      <c r="J94" s="14" t="n">
        <v>90</v>
      </c>
      <c r="K94" s="15">
        <f>J94*1.19</f>
        <v/>
      </c>
      <c r="L94" s="10" t="inlineStr">
        <is>
          <t>VHB</t>
        </is>
      </c>
      <c r="M94" s="12" t="inlineStr">
        <is>
          <t>nur Abholung</t>
        </is>
      </c>
      <c r="N94" s="16" t="n"/>
      <c r="O94" s="17" t="n"/>
      <c r="P94" s="18" t="n"/>
      <c r="Q94" s="19">
        <f>IF(N94&lt;&gt;"ja","",IF(O94="",H94,O94)*J94)</f>
        <v/>
      </c>
    </row>
    <row r="95" ht="78" customHeight="1">
      <c r="A95" s="20" t="n">
        <v>88</v>
      </c>
      <c r="B95" s="21" t="inlineStr">
        <is>
          <t>TE02-06</t>
        </is>
      </c>
      <c r="C95" s="22" t="n"/>
      <c r="D95" s="23" t="inlineStr">
        <is>
          <t>Holzstern mit Lichterkette
Großer Dekostern aus Holzlatten mit Lichterkette, ca. 2 m</t>
        </is>
      </c>
      <c r="E95" s="13" t="n"/>
      <c r="F95" s="23" t="inlineStr">
        <is>
          <t>Dachterrasse</t>
        </is>
      </c>
      <c r="G95" s="21" t="inlineStr">
        <is>
          <t>gebraucht</t>
        </is>
      </c>
      <c r="H95" s="21" t="n">
        <v>1</v>
      </c>
      <c r="I95" s="21" t="inlineStr">
        <is>
          <t>Stück</t>
        </is>
      </c>
      <c r="J95" s="24" t="n">
        <v>180</v>
      </c>
      <c r="K95" s="25">
        <f>J95*1.19</f>
        <v/>
      </c>
      <c r="L95" s="21" t="inlineStr">
        <is>
          <t>VHB</t>
        </is>
      </c>
      <c r="M95" s="23" t="inlineStr">
        <is>
          <t>nur Abholung</t>
        </is>
      </c>
      <c r="N95" s="16" t="n"/>
      <c r="O95" s="17" t="n"/>
      <c r="P95" s="18" t="n"/>
      <c r="Q95" s="26">
        <f>IF(N95&lt;&gt;"ja","",IF(O95="",H95,O95)*J95)</f>
        <v/>
      </c>
    </row>
    <row r="96" ht="78" customHeight="1">
      <c r="A96" s="9" t="n">
        <v>89</v>
      </c>
      <c r="B96" s="10" t="inlineStr">
        <is>
          <t>NU01-13</t>
        </is>
      </c>
      <c r="C96" s="11" t="n"/>
      <c r="D96" s="12" t="inlineStr">
        <is>
          <t>Vitrine Nussbaum, vierteilig
Wohnzimmervitrine im Barockstil, Nussbaum furniert. Vier Türen, davon zwei mit Glas und Glaseinlegeböden, geschnitzte Zierleisten, Schloss vorhanden.</t>
        </is>
      </c>
      <c r="E96" s="13" t="n"/>
      <c r="F96" s="12" t="inlineStr">
        <is>
          <t>Flur</t>
        </is>
      </c>
      <c r="G96" s="10" t="inlineStr">
        <is>
          <t>gebraucht</t>
        </is>
      </c>
      <c r="H96" s="10" t="n">
        <v>1</v>
      </c>
      <c r="I96" s="10" t="inlineStr">
        <is>
          <t>Stück</t>
        </is>
      </c>
      <c r="J96" s="14" t="n">
        <v>120</v>
      </c>
      <c r="K96" s="15">
        <f>J96*1.19</f>
        <v/>
      </c>
      <c r="L96" s="10" t="inlineStr">
        <is>
          <t>VHB</t>
        </is>
      </c>
      <c r="M96" s="12" t="inlineStr">
        <is>
          <t>nur Abholung</t>
        </is>
      </c>
      <c r="N96" s="16" t="n"/>
      <c r="O96" s="17" t="n"/>
      <c r="P96" s="18" t="n"/>
      <c r="Q96" s="19">
        <f>IF(N96&lt;&gt;"ja","",IF(O96="",H96,O96)*J96)</f>
        <v/>
      </c>
    </row>
    <row r="97" ht="78" customHeight="1">
      <c r="A97" s="20" t="n">
        <v>90</v>
      </c>
      <c r="B97" s="21" t="inlineStr">
        <is>
          <t>NU01-14</t>
        </is>
      </c>
      <c r="C97" s="22" t="n"/>
      <c r="D97" s="23" t="inlineStr">
        <is>
          <t>Kindergarderobe mit Sitzbank, weiß
Schreinerarbeit aus weiß beschichteter Platte mit Multiplex-Kanten. Oben vier offene Fächer, darunter vier weiße Doppelhaken, Sitzbank mit Schuhrost aus Holzlatten.</t>
        </is>
      </c>
      <c r="E97" s="13" t="n"/>
      <c r="F97" s="23" t="inlineStr">
        <is>
          <t>Flur</t>
        </is>
      </c>
      <c r="G97" s="21" t="inlineStr">
        <is>
          <t>gebraucht</t>
        </is>
      </c>
      <c r="H97" s="21" t="n">
        <v>5</v>
      </c>
      <c r="I97" s="21" t="inlineStr">
        <is>
          <t>Stück</t>
        </is>
      </c>
      <c r="J97" s="24" t="n">
        <v>90</v>
      </c>
      <c r="K97" s="25">
        <f>J97*1.19</f>
        <v/>
      </c>
      <c r="L97" s="21" t="inlineStr">
        <is>
          <t>VHB</t>
        </is>
      </c>
      <c r="M97" s="23" t="inlineStr">
        <is>
          <t>nur Abholung</t>
        </is>
      </c>
      <c r="N97" s="16" t="n"/>
      <c r="O97" s="17" t="n"/>
      <c r="P97" s="18" t="n"/>
      <c r="Q97" s="26">
        <f>IF(N97&lt;&gt;"ja","",IF(O97="",H97,O97)*J97)</f>
        <v/>
      </c>
    </row>
    <row r="98" ht="78" customHeight="1">
      <c r="A98" s="9" t="n">
        <v>91</v>
      </c>
      <c r="B98" s="10" t="inlineStr">
        <is>
          <t>NU01-15</t>
        </is>
      </c>
      <c r="C98" s="11" t="n"/>
      <c r="D98" s="12"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8" s="13" t="n"/>
      <c r="F98" s="12" t="inlineStr">
        <is>
          <t>Flur</t>
        </is>
      </c>
      <c r="G98" s="10" t="inlineStr">
        <is>
          <t>gebraucht</t>
        </is>
      </c>
      <c r="H98" s="10" t="n">
        <v>4</v>
      </c>
      <c r="I98" s="10" t="inlineStr">
        <is>
          <t>Stück</t>
        </is>
      </c>
      <c r="J98" s="14" t="n">
        <v>120</v>
      </c>
      <c r="K98" s="15">
        <f>J98*1.19</f>
        <v/>
      </c>
      <c r="L98" s="10" t="inlineStr">
        <is>
          <t>VHB</t>
        </is>
      </c>
      <c r="M98" s="12" t="inlineStr">
        <is>
          <t>nur Abholung</t>
        </is>
      </c>
      <c r="N98" s="16" t="n"/>
      <c r="O98" s="17" t="n"/>
      <c r="P98" s="18" t="n"/>
      <c r="Q98" s="19">
        <f>IF(N98&lt;&gt;"ja","",IF(O98="",H98,O98)*J98)</f>
        <v/>
      </c>
    </row>
    <row r="99" ht="78" customHeight="1">
      <c r="A99" s="20" t="n">
        <v>92</v>
      </c>
      <c r="B99" s="35" t="inlineStr">
        <is>
          <t>NU01-16</t>
        </is>
      </c>
      <c r="C99" s="22" t="n"/>
      <c r="D99" s="23" t="inlineStr">
        <is>
          <t>Waschmaschine LG 17 kg, F11WM17VT2
LG Vollwaschautomat, Inverter Direct Drive, TrueSteam, 17 kg Füllmenge. Modell F11WM17VT2 laut Typenschild, 2000–2250 W. Gewerblich genutzt.</t>
        </is>
      </c>
      <c r="E99" s="13" t="inlineStr">
        <is>
          <t>99 × 70 × 77 cm (H×B×T)</t>
        </is>
      </c>
      <c r="F99" s="23" t="inlineStr">
        <is>
          <t>Flur</t>
        </is>
      </c>
      <c r="G99" s="21" t="inlineStr">
        <is>
          <t>gut</t>
        </is>
      </c>
      <c r="H99" s="21" t="n">
        <v>1</v>
      </c>
      <c r="I99" s="21" t="inlineStr">
        <is>
          <t>Stück</t>
        </is>
      </c>
      <c r="J99" s="24" t="n">
        <v>350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NU01-17</t>
        </is>
      </c>
      <c r="C100" s="11" t="n"/>
      <c r="D100" s="12" t="inlineStr">
        <is>
          <t>Wärmepumpentrockner Miele T1 Excellence, 8 kg
Miele Wärmepumpentrockner der Reihe T1 Excellence, 8 kg. Typenschild: TEC235WP, Type HT30. Aufkleber des Elektrofachbetriebs Frommer, VS-Schwenningen.</t>
        </is>
      </c>
      <c r="E100" s="13" t="n"/>
      <c r="F100" s="12" t="inlineStr">
        <is>
          <t>Flur</t>
        </is>
      </c>
      <c r="G100" s="10" t="inlineStr">
        <is>
          <t>gut</t>
        </is>
      </c>
      <c r="H100" s="10" t="n">
        <v>1</v>
      </c>
      <c r="I100" s="10" t="inlineStr">
        <is>
          <t>Stück</t>
        </is>
      </c>
      <c r="J100" s="14" t="n">
        <v>400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NU01-18</t>
        </is>
      </c>
      <c r="C101" s="22" t="n"/>
      <c r="D101" s="23" t="inlineStr">
        <is>
          <t>Waschmaschine Candy RapidÓ, 9 kg
Candy RapidÓ, 9 kg, 1400 Touren, Speed-Drive-Inverter, Simply-Fi (App-Anbindung), Kg Detector. Modell RO14960WMC5/1-S laut Typenschild, 1600 W.</t>
        </is>
      </c>
      <c r="E101" s="13" t="n"/>
      <c r="F101" s="23" t="inlineStr">
        <is>
          <t>Flur</t>
        </is>
      </c>
      <c r="G101" s="21" t="inlineStr">
        <is>
          <t>gebraucht</t>
        </is>
      </c>
      <c r="H101" s="21" t="n">
        <v>1</v>
      </c>
      <c r="I101" s="21" t="inlineStr">
        <is>
          <t>Stück</t>
        </is>
      </c>
      <c r="J101" s="24" t="n">
        <v>140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NU01-19</t>
        </is>
      </c>
      <c r="C102" s="11" t="n"/>
      <c r="D102" s="12"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2" s="13" t="n"/>
      <c r="F102" s="12" t="inlineStr">
        <is>
          <t>Flur</t>
        </is>
      </c>
      <c r="G102" s="10" t="inlineStr">
        <is>
          <t>gebraucht</t>
        </is>
      </c>
      <c r="H102" s="10" t="n">
        <v>4</v>
      </c>
      <c r="I102" s="10" t="inlineStr">
        <is>
          <t>Stück</t>
        </is>
      </c>
      <c r="J102" s="14" t="n">
        <v>110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NU01-20</t>
        </is>
      </c>
      <c r="C103" s="22" t="n"/>
      <c r="D103" s="23" t="inlineStr">
        <is>
          <t>Clubsessel rot, Kunstleder
Runder Clubsessel in Tonnenform, roter Kunstlederbezug, niedrige Sitzhöhe – im Haus als Kindersessel genutzt. Gebrauchsspuren an Kanten und Sitzfläche, kleine Risse im Bezug.</t>
        </is>
      </c>
      <c r="E103" s="13" t="n"/>
      <c r="F103" s="23" t="inlineStr">
        <is>
          <t>Flur</t>
        </is>
      </c>
      <c r="G103" s="21" t="inlineStr">
        <is>
          <t>gebraucht</t>
        </is>
      </c>
      <c r="H103" s="21" t="n">
        <v>2</v>
      </c>
      <c r="I103" s="21" t="inlineStr">
        <is>
          <t>Stück</t>
        </is>
      </c>
      <c r="J103" s="24" t="n">
        <v>60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NU01-21</t>
        </is>
      </c>
      <c r="C104" s="11" t="n"/>
      <c r="D104" s="12" t="inlineStr">
        <is>
          <t>Leuchte Mr Maria „Miffy", groß
Steh-/Tischleuchte in Hasenform von Mr Maria (Amsterdam), Motiv Miffy, weißer Kunststoff, LED, Anschluss über Netzteil mit USB. Typenschild: MR LED8. Das größere der beiden Exemplare.</t>
        </is>
      </c>
      <c r="E104" s="13" t="n"/>
      <c r="F104" s="12" t="inlineStr">
        <is>
          <t>Flur</t>
        </is>
      </c>
      <c r="G104" s="10" t="inlineStr">
        <is>
          <t>gut</t>
        </is>
      </c>
      <c r="H104" s="10" t="n">
        <v>1</v>
      </c>
      <c r="I104" s="10" t="inlineStr">
        <is>
          <t>Stück</t>
        </is>
      </c>
      <c r="J104" s="14" t="n">
        <v>140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NU01-22</t>
        </is>
      </c>
      <c r="C105" s="22" t="n"/>
      <c r="D105" s="23" t="inlineStr">
        <is>
          <t>Leuchte Mr Maria „Miffy", klein
Tischleuchte in Hasenform von Mr Maria (Amsterdam), Motiv Miffy, weißer Kunststoff, LED, Anschluss über Netzteil mit USB. Die kleinere Ausführung.</t>
        </is>
      </c>
      <c r="E105" s="13" t="n"/>
      <c r="F105" s="23" t="inlineStr">
        <is>
          <t>Flur</t>
        </is>
      </c>
      <c r="G105" s="21" t="inlineStr">
        <is>
          <t>gut</t>
        </is>
      </c>
      <c r="H105" s="21" t="n">
        <v>3</v>
      </c>
      <c r="I105" s="21" t="inlineStr">
        <is>
          <t>Stück</t>
        </is>
      </c>
      <c r="J105" s="24" t="n">
        <v>60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NU02-02</t>
        </is>
      </c>
      <c r="C106" s="11" t="n"/>
      <c r="D106" s="12" t="inlineStr">
        <is>
          <t>Kinderstuhl IKEA Kritter, weiß
Kinderstuhl aus Massivholz, weiß lackiert, Rückenlehne mit ausgestanzter Katze und Hund. Etikett an der Unterseite: IKEA Kritter, Herstelldatum 2019. Farbe an Sitzkanten und Ecken abgeplatzt.</t>
        </is>
      </c>
      <c r="E106" s="13" t="n"/>
      <c r="F106" s="12" t="inlineStr">
        <is>
          <t>Gruppenraum 5</t>
        </is>
      </c>
      <c r="G106" s="10" t="inlineStr">
        <is>
          <t>gebraucht</t>
        </is>
      </c>
      <c r="H106" s="10" t="n">
        <v>16</v>
      </c>
      <c r="I106" s="10" t="inlineStr">
        <is>
          <t>Stück</t>
        </is>
      </c>
      <c r="J106" s="14" t="n">
        <v>10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NU02-03</t>
        </is>
      </c>
      <c r="C107" s="22" t="n"/>
      <c r="D107" s="23" t="inlineStr">
        <is>
          <t>Kindertisch rund, weiß
Runde Tischplatte in Weiß mit Multiplex-Kante auf verchromten Rundfüßen. Oberfläche verkratzt und mit Farbspuren.</t>
        </is>
      </c>
      <c r="E107" s="13" t="n"/>
      <c r="F107" s="23" t="inlineStr">
        <is>
          <t>Gruppenraum 5</t>
        </is>
      </c>
      <c r="G107" s="21" t="inlineStr">
        <is>
          <t>gebraucht</t>
        </is>
      </c>
      <c r="H107" s="21" t="n">
        <v>2</v>
      </c>
      <c r="I107" s="21" t="inlineStr">
        <is>
          <t>Stück</t>
        </is>
      </c>
      <c r="J107" s="24" t="n">
        <v>60</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NU02-04</t>
        </is>
      </c>
      <c r="C108" s="11" t="n"/>
      <c r="D108" s="12" t="inlineStr">
        <is>
          <t>Kinderstuhl VS, grau
Schalenstuhl von VS (Vereinigte Spezialmöbelfabriken) auf grauem Kufengestell. Kunststoffschale mit Griffloch in der Lehne, Sitzfläche mit Belüftungslöchern. Schulmöbelqualität.</t>
        </is>
      </c>
      <c r="E108" s="13" t="n"/>
      <c r="F108" s="12" t="inlineStr">
        <is>
          <t>Gruppenraum 5</t>
        </is>
      </c>
      <c r="G108" s="10" t="inlineStr">
        <is>
          <t>gut</t>
        </is>
      </c>
      <c r="H108" s="10" t="n">
        <v>8</v>
      </c>
      <c r="I108" s="10" t="inlineStr">
        <is>
          <t>Stück</t>
        </is>
      </c>
      <c r="J108" s="14" t="n">
        <v>65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NU02-05</t>
        </is>
      </c>
      <c r="C109" s="22" t="n"/>
      <c r="D109" s="23" t="inlineStr">
        <is>
          <t>Kindertisch halbrund, weiß
Halbrunde Tischplatte in Weiß mit Holzkante, auf dunklen Rundfüßen. Zwei Tische ergeben zusammen einen ovalen Tisch.</t>
        </is>
      </c>
      <c r="E109" s="13" t="n"/>
      <c r="F109" s="23" t="inlineStr">
        <is>
          <t>Gruppenraum 5</t>
        </is>
      </c>
      <c r="G109" s="21" t="inlineStr">
        <is>
          <t>gebraucht</t>
        </is>
      </c>
      <c r="H109" s="21" t="n">
        <v>4</v>
      </c>
      <c r="I109" s="21" t="inlineStr">
        <is>
          <t>Stück</t>
        </is>
      </c>
      <c r="J109" s="24" t="n">
        <v>45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NU02-07</t>
        </is>
      </c>
      <c r="C110" s="11" t="n"/>
      <c r="D110" s="12" t="inlineStr">
        <is>
          <t>Beistelltisch Drahtkorb, Kupfer
Runder Beistelltisch: Drahtkorb in Kupferoptik mit abnehmbarer Platte in Holzoptik. Der Korb lässt sich als Ablage nutzen.</t>
        </is>
      </c>
      <c r="E110" s="13" t="n"/>
      <c r="F110" s="12" t="inlineStr">
        <is>
          <t>Gruppenraum 5</t>
        </is>
      </c>
      <c r="G110" s="10" t="inlineStr">
        <is>
          <t>gebraucht</t>
        </is>
      </c>
      <c r="H110" s="10" t="n">
        <v>2</v>
      </c>
      <c r="I110" s="10" t="inlineStr">
        <is>
          <t>Stück</t>
        </is>
      </c>
      <c r="J110" s="14" t="n">
        <v>25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NU02-08</t>
        </is>
      </c>
      <c r="C111" s="22" t="n"/>
      <c r="D111" s="23" t="inlineStr">
        <is>
          <t>Ohrensessel klein, creme
Kleiner Ohrensessel mit cremefarbenem Bouclé-Bezug und schwarz lackierten, geschwungenen Holzbeinen. Niedrige Sitzhöhe.</t>
        </is>
      </c>
      <c r="E111" s="13" t="n"/>
      <c r="F111" s="23" t="inlineStr">
        <is>
          <t>Gruppenraum 5</t>
        </is>
      </c>
      <c r="G111" s="21" t="inlineStr">
        <is>
          <t>gebraucht</t>
        </is>
      </c>
      <c r="H111" s="21" t="n">
        <v>1</v>
      </c>
      <c r="I111" s="21" t="inlineStr">
        <is>
          <t>Stück</t>
        </is>
      </c>
      <c r="J111" s="24" t="n">
        <v>50</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NU02-09</t>
        </is>
      </c>
      <c r="C112" s="11" t="n"/>
      <c r="D112" s="12" t="inlineStr">
        <is>
          <t>Spieltisch Kiefer mit weißen Einlagen
Quadratischer Tisch: Rahmen und Beine aus Kiefer massiv, zwei weiße Einlegeplatten in der Tischfläche mit Griffloch. Kanten und Platten mit Gebrauchsspuren.</t>
        </is>
      </c>
      <c r="E112" s="13" t="n"/>
      <c r="F112" s="12" t="inlineStr">
        <is>
          <t>Gruppenraum 5</t>
        </is>
      </c>
      <c r="G112" s="10" t="inlineStr">
        <is>
          <t>gebraucht</t>
        </is>
      </c>
      <c r="H112" s="10" t="n">
        <v>1</v>
      </c>
      <c r="I112" s="10" t="inlineStr">
        <is>
          <t>Stück</t>
        </is>
      </c>
      <c r="J112" s="14" t="n">
        <v>45</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NU02-11</t>
        </is>
      </c>
      <c r="C113" s="22" t="n"/>
      <c r="D113" s="23" t="inlineStr">
        <is>
          <t>Tisch weiß mit grauer Platte
Tisch mit weißen Seitenwangen und dunkelgrauer Platte, auf Gleitern. Schlichte Bauweise, als Arbeits- oder Basteltisch genutzt.</t>
        </is>
      </c>
      <c r="E113" s="13" t="n"/>
      <c r="F113" s="23" t="inlineStr">
        <is>
          <t>Gruppenraum 5</t>
        </is>
      </c>
      <c r="G113" s="21" t="inlineStr">
        <is>
          <t>gebraucht</t>
        </is>
      </c>
      <c r="H113" s="21" t="n">
        <v>1</v>
      </c>
      <c r="I113" s="21" t="inlineStr">
        <is>
          <t>Stück</t>
        </is>
      </c>
      <c r="J113" s="24" t="n">
        <v>60</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NU02-12</t>
        </is>
      </c>
      <c r="C114" s="11" t="n"/>
      <c r="D114" s="12" t="inlineStr">
        <is>
          <t>Pinolino Kindersitzgruppe rund, Holz
Runder Kindertisch mit vier angebauten, geschwungenen Sitzbänken, Nadelholz. Von Pinolino. Stand im Freien und ist vergraut, Holz sonst fest.</t>
        </is>
      </c>
      <c r="E114" s="13" t="n"/>
      <c r="F114" s="12" t="inlineStr">
        <is>
          <t>Gruppenraum 5</t>
        </is>
      </c>
      <c r="G114" s="10" t="inlineStr">
        <is>
          <t>gebraucht</t>
        </is>
      </c>
      <c r="H114" s="10" t="n">
        <v>1</v>
      </c>
      <c r="I114" s="10" t="inlineStr">
        <is>
          <t>Stück</t>
        </is>
      </c>
      <c r="J114" s="14" t="n">
        <v>75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NU02-13</t>
        </is>
      </c>
      <c r="C115" s="22" t="n"/>
      <c r="D115" s="23" t="inlineStr">
        <is>
          <t>IKEA Mammut Kindertisch mit vier Stühlen
Kindertisch und vier Kinderstühle aus weißem Kunststoff, IKEA Mammut. Stand im Freien, Oberflächen verschmutzt und stumpf.</t>
        </is>
      </c>
      <c r="E115" s="13" t="n"/>
      <c r="F115" s="23" t="inlineStr">
        <is>
          <t>Gruppenraum 5</t>
        </is>
      </c>
      <c r="G115" s="21" t="inlineStr">
        <is>
          <t>stark gebraucht</t>
        </is>
      </c>
      <c r="H115" s="21" t="n">
        <v>1</v>
      </c>
      <c r="I115" s="21" t="inlineStr">
        <is>
          <t>Set</t>
        </is>
      </c>
      <c r="J115" s="24" t="n">
        <v>35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NU02-14</t>
        </is>
      </c>
      <c r="C116" s="11" t="n"/>
      <c r="D116" s="12" t="inlineStr">
        <is>
          <t>IKEA Mammut Kinderstuhl, verschiedene Farben
Kinderstuhl aus Kunststoff, IKEA Mammut, in verschiedenen Farben. Stand im Freien, Farben deutlich ausgeblichen.</t>
        </is>
      </c>
      <c r="E116" s="13" t="n"/>
      <c r="F116" s="12" t="inlineStr">
        <is>
          <t>Gruppenraum 5</t>
        </is>
      </c>
      <c r="G116" s="10" t="inlineStr">
        <is>
          <t>stark gebraucht</t>
        </is>
      </c>
      <c r="H116" s="10" t="n">
        <v>3</v>
      </c>
      <c r="I116" s="10" t="inlineStr">
        <is>
          <t>Stück</t>
        </is>
      </c>
      <c r="J116" s="14" t="n">
        <v>6</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NU02-15</t>
        </is>
      </c>
      <c r="C117" s="22" t="n"/>
      <c r="D117" s="23" t="inlineStr">
        <is>
          <t>Ablagetisch Bambus mit Wanne
Schmales Gestell aus Bambus mit Lattenboden und aufgelegter weißer Wanne. Im Haus als Aufbewahrung und Servierwagen genutzt.</t>
        </is>
      </c>
      <c r="E117" s="13" t="n"/>
      <c r="F117" s="23" t="inlineStr">
        <is>
          <t>Gruppenraum 5</t>
        </is>
      </c>
      <c r="G117" s="21" t="inlineStr">
        <is>
          <t>gebraucht</t>
        </is>
      </c>
      <c r="H117" s="21" t="n">
        <v>1</v>
      </c>
      <c r="I117" s="21" t="inlineStr">
        <is>
          <t>Stück</t>
        </is>
      </c>
      <c r="J117" s="24" t="n">
        <v>30</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NU02-16</t>
        </is>
      </c>
      <c r="C118" s="11" t="n"/>
      <c r="D118" s="12" t="inlineStr">
        <is>
          <t>Wandregal beige, lang
Langes Wandregal mit hoher Rückkante, beige beschichtet.</t>
        </is>
      </c>
      <c r="E118" s="13" t="n"/>
      <c r="F118" s="12" t="inlineStr">
        <is>
          <t>Gruppenraum 5</t>
        </is>
      </c>
      <c r="G118" s="10" t="inlineStr">
        <is>
          <t>gebraucht</t>
        </is>
      </c>
      <c r="H118" s="10" t="n">
        <v>3</v>
      </c>
      <c r="I118" s="10" t="inlineStr">
        <is>
          <t>Stück</t>
        </is>
      </c>
      <c r="J118" s="14" t="n">
        <v>15</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NU02-17</t>
        </is>
      </c>
      <c r="C119" s="22" t="n"/>
      <c r="D119" s="23" t="inlineStr">
        <is>
          <t>Wandregal weiß, kurz
Kurzes Wandregal mit Rückkante, weiß beschichtet, sichtbar verschraubt.</t>
        </is>
      </c>
      <c r="E119" s="13" t="n"/>
      <c r="F119" s="23" t="inlineStr">
        <is>
          <t>Gruppenraum 5</t>
        </is>
      </c>
      <c r="G119" s="21" t="inlineStr">
        <is>
          <t>gebraucht</t>
        </is>
      </c>
      <c r="H119" s="21" t="n">
        <v>2</v>
      </c>
      <c r="I119" s="21" t="inlineStr">
        <is>
          <t>Stück</t>
        </is>
      </c>
      <c r="J119" s="24" t="n">
        <v>10</v>
      </c>
      <c r="K119" s="25">
        <f>J119*1.19</f>
        <v/>
      </c>
      <c r="L119" s="21" t="inlineStr">
        <is>
          <t>VHB</t>
        </is>
      </c>
      <c r="M119" s="23" t="inlineStr">
        <is>
          <t>nur Abholung</t>
        </is>
      </c>
      <c r="N119" s="16" t="n"/>
      <c r="O119" s="17" t="n"/>
      <c r="P119" s="18" t="n"/>
      <c r="Q119" s="26">
        <f>IF(N119&lt;&gt;"ja","",IF(O119="",H119,O119)*J119)</f>
        <v/>
      </c>
    </row>
    <row r="120" ht="78" customHeight="1">
      <c r="A120" s="9" t="n">
        <v>113</v>
      </c>
      <c r="B120" s="35" t="inlineStr">
        <is>
          <t>NU02-18</t>
        </is>
      </c>
      <c r="C120" s="11" t="n"/>
      <c r="D120" s="12" t="inlineStr">
        <is>
          <t>Sitztier Elefant, weiß und schwarz
Sitztier in Elefantenform aus Kunststoff, ein weißes und ein schwarzes Exemplar in gleicher Größe. Am Ohr ein ovales Metallplättchen mit eingravierter Signatur.</t>
        </is>
      </c>
      <c r="E120" s="13" t="n"/>
      <c r="F120" s="12" t="inlineStr">
        <is>
          <t>Gruppenraum 5</t>
        </is>
      </c>
      <c r="G120" s="10" t="inlineStr">
        <is>
          <t>gebraucht</t>
        </is>
      </c>
      <c r="H120" s="10" t="n">
        <v>2</v>
      </c>
      <c r="I120" s="10" t="inlineStr">
        <is>
          <t>Stück</t>
        </is>
      </c>
      <c r="J120" s="14" t="n">
        <v>180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NU02-19</t>
        </is>
      </c>
      <c r="C121" s="22" t="n"/>
      <c r="D121" s="23" t="inlineStr">
        <is>
          <t>Schrank weiß, zwei Türen
Hoher Schrank in Weiß mit zwei Türen und schwarzen Griffmulden, beschriftet.</t>
        </is>
      </c>
      <c r="E121" s="13" t="n"/>
      <c r="F121" s="23" t="inlineStr">
        <is>
          <t>Gruppenraum 5</t>
        </is>
      </c>
      <c r="G121" s="21" t="inlineStr">
        <is>
          <t>gebraucht</t>
        </is>
      </c>
      <c r="H121" s="21" t="n">
        <v>1</v>
      </c>
      <c r="I121" s="21" t="inlineStr">
        <is>
          <t>Stück</t>
        </is>
      </c>
      <c r="J121" s="24" t="n">
        <v>70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NU02-20</t>
        </is>
      </c>
      <c r="C122" s="11" t="n"/>
      <c r="D122" s="12" t="inlineStr">
        <is>
          <t>Schrank weiß mit zwei Schubladen
Schrank in Weiß mit zwei Türen oben und zwei großen Schubladen mit ovalen Griffmulden darunter, beschriftet.</t>
        </is>
      </c>
      <c r="E122" s="13" t="n"/>
      <c r="F122" s="12" t="inlineStr">
        <is>
          <t>Gruppenraum 5</t>
        </is>
      </c>
      <c r="G122" s="10" t="inlineStr">
        <is>
          <t>gebraucht</t>
        </is>
      </c>
      <c r="H122" s="10" t="n">
        <v>1</v>
      </c>
      <c r="I122" s="10" t="inlineStr">
        <is>
          <t>Stück</t>
        </is>
      </c>
      <c r="J122" s="14" t="n">
        <v>90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NU02-21</t>
        </is>
      </c>
      <c r="C123" s="22" t="n"/>
      <c r="D123" s="23" t="inlineStr">
        <is>
          <t>Regal weiß, hoch, drei Fächer
Hohes offenes Regal in Weiß mit drei Fächern und verstellbaren Böden. Die Rückwand ist auf Höhe des mittleren Bodens ausgebrochen.</t>
        </is>
      </c>
      <c r="E123" s="13" t="n"/>
      <c r="F123" s="23" t="inlineStr">
        <is>
          <t>Gruppenraum 5</t>
        </is>
      </c>
      <c r="G123" s="21" t="inlineStr">
        <is>
          <t>stark gebraucht</t>
        </is>
      </c>
      <c r="H123" s="21" t="n">
        <v>1</v>
      </c>
      <c r="I123" s="21" t="inlineStr">
        <is>
          <t>Stück</t>
        </is>
      </c>
      <c r="J123" s="24" t="n">
        <v>25</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NU02-22</t>
        </is>
      </c>
      <c r="C124" s="11" t="n"/>
      <c r="D124" s="12" t="inlineStr">
        <is>
          <t>Acrylbild schwarz-weiß, abstrakt
Acryl auf Leinwand, abstrakte schwarz-weiße Komposition mit breitem Pinselzug und Farbspritzern. Eigenarbeit einer Privatperson, nicht signiert.</t>
        </is>
      </c>
      <c r="E124" s="13" t="n"/>
      <c r="F124" s="12" t="inlineStr">
        <is>
          <t>Gruppenraum 5</t>
        </is>
      </c>
      <c r="G124" s="10" t="inlineStr">
        <is>
          <t>gut</t>
        </is>
      </c>
      <c r="H124" s="10" t="n">
        <v>3</v>
      </c>
      <c r="I124" s="10" t="inlineStr">
        <is>
          <t>Stück</t>
        </is>
      </c>
      <c r="J124" s="14" t="n">
        <v>80</v>
      </c>
      <c r="K124" s="15">
        <f>J124*1.19</f>
        <v/>
      </c>
      <c r="L124" s="10" t="inlineStr">
        <is>
          <t>VHB</t>
        </is>
      </c>
      <c r="M124" s="12" t="inlineStr">
        <is>
          <t>Versand möglich</t>
        </is>
      </c>
      <c r="N124" s="16" t="n"/>
      <c r="O124" s="17" t="n"/>
      <c r="P124" s="18" t="n"/>
      <c r="Q124" s="19">
        <f>IF(N124&lt;&gt;"ja","",IF(O124="",H124,O124)*J124)</f>
        <v/>
      </c>
    </row>
    <row r="125" ht="78" customHeight="1">
      <c r="A125" s="20" t="n">
        <v>118</v>
      </c>
      <c r="B125" s="35" t="inlineStr">
        <is>
          <t>NU02-23</t>
        </is>
      </c>
      <c r="C125" s="22" t="n"/>
      <c r="D125" s="23" t="inlineStr">
        <is>
          <t>Kindertisch weiß aus vier Segmenten
Vier trapezförmige Tischsegmente mit weißer Platte, Multiplex-Kante und verchromten Rundfüßen in Kinderhöhe. Zusammengestellt ergeben sie einen großen Gruppentisch, einzeln sind sie frei kombinierbar.</t>
        </is>
      </c>
      <c r="E125" s="13" t="n"/>
      <c r="F125" s="23" t="inlineStr">
        <is>
          <t>Gruppenraum 5</t>
        </is>
      </c>
      <c r="G125" s="21" t="inlineStr">
        <is>
          <t>gebraucht</t>
        </is>
      </c>
      <c r="H125" s="21" t="n">
        <v>1</v>
      </c>
      <c r="I125" s="21" t="inlineStr">
        <is>
          <t>Set</t>
        </is>
      </c>
      <c r="J125" s="24" t="n">
        <v>160</v>
      </c>
      <c r="K125" s="25">
        <f>J125*1.19</f>
        <v/>
      </c>
      <c r="L125" s="21" t="inlineStr">
        <is>
          <t>VHB</t>
        </is>
      </c>
      <c r="M125" s="23" t="inlineStr">
        <is>
          <t>nur Abholung</t>
        </is>
      </c>
      <c r="N125" s="16" t="n"/>
      <c r="O125" s="17" t="n"/>
      <c r="P125" s="18" t="n"/>
      <c r="Q125" s="26">
        <f>IF(N125&lt;&gt;"ja","",IF(O125="",H125,O125)*J125)</f>
        <v/>
      </c>
    </row>
    <row r="126" ht="78" customHeight="1">
      <c r="A126" s="9" t="n">
        <v>119</v>
      </c>
      <c r="B126" s="10" t="inlineStr">
        <is>
          <t>NU02-24</t>
        </is>
      </c>
      <c r="C126" s="11" t="n"/>
      <c r="D126" s="12" t="inlineStr">
        <is>
          <t>Regal weiß, niedrig, drei Fächer
Niedriges offenes Regal in Weiß mit grauem Boden auf Rundfüßen aus Metall, drei Fächer.</t>
        </is>
      </c>
      <c r="E126" s="13" t="n"/>
      <c r="F126" s="12" t="inlineStr">
        <is>
          <t>Gruppenraum 5</t>
        </is>
      </c>
      <c r="G126" s="10" t="inlineStr">
        <is>
          <t>gebraucht</t>
        </is>
      </c>
      <c r="H126" s="10" t="n">
        <v>1</v>
      </c>
      <c r="I126" s="10" t="inlineStr">
        <is>
          <t>Stück</t>
        </is>
      </c>
      <c r="J126" s="14" t="n">
        <v>35</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NU03-02</t>
        </is>
      </c>
      <c r="C127" s="22" t="n"/>
      <c r="D127" s="23" t="inlineStr">
        <is>
          <t>Stockbett weiß mit Absturzsicherung
Etagenbett in Weiß mit sichtbaren Multiplex-Kanten, abgerundeten Ausschnitten und durchgehender Absturzsicherung oben. Solide Bauweise aus dem Kita-Betrieb. Die Matratzen können auf Wunsch mitgenommen werden.</t>
        </is>
      </c>
      <c r="E127" s="13" t="n"/>
      <c r="F127" s="23" t="inlineStr">
        <is>
          <t>Schlafraum 4</t>
        </is>
      </c>
      <c r="G127" s="21" t="inlineStr">
        <is>
          <t>gebraucht</t>
        </is>
      </c>
      <c r="H127" s="21" t="n">
        <v>4</v>
      </c>
      <c r="I127" s="21" t="inlineStr">
        <is>
          <t>Stück</t>
        </is>
      </c>
      <c r="J127" s="24" t="n">
        <v>300</v>
      </c>
      <c r="K127" s="25">
        <f>J127*1.19</f>
        <v/>
      </c>
      <c r="L127" s="21" t="inlineStr">
        <is>
          <t>VHB</t>
        </is>
      </c>
      <c r="M127" s="23" t="inlineStr">
        <is>
          <t>nur Abholung</t>
        </is>
      </c>
      <c r="N127" s="16" t="n"/>
      <c r="O127" s="17" t="n"/>
      <c r="P127" s="18" t="n"/>
      <c r="Q127" s="26">
        <f>IF(N127&lt;&gt;"ja","",IF(O127="",H127,O127)*J127)</f>
        <v/>
      </c>
    </row>
    <row r="128" ht="78" customHeight="1">
      <c r="A128" s="9" t="n">
        <v>121</v>
      </c>
      <c r="B128" s="35" t="inlineStr">
        <is>
          <t>NU03-03</t>
        </is>
      </c>
      <c r="C128" s="11" t="n"/>
      <c r="D128" s="12"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8" s="13" t="n"/>
      <c r="F128" s="12" t="inlineStr">
        <is>
          <t>Schlafraum 4</t>
        </is>
      </c>
      <c r="G128" s="10" t="inlineStr">
        <is>
          <t>gebraucht</t>
        </is>
      </c>
      <c r="H128" s="10" t="n">
        <v>1</v>
      </c>
      <c r="I128" s="10" t="inlineStr">
        <is>
          <t>Set</t>
        </is>
      </c>
      <c r="J128" s="14" t="n">
        <v>650</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NU03-04</t>
        </is>
      </c>
      <c r="C129" s="22" t="n"/>
      <c r="D129" s="23" t="inlineStr">
        <is>
          <t>Wesco Bügelbrett und Wäscheständer, Kindergröße
Kinder-Bügelbrett von Wesco aus Birke-Multiplex mit gelbem Aufdruck, klappbar, sowie ein passender Wäscheständer aus Holz mit Schnüren.</t>
        </is>
      </c>
      <c r="E129" s="13" t="n"/>
      <c r="F129" s="23" t="inlineStr">
        <is>
          <t>Schlafraum 4</t>
        </is>
      </c>
      <c r="G129" s="21" t="inlineStr">
        <is>
          <t>gebraucht</t>
        </is>
      </c>
      <c r="H129" s="21" t="n">
        <v>2</v>
      </c>
      <c r="I129" s="21" t="inlineStr">
        <is>
          <t>Stück</t>
        </is>
      </c>
      <c r="J129" s="24" t="n">
        <v>35</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NU03-05</t>
        </is>
      </c>
      <c r="C130" s="11" t="n"/>
      <c r="D130" s="12" t="inlineStr">
        <is>
          <t>Flumi Kindersessel, beige Bouclé
Kindersessel von Flumi, beigefarbener Bouclé-Bezug, runde Form mit zwei kleinen Ohren an der Lehne. Markenetikett an der Vorderseite.</t>
        </is>
      </c>
      <c r="E130" s="13" t="n"/>
      <c r="F130" s="12" t="inlineStr">
        <is>
          <t>Schlafraum 4</t>
        </is>
      </c>
      <c r="G130" s="10" t="inlineStr">
        <is>
          <t>gebraucht</t>
        </is>
      </c>
      <c r="H130" s="10" t="n">
        <v>1</v>
      </c>
      <c r="I130" s="10" t="inlineStr">
        <is>
          <t>Stück</t>
        </is>
      </c>
      <c r="J130" s="14" t="n">
        <v>60</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NU03-06</t>
        </is>
      </c>
      <c r="C131" s="22" t="n"/>
      <c r="D131" s="23" t="inlineStr">
        <is>
          <t>Wandregal Kiefer mit Fächern
Wandregal aus Kiefer massiv mit eingenuteten Trennbrettern, drei Fächer.</t>
        </is>
      </c>
      <c r="E131" s="13" t="n"/>
      <c r="F131" s="23" t="inlineStr">
        <is>
          <t>Schlafraum 4</t>
        </is>
      </c>
      <c r="G131" s="21" t="inlineStr">
        <is>
          <t>gebraucht</t>
        </is>
      </c>
      <c r="H131" s="21" t="n">
        <v>2</v>
      </c>
      <c r="I131" s="21" t="inlineStr">
        <is>
          <t>Stück</t>
        </is>
      </c>
      <c r="J131" s="24" t="n">
        <v>35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NU03-07</t>
        </is>
      </c>
      <c r="C132" s="11" t="n"/>
      <c r="D132" s="12" t="inlineStr">
        <is>
          <t>Offenes Regal Kiefer, drei Fächer
Niedriges offenes Regal aus Kiefer massiv mit eingenuteten Trennbrettern, drei Fächer, zum Stellen oder Stapeln.</t>
        </is>
      </c>
      <c r="E132" s="13" t="n"/>
      <c r="F132" s="12" t="inlineStr">
        <is>
          <t>Schlafraum 4</t>
        </is>
      </c>
      <c r="G132" s="10" t="inlineStr">
        <is>
          <t>gebraucht</t>
        </is>
      </c>
      <c r="H132" s="10" t="n">
        <v>1</v>
      </c>
      <c r="I132" s="10" t="inlineStr">
        <is>
          <t>Stück</t>
        </is>
      </c>
      <c r="J132" s="14" t="n">
        <v>45</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NU03-08</t>
        </is>
      </c>
      <c r="C133" s="22" t="n"/>
      <c r="D133" s="23" t="inlineStr">
        <is>
          <t>IKEA Malm Kommode, 3 Schubladen, weiß
Kommode IKEA Malm in Weiß mit drei Schubladen, griffmuldenlos. Fronten mit Beschriftungsaufklebern, die sich abziehen lassen.</t>
        </is>
      </c>
      <c r="E133" s="13" t="n"/>
      <c r="F133" s="23" t="inlineStr">
        <is>
          <t>Schlafraum 4</t>
        </is>
      </c>
      <c r="G133" s="21" t="inlineStr">
        <is>
          <t>gebraucht</t>
        </is>
      </c>
      <c r="H133" s="21" t="n">
        <v>2</v>
      </c>
      <c r="I133" s="21" t="inlineStr">
        <is>
          <t>Stück</t>
        </is>
      </c>
      <c r="J133" s="24" t="n">
        <v>50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NU03-09</t>
        </is>
      </c>
      <c r="C134" s="11" t="n"/>
      <c r="D134" s="12" t="inlineStr">
        <is>
          <t>Treppenregal Kiefer mit Wannen
Stufenförmiges Regal aus Kiefer massiv mit eingehängten Kunststoffwannen, als Raumteiler und Spielzeugaufbewahrung genutzt.</t>
        </is>
      </c>
      <c r="E134" s="13" t="n"/>
      <c r="F134" s="12" t="inlineStr">
        <is>
          <t>Schlafraum 4</t>
        </is>
      </c>
      <c r="G134" s="10" t="inlineStr">
        <is>
          <t>gebraucht</t>
        </is>
      </c>
      <c r="H134" s="10" t="n">
        <v>2</v>
      </c>
      <c r="I134" s="10" t="inlineStr">
        <is>
          <t>Stück</t>
        </is>
      </c>
      <c r="J134" s="14" t="n">
        <v>60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NU03-10</t>
        </is>
      </c>
      <c r="C135" s="22" t="n"/>
      <c r="D135" s="23" t="inlineStr">
        <is>
          <t>IKEA Kinderhochstuhl mit Gurt
Kinderhochstuhl von IKEA: weiße Kunststoffschale, graue Stahlbeine, Sicherheitsgurt. Ohne Esstablett.</t>
        </is>
      </c>
      <c r="E135" s="13" t="n"/>
      <c r="F135" s="23" t="inlineStr">
        <is>
          <t>Schlafraum 4</t>
        </is>
      </c>
      <c r="G135" s="21" t="inlineStr">
        <is>
          <t>gebraucht</t>
        </is>
      </c>
      <c r="H135" s="21" t="n">
        <v>9</v>
      </c>
      <c r="I135" s="21" t="inlineStr">
        <is>
          <t>Stück</t>
        </is>
      </c>
      <c r="J135" s="24" t="n">
        <v>10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NU04-07</t>
        </is>
      </c>
      <c r="C136" s="11" t="n"/>
      <c r="D136" s="12" t="inlineStr">
        <is>
          <t>IKEA Agam Kinderstuhl, schwarz
Kinderstuhl IKEA Agam aus Massivholz, schwarz lackiert, mit Sprossenlehne. Etikett an der Unterseite: Agam, Herstelldatum 2019. Sitzfläche mit Kratzern.</t>
        </is>
      </c>
      <c r="E136" s="13" t="n"/>
      <c r="F136" s="12" t="inlineStr">
        <is>
          <t>Schlafraum 5</t>
        </is>
      </c>
      <c r="G136" s="10" t="inlineStr">
        <is>
          <t>gebraucht</t>
        </is>
      </c>
      <c r="H136" s="10" t="n">
        <v>13</v>
      </c>
      <c r="I136" s="10" t="inlineStr">
        <is>
          <t>Stück</t>
        </is>
      </c>
      <c r="J136" s="14" t="n">
        <v>20</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NU04-08</t>
        </is>
      </c>
      <c r="C137" s="22" t="n"/>
      <c r="D137" s="23" t="inlineStr">
        <is>
          <t>IKEA Urban Kinderstuhl, Kunststoff
Kinderstuhl IKEA Urban, Sitzschale aus Kunststoff mit Fußstütze am Gestell. Etikett an der Unterseite: Urban, 001.652.13.</t>
        </is>
      </c>
      <c r="E137" s="13" t="n"/>
      <c r="F137" s="23" t="inlineStr">
        <is>
          <t>Schlafraum 5</t>
        </is>
      </c>
      <c r="G137" s="21" t="inlineStr">
        <is>
          <t>gebraucht</t>
        </is>
      </c>
      <c r="H137" s="21" t="n">
        <v>7</v>
      </c>
      <c r="I137" s="21" t="inlineStr">
        <is>
          <t>Stück</t>
        </is>
      </c>
      <c r="J137" s="24" t="n">
        <v>12</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NU04-09</t>
        </is>
      </c>
      <c r="C138" s="11" t="n"/>
      <c r="D138" s="12" t="inlineStr">
        <is>
          <t>IKEA Regal weiß, 8 Fächer
Regal IKEA in Weiß mit acht Fächern, liegend oder stehend nutzbar.</t>
        </is>
      </c>
      <c r="E138" s="13" t="n"/>
      <c r="F138" s="12" t="inlineStr">
        <is>
          <t>Schlafraum 5</t>
        </is>
      </c>
      <c r="G138" s="10" t="inlineStr">
        <is>
          <t>gebraucht</t>
        </is>
      </c>
      <c r="H138" s="10" t="n">
        <v>4</v>
      </c>
      <c r="I138" s="10" t="inlineStr">
        <is>
          <t>Stück</t>
        </is>
      </c>
      <c r="J138" s="14" t="n">
        <v>40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NU04-10</t>
        </is>
      </c>
      <c r="C139" s="22" t="n"/>
      <c r="D139" s="23" t="inlineStr">
        <is>
          <t>Schalenstuhl weiß mit Sitzpolster und Holzbeinen
Schalenstuhl mit weißer Schale und fest verbundenem Sitzpolster, konische Beine aus braunem Massivholz.</t>
        </is>
      </c>
      <c r="E139" s="13" t="n"/>
      <c r="F139" s="23" t="inlineStr">
        <is>
          <t>Schlafraum 5</t>
        </is>
      </c>
      <c r="G139" s="21" t="inlineStr">
        <is>
          <t>gebraucht</t>
        </is>
      </c>
      <c r="H139" s="21" t="n">
        <v>4</v>
      </c>
      <c r="I139" s="21" t="inlineStr">
        <is>
          <t>Stück</t>
        </is>
      </c>
      <c r="J139" s="24" t="n">
        <v>30</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NU04-11</t>
        </is>
      </c>
      <c r="C140" s="11" t="n"/>
      <c r="D140" s="12" t="inlineStr">
        <is>
          <t>IKEA Stuva Tisch weiß
Tisch beziehungsweise Sitzbank IKEA Stuva in Weiß mit Seitenwangen und Gleitern. Etikett an der Unterseite: Stuva.</t>
        </is>
      </c>
      <c r="E140" s="13" t="n"/>
      <c r="F140" s="12" t="inlineStr">
        <is>
          <t>Schlafraum 5</t>
        </is>
      </c>
      <c r="G140" s="10" t="inlineStr">
        <is>
          <t>gebraucht</t>
        </is>
      </c>
      <c r="H140" s="10" t="n">
        <v>2</v>
      </c>
      <c r="I140" s="10" t="inlineStr">
        <is>
          <t>Stück</t>
        </is>
      </c>
      <c r="J140" s="14" t="n">
        <v>25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NU04-13</t>
        </is>
      </c>
      <c r="C141" s="22" t="n"/>
      <c r="D141" s="23" t="inlineStr">
        <is>
          <t>Kindertisch rund weiß mit Holzbeinen
Runder Kindertisch, weiße Platte auf konischen Beinen aus massivem Holz. Die Plattenkante ist an einer Stelle beschädigt und dunkel abgestoßen.</t>
        </is>
      </c>
      <c r="E141" s="13" t="n"/>
      <c r="F141" s="23" t="inlineStr">
        <is>
          <t>Schlafraum 5</t>
        </is>
      </c>
      <c r="G141" s="21" t="inlineStr">
        <is>
          <t>stark gebraucht</t>
        </is>
      </c>
      <c r="H141" s="21" t="n">
        <v>1</v>
      </c>
      <c r="I141" s="21" t="inlineStr">
        <is>
          <t>Stück</t>
        </is>
      </c>
      <c r="J141" s="24" t="n">
        <v>45</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NU04-14</t>
        </is>
      </c>
      <c r="C142" s="11" t="n"/>
      <c r="D142" s="12" t="inlineStr">
        <is>
          <t>Raumteiler Metallgitter, schwarz
Freistehender Raumteiler: schwarz beschichtetes Metallgitter mit Rautenmuster auf ovalem Standfuß. Auch als Rankgitter oder zum Aufhängen nutzbar.</t>
        </is>
      </c>
      <c r="E142" s="13" t="n"/>
      <c r="F142" s="12" t="inlineStr">
        <is>
          <t>Schlafraum 5</t>
        </is>
      </c>
      <c r="G142" s="10" t="inlineStr">
        <is>
          <t>gebraucht</t>
        </is>
      </c>
      <c r="H142" s="10" t="n">
        <v>1</v>
      </c>
      <c r="I142" s="10" t="inlineStr">
        <is>
          <t>Stück</t>
        </is>
      </c>
      <c r="J142" s="14" t="n">
        <v>50</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NU04-15</t>
        </is>
      </c>
      <c r="C143" s="22" t="n"/>
      <c r="D143" s="23" t="inlineStr">
        <is>
          <t>IKEA Regal weiß, 3 Fächer, schmal
Schmales hohes Regal IKEA in Weiß mit drei Fächern.</t>
        </is>
      </c>
      <c r="E143" s="13" t="n"/>
      <c r="F143" s="23" t="inlineStr">
        <is>
          <t>Schlafraum 5</t>
        </is>
      </c>
      <c r="G143" s="21" t="inlineStr">
        <is>
          <t>gebraucht</t>
        </is>
      </c>
      <c r="H143" s="21" t="n">
        <v>1</v>
      </c>
      <c r="I143" s="21" t="inlineStr">
        <is>
          <t>Stück</t>
        </is>
      </c>
      <c r="J143" s="24" t="n">
        <v>25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NU04-16</t>
        </is>
      </c>
      <c r="C144" s="11" t="n"/>
      <c r="D144" s="12" t="inlineStr">
        <is>
          <t>Bällebad mit Bällen
Bällebad in Quadratform: Polsterrand in Grau, Sockel in weißem Kunstleder mit Rautennaht, einschließlich der Bälle in Grau, Weiß und Bunt.</t>
        </is>
      </c>
      <c r="E144" s="13" t="n"/>
      <c r="F144" s="12" t="inlineStr">
        <is>
          <t>Schlafraum 5</t>
        </is>
      </c>
      <c r="G144" s="10" t="inlineStr">
        <is>
          <t>gebraucht</t>
        </is>
      </c>
      <c r="H144" s="10" t="n">
        <v>1</v>
      </c>
      <c r="I144" s="10" t="inlineStr">
        <is>
          <t>Stück</t>
        </is>
      </c>
      <c r="J144" s="14" t="n">
        <v>75</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NU04-17</t>
        </is>
      </c>
      <c r="C145" s="22" t="n"/>
      <c r="D145" s="23" t="inlineStr">
        <is>
          <t>Spielregal Kiefer mit Wannen und Wandaufsatz
Werkbankhohes Gestell aus Kiefer massiv mit weißen Kunststoffwannen und durchgehender Arbeitsplatte, dazu ein passender Wandaufsatz mit sechs Wannen.</t>
        </is>
      </c>
      <c r="E145" s="13" t="n"/>
      <c r="F145" s="23" t="inlineStr">
        <is>
          <t>Schlafraum 5</t>
        </is>
      </c>
      <c r="G145" s="21" t="inlineStr">
        <is>
          <t>gebraucht</t>
        </is>
      </c>
      <c r="H145" s="21" t="n">
        <v>2</v>
      </c>
      <c r="I145" s="21" t="inlineStr">
        <is>
          <t>Stück</t>
        </is>
      </c>
      <c r="J145" s="24" t="n">
        <v>70</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NU04-18</t>
        </is>
      </c>
      <c r="C146" s="11" t="n"/>
      <c r="D146" s="12" t="inlineStr">
        <is>
          <t>Kinderwerkbank Holz mit Tafel
Kinderwerkbank aus Holz mit Lochplatte, drei Werkzeugkästen, Tafellackfläche oben, Zollstockaufdruck an der Kante und Ablage unten. Einschließlich der Wandaufhängung.</t>
        </is>
      </c>
      <c r="E146" s="13" t="n"/>
      <c r="F146" s="12" t="inlineStr">
        <is>
          <t>Schlafraum 5</t>
        </is>
      </c>
      <c r="G146" s="10" t="inlineStr">
        <is>
          <t>gebraucht</t>
        </is>
      </c>
      <c r="H146" s="10" t="n">
        <v>1</v>
      </c>
      <c r="I146" s="10" t="inlineStr">
        <is>
          <t>Stück</t>
        </is>
      </c>
      <c r="J146" s="14" t="n">
        <v>35</v>
      </c>
      <c r="K146" s="15">
        <f>J146*1.19</f>
        <v/>
      </c>
      <c r="L146" s="10" t="inlineStr">
        <is>
          <t>VHB</t>
        </is>
      </c>
      <c r="M146" s="12" t="inlineStr">
        <is>
          <t>nur Abholung</t>
        </is>
      </c>
      <c r="N146" s="16" t="n"/>
      <c r="O146" s="17" t="n"/>
      <c r="P146" s="18" t="n"/>
      <c r="Q146" s="19">
        <f>IF(N146&lt;&gt;"ja","",IF(O146="",H146,O146)*J146)</f>
        <v/>
      </c>
    </row>
    <row r="147" ht="78" customHeight="1">
      <c r="A147" s="20" t="n">
        <v>140</v>
      </c>
      <c r="B147" s="21" t="inlineStr">
        <is>
          <t>NU04-19</t>
        </is>
      </c>
      <c r="C147" s="22" t="n"/>
      <c r="D147" s="23" t="inlineStr">
        <is>
          <t>IKEA Kleiderschrank weiß mit drei Böden
Hoher Schrank IKEA in Weiß mit zwei Türen, ovalen Griffmulden und drei Einlegeböden.</t>
        </is>
      </c>
      <c r="E147" s="13" t="n"/>
      <c r="F147" s="23" t="inlineStr">
        <is>
          <t>Schlafraum 5</t>
        </is>
      </c>
      <c r="G147" s="21" t="inlineStr">
        <is>
          <t>gebraucht</t>
        </is>
      </c>
      <c r="H147" s="21" t="n">
        <v>2</v>
      </c>
      <c r="I147" s="21" t="inlineStr">
        <is>
          <t>Stück</t>
        </is>
      </c>
      <c r="J147" s="24" t="n">
        <v>60</v>
      </c>
      <c r="K147" s="25">
        <f>J147*1.19</f>
        <v/>
      </c>
      <c r="L147" s="21" t="inlineStr">
        <is>
          <t>VHB</t>
        </is>
      </c>
      <c r="M147" s="23" t="inlineStr">
        <is>
          <t>nur Abholung</t>
        </is>
      </c>
      <c r="N147" s="16" t="n"/>
      <c r="O147" s="17" t="n"/>
      <c r="P147" s="18" t="n"/>
      <c r="Q147" s="26">
        <f>IF(N147&lt;&gt;"ja","",IF(O147="",H147,O147)*J147)</f>
        <v/>
      </c>
    </row>
    <row r="148" ht="78" customHeight="1">
      <c r="A148" s="9" t="n">
        <v>141</v>
      </c>
      <c r="B148" s="35" t="inlineStr">
        <is>
          <t>NU04-20</t>
        </is>
      </c>
      <c r="C148" s="11" t="n"/>
      <c r="D148" s="12" t="inlineStr">
        <is>
          <t>Freischwinger schwarz, Kunststoff
Freischwinger aus einem Stück Kunststoff, schwarz matt, S-förmig geschwungen. Erwachsenengröße.</t>
        </is>
      </c>
      <c r="E148" s="13" t="n"/>
      <c r="F148" s="12" t="inlineStr">
        <is>
          <t>Schlafraum 5</t>
        </is>
      </c>
      <c r="G148" s="10" t="inlineStr">
        <is>
          <t>gebraucht</t>
        </is>
      </c>
      <c r="H148" s="10" t="n">
        <v>1</v>
      </c>
      <c r="I148" s="10" t="inlineStr">
        <is>
          <t>Stück</t>
        </is>
      </c>
      <c r="J148" s="14" t="n">
        <v>180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NU04-21</t>
        </is>
      </c>
      <c r="C149" s="22" t="n"/>
      <c r="D149" s="23" t="inlineStr">
        <is>
          <t>Spieltisch Kiefer mit abnehmbaren Platten
Tisch aus Kiefer massiv mit zwei abnehmbaren weißen Kunststoffplatten. Darunter lässt sich eine Wanne einsetzen, im Haus für Bausteine und Sandspiel genutzt.</t>
        </is>
      </c>
      <c r="E149" s="13" t="n"/>
      <c r="F149" s="23" t="inlineStr">
        <is>
          <t>Schlafraum 5</t>
        </is>
      </c>
      <c r="G149" s="21" t="inlineStr">
        <is>
          <t>gebraucht</t>
        </is>
      </c>
      <c r="H149" s="21" t="n">
        <v>1</v>
      </c>
      <c r="I149" s="21" t="inlineStr">
        <is>
          <t>Stück</t>
        </is>
      </c>
      <c r="J149" s="24" t="n">
        <v>60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NU04-22</t>
        </is>
      </c>
      <c r="C150" s="11" t="n"/>
      <c r="D150" s="12" t="inlineStr">
        <is>
          <t>Wandregal weiß, schmal
Schmales weißes Wandregal, sichtbar verschraubt.</t>
        </is>
      </c>
      <c r="E150" s="13" t="n"/>
      <c r="F150" s="12" t="inlineStr">
        <is>
          <t>Schlafraum 5</t>
        </is>
      </c>
      <c r="G150" s="10" t="inlineStr">
        <is>
          <t>gebraucht</t>
        </is>
      </c>
      <c r="H150" s="10" t="n">
        <v>3</v>
      </c>
      <c r="I150" s="10" t="inlineStr">
        <is>
          <t>Stück</t>
        </is>
      </c>
      <c r="J150" s="14" t="n">
        <v>10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NU05-01</t>
        </is>
      </c>
      <c r="C151" s="22" t="n"/>
      <c r="D151" s="23" t="inlineStr">
        <is>
          <t>Mitwachsender Treppenhochstuhl, weiß
Treppenhochstuhl aus Buche mit weißen Sitz- und Rückenplatten, Sitz und Fußbrett in der Höhe verstellbar. Die Seitenwangen tragen Lochreihen für die Verstellung.</t>
        </is>
      </c>
      <c r="E151" s="13" t="n"/>
      <c r="F151" s="23" t="inlineStr">
        <is>
          <t>Treppenraum 1</t>
        </is>
      </c>
      <c r="G151" s="21" t="inlineStr">
        <is>
          <t>gebraucht</t>
        </is>
      </c>
      <c r="H151" s="21" t="n">
        <v>6</v>
      </c>
      <c r="I151" s="21" t="inlineStr">
        <is>
          <t>Stück</t>
        </is>
      </c>
      <c r="J151" s="24" t="n">
        <v>90</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NU05-02</t>
        </is>
      </c>
      <c r="C152" s="11" t="n"/>
      <c r="D152" s="12" t="inlineStr">
        <is>
          <t>Juniorstuhl Holz weiß mit Kreuzlehne
Juniorstuhl aus Massivholz, weiß lackiert, Rückenlehne mit gekreuzten Streben, Fußstütze als Querstrebe. Lack an Kanten und Sitzfläche abgestoßen.</t>
        </is>
      </c>
      <c r="E152" s="13" t="n"/>
      <c r="F152" s="12" t="inlineStr">
        <is>
          <t>Treppenraum 1</t>
        </is>
      </c>
      <c r="G152" s="10" t="inlineStr">
        <is>
          <t>gebraucht</t>
        </is>
      </c>
      <c r="H152" s="10" t="n">
        <v>3</v>
      </c>
      <c r="I152" s="10" t="inlineStr">
        <is>
          <t>Stück</t>
        </is>
      </c>
      <c r="J152" s="14" t="n">
        <v>25</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NU05-03</t>
        </is>
      </c>
      <c r="C153" s="22" t="n"/>
      <c r="D153" s="23" t="inlineStr">
        <is>
          <t>Kindertisch weiß groß mit Holzbeinen
Großer Kindertisch: weiße Platte mit abgerundeten Ecken und Multiplex-Kante auf konischen Beinen aus Buche.</t>
        </is>
      </c>
      <c r="E153" s="13" t="n"/>
      <c r="F153" s="23" t="inlineStr">
        <is>
          <t>Treppenraum 1</t>
        </is>
      </c>
      <c r="G153" s="21" t="inlineStr">
        <is>
          <t>gebraucht</t>
        </is>
      </c>
      <c r="H153" s="21" t="n">
        <v>2</v>
      </c>
      <c r="I153" s="21" t="inlineStr">
        <is>
          <t>Stück</t>
        </is>
      </c>
      <c r="J153" s="24" t="n">
        <v>90</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NU05-04</t>
        </is>
      </c>
      <c r="C154" s="11" t="n"/>
      <c r="D154" s="12" t="inlineStr">
        <is>
          <t>Regal weiß hoch, vier Böden
Hohes weißes Regal mit vier Einlegeböden, Bohrreihen zum Verstellen.</t>
        </is>
      </c>
      <c r="E154" s="13" t="n"/>
      <c r="F154" s="12" t="inlineStr">
        <is>
          <t>Treppenraum 1</t>
        </is>
      </c>
      <c r="G154" s="10" t="inlineStr">
        <is>
          <t>gebraucht</t>
        </is>
      </c>
      <c r="H154" s="10" t="n">
        <v>1</v>
      </c>
      <c r="I154" s="10" t="inlineStr">
        <is>
          <t>Stück</t>
        </is>
      </c>
      <c r="J154" s="14" t="n">
        <v>35</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NU05-06</t>
        </is>
      </c>
      <c r="C155" s="22" t="n"/>
      <c r="D155" s="23" t="inlineStr">
        <is>
          <t>Regal weiß mit zwei Schubladen und zwei Böden
Weißes Regal mit zwei Einlegeböden oben und zwei großen Schubladen mit Griffmulden unten, Front der Schubladen dunkel.</t>
        </is>
      </c>
      <c r="E155" s="13" t="n"/>
      <c r="F155" s="23" t="inlineStr">
        <is>
          <t>Treppenraum 1</t>
        </is>
      </c>
      <c r="G155" s="21" t="inlineStr">
        <is>
          <t>gebraucht</t>
        </is>
      </c>
      <c r="H155" s="21" t="n">
        <v>1</v>
      </c>
      <c r="I155" s="21" t="inlineStr">
        <is>
          <t>Stück</t>
        </is>
      </c>
      <c r="J155" s="24" t="n">
        <v>60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NU05-07</t>
        </is>
      </c>
      <c r="C156" s="11" t="n"/>
      <c r="D156" s="12" t="inlineStr">
        <is>
          <t>Mal- und Trockengestell fahrbar
Fahrbares Gestell aus Holz mit acht herausziehbaren Drahtgitter-Einschüben zum Trocknen von Bildern, Griffstange oben, auf Rollen.</t>
        </is>
      </c>
      <c r="E156" s="13" t="n"/>
      <c r="F156" s="12" t="inlineStr">
        <is>
          <t>Treppenraum 1</t>
        </is>
      </c>
      <c r="G156" s="10" t="inlineStr">
        <is>
          <t>gebraucht</t>
        </is>
      </c>
      <c r="H156" s="10" t="n">
        <v>1</v>
      </c>
      <c r="I156" s="10" t="inlineStr">
        <is>
          <t>Stück</t>
        </is>
      </c>
      <c r="J156" s="14" t="n">
        <v>100</v>
      </c>
      <c r="K156" s="15">
        <f>J156*1.19</f>
        <v/>
      </c>
      <c r="L156" s="10" t="inlineStr">
        <is>
          <t>VHB</t>
        </is>
      </c>
      <c r="M156" s="12" t="inlineStr">
        <is>
          <t>nur Abholung</t>
        </is>
      </c>
      <c r="N156" s="16" t="n"/>
      <c r="O156" s="17" t="n"/>
      <c r="P156" s="18" t="n"/>
      <c r="Q156" s="19">
        <f>IF(N156&lt;&gt;"ja","",IF(O156="",H156,O156)*J156)</f>
        <v/>
      </c>
    </row>
    <row r="157" ht="78" customHeight="1">
      <c r="A157" s="20" t="n">
        <v>150</v>
      </c>
      <c r="B157" s="21" t="inlineStr">
        <is>
          <t>NU05-08</t>
        </is>
      </c>
      <c r="C157" s="22" t="n"/>
      <c r="D157" s="23" t="inlineStr">
        <is>
          <t>Maltafel Holz mit Kreidetafel und Farbablage
Standtafel aus Holz mit schwarzer Kreidetafel, Ablage mit Aussparungen für Farbbecher und Schwamm, Papierrollenhalter oben. Farbspuren am Rahmen.</t>
        </is>
      </c>
      <c r="E157" s="13" t="n"/>
      <c r="F157" s="23" t="inlineStr">
        <is>
          <t>Treppenraum 1</t>
        </is>
      </c>
      <c r="G157" s="21" t="inlineStr">
        <is>
          <t>gebraucht</t>
        </is>
      </c>
      <c r="H157" s="21" t="n">
        <v>1</v>
      </c>
      <c r="I157" s="21" t="inlineStr">
        <is>
          <t>Stück</t>
        </is>
      </c>
      <c r="J157" s="24" t="n">
        <v>50</v>
      </c>
      <c r="K157" s="25">
        <f>J157*1.19</f>
        <v/>
      </c>
      <c r="L157" s="21" t="inlineStr">
        <is>
          <t>VHB</t>
        </is>
      </c>
      <c r="M157" s="23" t="inlineStr">
        <is>
          <t>nur Abholung</t>
        </is>
      </c>
      <c r="N157" s="16" t="n"/>
      <c r="O157" s="17" t="n"/>
      <c r="P157" s="18" t="n"/>
      <c r="Q157" s="26">
        <f>IF(N157&lt;&gt;"ja","",IF(O157="",H157,O157)*J157)</f>
        <v/>
      </c>
    </row>
    <row r="159" ht="24" customHeight="1">
      <c r="A159" s="36" t="inlineStr">
        <is>
          <t>A · IHRE AUSWAHL</t>
        </is>
      </c>
      <c r="B159" s="1" t="n"/>
      <c r="C159" s="1" t="n"/>
      <c r="D159" s="1" t="n"/>
      <c r="E159" s="1" t="n"/>
      <c r="F159" s="1" t="n"/>
      <c r="G159" s="1" t="n"/>
      <c r="H159" s="1" t="n"/>
      <c r="I159" s="1" t="n"/>
      <c r="J159" s="1" t="n"/>
      <c r="K159" s="1" t="n"/>
      <c r="L159" s="1" t="n"/>
      <c r="M159" s="1" t="n"/>
      <c r="N159" s="1" t="n"/>
      <c r="O159" s="1" t="n"/>
      <c r="P159" s="1" t="n"/>
      <c r="Q159" s="1" t="n"/>
    </row>
    <row r="160" ht="22" customHeight="1">
      <c r="A160" s="37" t="inlineStr">
        <is>
          <t>Wert Ihrer Auswahl netto</t>
        </is>
      </c>
      <c r="Q160" s="38">
        <f>SUM(Q8:Q157)</f>
        <v/>
      </c>
    </row>
    <row r="161" ht="22" customHeight="1">
      <c r="A161" s="37" t="inlineStr">
        <is>
          <t>zzgl. 19 % Umsatzsteuer</t>
        </is>
      </c>
      <c r="Q161" s="38">
        <f>Q160*0.19</f>
        <v/>
      </c>
    </row>
    <row r="162" ht="26" customHeight="1">
      <c r="A162" s="39" t="inlineStr">
        <is>
          <t>Wert Ihrer Auswahl brutto</t>
        </is>
      </c>
      <c r="Q162" s="40">
        <f>Q160+Q161</f>
        <v/>
      </c>
    </row>
    <row r="163" ht="22" customHeight="1">
      <c r="A163" s="37" t="inlineStr">
        <is>
          <t>gewählte Positionen</t>
        </is>
      </c>
      <c r="Q163" s="41">
        <f>COUNTIF(N8:N157,"ja")</f>
        <v/>
      </c>
    </row>
    <row r="164">
      <c r="A164" s="42" t="inlineStr">
        <is>
          <t>Solange Sie nichts eintragen, bleiben diese Summen leer. Ihre Eintragungen sind eine Interessenbekundung und keine Reservierung.</t>
        </is>
      </c>
    </row>
    <row r="166" ht="24" customHeight="1">
      <c r="A166" s="43" t="inlineStr">
        <is>
          <t>B · GESAMTBESTAND</t>
        </is>
      </c>
      <c r="B166" s="44" t="n"/>
      <c r="C166" s="44" t="n"/>
      <c r="D166" s="44" t="n"/>
      <c r="E166" s="44" t="n"/>
      <c r="F166" s="44" t="n"/>
      <c r="G166" s="44" t="n"/>
      <c r="H166" s="44" t="n"/>
      <c r="I166" s="44" t="n"/>
      <c r="J166" s="44" t="n"/>
      <c r="K166" s="44" t="n"/>
      <c r="L166" s="44" t="n"/>
      <c r="M166" s="44" t="n"/>
      <c r="N166" s="44" t="n"/>
      <c r="O166" s="44" t="n"/>
      <c r="P166" s="44" t="n"/>
      <c r="Q166" s="44" t="n"/>
    </row>
    <row r="167" ht="22" customHeight="1">
      <c r="A167" s="37" t="inlineStr">
        <is>
          <t>Gesamtwert aller gelisteten Positionen netto</t>
        </is>
      </c>
      <c r="Q167" s="38">
        <f>SUMPRODUCT(H8:H157,J8:J157)</f>
        <v/>
      </c>
    </row>
    <row r="168" ht="22" customHeight="1">
      <c r="A168" s="37" t="inlineStr">
        <is>
          <t>zzgl. 19 % Umsatzsteuer</t>
        </is>
      </c>
      <c r="Q168" s="38">
        <f>Q167*0.19</f>
        <v/>
      </c>
    </row>
    <row r="169" ht="22" customHeight="1">
      <c r="A169" s="45" t="inlineStr">
        <is>
          <t>Gesamtwert brutto</t>
        </is>
      </c>
      <c r="Q169" s="46">
        <f>Q167+Q168</f>
        <v/>
      </c>
    </row>
    <row r="171" ht="24" customHeight="1">
      <c r="A171" s="47" t="inlineStr">
        <is>
          <t>C · PAKETANGEBOT  (Übernahme des gesamten Bestands)</t>
        </is>
      </c>
      <c r="B171" s="48" t="n"/>
      <c r="C171" s="48" t="n"/>
      <c r="D171" s="48" t="n"/>
      <c r="E171" s="48" t="n"/>
      <c r="F171" s="48" t="n"/>
      <c r="G171" s="48" t="n"/>
      <c r="H171" s="48" t="n"/>
      <c r="I171" s="48" t="n"/>
      <c r="J171" s="48" t="n"/>
      <c r="K171" s="48" t="n"/>
      <c r="L171" s="48" t="n"/>
      <c r="M171" s="48" t="n"/>
      <c r="N171" s="48" t="n"/>
      <c r="O171" s="48" t="n"/>
      <c r="P171" s="48" t="n"/>
      <c r="Q171" s="48" t="n"/>
    </row>
    <row r="172" ht="22" customHeight="1">
      <c r="A172" s="37" t="inlineStr">
        <is>
          <t>Gesamtwert netto abzüglich Paketnachlass 15 %</t>
        </is>
      </c>
      <c r="Q172" s="38">
        <f>-Q167*0.15</f>
        <v/>
      </c>
    </row>
    <row r="173" ht="22" customHeight="1">
      <c r="A173" s="45" t="inlineStr">
        <is>
          <t>Paketpreis netto</t>
        </is>
      </c>
      <c r="Q173" s="46">
        <f>Q167+Q172</f>
        <v/>
      </c>
    </row>
    <row r="174" ht="22" customHeight="1">
      <c r="A174" s="37" t="inlineStr">
        <is>
          <t>zzgl. 19 % Umsatzsteuer</t>
        </is>
      </c>
      <c r="Q174" s="38">
        <f>Q173*0.19</f>
        <v/>
      </c>
    </row>
    <row r="175" ht="26" customHeight="1">
      <c r="A175" s="39" t="inlineStr">
        <is>
          <t>Paketpreis brutto</t>
        </is>
      </c>
      <c r="Q175" s="40">
        <f>Q173+Q174</f>
        <v/>
      </c>
    </row>
    <row r="176">
      <c r="A176"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78">
      <c r="A178"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79"/>
    <row r="180"/>
    <row r="181"/>
  </sheetData>
  <autoFilter ref="A7:Q157"/>
  <mergeCells count="26">
    <mergeCell ref="A160:P160"/>
    <mergeCell ref="C1:Q1"/>
    <mergeCell ref="A178:Q181"/>
    <mergeCell ref="A176:Q176"/>
    <mergeCell ref="A166:Q166"/>
    <mergeCell ref="A1:B1"/>
    <mergeCell ref="L4:Q4"/>
    <mergeCell ref="A161:P161"/>
    <mergeCell ref="C3:I3"/>
    <mergeCell ref="A173:P173"/>
    <mergeCell ref="A167:P167"/>
    <mergeCell ref="A164:Q164"/>
    <mergeCell ref="A169:P169"/>
    <mergeCell ref="C4:I4"/>
    <mergeCell ref="A162:P162"/>
    <mergeCell ref="A168:P168"/>
    <mergeCell ref="A5:Q5"/>
    <mergeCell ref="L2:Q2"/>
    <mergeCell ref="A172:P172"/>
    <mergeCell ref="A174:P174"/>
    <mergeCell ref="A159:Q159"/>
    <mergeCell ref="A171:Q171"/>
    <mergeCell ref="A163:P163"/>
    <mergeCell ref="C2:I2"/>
    <mergeCell ref="L3:Q3"/>
    <mergeCell ref="A175:P175"/>
  </mergeCells>
  <conditionalFormatting sqref="A8:Q157">
    <cfRule type="expression" priority="1" dxfId="0" stopIfTrue="0">
      <formula>$N8="ja"</formula>
    </cfRule>
  </conditionalFormatting>
  <dataValidations count="2">
    <dataValidation sqref="N8:N157" showDropDown="0" showInputMessage="0" showErrorMessage="1" allowBlank="1" errorTitle="Interesse" error="Bitte „ja&quot; oder „nein&quot; wählen." type="list">
      <formula1>"ja,nein"</formula1>
    </dataValidation>
    <dataValidation sqref="O8:O157"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2026-09-22T12:52:37Z</dcterms:created>
  <dcterms:modified xmlns:dcterms="http://purl.org/dc/terms/" xmlns:xsi="http://www.w3.org/2001/XMLSchema-instance" xsi:type="dcterms:W3CDTF">2026-09-22T12:52:38Z</dcterms:modified>
</cp:coreProperties>
</file>