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'Angebot'!$A$7:$Q$191</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125730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70485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125730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70485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125730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125730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125730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70485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125730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42862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704850" cy="94297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125730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70485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125730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70485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125730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70485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70485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125730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61912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704850" cy="94297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125730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885825"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704850"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125730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70485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125730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70485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125730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70485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125730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70485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125730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70485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125730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70485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70485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125730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70485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70485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70485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125730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125730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70485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70485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125730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70485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70485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125730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125730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125730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125730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70485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70485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2</col>
      <colOff>0</colOff>
      <row>135</row>
      <rowOff>0</rowOff>
    </from>
    <ext cx="704850" cy="942975"/>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2</col>
      <colOff>0</colOff>
      <row>136</row>
      <rowOff>0</rowOff>
    </from>
    <ext cx="1257300" cy="942975"/>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2</col>
      <colOff>0</colOff>
      <row>137</row>
      <rowOff>0</rowOff>
    </from>
    <ext cx="704850" cy="94297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2</col>
      <colOff>0</colOff>
      <row>138</row>
      <rowOff>0</rowOff>
    </from>
    <ext cx="1257300" cy="9429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2</col>
      <colOff>0</colOff>
      <row>139</row>
      <rowOff>0</rowOff>
    </from>
    <ext cx="1257300" cy="942975"/>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2</col>
      <colOff>0</colOff>
      <row>140</row>
      <rowOff>0</rowOff>
    </from>
    <ext cx="704850" cy="942975"/>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2</col>
      <colOff>0</colOff>
      <row>141</row>
      <rowOff>0</rowOff>
    </from>
    <ext cx="704850" cy="942975"/>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2</col>
      <colOff>0</colOff>
      <row>142</row>
      <rowOff>0</rowOff>
    </from>
    <ext cx="1257300" cy="9429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2</col>
      <colOff>0</colOff>
      <row>143</row>
      <rowOff>0</rowOff>
    </from>
    <ext cx="704850" cy="942975"/>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2</col>
      <colOff>0</colOff>
      <row>144</row>
      <rowOff>0</rowOff>
    </from>
    <ext cx="704850" cy="942975"/>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2</col>
      <colOff>0</colOff>
      <row>145</row>
      <rowOff>0</rowOff>
    </from>
    <ext cx="704850" cy="942975"/>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2</col>
      <colOff>0</colOff>
      <row>146</row>
      <rowOff>0</rowOff>
    </from>
    <ext cx="704850" cy="94297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2</col>
      <colOff>0</colOff>
      <row>147</row>
      <rowOff>0</rowOff>
    </from>
    <ext cx="1257300" cy="942975"/>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2</col>
      <colOff>0</colOff>
      <row>148</row>
      <rowOff>0</rowOff>
    </from>
    <ext cx="1257300" cy="942975"/>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2</col>
      <colOff>0</colOff>
      <row>149</row>
      <rowOff>0</rowOff>
    </from>
    <ext cx="704850" cy="942975"/>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2</col>
      <colOff>0</colOff>
      <row>150</row>
      <rowOff>0</rowOff>
    </from>
    <ext cx="704850" cy="942975"/>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2</col>
      <colOff>0</colOff>
      <row>151</row>
      <rowOff>0</rowOff>
    </from>
    <ext cx="1257300" cy="9429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2</col>
      <colOff>0</colOff>
      <row>152</row>
      <rowOff>0</rowOff>
    </from>
    <ext cx="704850" cy="942975"/>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2</col>
      <colOff>0</colOff>
      <row>153</row>
      <rowOff>0</rowOff>
    </from>
    <ext cx="704850" cy="94297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2</col>
      <colOff>0</colOff>
      <row>154</row>
      <rowOff>0</rowOff>
    </from>
    <ext cx="704850" cy="9429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2</col>
      <colOff>0</colOff>
      <row>155</row>
      <rowOff>0</rowOff>
    </from>
    <ext cx="704850" cy="942975"/>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2</col>
      <colOff>0</colOff>
      <row>156</row>
      <rowOff>0</rowOff>
    </from>
    <ext cx="1257300" cy="942975"/>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2</col>
      <colOff>0</colOff>
      <row>157</row>
      <rowOff>0</rowOff>
    </from>
    <ext cx="1257300" cy="9429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2</col>
      <colOff>0</colOff>
      <row>158</row>
      <rowOff>0</rowOff>
    </from>
    <ext cx="1257300" cy="94297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2</col>
      <colOff>0</colOff>
      <row>159</row>
      <rowOff>0</rowOff>
    </from>
    <ext cx="1257300" cy="94297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2</col>
      <colOff>0</colOff>
      <row>160</row>
      <rowOff>0</rowOff>
    </from>
    <ext cx="704850" cy="942975"/>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2</col>
      <colOff>0</colOff>
      <row>161</row>
      <rowOff>0</rowOff>
    </from>
    <ext cx="704850" cy="9429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2</col>
      <colOff>0</colOff>
      <row>162</row>
      <rowOff>0</rowOff>
    </from>
    <ext cx="1257300" cy="9429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2</col>
      <colOff>0</colOff>
      <row>163</row>
      <rowOff>0</rowOff>
    </from>
    <ext cx="1257300" cy="9429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2</col>
      <colOff>0</colOff>
      <row>164</row>
      <rowOff>0</rowOff>
    </from>
    <ext cx="704850" cy="942975"/>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2</col>
      <colOff>0</colOff>
      <row>165</row>
      <rowOff>0</rowOff>
    </from>
    <ext cx="1257300" cy="94297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2</col>
      <colOff>0</colOff>
      <row>166</row>
      <rowOff>0</rowOff>
    </from>
    <ext cx="704850" cy="942975"/>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2</col>
      <colOff>0</colOff>
      <row>167</row>
      <rowOff>0</rowOff>
    </from>
    <ext cx="704850" cy="942975"/>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2</col>
      <colOff>0</colOff>
      <row>168</row>
      <rowOff>0</rowOff>
    </from>
    <ext cx="704850" cy="942975"/>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2</col>
      <colOff>0</colOff>
      <row>169</row>
      <rowOff>0</rowOff>
    </from>
    <ext cx="1257300" cy="942975"/>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2</col>
      <colOff>0</colOff>
      <row>170</row>
      <rowOff>0</rowOff>
    </from>
    <ext cx="704850" cy="94297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2</col>
      <colOff>0</colOff>
      <row>171</row>
      <rowOff>0</rowOff>
    </from>
    <ext cx="704850" cy="942975"/>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2</col>
      <colOff>0</colOff>
      <row>172</row>
      <rowOff>0</rowOff>
    </from>
    <ext cx="704850" cy="942975"/>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2</col>
      <colOff>0</colOff>
      <row>173</row>
      <rowOff>0</rowOff>
    </from>
    <ext cx="704850" cy="942975"/>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2</col>
      <colOff>0</colOff>
      <row>174</row>
      <rowOff>0</rowOff>
    </from>
    <ext cx="1257300" cy="942975"/>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2</col>
      <colOff>0</colOff>
      <row>175</row>
      <rowOff>0</rowOff>
    </from>
    <ext cx="704850" cy="942975"/>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2</col>
      <colOff>0</colOff>
      <row>176</row>
      <rowOff>0</rowOff>
    </from>
    <ext cx="704850" cy="942975"/>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2</col>
      <colOff>0</colOff>
      <row>177</row>
      <rowOff>0</rowOff>
    </from>
    <ext cx="1257300" cy="942975"/>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2</col>
      <colOff>0</colOff>
      <row>178</row>
      <rowOff>0</rowOff>
    </from>
    <ext cx="704850" cy="942975"/>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2</col>
      <colOff>0</colOff>
      <row>179</row>
      <rowOff>0</rowOff>
    </from>
    <ext cx="1257300" cy="942975"/>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2</col>
      <colOff>0</colOff>
      <row>180</row>
      <rowOff>0</rowOff>
    </from>
    <ext cx="704850" cy="942975"/>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2</col>
      <colOff>0</colOff>
      <row>181</row>
      <rowOff>0</rowOff>
    </from>
    <ext cx="704850" cy="942975"/>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2</col>
      <colOff>0</colOff>
      <row>182</row>
      <rowOff>0</rowOff>
    </from>
    <ext cx="1257300" cy="942975"/>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2</col>
      <colOff>0</colOff>
      <row>183</row>
      <rowOff>0</rowOff>
    </from>
    <ext cx="704850" cy="942975"/>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2</col>
      <colOff>0</colOff>
      <row>184</row>
      <rowOff>0</rowOff>
    </from>
    <ext cx="1257300" cy="942975"/>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2</col>
      <colOff>0</colOff>
      <row>185</row>
      <rowOff>0</rowOff>
    </from>
    <ext cx="1257300" cy="942975"/>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2</col>
      <colOff>0</colOff>
      <row>186</row>
      <rowOff>0</rowOff>
    </from>
    <ext cx="704850" cy="942975"/>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2</col>
      <colOff>0</colOff>
      <row>187</row>
      <rowOff>0</rowOff>
    </from>
    <ext cx="704850" cy="942975"/>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2</col>
      <colOff>0</colOff>
      <row>188</row>
      <rowOff>0</rowOff>
    </from>
    <ext cx="1257300" cy="942975"/>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2</col>
      <colOff>0</colOff>
      <row>189</row>
      <rowOff>0</rowOff>
    </from>
    <ext cx="704850" cy="942975"/>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2</col>
      <colOff>0</colOff>
      <row>190</row>
      <rowOff>0</rowOff>
    </from>
    <ext cx="1257300" cy="942975"/>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215"/>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1</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6</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2</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BU04-05</t>
        </is>
      </c>
      <c r="C41" s="22" t="n"/>
      <c r="D41" s="23" t="inlineStr">
        <is>
          <t>Wanddeko Fadenbilder mit Spiegelpunkten
Fadenbilder auf Holzreifen, dazu runde Spiegelelemente</t>
        </is>
      </c>
      <c r="E41" s="13" t="n"/>
      <c r="F41" s="23" t="inlineStr">
        <is>
          <t>Gruppenraum</t>
        </is>
      </c>
      <c r="G41" s="21" t="inlineStr">
        <is>
          <t>gut</t>
        </is>
      </c>
      <c r="H41" s="21" t="n">
        <v>1</v>
      </c>
      <c r="I41" s="21" t="inlineStr">
        <is>
          <t>Set</t>
        </is>
      </c>
      <c r="J41" s="24" t="n">
        <v>40</v>
      </c>
      <c r="K41" s="25">
        <f>J41*1.19</f>
        <v/>
      </c>
      <c r="L41" s="21" t="inlineStr">
        <is>
          <t>VHB</t>
        </is>
      </c>
      <c r="M41" s="23" t="inlineStr">
        <is>
          <t>nur Abholung</t>
        </is>
      </c>
      <c r="N41" s="16" t="n"/>
      <c r="O41" s="17" t="n"/>
      <c r="P41" s="18" t="n"/>
      <c r="Q41" s="26">
        <f>IF(N41&lt;&gt;"ja","",IF(O41="",H41,O41)*J41)</f>
        <v/>
      </c>
    </row>
    <row r="42" ht="78" customHeight="1">
      <c r="A42" s="9" t="n">
        <v>35</v>
      </c>
      <c r="B42" s="10" t="inlineStr">
        <is>
          <t>BU09-01</t>
        </is>
      </c>
      <c r="C42" s="11" t="n"/>
      <c r="D42" s="12" t="inlineStr">
        <is>
          <t>Wurzelholz-Schale groß
Dekoschale aus einem Wurzelstück, Teak, ca. 50-60 cm</t>
        </is>
      </c>
      <c r="E42" s="13" t="n"/>
      <c r="F42" s="12" t="inlineStr">
        <is>
          <t>Werkraum</t>
        </is>
      </c>
      <c r="G42" s="10" t="inlineStr">
        <is>
          <t>gut</t>
        </is>
      </c>
      <c r="H42" s="10" t="n">
        <v>1</v>
      </c>
      <c r="I42" s="10" t="inlineStr">
        <is>
          <t>Stück</t>
        </is>
      </c>
      <c r="J42" s="14" t="n">
        <v>90</v>
      </c>
      <c r="K42" s="15">
        <f>J42*1.19</f>
        <v/>
      </c>
      <c r="L42" s="10" t="inlineStr">
        <is>
          <t>VHB</t>
        </is>
      </c>
      <c r="M42" s="12" t="inlineStr">
        <is>
          <t>nur Abholung</t>
        </is>
      </c>
      <c r="N42" s="16" t="n"/>
      <c r="O42" s="17" t="n"/>
      <c r="P42" s="18" t="n"/>
      <c r="Q42" s="19">
        <f>IF(N42&lt;&gt;"ja","",IF(O42="",H42,O42)*J42)</f>
        <v/>
      </c>
    </row>
    <row r="43" ht="78" customHeight="1">
      <c r="A43" s="20" t="n">
        <v>36</v>
      </c>
      <c r="B43" s="21" t="inlineStr">
        <is>
          <t>BU09-02</t>
        </is>
      </c>
      <c r="C43" s="22" t="n"/>
      <c r="D43" s="23" t="inlineStr">
        <is>
          <t>Konvolut Baumscheiben und Holzscheiben
Baumscheiben verschiedener Größen und Holzarten, Bastelmaterial</t>
        </is>
      </c>
      <c r="E43" s="13" t="n"/>
      <c r="F43" s="23" t="inlineStr">
        <is>
          <t>Werkraum</t>
        </is>
      </c>
      <c r="G43" s="21" t="inlineStr">
        <is>
          <t>gut</t>
        </is>
      </c>
      <c r="H43" s="21" t="n">
        <v>1</v>
      </c>
      <c r="I43" s="21" t="inlineStr">
        <is>
          <t>Konvolut</t>
        </is>
      </c>
      <c r="J43" s="24" t="n">
        <v>40</v>
      </c>
      <c r="K43" s="25">
        <f>J43*1.19</f>
        <v/>
      </c>
      <c r="L43" s="21" t="inlineStr">
        <is>
          <t>VHB</t>
        </is>
      </c>
      <c r="M43" s="23" t="inlineStr">
        <is>
          <t>nur Abholung</t>
        </is>
      </c>
      <c r="N43" s="16" t="n"/>
      <c r="O43" s="17" t="n"/>
      <c r="P43" s="18" t="n"/>
      <c r="Q43" s="26">
        <f>IF(N43&lt;&gt;"ja","",IF(O43="",H43,O43)*J43)</f>
        <v/>
      </c>
    </row>
    <row r="44" ht="78" customHeight="1">
      <c r="A44" s="9" t="n">
        <v>37</v>
      </c>
      <c r="B44" s="10" t="inlineStr">
        <is>
          <t>BU09-03</t>
        </is>
      </c>
      <c r="C44" s="11" t="n"/>
      <c r="D44" s="12" t="inlineStr">
        <is>
          <t>Kreidetafel in Hausform
Tafelfolie/Kreidetafel in Hausform, beschriftbar</t>
        </is>
      </c>
      <c r="E44" s="13" t="n"/>
      <c r="F44" s="12" t="inlineStr">
        <is>
          <t>Werkraum</t>
        </is>
      </c>
      <c r="G44" s="10" t="inlineStr">
        <is>
          <t>gebraucht</t>
        </is>
      </c>
      <c r="H44" s="10" t="n">
        <v>1</v>
      </c>
      <c r="I44" s="10" t="inlineStr">
        <is>
          <t>Stück</t>
        </is>
      </c>
      <c r="J44" s="14" t="n">
        <v>25</v>
      </c>
      <c r="K44" s="15">
        <f>J44*1.19</f>
        <v/>
      </c>
      <c r="L44" s="10" t="inlineStr">
        <is>
          <t>VHB</t>
        </is>
      </c>
      <c r="M44" s="12" t="inlineStr">
        <is>
          <t>Versand möglich</t>
        </is>
      </c>
      <c r="N44" s="16" t="n"/>
      <c r="O44" s="17" t="n"/>
      <c r="P44" s="18" t="n"/>
      <c r="Q44" s="19">
        <f>IF(N44&lt;&gt;"ja","",IF(O44="",H44,O44)*J44)</f>
        <v/>
      </c>
    </row>
    <row r="45" ht="78" customHeight="1">
      <c r="A45" s="20" t="n">
        <v>38</v>
      </c>
      <c r="B45" s="35" t="inlineStr">
        <is>
          <t>GA01-01</t>
        </is>
      </c>
      <c r="C45" s="22" t="n"/>
      <c r="D45" s="23" t="inlineStr">
        <is>
          <t>Holz-Wellenliege, Doppelliege
Geschwungene Doppelliege aus Holzlatten, ca. 200 cm breit, mit Sponsorenplakette</t>
        </is>
      </c>
      <c r="E45" s="13" t="n"/>
      <c r="F45" s="23" t="inlineStr">
        <is>
          <t>Gartenanlage</t>
        </is>
      </c>
      <c r="G45" s="21" t="inlineStr">
        <is>
          <t>gebraucht</t>
        </is>
      </c>
      <c r="H45" s="21" t="n">
        <v>1</v>
      </c>
      <c r="I45" s="21" t="inlineStr">
        <is>
          <t>Stück</t>
        </is>
      </c>
      <c r="J45" s="24" t="n">
        <v>350</v>
      </c>
      <c r="K45" s="25">
        <f>J45*1.19</f>
        <v/>
      </c>
      <c r="L45" s="21" t="inlineStr">
        <is>
          <t>VHB</t>
        </is>
      </c>
      <c r="M45" s="23" t="inlineStr">
        <is>
          <t>nur Abholung</t>
        </is>
      </c>
      <c r="N45" s="16" t="n"/>
      <c r="O45" s="17" t="n"/>
      <c r="P45" s="18" t="n"/>
      <c r="Q45" s="26">
        <f>IF(N45&lt;&gt;"ja","",IF(O45="",H45,O45)*J45)</f>
        <v/>
      </c>
    </row>
    <row r="46" ht="78" customHeight="1">
      <c r="A46" s="9" t="n">
        <v>39</v>
      </c>
      <c r="B46" s="10" t="inlineStr">
        <is>
          <t>NE01-01</t>
        </is>
      </c>
      <c r="C46" s="11" t="n"/>
      <c r="D46" s="12" t="inlineStr">
        <is>
          <t>Deko-Hirschkopf weiß
Kunstharz, weiß, mit schwarzem Geweih, auf Holzschild, Wandmontage</t>
        </is>
      </c>
      <c r="E46" s="13" t="n"/>
      <c r="F46" s="12" t="inlineStr">
        <is>
          <t>Flur</t>
        </is>
      </c>
      <c r="G46" s="10" t="inlineStr">
        <is>
          <t>gut</t>
        </is>
      </c>
      <c r="H46" s="10" t="n">
        <v>1</v>
      </c>
      <c r="I46" s="10" t="inlineStr">
        <is>
          <t>Stück</t>
        </is>
      </c>
      <c r="J46" s="14" t="n">
        <v>45</v>
      </c>
      <c r="K46" s="15">
        <f>J46*1.19</f>
        <v/>
      </c>
      <c r="L46" s="10" t="inlineStr">
        <is>
          <t>VHB</t>
        </is>
      </c>
      <c r="M46" s="12" t="inlineStr">
        <is>
          <t>Versand möglich</t>
        </is>
      </c>
      <c r="N46" s="16" t="n"/>
      <c r="O46" s="17" t="n"/>
      <c r="P46" s="18" t="n"/>
      <c r="Q46" s="19">
        <f>IF(N46&lt;&gt;"ja","",IF(O46="",H46,O46)*J46)</f>
        <v/>
      </c>
    </row>
    <row r="47" ht="78" customHeight="1">
      <c r="A47" s="27" t="n">
        <v>40</v>
      </c>
      <c r="B47" s="28" t="inlineStr">
        <is>
          <t>NE01-02</t>
        </is>
      </c>
      <c r="C47" s="29" t="n"/>
      <c r="D47" s="30" t="inlineStr">
        <is>
          <t>Trachtenfotografie gerahmt, schwarz
Fotodruck im schwarzen Rahmen mit Passepartout, ca. 30 x 40 cm - Kaufware</t>
        </is>
      </c>
      <c r="E47" s="30" t="n"/>
      <c r="F47" s="30" t="inlineStr">
        <is>
          <t>Flur</t>
        </is>
      </c>
      <c r="G47" s="28" t="inlineStr">
        <is>
          <t>gut</t>
        </is>
      </c>
      <c r="H47" s="28" t="n">
        <v>5</v>
      </c>
      <c r="I47" s="28" t="inlineStr">
        <is>
          <t>Stück</t>
        </is>
      </c>
      <c r="J47" s="31" t="n">
        <v>45</v>
      </c>
      <c r="K47" s="32">
        <f>J47*1.19</f>
        <v/>
      </c>
      <c r="L47" s="28" t="inlineStr">
        <is>
          <t>VHB</t>
        </is>
      </c>
      <c r="M47" s="30" t="inlineStr">
        <is>
          <t>Versand möglich</t>
        </is>
      </c>
      <c r="N47" s="16" t="n"/>
      <c r="O47" s="17" t="n"/>
      <c r="P47" s="18" t="n"/>
      <c r="Q47" s="33">
        <f>IF(N47&lt;&gt;"ja","",IF(O47="",H47,O47)*J47)</f>
        <v/>
      </c>
    </row>
    <row r="48" ht="78" customHeight="1">
      <c r="A48" s="27" t="n">
        <v>41</v>
      </c>
      <c r="B48" s="28" t="inlineStr">
        <is>
          <t>NE01-03</t>
        </is>
      </c>
      <c r="C48" s="29" t="n"/>
      <c r="D48" s="30" t="inlineStr">
        <is>
          <t>Trachtenportrait gerahmt, klein
Fotodruck gerahmt, kleinformatig - Kaufware</t>
        </is>
      </c>
      <c r="E48" s="30" t="n"/>
      <c r="F48" s="30" t="inlineStr">
        <is>
          <t>Flur</t>
        </is>
      </c>
      <c r="G48" s="28" t="inlineStr">
        <is>
          <t>gut</t>
        </is>
      </c>
      <c r="H48" s="28" t="n">
        <v>3</v>
      </c>
      <c r="I48" s="28" t="inlineStr">
        <is>
          <t>Stück</t>
        </is>
      </c>
      <c r="J48" s="31" t="n">
        <v>35</v>
      </c>
      <c r="K48" s="32">
        <f>J48*1.19</f>
        <v/>
      </c>
      <c r="L48" s="28" t="inlineStr">
        <is>
          <t>VHB</t>
        </is>
      </c>
      <c r="M48" s="30" t="inlineStr">
        <is>
          <t>Versand möglich</t>
        </is>
      </c>
      <c r="N48" s="16" t="n"/>
      <c r="O48" s="17" t="n"/>
      <c r="P48" s="18" t="n"/>
      <c r="Q48" s="33">
        <f>IF(N48&lt;&gt;"ja","",IF(O48="",H48,O48)*J48)</f>
        <v/>
      </c>
    </row>
    <row r="49" ht="78" customHeight="1">
      <c r="A49" s="20" t="n">
        <v>42</v>
      </c>
      <c r="B49" s="21" t="inlineStr">
        <is>
          <t>NE01-04</t>
        </is>
      </c>
      <c r="C49" s="22" t="n"/>
      <c r="D49" s="23" t="inlineStr">
        <is>
          <t>Gemälde Bollenhut abstrakt, schwarz-weiß
Acryl auf Leinwand, ca. 90 x 90 cm - Eigenarbeit einer Privatperson</t>
        </is>
      </c>
      <c r="E49" s="13" t="n"/>
      <c r="F49" s="23" t="inlineStr">
        <is>
          <t>Flur</t>
        </is>
      </c>
      <c r="G49" s="21" t="inlineStr">
        <is>
          <t>gut</t>
        </is>
      </c>
      <c r="H49" s="21" t="n">
        <v>1</v>
      </c>
      <c r="I49" s="21" t="inlineStr">
        <is>
          <t>Stück</t>
        </is>
      </c>
      <c r="J49" s="24" t="n">
        <v>150</v>
      </c>
      <c r="K49" s="25">
        <f>J49*1.19</f>
        <v/>
      </c>
      <c r="L49" s="21" t="inlineStr">
        <is>
          <t>VHB</t>
        </is>
      </c>
      <c r="M49" s="23" t="inlineStr">
        <is>
          <t>nur Abholung</t>
        </is>
      </c>
      <c r="N49" s="16" t="n"/>
      <c r="O49" s="17" t="n"/>
      <c r="P49" s="18" t="n"/>
      <c r="Q49" s="26">
        <f>IF(N49&lt;&gt;"ja","",IF(O49="",H49,O49)*J49)</f>
        <v/>
      </c>
    </row>
    <row r="50" ht="78" customHeight="1">
      <c r="A50" s="9" t="n">
        <v>43</v>
      </c>
      <c r="B50" s="10" t="inlineStr">
        <is>
          <t>NE01-05</t>
        </is>
      </c>
      <c r="C50" s="11" t="n"/>
      <c r="D50" s="12" t="inlineStr">
        <is>
          <t>Sansevieria groß im Übertopf
Bogenhanf, große Pflanze, weißer Übertopf</t>
        </is>
      </c>
      <c r="E50" s="13" t="n"/>
      <c r="F50" s="12" t="inlineStr">
        <is>
          <t>Flur</t>
        </is>
      </c>
      <c r="G50" s="10" t="inlineStr">
        <is>
          <t>gut</t>
        </is>
      </c>
      <c r="H50" s="10" t="n">
        <v>1</v>
      </c>
      <c r="I50" s="10" t="inlineStr">
        <is>
          <t>Stück</t>
        </is>
      </c>
      <c r="J50" s="14" t="n">
        <v>60</v>
      </c>
      <c r="K50" s="15">
        <f>J50*1.19</f>
        <v/>
      </c>
      <c r="L50" s="10" t="inlineStr">
        <is>
          <t>VHB</t>
        </is>
      </c>
      <c r="M50" s="12" t="inlineStr">
        <is>
          <t>nur Abholung</t>
        </is>
      </c>
      <c r="N50" s="16" t="n"/>
      <c r="O50" s="17" t="n"/>
      <c r="P50" s="18" t="n"/>
      <c r="Q50" s="19">
        <f>IF(N50&lt;&gt;"ja","",IF(O50="",H50,O50)*J50)</f>
        <v/>
      </c>
    </row>
    <row r="51" ht="78" customHeight="1">
      <c r="A51" s="20" t="n">
        <v>44</v>
      </c>
      <c r="B51" s="21" t="inlineStr">
        <is>
          <t>NE01-06</t>
        </is>
      </c>
      <c r="C51" s="22" t="n"/>
      <c r="D51" s="23" t="inlineStr">
        <is>
          <t>Gemälde Bollenhut rot-weiß
Acryl auf Leinwand, ca. 50 x 60 cm - Eigenarbeit einer Privatperson</t>
        </is>
      </c>
      <c r="E51" s="13" t="n"/>
      <c r="F51" s="23" t="inlineStr">
        <is>
          <t>Flur</t>
        </is>
      </c>
      <c r="G51" s="21" t="inlineStr">
        <is>
          <t>gut</t>
        </is>
      </c>
      <c r="H51" s="21" t="n">
        <v>1</v>
      </c>
      <c r="I51" s="21" t="inlineStr">
        <is>
          <t>Stück</t>
        </is>
      </c>
      <c r="J51" s="24" t="n">
        <v>140</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NE01-07</t>
        </is>
      </c>
      <c r="C52" s="11" t="n"/>
      <c r="D52" s="12" t="inlineStr">
        <is>
          <t>Holz-Schriftzug Heimat
Dekoschriftzug aus Holz</t>
        </is>
      </c>
      <c r="E52" s="13" t="n"/>
      <c r="F52" s="12" t="inlineStr">
        <is>
          <t>Flur</t>
        </is>
      </c>
      <c r="G52" s="10" t="inlineStr">
        <is>
          <t>gut</t>
        </is>
      </c>
      <c r="H52" s="10" t="n">
        <v>1</v>
      </c>
      <c r="I52" s="10" t="inlineStr">
        <is>
          <t>Stück</t>
        </is>
      </c>
      <c r="J52" s="14" t="n">
        <v>25</v>
      </c>
      <c r="K52" s="15">
        <f>J52*1.19</f>
        <v/>
      </c>
      <c r="L52" s="10" t="inlineStr">
        <is>
          <t>VHB</t>
        </is>
      </c>
      <c r="M52" s="12" t="inlineStr">
        <is>
          <t>Versand möglich</t>
        </is>
      </c>
      <c r="N52" s="16" t="n"/>
      <c r="O52" s="17" t="n"/>
      <c r="P52" s="18" t="n"/>
      <c r="Q52" s="19">
        <f>IF(N52&lt;&gt;"ja","",IF(O52="",H52,O52)*J52)</f>
        <v/>
      </c>
    </row>
    <row r="53" ht="78" customHeight="1">
      <c r="A53" s="20" t="n">
        <v>46</v>
      </c>
      <c r="B53" s="21" t="inlineStr">
        <is>
          <t>NE01-08</t>
        </is>
      </c>
      <c r="C53" s="22" t="n"/>
      <c r="D53" s="23" t="inlineStr">
        <is>
          <t>Zamioculcas im Übertopf
Glücksfeder,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NE01-09</t>
        </is>
      </c>
      <c r="C54" s="11" t="n"/>
      <c r="D54" s="12" t="inlineStr">
        <is>
          <t>Wanddeko Fadenbild schwarz
Schwarzes Fadenbild auf rundem Holzreif, zwei Größen</t>
        </is>
      </c>
      <c r="E54" s="13" t="n"/>
      <c r="F54" s="12" t="inlineStr">
        <is>
          <t>Flur</t>
        </is>
      </c>
      <c r="G54" s="10" t="inlineStr">
        <is>
          <t>gut</t>
        </is>
      </c>
      <c r="H54" s="10" t="n">
        <v>2</v>
      </c>
      <c r="I54" s="10" t="inlineStr">
        <is>
          <t>Stück</t>
        </is>
      </c>
      <c r="J54" s="14" t="n">
        <v>35</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NE01-10</t>
        </is>
      </c>
      <c r="C55" s="22" t="n"/>
      <c r="D55" s="23" t="inlineStr">
        <is>
          <t>Deckenleuchte Pusteblume
IKEA Maskros, weiß, zwei Größen</t>
        </is>
      </c>
      <c r="E55" s="13" t="n"/>
      <c r="F55" s="23" t="inlineStr">
        <is>
          <t>Flur</t>
        </is>
      </c>
      <c r="G55" s="21" t="inlineStr">
        <is>
          <t>gut</t>
        </is>
      </c>
      <c r="H55" s="21" t="n">
        <v>2</v>
      </c>
      <c r="I55" s="21" t="inlineStr">
        <is>
          <t>Stück</t>
        </is>
      </c>
      <c r="J55" s="24" t="n">
        <v>35</v>
      </c>
      <c r="K55" s="25">
        <f>J55*1.19</f>
        <v/>
      </c>
      <c r="L55" s="21" t="inlineStr">
        <is>
          <t>VHB</t>
        </is>
      </c>
      <c r="M55" s="23" t="inlineStr">
        <is>
          <t>nur Abholung</t>
        </is>
      </c>
      <c r="N55" s="16" t="n"/>
      <c r="O55" s="17" t="n"/>
      <c r="P55" s="18" t="n"/>
      <c r="Q55" s="26">
        <f>IF(N55&lt;&gt;"ja","",IF(O55="",H55,O55)*J55)</f>
        <v/>
      </c>
    </row>
    <row r="56" ht="78" customHeight="1">
      <c r="A56" s="9" t="n">
        <v>49</v>
      </c>
      <c r="B56" s="10" t="inlineStr">
        <is>
          <t>NE01-11</t>
        </is>
      </c>
      <c r="C56" s="11" t="n"/>
      <c r="D56" s="12" t="inlineStr">
        <is>
          <t>Gemälde Bollenhut-Mädchen
Acryl auf Leinwand, ca. 60 x 80 cm - Eigenarbeit einer Privatperson</t>
        </is>
      </c>
      <c r="E56" s="13" t="n"/>
      <c r="F56" s="12" t="inlineStr">
        <is>
          <t>Flur</t>
        </is>
      </c>
      <c r="G56" s="10" t="inlineStr">
        <is>
          <t>gut</t>
        </is>
      </c>
      <c r="H56" s="10" t="n">
        <v>1</v>
      </c>
      <c r="I56" s="10" t="inlineStr">
        <is>
          <t>Stück</t>
        </is>
      </c>
      <c r="J56" s="14" t="n">
        <v>360</v>
      </c>
      <c r="K56" s="15">
        <f>J56*1.19</f>
        <v/>
      </c>
      <c r="L56" s="10" t="inlineStr">
        <is>
          <t>VHB</t>
        </is>
      </c>
      <c r="M56" s="12" t="inlineStr">
        <is>
          <t>nur Abholung</t>
        </is>
      </c>
      <c r="N56" s="16" t="n"/>
      <c r="O56" s="17" t="n"/>
      <c r="P56" s="18" t="n"/>
      <c r="Q56" s="19">
        <f>IF(N56&lt;&gt;"ja","",IF(O56="",H56,O56)*J56)</f>
        <v/>
      </c>
    </row>
    <row r="57" ht="78" customHeight="1">
      <c r="A57" s="20" t="n">
        <v>50</v>
      </c>
      <c r="B57" s="21" t="inlineStr">
        <is>
          <t>NE01-12</t>
        </is>
      </c>
      <c r="C57" s="22" t="n"/>
      <c r="D57" s="23" t="inlineStr">
        <is>
          <t>Gemälde Fuchs mit Bollenhut
Acryl auf Leinwand, ca. 80 x 100 cm - Eigenarbeit einer Privatperson</t>
        </is>
      </c>
      <c r="E57" s="13" t="n"/>
      <c r="F57" s="23" t="inlineStr">
        <is>
          <t>Flur</t>
        </is>
      </c>
      <c r="G57" s="21" t="inlineStr">
        <is>
          <t>gut</t>
        </is>
      </c>
      <c r="H57" s="21" t="n">
        <v>1</v>
      </c>
      <c r="I57" s="21" t="inlineStr">
        <is>
          <t>Stück</t>
        </is>
      </c>
      <c r="J57" s="24" t="n">
        <v>180</v>
      </c>
      <c r="K57" s="25">
        <f>J57*1.19</f>
        <v/>
      </c>
      <c r="L57" s="21" t="inlineStr">
        <is>
          <t>VHB</t>
        </is>
      </c>
      <c r="M57" s="23" t="inlineStr">
        <is>
          <t>nur Abholung</t>
        </is>
      </c>
      <c r="N57" s="16" t="n"/>
      <c r="O57" s="17" t="n"/>
      <c r="P57" s="18" t="n"/>
      <c r="Q57" s="26">
        <f>IF(N57&lt;&gt;"ja","",IF(O57="",H57,O57)*J57)</f>
        <v/>
      </c>
    </row>
    <row r="58" ht="78" customHeight="1">
      <c r="A58" s="9" t="n">
        <v>51</v>
      </c>
      <c r="B58" s="10" t="inlineStr">
        <is>
          <t>NE01-13</t>
        </is>
      </c>
      <c r="C58" s="11" t="n"/>
      <c r="D58" s="12" t="inlineStr">
        <is>
          <t>Gemälde Panorama, 3 Figuren
Acryl auf Leinwand, Querformat ca. 120 x 40 cm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NE01-14</t>
        </is>
      </c>
      <c r="C59" s="22" t="n"/>
      <c r="D59" s="23" t="inlineStr">
        <is>
          <t>Gemälde Panorama, 5 Figuren
Acryl auf Leinwand, Querformat - Eigenarbeit einer Privatperson</t>
        </is>
      </c>
      <c r="E59" s="13" t="n"/>
      <c r="F59" s="23" t="inlineStr">
        <is>
          <t>Flur</t>
        </is>
      </c>
      <c r="G59" s="21" t="inlineStr">
        <is>
          <t>gut</t>
        </is>
      </c>
      <c r="H59" s="21" t="n">
        <v>1</v>
      </c>
      <c r="I59" s="21" t="inlineStr">
        <is>
          <t>Stück</t>
        </is>
      </c>
      <c r="J59" s="24" t="n">
        <v>120</v>
      </c>
      <c r="K59" s="25">
        <f>J59*1.19</f>
        <v/>
      </c>
      <c r="L59" s="21" t="inlineStr">
        <is>
          <t>VHB</t>
        </is>
      </c>
      <c r="M59" s="23" t="inlineStr">
        <is>
          <t>nur Abholung</t>
        </is>
      </c>
      <c r="N59" s="16" t="n"/>
      <c r="O59" s="17" t="n"/>
      <c r="P59" s="18" t="n"/>
      <c r="Q59" s="26">
        <f>IF(N59&lt;&gt;"ja","",IF(O59="",H59,O59)*J59)</f>
        <v/>
      </c>
    </row>
    <row r="60" ht="78" customHeight="1">
      <c r="A60" s="9" t="n">
        <v>53</v>
      </c>
      <c r="B60" s="10" t="inlineStr">
        <is>
          <t>NE01-16</t>
        </is>
      </c>
      <c r="C60" s="11" t="n"/>
      <c r="D60" s="12" t="inlineStr">
        <is>
          <t>Pflanze mit Topf
Stoffschirm schwarz-weiß gemustert mit Fransenbesatz</t>
        </is>
      </c>
      <c r="E60" s="13" t="n"/>
      <c r="F60" s="12" t="inlineStr">
        <is>
          <t>Flur</t>
        </is>
      </c>
      <c r="G60" s="10" t="inlineStr">
        <is>
          <t>gut</t>
        </is>
      </c>
      <c r="H60" s="10" t="n">
        <v>1</v>
      </c>
      <c r="I60" s="10" t="inlineStr">
        <is>
          <t>Stück</t>
        </is>
      </c>
      <c r="J60" s="14" t="n">
        <v>20</v>
      </c>
      <c r="K60" s="15">
        <f>J60*1.19</f>
        <v/>
      </c>
      <c r="L60" s="10" t="inlineStr">
        <is>
          <t>VHB</t>
        </is>
      </c>
      <c r="M60" s="12" t="inlineStr">
        <is>
          <t>nur Abholung</t>
        </is>
      </c>
      <c r="N60" s="16" t="n"/>
      <c r="O60" s="17" t="n"/>
      <c r="P60" s="18" t="n"/>
      <c r="Q60" s="19">
        <f>IF(N60&lt;&gt;"ja","",IF(O60="",H60,O60)*J60)</f>
        <v/>
      </c>
    </row>
    <row r="61" ht="78" customHeight="1">
      <c r="A61" s="20" t="n">
        <v>54</v>
      </c>
      <c r="B61" s="35" t="inlineStr">
        <is>
          <t>NE05-01</t>
        </is>
      </c>
      <c r="C61" s="22" t="n"/>
      <c r="D61" s="23" t="inlineStr">
        <is>
          <t>Massivholztisch mit Baumkante, Essbereich
Massivholzplatte mit Baumkante, schwarzes Metallgestell mit Messingfüßen</t>
        </is>
      </c>
      <c r="E61" s="13" t="n"/>
      <c r="F61" s="23" t="inlineStr">
        <is>
          <t>Speisesaal</t>
        </is>
      </c>
      <c r="G61" s="21" t="inlineStr">
        <is>
          <t>gebraucht</t>
        </is>
      </c>
      <c r="H61" s="21" t="n">
        <v>4</v>
      </c>
      <c r="I61" s="21" t="inlineStr">
        <is>
          <t>Stück</t>
        </is>
      </c>
      <c r="J61" s="24" t="n">
        <v>450</v>
      </c>
      <c r="K61" s="25">
        <f>J61*1.19</f>
        <v/>
      </c>
      <c r="L61" s="21" t="inlineStr">
        <is>
          <t>VHB</t>
        </is>
      </c>
      <c r="M61" s="23" t="inlineStr">
        <is>
          <t>nur Abholung</t>
        </is>
      </c>
      <c r="N61" s="16" t="n"/>
      <c r="O61" s="17" t="n"/>
      <c r="P61" s="18" t="n"/>
      <c r="Q61" s="26">
        <f>IF(N61&lt;&gt;"ja","",IF(O61="",H61,O61)*J61)</f>
        <v/>
      </c>
    </row>
    <row r="62" ht="78" customHeight="1">
      <c r="A62" s="9" t="n">
        <v>55</v>
      </c>
      <c r="B62" s="10" t="inlineStr">
        <is>
          <t>NE05-02</t>
        </is>
      </c>
      <c r="C62" s="11" t="n"/>
      <c r="D62" s="12" t="inlineStr">
        <is>
          <t>Sitzbank Massivholz
Passend zu den Baumkantentischen, Massivholz mit Metallgestell</t>
        </is>
      </c>
      <c r="E62" s="13" t="n"/>
      <c r="F62" s="12" t="inlineStr">
        <is>
          <t>Speisesaal</t>
        </is>
      </c>
      <c r="G62" s="10" t="inlineStr">
        <is>
          <t>gebraucht</t>
        </is>
      </c>
      <c r="H62" s="10" t="n">
        <v>2</v>
      </c>
      <c r="I62" s="10" t="inlineStr">
        <is>
          <t>Stück</t>
        </is>
      </c>
      <c r="J62" s="14" t="n">
        <v>250</v>
      </c>
      <c r="K62" s="15">
        <f>J62*1.19</f>
        <v/>
      </c>
      <c r="L62" s="10" t="inlineStr">
        <is>
          <t>VHB</t>
        </is>
      </c>
      <c r="M62" s="12" t="inlineStr">
        <is>
          <t>nur Abholung</t>
        </is>
      </c>
      <c r="N62" s="16" t="n"/>
      <c r="O62" s="17" t="n"/>
      <c r="P62" s="18" t="n"/>
      <c r="Q62" s="19">
        <f>IF(N62&lt;&gt;"ja","",IF(O62="",H62,O62)*J62)</f>
        <v/>
      </c>
    </row>
    <row r="63" ht="78" customHeight="1">
      <c r="A63" s="20" t="n">
        <v>56</v>
      </c>
      <c r="B63" s="35" t="inlineStr">
        <is>
          <t>NE05-03</t>
        </is>
      </c>
      <c r="C63" s="22" t="n"/>
      <c r="D63" s="23" t="inlineStr">
        <is>
          <t>Kuckucksuhr groß, geschnitzt
Schwarzwälder Kuckucksuhr, aufwendig geschnitzt mit Hirschkopf, Eulen und Jagdhorn</t>
        </is>
      </c>
      <c r="E63" s="13" t="n"/>
      <c r="F63" s="23" t="inlineStr">
        <is>
          <t>Speisesaal</t>
        </is>
      </c>
      <c r="G63" s="21" t="inlineStr">
        <is>
          <t>gut</t>
        </is>
      </c>
      <c r="H63" s="21" t="n">
        <v>1</v>
      </c>
      <c r="I63" s="21" t="inlineStr">
        <is>
          <t>Stück</t>
        </is>
      </c>
      <c r="J63" s="24" t="n">
        <v>550</v>
      </c>
      <c r="K63" s="25">
        <f>J63*1.19</f>
        <v/>
      </c>
      <c r="L63" s="21" t="inlineStr">
        <is>
          <t>VHB</t>
        </is>
      </c>
      <c r="M63" s="23" t="inlineStr">
        <is>
          <t>nur Abholung</t>
        </is>
      </c>
      <c r="N63" s="16" t="n"/>
      <c r="O63" s="17" t="n"/>
      <c r="P63" s="18" t="n"/>
      <c r="Q63" s="26">
        <f>IF(N63&lt;&gt;"ja","",IF(O63="",H63,O63)*J63)</f>
        <v/>
      </c>
    </row>
    <row r="64" ht="78" customHeight="1">
      <c r="A64" s="9" t="n">
        <v>57</v>
      </c>
      <c r="B64" s="35" t="inlineStr">
        <is>
          <t>NU01-01</t>
        </is>
      </c>
      <c r="C64" s="11" t="n"/>
      <c r="D64" s="12" t="inlineStr">
        <is>
          <t>Vitra Alcove Sofa, rot
Vitra Alcove, Design Ronan &amp; Erwan Bouroullec, rot, hohe Rückenwände, Chrombeine</t>
        </is>
      </c>
      <c r="E64" s="13" t="n"/>
      <c r="F64" s="12" t="inlineStr">
        <is>
          <t>Flur</t>
        </is>
      </c>
      <c r="G64" s="10" t="inlineStr">
        <is>
          <t>gebraucht</t>
        </is>
      </c>
      <c r="H64" s="10" t="n">
        <v>2</v>
      </c>
      <c r="I64" s="10" t="inlineStr">
        <is>
          <t>Stück</t>
        </is>
      </c>
      <c r="J64" s="14" t="n">
        <v>1600</v>
      </c>
      <c r="K64" s="15">
        <f>J64*1.19</f>
        <v/>
      </c>
      <c r="L64" s="10" t="inlineStr">
        <is>
          <t>VHB</t>
        </is>
      </c>
      <c r="M64" s="12" t="inlineStr">
        <is>
          <t>nur Abholung</t>
        </is>
      </c>
      <c r="N64" s="16" t="n"/>
      <c r="O64" s="17" t="n"/>
      <c r="P64" s="18" t="n"/>
      <c r="Q64" s="19">
        <f>IF(N64&lt;&gt;"ja","",IF(O64="",H64,O64)*J64)</f>
        <v/>
      </c>
    </row>
    <row r="65" ht="78" customHeight="1">
      <c r="A65" s="20" t="n">
        <v>58</v>
      </c>
      <c r="B65" s="35" t="inlineStr">
        <is>
          <t>NU01-02</t>
        </is>
      </c>
      <c r="C65" s="22" t="n"/>
      <c r="D65" s="23" t="inlineStr">
        <is>
          <t>Kuckucksuhr, Wandgruppe
Schwarzwälder Kuckucksuhren verschiedener Größe und Ausführung</t>
        </is>
      </c>
      <c r="E65" s="13" t="n"/>
      <c r="F65" s="23" t="inlineStr">
        <is>
          <t>Flur</t>
        </is>
      </c>
      <c r="G65" s="21" t="inlineStr">
        <is>
          <t>gut</t>
        </is>
      </c>
      <c r="H65" s="21" t="n">
        <v>5</v>
      </c>
      <c r="I65" s="21" t="inlineStr">
        <is>
          <t>Stück</t>
        </is>
      </c>
      <c r="J65" s="24" t="n">
        <v>150</v>
      </c>
      <c r="K65" s="25">
        <f>J65*1.19</f>
        <v/>
      </c>
      <c r="L65" s="21" t="inlineStr">
        <is>
          <t>VHB</t>
        </is>
      </c>
      <c r="M65" s="23" t="inlineStr">
        <is>
          <t>Versand möglich</t>
        </is>
      </c>
      <c r="N65" s="16" t="n"/>
      <c r="O65" s="17" t="n"/>
      <c r="P65" s="18" t="n"/>
      <c r="Q65" s="26">
        <f>IF(N65&lt;&gt;"ja","",IF(O65="",H65,O65)*J65)</f>
        <v/>
      </c>
    </row>
    <row r="66" ht="78" customHeight="1">
      <c r="A66" s="27" t="n">
        <v>59</v>
      </c>
      <c r="B66" s="28" t="inlineStr">
        <is>
          <t>NU01-03</t>
        </is>
      </c>
      <c r="C66" s="29" t="n"/>
      <c r="D66" s="30" t="inlineStr">
        <is>
          <t>Dekoration in der Vitrine
Dekoration in der Vitrine</t>
        </is>
      </c>
      <c r="E66" s="30" t="n"/>
      <c r="F66" s="30" t="inlineStr">
        <is>
          <t>Flur</t>
        </is>
      </c>
      <c r="G66" s="28" t="inlineStr">
        <is>
          <t>gut</t>
        </is>
      </c>
      <c r="H66" s="28" t="n">
        <v>1</v>
      </c>
      <c r="I66" s="28" t="inlineStr">
        <is>
          <t>Stück</t>
        </is>
      </c>
      <c r="J66" s="31" t="n">
        <v>50</v>
      </c>
      <c r="K66" s="32">
        <f>J66*1.19</f>
        <v/>
      </c>
      <c r="L66" s="28" t="inlineStr">
        <is>
          <t>VHB</t>
        </is>
      </c>
      <c r="M66" s="30" t="inlineStr">
        <is>
          <t>nur Abholung</t>
        </is>
      </c>
      <c r="N66" s="16" t="n"/>
      <c r="O66" s="17" t="n"/>
      <c r="P66" s="18" t="n"/>
      <c r="Q66" s="33">
        <f>IF(N66&lt;&gt;"ja","",IF(O66="",H66,O66)*J66)</f>
        <v/>
      </c>
    </row>
    <row r="67" ht="78" customHeight="1">
      <c r="A67" s="20" t="n">
        <v>60</v>
      </c>
      <c r="B67" s="21" t="inlineStr">
        <is>
          <t>NU01-04</t>
        </is>
      </c>
      <c r="C67" s="22" t="n"/>
      <c r="D67" s="23" t="inlineStr">
        <is>
          <t>Gemälde Heimweh
Acryl auf Leinwand, großformatig ca. 100 x 140 cm - Eigenarbeit einer Privatperson</t>
        </is>
      </c>
      <c r="E67" s="13" t="n"/>
      <c r="F67" s="23" t="inlineStr">
        <is>
          <t>Flur</t>
        </is>
      </c>
      <c r="G67" s="21" t="inlineStr">
        <is>
          <t>gut</t>
        </is>
      </c>
      <c r="H67" s="21" t="n">
        <v>1</v>
      </c>
      <c r="I67" s="21" t="inlineStr">
        <is>
          <t>Stück</t>
        </is>
      </c>
      <c r="J67" s="24" t="n">
        <v>450</v>
      </c>
      <c r="K67" s="25">
        <f>J67*1.19</f>
        <v/>
      </c>
      <c r="L67" s="21" t="inlineStr">
        <is>
          <t>VHB</t>
        </is>
      </c>
      <c r="M67" s="23" t="inlineStr">
        <is>
          <t>nur Abholung</t>
        </is>
      </c>
      <c r="N67" s="16" t="n"/>
      <c r="O67" s="17" t="n"/>
      <c r="P67" s="18" t="n"/>
      <c r="Q67" s="26">
        <f>IF(N67&lt;&gt;"ja","",IF(O67="",H67,O67)*J67)</f>
        <v/>
      </c>
    </row>
    <row r="68" ht="78" customHeight="1">
      <c r="A68" s="9" t="n">
        <v>61</v>
      </c>
      <c r="B68" s="10" t="inlineStr">
        <is>
          <t>NU01-05</t>
        </is>
      </c>
      <c r="C68" s="11" t="n"/>
      <c r="D68" s="12" t="inlineStr">
        <is>
          <t>Deko-Hirschkopf geometrisch
Hirschkopf in geometrischer Form, Beton-/Holzoptik</t>
        </is>
      </c>
      <c r="E68" s="13" t="n"/>
      <c r="F68" s="12" t="inlineStr">
        <is>
          <t>Flur</t>
        </is>
      </c>
      <c r="G68" s="10" t="inlineStr">
        <is>
          <t>gut</t>
        </is>
      </c>
      <c r="H68" s="10" t="n">
        <v>2</v>
      </c>
      <c r="I68" s="10" t="inlineStr">
        <is>
          <t>Stück</t>
        </is>
      </c>
      <c r="J68" s="14" t="n">
        <v>40</v>
      </c>
      <c r="K68" s="15">
        <f>J68*1.19</f>
        <v/>
      </c>
      <c r="L68" s="10" t="inlineStr">
        <is>
          <t>VHB</t>
        </is>
      </c>
      <c r="M68" s="12" t="inlineStr">
        <is>
          <t>Versand möglich</t>
        </is>
      </c>
      <c r="N68" s="16" t="n"/>
      <c r="O68" s="17" t="n"/>
      <c r="P68" s="18" t="n"/>
      <c r="Q68" s="19">
        <f>IF(N68&lt;&gt;"ja","",IF(O68="",H68,O68)*J68)</f>
        <v/>
      </c>
    </row>
    <row r="69" ht="78" customHeight="1">
      <c r="A69" s="20" t="n">
        <v>62</v>
      </c>
      <c r="B69" s="21" t="inlineStr">
        <is>
          <t>NU01-06</t>
        </is>
      </c>
      <c r="C69" s="22" t="n"/>
      <c r="D69" s="23" t="inlineStr">
        <is>
          <t>Gemälde Marilyn mit Bollenhut
Acryl auf Leinwand, großformatig ca. 120 x 120 cm - Eigenarbeit einer Privatperson</t>
        </is>
      </c>
      <c r="E69" s="13" t="n"/>
      <c r="F69" s="23" t="inlineStr">
        <is>
          <t>Flur</t>
        </is>
      </c>
      <c r="G69" s="21" t="inlineStr">
        <is>
          <t>gut</t>
        </is>
      </c>
      <c r="H69" s="21" t="n">
        <v>1</v>
      </c>
      <c r="I69" s="21" t="inlineStr">
        <is>
          <t>Stück</t>
        </is>
      </c>
      <c r="J69" s="24" t="n">
        <v>650</v>
      </c>
      <c r="K69" s="25">
        <f>J69*1.19</f>
        <v/>
      </c>
      <c r="L69" s="21" t="inlineStr">
        <is>
          <t>VHB</t>
        </is>
      </c>
      <c r="M69" s="23" t="inlineStr">
        <is>
          <t>nur Abholung</t>
        </is>
      </c>
      <c r="N69" s="16" t="n"/>
      <c r="O69" s="17" t="n"/>
      <c r="P69" s="18" t="n"/>
      <c r="Q69" s="26">
        <f>IF(N69&lt;&gt;"ja","",IF(O69="",H69,O69)*J69)</f>
        <v/>
      </c>
    </row>
    <row r="70" ht="78" customHeight="1">
      <c r="A70" s="27" t="n">
        <v>63</v>
      </c>
      <c r="B70" s="28" t="inlineStr">
        <is>
          <t>NU01-07</t>
        </is>
      </c>
      <c r="C70" s="29" t="n"/>
      <c r="D70" s="30" t="inlineStr">
        <is>
          <t>Trachtenportrait gerahmt, klein
Trachtenportrait gerahmt, klein</t>
        </is>
      </c>
      <c r="E70" s="30" t="n"/>
      <c r="F70" s="30" t="inlineStr">
        <is>
          <t>Flur</t>
        </is>
      </c>
      <c r="G70" s="28" t="inlineStr">
        <is>
          <t>gut</t>
        </is>
      </c>
      <c r="H70" s="28" t="n">
        <v>1</v>
      </c>
      <c r="I70" s="28" t="inlineStr">
        <is>
          <t>Set</t>
        </is>
      </c>
      <c r="J70" s="31" t="n">
        <v>45</v>
      </c>
      <c r="K70" s="32">
        <f>J70*1.19</f>
        <v/>
      </c>
      <c r="L70" s="28" t="inlineStr">
        <is>
          <t>VHB</t>
        </is>
      </c>
      <c r="M70" s="30" t="inlineStr">
        <is>
          <t>nur Abholung</t>
        </is>
      </c>
      <c r="N70" s="16" t="n"/>
      <c r="O70" s="17" t="n"/>
      <c r="P70" s="18" t="n"/>
      <c r="Q70" s="33">
        <f>IF(N70&lt;&gt;"ja","",IF(O70="",H70,O70)*J70)</f>
        <v/>
      </c>
    </row>
    <row r="71" ht="78" customHeight="1">
      <c r="A71" s="27" t="n">
        <v>64</v>
      </c>
      <c r="B71" s="28" t="inlineStr">
        <is>
          <t>NU01-08</t>
        </is>
      </c>
      <c r="C71" s="29" t="n"/>
      <c r="D71" s="30" t="inlineStr">
        <is>
          <t>Trachtenfotografie gerahmt, weiß
Fotodruck im weißen Rahmen, ca. 20 x 25 cm - Kaufware</t>
        </is>
      </c>
      <c r="E71" s="30" t="n"/>
      <c r="F71" s="30" t="inlineStr">
        <is>
          <t>Flur</t>
        </is>
      </c>
      <c r="G71" s="28" t="inlineStr">
        <is>
          <t>gut</t>
        </is>
      </c>
      <c r="H71" s="28" t="n">
        <v>5</v>
      </c>
      <c r="I71" s="28" t="inlineStr">
        <is>
          <t>Stück</t>
        </is>
      </c>
      <c r="J71" s="31" t="n">
        <v>35</v>
      </c>
      <c r="K71" s="32">
        <f>J71*1.19</f>
        <v/>
      </c>
      <c r="L71" s="28" t="inlineStr">
        <is>
          <t>VHB</t>
        </is>
      </c>
      <c r="M71" s="30" t="inlineStr">
        <is>
          <t>Versand möglich</t>
        </is>
      </c>
      <c r="N71" s="16" t="n"/>
      <c r="O71" s="17" t="n"/>
      <c r="P71" s="18" t="n"/>
      <c r="Q71" s="33">
        <f>IF(N71&lt;&gt;"ja","",IF(O71="",H71,O71)*J71)</f>
        <v/>
      </c>
    </row>
    <row r="72" ht="78" customHeight="1">
      <c r="A72" s="27" t="n">
        <v>65</v>
      </c>
      <c r="B72" s="28" t="inlineStr">
        <is>
          <t>NU01-09</t>
        </is>
      </c>
      <c r="C72" s="29" t="n"/>
      <c r="D72" s="30" t="inlineStr">
        <is>
          <t>Trachtenfotografie gerahmt, schwarz
Fotodruck im schwarzen Rahmen mit Passepartout - Kaufware</t>
        </is>
      </c>
      <c r="E72" s="30" t="n"/>
      <c r="F72" s="30" t="inlineStr">
        <is>
          <t>Flur</t>
        </is>
      </c>
      <c r="G72" s="28" t="inlineStr">
        <is>
          <t>gut</t>
        </is>
      </c>
      <c r="H72" s="28" t="n">
        <v>4</v>
      </c>
      <c r="I72" s="28" t="inlineStr">
        <is>
          <t>Stück</t>
        </is>
      </c>
      <c r="J72" s="31" t="n">
        <v>35</v>
      </c>
      <c r="K72" s="32">
        <f>J72*1.19</f>
        <v/>
      </c>
      <c r="L72" s="28" t="inlineStr">
        <is>
          <t>VHB</t>
        </is>
      </c>
      <c r="M72" s="30" t="inlineStr">
        <is>
          <t>Versand möglich</t>
        </is>
      </c>
      <c r="N72" s="16" t="n"/>
      <c r="O72" s="17" t="n"/>
      <c r="P72" s="18" t="n"/>
      <c r="Q72" s="33">
        <f>IF(N72&lt;&gt;"ja","",IF(O72="",H72,O72)*J72)</f>
        <v/>
      </c>
    </row>
    <row r="73" ht="78" customHeight="1">
      <c r="A73" s="20" t="n">
        <v>66</v>
      </c>
      <c r="B73" s="21" t="inlineStr">
        <is>
          <t>NU01-10</t>
        </is>
      </c>
      <c r="C73" s="22" t="n"/>
      <c r="D73" s="23" t="inlineStr">
        <is>
          <t>Gemälde Panorama mit Tanne
Acryl auf Leinwand, Querformat - Eigenarbeit einer Privatperson</t>
        </is>
      </c>
      <c r="E73" s="13" t="n"/>
      <c r="F73" s="23" t="inlineStr">
        <is>
          <t>Flur</t>
        </is>
      </c>
      <c r="G73" s="21" t="inlineStr">
        <is>
          <t>gut</t>
        </is>
      </c>
      <c r="H73" s="21" t="n">
        <v>2</v>
      </c>
      <c r="I73" s="21" t="inlineStr">
        <is>
          <t>Stück</t>
        </is>
      </c>
      <c r="J73" s="24" t="n">
        <v>120</v>
      </c>
      <c r="K73" s="25">
        <f>J73*1.19</f>
        <v/>
      </c>
      <c r="L73" s="21" t="inlineStr">
        <is>
          <t>VHB</t>
        </is>
      </c>
      <c r="M73" s="23" t="inlineStr">
        <is>
          <t>nur Abholung</t>
        </is>
      </c>
      <c r="N73" s="16" t="n"/>
      <c r="O73" s="17" t="n"/>
      <c r="P73" s="18" t="n"/>
      <c r="Q73" s="26">
        <f>IF(N73&lt;&gt;"ja","",IF(O73="",H73,O73)*J73)</f>
        <v/>
      </c>
    </row>
    <row r="74" ht="78" customHeight="1">
      <c r="A74" s="9" t="n">
        <v>67</v>
      </c>
      <c r="B74" s="10" t="inlineStr">
        <is>
          <t>NU01-11</t>
        </is>
      </c>
      <c r="C74" s="11" t="n"/>
      <c r="D74" s="12" t="inlineStr">
        <is>
          <t>Bilderrahmen schwarz mit Strichfigur
Gerahmte Drucke mit Bollenhut-Strichfiguren, schwarze Rahmen</t>
        </is>
      </c>
      <c r="E74" s="13" t="n"/>
      <c r="F74" s="12" t="inlineStr">
        <is>
          <t>Flur</t>
        </is>
      </c>
      <c r="G74" s="10" t="inlineStr">
        <is>
          <t>gut</t>
        </is>
      </c>
      <c r="H74" s="10" t="n">
        <v>4</v>
      </c>
      <c r="I74" s="10" t="inlineStr">
        <is>
          <t>Stück</t>
        </is>
      </c>
      <c r="J74" s="14" t="n">
        <v>15</v>
      </c>
      <c r="K74" s="15">
        <f>J74*1.19</f>
        <v/>
      </c>
      <c r="L74" s="10" t="inlineStr">
        <is>
          <t>VHB</t>
        </is>
      </c>
      <c r="M74" s="12" t="inlineStr">
        <is>
          <t>Versand möglich</t>
        </is>
      </c>
      <c r="N74" s="16" t="n"/>
      <c r="O74" s="17" t="n"/>
      <c r="P74" s="18" t="n"/>
      <c r="Q74" s="19">
        <f>IF(N74&lt;&gt;"ja","",IF(O74="",H74,O74)*J74)</f>
        <v/>
      </c>
    </row>
    <row r="75" ht="78" customHeight="1">
      <c r="A75" s="20" t="n">
        <v>68</v>
      </c>
      <c r="B75" s="21" t="inlineStr">
        <is>
          <t>NU01-12</t>
        </is>
      </c>
      <c r="C75" s="22" t="n"/>
      <c r="D75" s="23" t="inlineStr">
        <is>
          <t>Läufer dunkelgrau, IKEA Morum
Flachgewebter Läufer in Dunkelgrau, IKEA Morum (In-/Outdoor-Qualität), strukturierte Webung. 15 gleiche Läufer aus den Fluren.</t>
        </is>
      </c>
      <c r="E75" s="13" t="n"/>
      <c r="F75" s="23" t="inlineStr">
        <is>
          <t>Flur</t>
        </is>
      </c>
      <c r="G75" s="21" t="inlineStr">
        <is>
          <t>gebraucht</t>
        </is>
      </c>
      <c r="H75" s="21" t="n">
        <v>15</v>
      </c>
      <c r="I75" s="21" t="inlineStr">
        <is>
          <t>Stück</t>
        </is>
      </c>
      <c r="J75" s="24" t="n">
        <v>20</v>
      </c>
      <c r="K75" s="25">
        <f>J75*1.19</f>
        <v/>
      </c>
      <c r="L75" s="21" t="inlineStr">
        <is>
          <t>VHB</t>
        </is>
      </c>
      <c r="M75" s="23" t="inlineStr">
        <is>
          <t>nur Abholung</t>
        </is>
      </c>
      <c r="N75" s="16" t="n"/>
      <c r="O75" s="17" t="n"/>
      <c r="P75" s="18" t="n"/>
      <c r="Q75" s="26">
        <f>IF(N75&lt;&gt;"ja","",IF(O75="",H75,O75)*J75)</f>
        <v/>
      </c>
    </row>
    <row r="76" ht="78" customHeight="1">
      <c r="A76" s="9" t="n">
        <v>69</v>
      </c>
      <c r="B76" s="10" t="inlineStr">
        <is>
          <t>NU02-01</t>
        </is>
      </c>
      <c r="C76" s="11" t="n"/>
      <c r="D76" s="12" t="inlineStr">
        <is>
          <t>Kommode weiß, 6 Schubladen
IKEA Nordli, weiß, hoch, 6 Schubladen</t>
        </is>
      </c>
      <c r="E76" s="13" t="n"/>
      <c r="F76" s="12" t="inlineStr">
        <is>
          <t>Gruppenraum 5</t>
        </is>
      </c>
      <c r="G76" s="10" t="inlineStr">
        <is>
          <t>gebraucht</t>
        </is>
      </c>
      <c r="H76" s="10" t="n">
        <v>1</v>
      </c>
      <c r="I76" s="10" t="inlineStr">
        <is>
          <t>Stück</t>
        </is>
      </c>
      <c r="J76" s="14" t="n">
        <v>90</v>
      </c>
      <c r="K76" s="15">
        <f>J76*1.19</f>
        <v/>
      </c>
      <c r="L76" s="10" t="inlineStr">
        <is>
          <t>VHB</t>
        </is>
      </c>
      <c r="M76" s="12" t="inlineStr">
        <is>
          <t>nur Abholung</t>
        </is>
      </c>
      <c r="N76" s="16" t="n"/>
      <c r="O76" s="17" t="n"/>
      <c r="P76" s="18" t="n"/>
      <c r="Q76" s="19">
        <f>IF(N76&lt;&gt;"ja","",IF(O76="",H76,O76)*J76)</f>
        <v/>
      </c>
    </row>
    <row r="77" ht="78" customHeight="1">
      <c r="A77" s="20" t="n">
        <v>70</v>
      </c>
      <c r="B77" s="21" t="inlineStr">
        <is>
          <t>NU03-01</t>
        </is>
      </c>
      <c r="C77" s="22" t="n"/>
      <c r="D77" s="23" t="inlineStr">
        <is>
          <t>Kommode weiß, hoch, 7 Schubladen
IKEA Nordli, weiß, hohe Ausführung</t>
        </is>
      </c>
      <c r="E77" s="13" t="n"/>
      <c r="F77" s="23" t="inlineStr">
        <is>
          <t>Schlafraum 4</t>
        </is>
      </c>
      <c r="G77" s="21" t="inlineStr">
        <is>
          <t>gebraucht</t>
        </is>
      </c>
      <c r="H77" s="21" t="n">
        <v>1</v>
      </c>
      <c r="I77" s="21" t="inlineStr">
        <is>
          <t>Stück</t>
        </is>
      </c>
      <c r="J77" s="24" t="n">
        <v>110</v>
      </c>
      <c r="K77" s="25">
        <f>J77*1.19</f>
        <v/>
      </c>
      <c r="L77" s="21" t="inlineStr">
        <is>
          <t>VHB</t>
        </is>
      </c>
      <c r="M77" s="23" t="inlineStr">
        <is>
          <t>nur Abholung</t>
        </is>
      </c>
      <c r="N77" s="16" t="n"/>
      <c r="O77" s="17" t="n"/>
      <c r="P77" s="18" t="n"/>
      <c r="Q77" s="26">
        <f>IF(N77&lt;&gt;"ja","",IF(O77="",H77,O77)*J77)</f>
        <v/>
      </c>
    </row>
    <row r="78" ht="78" customHeight="1">
      <c r="A78" s="9" t="n">
        <v>71</v>
      </c>
      <c r="B78" s="10" t="inlineStr">
        <is>
          <t>NU04-01</t>
        </is>
      </c>
      <c r="C78" s="11" t="n"/>
      <c r="D78" s="12" t="inlineStr">
        <is>
          <t>Wanddeko Hirschkopf Sperrholz
3D-Stecksatz aus Sperrholz, schwarz lackiert, Wandmontage</t>
        </is>
      </c>
      <c r="E78" s="13" t="n"/>
      <c r="F78" s="12" t="inlineStr">
        <is>
          <t>Schlafraum 5</t>
        </is>
      </c>
      <c r="G78" s="10" t="inlineStr">
        <is>
          <t>gut</t>
        </is>
      </c>
      <c r="H78" s="10" t="n">
        <v>3</v>
      </c>
      <c r="I78" s="10" t="inlineStr">
        <is>
          <t>Stück</t>
        </is>
      </c>
      <c r="J78" s="14" t="n">
        <v>20</v>
      </c>
      <c r="K78" s="15">
        <f>J78*1.19</f>
        <v/>
      </c>
      <c r="L78" s="10" t="inlineStr">
        <is>
          <t>VHB</t>
        </is>
      </c>
      <c r="M78" s="12" t="inlineStr">
        <is>
          <t>Versand möglich</t>
        </is>
      </c>
      <c r="N78" s="16" t="n"/>
      <c r="O78" s="17" t="n"/>
      <c r="P78" s="18" t="n"/>
      <c r="Q78" s="19">
        <f>IF(N78&lt;&gt;"ja","",IF(O78="",H78,O78)*J78)</f>
        <v/>
      </c>
    </row>
    <row r="79" ht="78" customHeight="1">
      <c r="A79" s="20" t="n">
        <v>72</v>
      </c>
      <c r="B79" s="21" t="inlineStr">
        <is>
          <t>NU04-02</t>
        </is>
      </c>
      <c r="C79" s="22" t="n"/>
      <c r="D79" s="23" t="inlineStr">
        <is>
          <t>Kommode anthrazit, groß
IKEA Nordli, anthrazit, große Kombination, ca. 12-14 Schubladen; 2 Schubladen bereits repariert; funktionsfähig</t>
        </is>
      </c>
      <c r="E79" s="13" t="n"/>
      <c r="F79" s="23" t="inlineStr">
        <is>
          <t>Schlafraum 5</t>
        </is>
      </c>
      <c r="G79" s="21" t="inlineStr">
        <is>
          <t>gebraucht</t>
        </is>
      </c>
      <c r="H79" s="21" t="n">
        <v>1</v>
      </c>
      <c r="I79" s="21" t="inlineStr">
        <is>
          <t>Stück</t>
        </is>
      </c>
      <c r="J79" s="24" t="n">
        <v>220</v>
      </c>
      <c r="K79" s="25">
        <f>J79*1.19</f>
        <v/>
      </c>
      <c r="L79" s="21" t="inlineStr">
        <is>
          <t>VHB</t>
        </is>
      </c>
      <c r="M79" s="23" t="inlineStr">
        <is>
          <t>nur Abholung</t>
        </is>
      </c>
      <c r="N79" s="16" t="n"/>
      <c r="O79" s="17" t="n"/>
      <c r="P79" s="18" t="n"/>
      <c r="Q79" s="26">
        <f>IF(N79&lt;&gt;"ja","",IF(O79="",H79,O79)*J79)</f>
        <v/>
      </c>
    </row>
    <row r="80" ht="78" customHeight="1">
      <c r="A80" s="9" t="n">
        <v>73</v>
      </c>
      <c r="B80" s="35" t="inlineStr">
        <is>
          <t>NU04-03</t>
        </is>
      </c>
      <c r="C80" s="11" t="n"/>
      <c r="D80" s="12" t="inlineStr">
        <is>
          <t>Massivholztisch mit Baumkante
Massivholzplatte mit natürlicher Baumkante, schwarzes Metallgestell, ca. 200 x 90 cm</t>
        </is>
      </c>
      <c r="E80" s="13" t="n"/>
      <c r="F80" s="12" t="inlineStr">
        <is>
          <t>Schlafraum 5</t>
        </is>
      </c>
      <c r="G80" s="10" t="inlineStr">
        <is>
          <t>gebraucht</t>
        </is>
      </c>
      <c r="H80" s="10" t="n">
        <v>1</v>
      </c>
      <c r="I80" s="10" t="inlineStr">
        <is>
          <t>Stück</t>
        </is>
      </c>
      <c r="J80" s="14" t="n">
        <v>450</v>
      </c>
      <c r="K80" s="15">
        <f>J80*1.19</f>
        <v/>
      </c>
      <c r="L80" s="10" t="inlineStr">
        <is>
          <t>VHB</t>
        </is>
      </c>
      <c r="M80" s="12" t="inlineStr">
        <is>
          <t>nur Abholung</t>
        </is>
      </c>
      <c r="N80" s="16" t="n"/>
      <c r="O80" s="17" t="n"/>
      <c r="P80" s="18" t="n"/>
      <c r="Q80" s="19">
        <f>IF(N80&lt;&gt;"ja","",IF(O80="",H80,O80)*J80)</f>
        <v/>
      </c>
    </row>
    <row r="81" ht="78" customHeight="1">
      <c r="A81" s="20" t="n">
        <v>74</v>
      </c>
      <c r="B81" s="21" t="inlineStr">
        <is>
          <t>NU04-04</t>
        </is>
      </c>
      <c r="C81" s="22" t="n"/>
      <c r="D81" s="23" t="inlineStr">
        <is>
          <t>Magnettafel grau, groß
Magnet-/Schreibtafel, grau, beschriftet, Wandmontage</t>
        </is>
      </c>
      <c r="E81" s="13" t="n"/>
      <c r="F81" s="23" t="inlineStr">
        <is>
          <t>Schlafraum 5</t>
        </is>
      </c>
      <c r="G81" s="21" t="inlineStr">
        <is>
          <t>gebraucht</t>
        </is>
      </c>
      <c r="H81" s="21" t="n">
        <v>1</v>
      </c>
      <c r="I81" s="21" t="inlineStr">
        <is>
          <t>Stück</t>
        </is>
      </c>
      <c r="J81" s="24" t="n">
        <v>45</v>
      </c>
      <c r="K81" s="25">
        <f>J81*1.19</f>
        <v/>
      </c>
      <c r="L81" s="21" t="inlineStr">
        <is>
          <t>VHB</t>
        </is>
      </c>
      <c r="M81" s="23" t="inlineStr">
        <is>
          <t>nur Abholung</t>
        </is>
      </c>
      <c r="N81" s="16" t="n"/>
      <c r="O81" s="17" t="n"/>
      <c r="P81" s="18" t="n"/>
      <c r="Q81" s="26">
        <f>IF(N81&lt;&gt;"ja","",IF(O81="",H81,O81)*J81)</f>
        <v/>
      </c>
    </row>
    <row r="82" ht="78" customHeight="1">
      <c r="A82" s="9" t="n">
        <v>75</v>
      </c>
      <c r="B82" s="10" t="inlineStr">
        <is>
          <t>NU04-05</t>
        </is>
      </c>
      <c r="C82" s="11" t="n"/>
      <c r="D82" s="12" t="inlineStr">
        <is>
          <t>Hochflorteppich beige
Hochflorteppich in Beige, IKEA Ådum. Gereinigt.</t>
        </is>
      </c>
      <c r="E82" s="13" t="inlineStr">
        <is>
          <t>120 × 240 cm</t>
        </is>
      </c>
      <c r="F82" s="12" t="inlineStr">
        <is>
          <t>Schlafraum 5</t>
        </is>
      </c>
      <c r="G82" s="10" t="inlineStr">
        <is>
          <t>gebraucht</t>
        </is>
      </c>
      <c r="H82" s="10" t="n">
        <v>2</v>
      </c>
      <c r="I82" s="10" t="inlineStr">
        <is>
          <t>Stück</t>
        </is>
      </c>
      <c r="J82" s="14" t="n">
        <v>35</v>
      </c>
      <c r="K82" s="15">
        <f>J82*1.19</f>
        <v/>
      </c>
      <c r="L82" s="10" t="inlineStr">
        <is>
          <t>VHB</t>
        </is>
      </c>
      <c r="M82" s="12" t="inlineStr">
        <is>
          <t>Versand möglich</t>
        </is>
      </c>
      <c r="N82" s="16" t="n"/>
      <c r="O82" s="17" t="n"/>
      <c r="P82" s="18" t="n"/>
      <c r="Q82" s="19">
        <f>IF(N82&lt;&gt;"ja","",IF(O82="",H82,O82)*J82)</f>
        <v/>
      </c>
    </row>
    <row r="83" ht="78" customHeight="1">
      <c r="A83" s="20" t="n">
        <v>76</v>
      </c>
      <c r="B83" s="21" t="inlineStr">
        <is>
          <t>NU04-06</t>
        </is>
      </c>
      <c r="C83" s="22" t="n"/>
      <c r="D83" s="23" t="inlineStr">
        <is>
          <t>Teppich schwarz-weiß Rautenmuster
Flachgewebter Teppich mit schwarz-weißem Rautenmuster, IKEA Lappljung Ruta.</t>
        </is>
      </c>
      <c r="E83" s="13" t="inlineStr">
        <is>
          <t>200 × 300 cm</t>
        </is>
      </c>
      <c r="F83" s="23" t="inlineStr">
        <is>
          <t>Schlafraum 5</t>
        </is>
      </c>
      <c r="G83" s="21" t="inlineStr">
        <is>
          <t>gebraucht</t>
        </is>
      </c>
      <c r="H83" s="21" t="n">
        <v>2</v>
      </c>
      <c r="I83" s="21" t="inlineStr">
        <is>
          <t>Stück</t>
        </is>
      </c>
      <c r="J83" s="24" t="n">
        <v>30</v>
      </c>
      <c r="K83" s="25">
        <f>J83*1.19</f>
        <v/>
      </c>
      <c r="L83" s="21" t="inlineStr">
        <is>
          <t>VHB</t>
        </is>
      </c>
      <c r="M83" s="23" t="inlineStr">
        <is>
          <t>Versand möglich</t>
        </is>
      </c>
      <c r="N83" s="16" t="n"/>
      <c r="O83" s="17" t="n"/>
      <c r="P83" s="18" t="n"/>
      <c r="Q83" s="26">
        <f>IF(N83&lt;&gt;"ja","",IF(O83="",H83,O83)*J83)</f>
        <v/>
      </c>
    </row>
    <row r="84" ht="78" customHeight="1">
      <c r="A84" s="9" t="n">
        <v>77</v>
      </c>
      <c r="B84" s="35" t="inlineStr">
        <is>
          <t>TE01-01</t>
        </is>
      </c>
      <c r="C84" s="11" t="n"/>
      <c r="D84" s="12" t="inlineStr">
        <is>
          <t>Biohort Freizeitbox weiß (Terrasse)
Biohort Freizeitbox weiß (Terrasse)
Alu-Auflagenbox, weiß, abschließbar, wetterfest</t>
        </is>
      </c>
      <c r="E84" s="13" t="n"/>
      <c r="F84" s="12" t="inlineStr">
        <is>
          <t>Terrasse</t>
        </is>
      </c>
      <c r="G84" s="10" t="inlineStr">
        <is>
          <t>gut</t>
        </is>
      </c>
      <c r="H84" s="10" t="n">
        <v>1</v>
      </c>
      <c r="I84" s="10" t="inlineStr">
        <is>
          <t>Stück</t>
        </is>
      </c>
      <c r="J84" s="14" t="n">
        <v>410</v>
      </c>
      <c r="K84" s="15">
        <f>J84*1.19</f>
        <v/>
      </c>
      <c r="L84" s="10" t="inlineStr">
        <is>
          <t>VHB</t>
        </is>
      </c>
      <c r="M84" s="12" t="inlineStr">
        <is>
          <t>nur Abholung</t>
        </is>
      </c>
      <c r="N84" s="16" t="n"/>
      <c r="O84" s="17" t="n"/>
      <c r="P84" s="18" t="n"/>
      <c r="Q84" s="19">
        <f>IF(N84&lt;&gt;"ja","",IF(O84="",H84,O84)*J84)</f>
        <v/>
      </c>
    </row>
    <row r="85" ht="78" customHeight="1">
      <c r="A85" s="20" t="n">
        <v>78</v>
      </c>
      <c r="B85" s="35" t="inlineStr">
        <is>
          <t>TE01-02</t>
        </is>
      </c>
      <c r="C85" s="22" t="n"/>
      <c r="D85" s="23" t="inlineStr">
        <is>
          <t>Gartentisch mit Granitplatte inkl. Stühle und Schutzhülle
Granitplatte auf Aluminiumgestell, ca. 160 x 90 cm inkl. Stühle und Schutzhülle</t>
        </is>
      </c>
      <c r="E85" s="13" t="n"/>
      <c r="F85" s="23" t="inlineStr">
        <is>
          <t>Terrasse</t>
        </is>
      </c>
      <c r="G85" s="21" t="inlineStr">
        <is>
          <t>gut</t>
        </is>
      </c>
      <c r="H85" s="21" t="n">
        <v>1</v>
      </c>
      <c r="I85" s="21" t="inlineStr">
        <is>
          <t>Stück</t>
        </is>
      </c>
      <c r="J85" s="24" t="n">
        <v>280</v>
      </c>
      <c r="K85" s="25">
        <f>J85*1.19</f>
        <v/>
      </c>
      <c r="L85" s="21" t="inlineStr">
        <is>
          <t>VHB</t>
        </is>
      </c>
      <c r="M85" s="23" t="inlineStr">
        <is>
          <t>nur Abholung</t>
        </is>
      </c>
      <c r="N85" s="16" t="n"/>
      <c r="O85" s="17" t="n"/>
      <c r="P85" s="18" t="n"/>
      <c r="Q85" s="26">
        <f>IF(N85&lt;&gt;"ja","",IF(O85="",H85,O85)*J85)</f>
        <v/>
      </c>
    </row>
    <row r="86" ht="78" customHeight="1">
      <c r="A86" s="9" t="n">
        <v>79</v>
      </c>
      <c r="B86" s="10" t="inlineStr">
        <is>
          <t>TE01-03</t>
        </is>
      </c>
      <c r="C86" s="11" t="n"/>
      <c r="D86" s="12" t="inlineStr">
        <is>
          <t>Textilene-Stapelsessel anthrazit
Hochlehner, Aluminiumrahmen mit Textilenbespannung, stapelbar</t>
        </is>
      </c>
      <c r="E86" s="13" t="n"/>
      <c r="F86" s="12" t="inlineStr">
        <is>
          <t>Terrasse</t>
        </is>
      </c>
      <c r="G86" s="10" t="inlineStr">
        <is>
          <t>stark gebraucht</t>
        </is>
      </c>
      <c r="H86" s="10" t="n">
        <v>4</v>
      </c>
      <c r="I86" s="10" t="inlineStr">
        <is>
          <t>Stück</t>
        </is>
      </c>
      <c r="J86" s="14" t="n">
        <v>10</v>
      </c>
      <c r="K86" s="15">
        <f>J86*1.19</f>
        <v/>
      </c>
      <c r="L86" s="10" t="inlineStr">
        <is>
          <t>VHB</t>
        </is>
      </c>
      <c r="M86" s="12" t="inlineStr">
        <is>
          <t>nur Abholung</t>
        </is>
      </c>
      <c r="N86" s="16" t="n"/>
      <c r="O86" s="17" t="n"/>
      <c r="P86" s="18" t="n"/>
      <c r="Q86" s="19">
        <f>IF(N86&lt;&gt;"ja","",IF(O86="",H86,O86)*J86)</f>
        <v/>
      </c>
    </row>
    <row r="87" ht="78" customHeight="1">
      <c r="A87" s="27" t="n">
        <v>80</v>
      </c>
      <c r="B87" s="34" t="inlineStr">
        <is>
          <t>TE01-04</t>
        </is>
      </c>
      <c r="C87" s="29" t="n"/>
      <c r="D87" s="30" t="inlineStr">
        <is>
          <t>Weber Genesis Gasgrill
Weber Genesis, Kupfer/Edelstahl, 4 Brenner mit Sear Station, inkl. Gasflasche</t>
        </is>
      </c>
      <c r="E87" s="30" t="n"/>
      <c r="F87" s="30" t="inlineStr">
        <is>
          <t>Terrasse</t>
        </is>
      </c>
      <c r="G87" s="28" t="inlineStr">
        <is>
          <t>gebraucht</t>
        </is>
      </c>
      <c r="H87" s="28" t="n">
        <v>1</v>
      </c>
      <c r="I87" s="28" t="inlineStr">
        <is>
          <t>Stück</t>
        </is>
      </c>
      <c r="J87" s="31" t="n">
        <v>450</v>
      </c>
      <c r="K87" s="32">
        <f>J87*1.19</f>
        <v/>
      </c>
      <c r="L87" s="28" t="inlineStr">
        <is>
          <t>VHB</t>
        </is>
      </c>
      <c r="M87" s="30" t="inlineStr">
        <is>
          <t>nur Abholung</t>
        </is>
      </c>
      <c r="N87" s="16" t="n"/>
      <c r="O87" s="17" t="n"/>
      <c r="P87" s="18" t="n"/>
      <c r="Q87" s="33">
        <f>IF(N87&lt;&gt;"ja","",IF(O87="",H87,O87)*J87)</f>
        <v/>
      </c>
    </row>
    <row r="88" ht="78" customHeight="1">
      <c r="A88" s="9" t="n">
        <v>81</v>
      </c>
      <c r="B88" s="10" t="inlineStr">
        <is>
          <t>TE01-05</t>
        </is>
      </c>
      <c r="C88" s="11" t="n"/>
      <c r="D88" s="12" t="inlineStr">
        <is>
          <t>Sonnenschirm creme
Marktschirm mit Holzstiel, creme, ca. 3 m Durchmesser</t>
        </is>
      </c>
      <c r="E88" s="13" t="n"/>
      <c r="F88" s="12" t="inlineStr">
        <is>
          <t>Terrasse</t>
        </is>
      </c>
      <c r="G88" s="10" t="inlineStr">
        <is>
          <t>gebraucht</t>
        </is>
      </c>
      <c r="H88" s="10" t="n">
        <v>1</v>
      </c>
      <c r="I88" s="10" t="inlineStr">
        <is>
          <t>Stück</t>
        </is>
      </c>
      <c r="J88" s="14" t="n">
        <v>70</v>
      </c>
      <c r="K88" s="15">
        <f>J88*1.19</f>
        <v/>
      </c>
      <c r="L88" s="10" t="inlineStr">
        <is>
          <t>VHB</t>
        </is>
      </c>
      <c r="M88" s="12" t="inlineStr">
        <is>
          <t>nur Abholung</t>
        </is>
      </c>
      <c r="N88" s="16" t="n"/>
      <c r="O88" s="17" t="n"/>
      <c r="P88" s="18" t="n"/>
      <c r="Q88" s="19">
        <f>IF(N88&lt;&gt;"ja","",IF(O88="",H88,O88)*J88)</f>
        <v/>
      </c>
    </row>
    <row r="89" ht="78" customHeight="1">
      <c r="A89" s="20" t="n">
        <v>82</v>
      </c>
      <c r="B89" s="21" t="inlineStr">
        <is>
          <t>TE02-01</t>
        </is>
      </c>
      <c r="C89" s="22" t="n"/>
      <c r="D89" s="23" t="inlineStr">
        <is>
          <t>Pflanzkübel Plastik weiß
Runder Pflanzkübel, Betonoptik weiß, Durchmesser ca. 50 cm</t>
        </is>
      </c>
      <c r="E89" s="13" t="n"/>
      <c r="F89" s="23" t="inlineStr">
        <is>
          <t>Dachterrasse</t>
        </is>
      </c>
      <c r="G89" s="21" t="inlineStr">
        <is>
          <t>gebraucht</t>
        </is>
      </c>
      <c r="H89" s="21" t="n">
        <v>4</v>
      </c>
      <c r="I89" s="21" t="inlineStr">
        <is>
          <t>Stück</t>
        </is>
      </c>
      <c r="J89" s="24" t="n">
        <v>60</v>
      </c>
      <c r="K89" s="25">
        <f>J89*1.19</f>
        <v/>
      </c>
      <c r="L89" s="21" t="inlineStr">
        <is>
          <t>VHB</t>
        </is>
      </c>
      <c r="M89" s="23" t="inlineStr">
        <is>
          <t>nur Abholung</t>
        </is>
      </c>
      <c r="N89" s="16" t="n"/>
      <c r="O89" s="17" t="n"/>
      <c r="P89" s="18" t="n"/>
      <c r="Q89" s="26">
        <f>IF(N89&lt;&gt;"ja","",IF(O89="",H89,O89)*J89)</f>
        <v/>
      </c>
    </row>
    <row r="90" ht="78" customHeight="1">
      <c r="A90" s="9" t="n">
        <v>83</v>
      </c>
      <c r="B90" s="10" t="inlineStr">
        <is>
          <t>TE02-02</t>
        </is>
      </c>
      <c r="C90" s="11" t="n"/>
      <c r="D90" s="12" t="inlineStr">
        <is>
          <t>Gartenstuhl Kunststoff anthrazit
Stapelbarer Gartenstuhl mit Armlehnen, anthrazit</t>
        </is>
      </c>
      <c r="E90" s="13" t="n"/>
      <c r="F90" s="12" t="inlineStr">
        <is>
          <t>Dachterrasse</t>
        </is>
      </c>
      <c r="G90" s="10" t="inlineStr">
        <is>
          <t>gebraucht</t>
        </is>
      </c>
      <c r="H90" s="10" t="n">
        <v>4</v>
      </c>
      <c r="I90" s="10" t="inlineStr">
        <is>
          <t>Stück</t>
        </is>
      </c>
      <c r="J90" s="14" t="n">
        <v>10</v>
      </c>
      <c r="K90" s="15">
        <f>J90*1.19</f>
        <v/>
      </c>
      <c r="L90" s="10" t="inlineStr">
        <is>
          <t>VHB</t>
        </is>
      </c>
      <c r="M90" s="12" t="inlineStr">
        <is>
          <t>nur Abholung</t>
        </is>
      </c>
      <c r="N90" s="16" t="n"/>
      <c r="O90" s="17" t="n"/>
      <c r="P90" s="18" t="n"/>
      <c r="Q90" s="19">
        <f>IF(N90&lt;&gt;"ja","",IF(O90="",H90,O90)*J90)</f>
        <v/>
      </c>
    </row>
    <row r="91" ht="78" customHeight="1">
      <c r="A91" s="20" t="n">
        <v>84</v>
      </c>
      <c r="B91" s="21" t="inlineStr">
        <is>
          <t>TE02-03</t>
        </is>
      </c>
      <c r="C91" s="22" t="n"/>
      <c r="D91" s="23" t="inlineStr">
        <is>
          <t>Gartentisch anthrazit
Aluminiumrahmen mit Lamellenplatte in Holzoptik, anthrazit inkl. Stühle</t>
        </is>
      </c>
      <c r="E91" s="13" t="n"/>
      <c r="F91" s="23" t="inlineStr">
        <is>
          <t>Dachterrasse</t>
        </is>
      </c>
      <c r="G91" s="21" t="inlineStr">
        <is>
          <t>gut</t>
        </is>
      </c>
      <c r="H91" s="21" t="n">
        <v>1</v>
      </c>
      <c r="I91" s="21" t="inlineStr">
        <is>
          <t>Stück</t>
        </is>
      </c>
      <c r="J91" s="24" t="n">
        <v>150</v>
      </c>
      <c r="K91" s="25">
        <f>J91*1.19</f>
        <v/>
      </c>
      <c r="L91" s="21" t="inlineStr">
        <is>
          <t>VHB</t>
        </is>
      </c>
      <c r="M91" s="23" t="inlineStr">
        <is>
          <t>nur Abholung</t>
        </is>
      </c>
      <c r="N91" s="16" t="n"/>
      <c r="O91" s="17" t="n"/>
      <c r="P91" s="18" t="n"/>
      <c r="Q91" s="26">
        <f>IF(N91&lt;&gt;"ja","",IF(O91="",H91,O91)*J91)</f>
        <v/>
      </c>
    </row>
    <row r="92" ht="78" customHeight="1">
      <c r="A92" s="9" t="n">
        <v>85</v>
      </c>
      <c r="B92" s="35" t="inlineStr">
        <is>
          <t>TE02-04</t>
        </is>
      </c>
      <c r="C92" s="11" t="n"/>
      <c r="D92" s="12" t="inlineStr">
        <is>
          <t>Teak-Klapptisch rund
Runder Gartenklapptisch aus Hartholz/Teak inkl. Stühle</t>
        </is>
      </c>
      <c r="E92" s="13" t="n"/>
      <c r="F92" s="12" t="inlineStr">
        <is>
          <t>Dachterrasse</t>
        </is>
      </c>
      <c r="G92" s="10" t="inlineStr">
        <is>
          <t>gebraucht</t>
        </is>
      </c>
      <c r="H92" s="10" t="n">
        <v>1</v>
      </c>
      <c r="I92" s="10" t="inlineStr">
        <is>
          <t>Set</t>
        </is>
      </c>
      <c r="J92" s="14" t="n">
        <v>150</v>
      </c>
      <c r="K92" s="15">
        <f>J92*1.19</f>
        <v/>
      </c>
      <c r="L92" s="10" t="inlineStr">
        <is>
          <t>VHB</t>
        </is>
      </c>
      <c r="M92" s="12" t="inlineStr">
        <is>
          <t>nur Abholung</t>
        </is>
      </c>
      <c r="N92" s="16" t="n"/>
      <c r="O92" s="17" t="n"/>
      <c r="P92" s="18" t="n"/>
      <c r="Q92" s="19">
        <f>IF(N92&lt;&gt;"ja","",IF(O92="",H92,O92)*J92)</f>
        <v/>
      </c>
    </row>
    <row r="93" ht="78" customHeight="1">
      <c r="A93" s="20" t="n">
        <v>86</v>
      </c>
      <c r="B93" s="21" t="inlineStr">
        <is>
          <t>TE02-05</t>
        </is>
      </c>
      <c r="C93" s="22" t="n"/>
      <c r="D93" s="23" t="inlineStr">
        <is>
          <t>Pflanzkübel grau, groß
Kunststoff-Pflanzkübel grau, Durchmesser ca. 60 cm</t>
        </is>
      </c>
      <c r="E93" s="13" t="n"/>
      <c r="F93" s="23" t="inlineStr">
        <is>
          <t>Dachterrasse</t>
        </is>
      </c>
      <c r="G93" s="21" t="inlineStr">
        <is>
          <t>gut</t>
        </is>
      </c>
      <c r="H93" s="21" t="n">
        <v>2</v>
      </c>
      <c r="I93" s="21" t="inlineStr">
        <is>
          <t>Stück</t>
        </is>
      </c>
      <c r="J93" s="24" t="n">
        <v>90</v>
      </c>
      <c r="K93" s="25">
        <f>J93*1.19</f>
        <v/>
      </c>
      <c r="L93" s="21" t="inlineStr">
        <is>
          <t>VHB</t>
        </is>
      </c>
      <c r="M93" s="23" t="inlineStr">
        <is>
          <t>nur Abholung</t>
        </is>
      </c>
      <c r="N93" s="16" t="n"/>
      <c r="O93" s="17" t="n"/>
      <c r="P93" s="18" t="n"/>
      <c r="Q93" s="26">
        <f>IF(N93&lt;&gt;"ja","",IF(O93="",H93,O93)*J93)</f>
        <v/>
      </c>
    </row>
    <row r="94" ht="78" customHeight="1">
      <c r="A94" s="9" t="n">
        <v>87</v>
      </c>
      <c r="B94" s="10" t="inlineStr">
        <is>
          <t>TE02-06</t>
        </is>
      </c>
      <c r="C94" s="11" t="n"/>
      <c r="D94" s="12" t="inlineStr">
        <is>
          <t>Holzstern mit Lichterkette
Großer Dekostern aus Holzlatten mit Lichterkette, ca. 2 m</t>
        </is>
      </c>
      <c r="E94" s="13" t="n"/>
      <c r="F94" s="12" t="inlineStr">
        <is>
          <t>Dachterrasse</t>
        </is>
      </c>
      <c r="G94" s="10" t="inlineStr">
        <is>
          <t>gebraucht</t>
        </is>
      </c>
      <c r="H94" s="10" t="n">
        <v>1</v>
      </c>
      <c r="I94" s="10" t="inlineStr">
        <is>
          <t>Stück</t>
        </is>
      </c>
      <c r="J94" s="14" t="n">
        <v>180</v>
      </c>
      <c r="K94" s="15">
        <f>J94*1.19</f>
        <v/>
      </c>
      <c r="L94" s="10" t="inlineStr">
        <is>
          <t>VHB</t>
        </is>
      </c>
      <c r="M94" s="12" t="inlineStr">
        <is>
          <t>nur Abholung</t>
        </is>
      </c>
      <c r="N94" s="16" t="n"/>
      <c r="O94" s="17" t="n"/>
      <c r="P94" s="18" t="n"/>
      <c r="Q94" s="19">
        <f>IF(N94&lt;&gt;"ja","",IF(O94="",H94,O94)*J94)</f>
        <v/>
      </c>
    </row>
    <row r="95" ht="78" customHeight="1">
      <c r="A95" s="20" t="n">
        <v>88</v>
      </c>
      <c r="B95" s="21" t="inlineStr">
        <is>
          <t>NU01-13</t>
        </is>
      </c>
      <c r="C95" s="22" t="n"/>
      <c r="D95" s="23" t="inlineStr">
        <is>
          <t>Vitrine Nussbaum, vierteilig
Wohnzimmervitrine im Barockstil, Nussbaum furniert. Vier Türen, davon zwei mit Glas und Glaseinlegeböden, geschnitzte Zierleisten, Schloss vorhanden.</t>
        </is>
      </c>
      <c r="E95" s="13" t="n"/>
      <c r="F95" s="23" t="inlineStr">
        <is>
          <t>Flur</t>
        </is>
      </c>
      <c r="G95" s="21" t="inlineStr">
        <is>
          <t>gebraucht</t>
        </is>
      </c>
      <c r="H95" s="21" t="n">
        <v>1</v>
      </c>
      <c r="I95" s="21" t="inlineStr">
        <is>
          <t>Stück</t>
        </is>
      </c>
      <c r="J95" s="24" t="n">
        <v>120</v>
      </c>
      <c r="K95" s="25">
        <f>J95*1.19</f>
        <v/>
      </c>
      <c r="L95" s="21" t="inlineStr">
        <is>
          <t>VHB</t>
        </is>
      </c>
      <c r="M95" s="23" t="inlineStr">
        <is>
          <t>nur Abholung</t>
        </is>
      </c>
      <c r="N95" s="16" t="n"/>
      <c r="O95" s="17" t="n"/>
      <c r="P95" s="18" t="n"/>
      <c r="Q95" s="26">
        <f>IF(N95&lt;&gt;"ja","",IF(O95="",H95,O95)*J95)</f>
        <v/>
      </c>
    </row>
    <row r="96" ht="78" customHeight="1">
      <c r="A96" s="9" t="n">
        <v>89</v>
      </c>
      <c r="B96" s="10" t="inlineStr">
        <is>
          <t>NU01-14</t>
        </is>
      </c>
      <c r="C96" s="11" t="n"/>
      <c r="D96" s="12" t="inlineStr">
        <is>
          <t>Kindergarderobe mit Sitzbank, weiß
Schreinerarbeit aus weiß beschichteter Platte mit Multiplex-Kanten. Oben vier offene Fächer, darunter vier weiße Doppelhaken, Sitzbank mit Schuhrost aus Holzlatten.</t>
        </is>
      </c>
      <c r="E96" s="13" t="n"/>
      <c r="F96" s="12" t="inlineStr">
        <is>
          <t>Flur</t>
        </is>
      </c>
      <c r="G96" s="10" t="inlineStr">
        <is>
          <t>gebraucht</t>
        </is>
      </c>
      <c r="H96" s="10" t="n">
        <v>10</v>
      </c>
      <c r="I96" s="10" t="inlineStr">
        <is>
          <t>Stück</t>
        </is>
      </c>
      <c r="J96" s="14" t="n">
        <v>90</v>
      </c>
      <c r="K96" s="15">
        <f>J96*1.19</f>
        <v/>
      </c>
      <c r="L96" s="10" t="inlineStr">
        <is>
          <t>VHB</t>
        </is>
      </c>
      <c r="M96" s="12" t="inlineStr">
        <is>
          <t>nur Abholung</t>
        </is>
      </c>
      <c r="N96" s="16" t="n"/>
      <c r="O96" s="17" t="n"/>
      <c r="P96" s="18" t="n"/>
      <c r="Q96" s="19">
        <f>IF(N96&lt;&gt;"ja","",IF(O96="",H96,O96)*J96)</f>
        <v/>
      </c>
    </row>
    <row r="97" ht="78" customHeight="1">
      <c r="A97" s="20" t="n">
        <v>90</v>
      </c>
      <c r="B97" s="21" t="inlineStr">
        <is>
          <t>NU01-15</t>
        </is>
      </c>
      <c r="C97" s="22" t="n"/>
      <c r="D97" s="23"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7" s="13" t="n"/>
      <c r="F97" s="23" t="inlineStr">
        <is>
          <t>Flur</t>
        </is>
      </c>
      <c r="G97" s="21" t="inlineStr">
        <is>
          <t>gebraucht</t>
        </is>
      </c>
      <c r="H97" s="21" t="n">
        <v>4</v>
      </c>
      <c r="I97" s="21" t="inlineStr">
        <is>
          <t>Stück</t>
        </is>
      </c>
      <c r="J97" s="24" t="n">
        <v>120</v>
      </c>
      <c r="K97" s="25">
        <f>J97*1.19</f>
        <v/>
      </c>
      <c r="L97" s="21" t="inlineStr">
        <is>
          <t>VHB</t>
        </is>
      </c>
      <c r="M97" s="23" t="inlineStr">
        <is>
          <t>nur Abholung</t>
        </is>
      </c>
      <c r="N97" s="16" t="n"/>
      <c r="O97" s="17" t="n"/>
      <c r="P97" s="18" t="n"/>
      <c r="Q97" s="26">
        <f>IF(N97&lt;&gt;"ja","",IF(O97="",H97,O97)*J97)</f>
        <v/>
      </c>
    </row>
    <row r="98" ht="78" customHeight="1">
      <c r="A98" s="9" t="n">
        <v>91</v>
      </c>
      <c r="B98" s="35" t="inlineStr">
        <is>
          <t>NU01-16</t>
        </is>
      </c>
      <c r="C98" s="11" t="n"/>
      <c r="D98" s="12" t="inlineStr">
        <is>
          <t>Waschmaschine LG 17 kg, F11WM17VT2
LG Vollwaschautomat, Inverter Direct Drive, TrueSteam, 17 kg Füllmenge. Modell F11WM17VT2 laut Typenschild, 2000–2250 W. Gewerblich genutzt.</t>
        </is>
      </c>
      <c r="E98" s="13" t="inlineStr">
        <is>
          <t>99 × 70 × 77 cm (H×B×T)</t>
        </is>
      </c>
      <c r="F98" s="12" t="inlineStr">
        <is>
          <t>Flur</t>
        </is>
      </c>
      <c r="G98" s="10" t="inlineStr">
        <is>
          <t>gut</t>
        </is>
      </c>
      <c r="H98" s="10" t="n">
        <v>1</v>
      </c>
      <c r="I98" s="10" t="inlineStr">
        <is>
          <t>Stück</t>
        </is>
      </c>
      <c r="J98" s="14" t="n">
        <v>350</v>
      </c>
      <c r="K98" s="15">
        <f>J98*1.19</f>
        <v/>
      </c>
      <c r="L98" s="10" t="inlineStr">
        <is>
          <t>VHB</t>
        </is>
      </c>
      <c r="M98" s="12" t="inlineStr">
        <is>
          <t>nur Abholung</t>
        </is>
      </c>
      <c r="N98" s="16" t="n"/>
      <c r="O98" s="17" t="n"/>
      <c r="P98" s="18" t="n"/>
      <c r="Q98" s="19">
        <f>IF(N98&lt;&gt;"ja","",IF(O98="",H98,O98)*J98)</f>
        <v/>
      </c>
    </row>
    <row r="99" ht="78" customHeight="1">
      <c r="A99" s="20" t="n">
        <v>92</v>
      </c>
      <c r="B99" s="35" t="inlineStr">
        <is>
          <t>NU01-17</t>
        </is>
      </c>
      <c r="C99" s="22" t="n"/>
      <c r="D99" s="23" t="inlineStr">
        <is>
          <t>Wärmepumpentrockner Miele T1 Excellence, 8 kg
Miele Wärmepumpentrockner der Reihe T1 Excellence, 8 kg. Typenschild: TEC235WP, Type HT30. Aufkleber des Elektrofachbetriebs Frommer, VS-Schwenningen.</t>
        </is>
      </c>
      <c r="E99" s="13" t="n"/>
      <c r="F99" s="23" t="inlineStr">
        <is>
          <t>Flur</t>
        </is>
      </c>
      <c r="G99" s="21" t="inlineStr">
        <is>
          <t>gut</t>
        </is>
      </c>
      <c r="H99" s="21" t="n">
        <v>1</v>
      </c>
      <c r="I99" s="21" t="inlineStr">
        <is>
          <t>Stück</t>
        </is>
      </c>
      <c r="J99" s="24" t="n">
        <v>400</v>
      </c>
      <c r="K99" s="25">
        <f>J99*1.19</f>
        <v/>
      </c>
      <c r="L99" s="21" t="inlineStr">
        <is>
          <t>VHB</t>
        </is>
      </c>
      <c r="M99" s="23" t="inlineStr">
        <is>
          <t>nur Abholung</t>
        </is>
      </c>
      <c r="N99" s="16" t="n"/>
      <c r="O99" s="17" t="n"/>
      <c r="P99" s="18" t="n"/>
      <c r="Q99" s="26">
        <f>IF(N99&lt;&gt;"ja","",IF(O99="",H99,O99)*J99)</f>
        <v/>
      </c>
    </row>
    <row r="100" ht="78" customHeight="1">
      <c r="A100" s="9" t="n">
        <v>93</v>
      </c>
      <c r="B100" s="10" t="inlineStr">
        <is>
          <t>NU01-18</t>
        </is>
      </c>
      <c r="C100" s="11" t="n"/>
      <c r="D100" s="12" t="inlineStr">
        <is>
          <t>Waschmaschine Candy RapidÓ, 9 kg
Candy RapidÓ, 9 kg, 1400 Touren, Speed-Drive-Inverter, Simply-Fi (App-Anbindung), Kg Detector. Modell RO14960WMC5/1-S laut Typenschild, 1600 W.</t>
        </is>
      </c>
      <c r="E100" s="13" t="n"/>
      <c r="F100" s="12" t="inlineStr">
        <is>
          <t>Flur</t>
        </is>
      </c>
      <c r="G100" s="10" t="inlineStr">
        <is>
          <t>gebraucht</t>
        </is>
      </c>
      <c r="H100" s="10" t="n">
        <v>1</v>
      </c>
      <c r="I100" s="10" t="inlineStr">
        <is>
          <t>Stück</t>
        </is>
      </c>
      <c r="J100" s="14" t="n">
        <v>140</v>
      </c>
      <c r="K100" s="15">
        <f>J100*1.19</f>
        <v/>
      </c>
      <c r="L100" s="10" t="inlineStr">
        <is>
          <t>VHB</t>
        </is>
      </c>
      <c r="M100" s="12" t="inlineStr">
        <is>
          <t>nur Abholung</t>
        </is>
      </c>
      <c r="N100" s="16" t="n"/>
      <c r="O100" s="17" t="n"/>
      <c r="P100" s="18" t="n"/>
      <c r="Q100" s="19">
        <f>IF(N100&lt;&gt;"ja","",IF(O100="",H100,O100)*J100)</f>
        <v/>
      </c>
    </row>
    <row r="101" ht="78" customHeight="1">
      <c r="A101" s="20" t="n">
        <v>94</v>
      </c>
      <c r="B101" s="21" t="inlineStr">
        <is>
          <t>NU01-19</t>
        </is>
      </c>
      <c r="C101" s="22" t="n"/>
      <c r="D101" s="23"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1" s="13" t="n"/>
      <c r="F101" s="23" t="inlineStr">
        <is>
          <t>Flur</t>
        </is>
      </c>
      <c r="G101" s="21" t="inlineStr">
        <is>
          <t>gebraucht</t>
        </is>
      </c>
      <c r="H101" s="21" t="n">
        <v>4</v>
      </c>
      <c r="I101" s="21" t="inlineStr">
        <is>
          <t>Stück</t>
        </is>
      </c>
      <c r="J101" s="24" t="n">
        <v>110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NU01-20</t>
        </is>
      </c>
      <c r="C102" s="11" t="n"/>
      <c r="D102" s="12" t="inlineStr">
        <is>
          <t>Clubsessel rot, Kunstleder
Runder Clubsessel in Tonnenform, roter Kunstlederbezug, niedrige Sitzhöhe – im Haus als Kindersessel genutzt. Gebrauchsspuren an Kanten und Sitzfläche, kleine Risse im Bezug.</t>
        </is>
      </c>
      <c r="E102" s="13" t="n"/>
      <c r="F102" s="12" t="inlineStr">
        <is>
          <t>Flur</t>
        </is>
      </c>
      <c r="G102" s="10" t="inlineStr">
        <is>
          <t>gebraucht</t>
        </is>
      </c>
      <c r="H102" s="10" t="n">
        <v>2</v>
      </c>
      <c r="I102" s="10" t="inlineStr">
        <is>
          <t>Stück</t>
        </is>
      </c>
      <c r="J102" s="14" t="n">
        <v>60</v>
      </c>
      <c r="K102" s="15">
        <f>J102*1.19</f>
        <v/>
      </c>
      <c r="L102" s="10" t="inlineStr">
        <is>
          <t>VHB</t>
        </is>
      </c>
      <c r="M102" s="12" t="inlineStr">
        <is>
          <t>nur Abholung</t>
        </is>
      </c>
      <c r="N102" s="16" t="n"/>
      <c r="O102" s="17" t="n"/>
      <c r="P102" s="18" t="n"/>
      <c r="Q102" s="19">
        <f>IF(N102&lt;&gt;"ja","",IF(O102="",H102,O102)*J102)</f>
        <v/>
      </c>
    </row>
    <row r="103" ht="78" customHeight="1">
      <c r="A103" s="20" t="n">
        <v>96</v>
      </c>
      <c r="B103" s="35" t="inlineStr">
        <is>
          <t>NU01-21</t>
        </is>
      </c>
      <c r="C103" s="22" t="n"/>
      <c r="D103" s="23" t="inlineStr">
        <is>
          <t>Leuchte Mr Maria „Miffy", groß
Steh-/Tischleuchte in Hasenform von Mr Maria (Amsterdam), Motiv Miffy, weißer Kunststoff, LED, Anschluss über Netzteil mit USB. Typenschild: MR LED8. Das größere der beiden Exemplare.</t>
        </is>
      </c>
      <c r="E103" s="13" t="n"/>
      <c r="F103" s="23" t="inlineStr">
        <is>
          <t>Flur</t>
        </is>
      </c>
      <c r="G103" s="21" t="inlineStr">
        <is>
          <t>gut</t>
        </is>
      </c>
      <c r="H103" s="21" t="n">
        <v>1</v>
      </c>
      <c r="I103" s="21" t="inlineStr">
        <is>
          <t>Stück</t>
        </is>
      </c>
      <c r="J103" s="24" t="n">
        <v>140</v>
      </c>
      <c r="K103" s="25">
        <f>J103*1.19</f>
        <v/>
      </c>
      <c r="L103" s="21" t="inlineStr">
        <is>
          <t>VHB</t>
        </is>
      </c>
      <c r="M103" s="23" t="inlineStr">
        <is>
          <t>nur Abholung</t>
        </is>
      </c>
      <c r="N103" s="16" t="n"/>
      <c r="O103" s="17" t="n"/>
      <c r="P103" s="18" t="n"/>
      <c r="Q103" s="26">
        <f>IF(N103&lt;&gt;"ja","",IF(O103="",H103,O103)*J103)</f>
        <v/>
      </c>
    </row>
    <row r="104" ht="78" customHeight="1">
      <c r="A104" s="9" t="n">
        <v>97</v>
      </c>
      <c r="B104" s="35" t="inlineStr">
        <is>
          <t>NU01-22</t>
        </is>
      </c>
      <c r="C104" s="11" t="n"/>
      <c r="D104" s="12" t="inlineStr">
        <is>
          <t>Leuchte Mr Maria „Miffy", klein
Tischleuchte in Hasenform von Mr Maria (Amsterdam), Motiv Miffy, weißer Kunststoff, LED, Anschluss über Netzteil mit USB. Die kleinere Ausführung.</t>
        </is>
      </c>
      <c r="E104" s="13" t="n"/>
      <c r="F104" s="12" t="inlineStr">
        <is>
          <t>Flur</t>
        </is>
      </c>
      <c r="G104" s="10" t="inlineStr">
        <is>
          <t>gut</t>
        </is>
      </c>
      <c r="H104" s="10" t="n">
        <v>3</v>
      </c>
      <c r="I104" s="10" t="inlineStr">
        <is>
          <t>Stück</t>
        </is>
      </c>
      <c r="J104" s="14" t="n">
        <v>60</v>
      </c>
      <c r="K104" s="15">
        <f>J104*1.19</f>
        <v/>
      </c>
      <c r="L104" s="10" t="inlineStr">
        <is>
          <t>VHB</t>
        </is>
      </c>
      <c r="M104" s="12" t="inlineStr">
        <is>
          <t>nur Abholung</t>
        </is>
      </c>
      <c r="N104" s="16" t="n"/>
      <c r="O104" s="17" t="n"/>
      <c r="P104" s="18" t="n"/>
      <c r="Q104" s="19">
        <f>IF(N104&lt;&gt;"ja","",IF(O104="",H104,O104)*J104)</f>
        <v/>
      </c>
    </row>
    <row r="105" ht="78" customHeight="1">
      <c r="A105" s="20" t="n">
        <v>98</v>
      </c>
      <c r="B105" s="21" t="inlineStr">
        <is>
          <t>NU02-02</t>
        </is>
      </c>
      <c r="C105" s="22" t="n"/>
      <c r="D105" s="23" t="inlineStr">
        <is>
          <t>Kinderstuhl IKEA Kritter, weiß
Kinderstuhl aus Massivholz, weiß lackiert, Rückenlehne mit ausgestanzter Katze und Hund. Etikett an der Unterseite: IKEA Kritter, Herstelldatum 2019. Farbe an Sitzkanten und Ecken abgeplatzt.</t>
        </is>
      </c>
      <c r="E105" s="13" t="n"/>
      <c r="F105" s="23" t="inlineStr">
        <is>
          <t>Gruppenraum 5</t>
        </is>
      </c>
      <c r="G105" s="21" t="inlineStr">
        <is>
          <t>gebraucht</t>
        </is>
      </c>
      <c r="H105" s="21" t="n">
        <v>16</v>
      </c>
      <c r="I105" s="21" t="inlineStr">
        <is>
          <t>Stück</t>
        </is>
      </c>
      <c r="J105" s="24" t="n">
        <v>10</v>
      </c>
      <c r="K105" s="25">
        <f>J105*1.19</f>
        <v/>
      </c>
      <c r="L105" s="21" t="inlineStr">
        <is>
          <t>VHB</t>
        </is>
      </c>
      <c r="M105" s="23" t="inlineStr">
        <is>
          <t>nur Abholung</t>
        </is>
      </c>
      <c r="N105" s="16" t="n"/>
      <c r="O105" s="17" t="n"/>
      <c r="P105" s="18" t="n"/>
      <c r="Q105" s="26">
        <f>IF(N105&lt;&gt;"ja","",IF(O105="",H105,O105)*J105)</f>
        <v/>
      </c>
    </row>
    <row r="106" ht="78" customHeight="1">
      <c r="A106" s="9" t="n">
        <v>99</v>
      </c>
      <c r="B106" s="10" t="inlineStr">
        <is>
          <t>NU02-03</t>
        </is>
      </c>
      <c r="C106" s="11" t="n"/>
      <c r="D106" s="12" t="inlineStr">
        <is>
          <t>Kindertisch rund, weiß
Runde Tischplatte in Weiß mit Multiplex-Kante auf verchromten Rundfüßen. Oberfläche verkratzt und mit Farbspuren.</t>
        </is>
      </c>
      <c r="E106" s="13" t="n"/>
      <c r="F106" s="12" t="inlineStr">
        <is>
          <t>Gruppenraum 5</t>
        </is>
      </c>
      <c r="G106" s="10" t="inlineStr">
        <is>
          <t>gebraucht</t>
        </is>
      </c>
      <c r="H106" s="10" t="n">
        <v>2</v>
      </c>
      <c r="I106" s="10" t="inlineStr">
        <is>
          <t>Stück</t>
        </is>
      </c>
      <c r="J106" s="14" t="n">
        <v>60</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NU02-04</t>
        </is>
      </c>
      <c r="C107" s="22" t="n"/>
      <c r="D107" s="23" t="inlineStr">
        <is>
          <t>Kinderstuhl VS, grau
Schalenstuhl von VS (Vereinigte Spezialmöbelfabriken) auf grauem Kufengestell. Kunststoffschale mit Griffloch in der Lehne, Sitzfläche mit Belüftungslöchern. Schulmöbelqualität.</t>
        </is>
      </c>
      <c r="E107" s="13" t="n"/>
      <c r="F107" s="23" t="inlineStr">
        <is>
          <t>Gruppenraum 5</t>
        </is>
      </c>
      <c r="G107" s="21" t="inlineStr">
        <is>
          <t>gut</t>
        </is>
      </c>
      <c r="H107" s="21" t="n">
        <v>8</v>
      </c>
      <c r="I107" s="21" t="inlineStr">
        <is>
          <t>Stück</t>
        </is>
      </c>
      <c r="J107" s="24" t="n">
        <v>65</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NU02-05</t>
        </is>
      </c>
      <c r="C108" s="11" t="n"/>
      <c r="D108" s="12" t="inlineStr">
        <is>
          <t>Kindertisch halbrund, weiß
Halbrunde Tischplatte in Weiß mit Holzkante, auf dunklen Rundfüßen. Zwei Tische ergeben zusammen einen ovalen Tisch.</t>
        </is>
      </c>
      <c r="E108" s="13" t="n"/>
      <c r="F108" s="12" t="inlineStr">
        <is>
          <t>Gruppenraum 5</t>
        </is>
      </c>
      <c r="G108" s="10" t="inlineStr">
        <is>
          <t>gebraucht</t>
        </is>
      </c>
      <c r="H108" s="10" t="n">
        <v>4</v>
      </c>
      <c r="I108" s="10" t="inlineStr">
        <is>
          <t>Stück</t>
        </is>
      </c>
      <c r="J108" s="14" t="n">
        <v>45</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NU02-07</t>
        </is>
      </c>
      <c r="C109" s="22" t="n"/>
      <c r="D109" s="23" t="inlineStr">
        <is>
          <t>Beistelltisch Drahtkorb, Kupfer
Runder Beistelltisch: Drahtkorb in Kupferoptik mit abnehmbarer Platte in Holzoptik. Der Korb lässt sich als Ablage nutzen.</t>
        </is>
      </c>
      <c r="E109" s="13" t="n"/>
      <c r="F109" s="23" t="inlineStr">
        <is>
          <t>Gruppenraum 5</t>
        </is>
      </c>
      <c r="G109" s="21" t="inlineStr">
        <is>
          <t>gebraucht</t>
        </is>
      </c>
      <c r="H109" s="21" t="n">
        <v>2</v>
      </c>
      <c r="I109" s="21" t="inlineStr">
        <is>
          <t>Stück</t>
        </is>
      </c>
      <c r="J109" s="24" t="n">
        <v>25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NU02-08</t>
        </is>
      </c>
      <c r="C110" s="11" t="n"/>
      <c r="D110" s="12" t="inlineStr">
        <is>
          <t>Ohrensessel klein, creme
Kleiner Ohrensessel mit cremefarbenem Bouclé-Bezug und schwarz lackierten, geschwungenen Holzbeinen. Niedrige Sitzhöhe.</t>
        </is>
      </c>
      <c r="E110" s="13" t="n"/>
      <c r="F110" s="12" t="inlineStr">
        <is>
          <t>Gruppenraum 5</t>
        </is>
      </c>
      <c r="G110" s="10" t="inlineStr">
        <is>
          <t>gebraucht</t>
        </is>
      </c>
      <c r="H110" s="10" t="n">
        <v>1</v>
      </c>
      <c r="I110" s="10" t="inlineStr">
        <is>
          <t>Stück</t>
        </is>
      </c>
      <c r="J110" s="14" t="n">
        <v>50</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NU02-09</t>
        </is>
      </c>
      <c r="C111" s="22" t="n"/>
      <c r="D111" s="23" t="inlineStr">
        <is>
          <t>Spieltisch Kiefer mit weißen Einlagen
Quadratischer Tisch: Rahmen und Beine aus Kiefer massiv, zwei weiße Einlegeplatten in der Tischfläche mit Griffloch. Kanten und Platten mit Gebrauchsspuren.</t>
        </is>
      </c>
      <c r="E111" s="13" t="n"/>
      <c r="F111" s="23" t="inlineStr">
        <is>
          <t>Gruppenraum 5</t>
        </is>
      </c>
      <c r="G111" s="21" t="inlineStr">
        <is>
          <t>gebraucht</t>
        </is>
      </c>
      <c r="H111" s="21" t="n">
        <v>1</v>
      </c>
      <c r="I111" s="21" t="inlineStr">
        <is>
          <t>Stück</t>
        </is>
      </c>
      <c r="J111" s="24" t="n">
        <v>45</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NU02-11</t>
        </is>
      </c>
      <c r="C112" s="11" t="n"/>
      <c r="D112" s="12" t="inlineStr">
        <is>
          <t>Tisch weiß mit grauer Platte
Tisch mit weißen Seitenwangen und dunkelgrauer Platte, auf Gleitern. Schlichte Bauweise, als Arbeits- oder Basteltisch genutzt.</t>
        </is>
      </c>
      <c r="E112" s="13" t="n"/>
      <c r="F112" s="12" t="inlineStr">
        <is>
          <t>Gruppenraum 5</t>
        </is>
      </c>
      <c r="G112" s="10" t="inlineStr">
        <is>
          <t>gebraucht</t>
        </is>
      </c>
      <c r="H112" s="10" t="n">
        <v>1</v>
      </c>
      <c r="I112" s="10" t="inlineStr">
        <is>
          <t>Stück</t>
        </is>
      </c>
      <c r="J112" s="14" t="n">
        <v>60</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NU02-12</t>
        </is>
      </c>
      <c r="C113" s="22" t="n"/>
      <c r="D113" s="23" t="inlineStr">
        <is>
          <t>Pinolino Kindersitzgruppe rund, Holz
Runder Kindertisch mit vier angebauten, geschwungenen Sitzbänken, Nadelholz. Von Pinolino. Stand im Freien und ist vergraut, Holz sonst fest.</t>
        </is>
      </c>
      <c r="E113" s="13" t="n"/>
      <c r="F113" s="23" t="inlineStr">
        <is>
          <t>Gruppenraum 5</t>
        </is>
      </c>
      <c r="G113" s="21" t="inlineStr">
        <is>
          <t>gebraucht</t>
        </is>
      </c>
      <c r="H113" s="21" t="n">
        <v>1</v>
      </c>
      <c r="I113" s="21" t="inlineStr">
        <is>
          <t>Stück</t>
        </is>
      </c>
      <c r="J113" s="24" t="n">
        <v>75</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NU02-13</t>
        </is>
      </c>
      <c r="C114" s="11" t="n"/>
      <c r="D114" s="12" t="inlineStr">
        <is>
          <t>IKEA Mammut Kindertisch mit vier Stühlen
Kindertisch und vier Kinderstühle aus weißem Kunststoff, IKEA Mammut. Stand im Freien, Oberflächen verschmutzt und stumpf.</t>
        </is>
      </c>
      <c r="E114" s="13" t="n"/>
      <c r="F114" s="12" t="inlineStr">
        <is>
          <t>Gruppenraum 5</t>
        </is>
      </c>
      <c r="G114" s="10" t="inlineStr">
        <is>
          <t>stark gebraucht</t>
        </is>
      </c>
      <c r="H114" s="10" t="n">
        <v>1</v>
      </c>
      <c r="I114" s="10" t="inlineStr">
        <is>
          <t>Set</t>
        </is>
      </c>
      <c r="J114" s="14" t="n">
        <v>35</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NU02-14</t>
        </is>
      </c>
      <c r="C115" s="22" t="n"/>
      <c r="D115" s="23" t="inlineStr">
        <is>
          <t>IKEA Mammut Kinderstuhl, verschiedene Farben
Kinderstuhl aus Kunststoff, IKEA Mammut, in verschiedenen Farben. Stand im Freien, Farben deutlich ausgeblichen.</t>
        </is>
      </c>
      <c r="E115" s="13" t="n"/>
      <c r="F115" s="23" t="inlineStr">
        <is>
          <t>Gruppenraum 5</t>
        </is>
      </c>
      <c r="G115" s="21" t="inlineStr">
        <is>
          <t>stark gebraucht</t>
        </is>
      </c>
      <c r="H115" s="21" t="n">
        <v>3</v>
      </c>
      <c r="I115" s="21" t="inlineStr">
        <is>
          <t>Stück</t>
        </is>
      </c>
      <c r="J115" s="24" t="n">
        <v>6</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NU02-15</t>
        </is>
      </c>
      <c r="C116" s="11" t="n"/>
      <c r="D116" s="12" t="inlineStr">
        <is>
          <t>Ablagetisch Bambus mit Wanne
Schmales Gestell aus Bambus mit Lattenboden und aufgelegter weißer Wanne. Im Haus als Aufbewahrung und Servierwagen genutzt.</t>
        </is>
      </c>
      <c r="E116" s="13" t="n"/>
      <c r="F116" s="12" t="inlineStr">
        <is>
          <t>Gruppenraum 5</t>
        </is>
      </c>
      <c r="G116" s="10" t="inlineStr">
        <is>
          <t>gebraucht</t>
        </is>
      </c>
      <c r="H116" s="10" t="n">
        <v>1</v>
      </c>
      <c r="I116" s="10" t="inlineStr">
        <is>
          <t>Stück</t>
        </is>
      </c>
      <c r="J116" s="14" t="n">
        <v>30</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NU02-16</t>
        </is>
      </c>
      <c r="C117" s="22" t="n"/>
      <c r="D117" s="23" t="inlineStr">
        <is>
          <t>Wandregal beige, lang
Langes Wandregal mit hoher Rückkante, beige beschichtet.</t>
        </is>
      </c>
      <c r="E117" s="13" t="n"/>
      <c r="F117" s="23" t="inlineStr">
        <is>
          <t>Gruppenraum 5</t>
        </is>
      </c>
      <c r="G117" s="21" t="inlineStr">
        <is>
          <t>gebraucht</t>
        </is>
      </c>
      <c r="H117" s="21" t="n">
        <v>3</v>
      </c>
      <c r="I117" s="21" t="inlineStr">
        <is>
          <t>Stück</t>
        </is>
      </c>
      <c r="J117" s="24" t="n">
        <v>15</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NU02-17</t>
        </is>
      </c>
      <c r="C118" s="11" t="n"/>
      <c r="D118" s="12" t="inlineStr">
        <is>
          <t>Wandregal weiß, kurz
Kurzes Wandregal mit Rückkante, weiß beschichtet, sichtbar verschraubt.</t>
        </is>
      </c>
      <c r="E118" s="13" t="n"/>
      <c r="F118" s="12" t="inlineStr">
        <is>
          <t>Gruppenraum 5</t>
        </is>
      </c>
      <c r="G118" s="10" t="inlineStr">
        <is>
          <t>gebraucht</t>
        </is>
      </c>
      <c r="H118" s="10" t="n">
        <v>2</v>
      </c>
      <c r="I118" s="10" t="inlineStr">
        <is>
          <t>Stück</t>
        </is>
      </c>
      <c r="J118" s="14" t="n">
        <v>10</v>
      </c>
      <c r="K118" s="15">
        <f>J118*1.19</f>
        <v/>
      </c>
      <c r="L118" s="10" t="inlineStr">
        <is>
          <t>VHB</t>
        </is>
      </c>
      <c r="M118" s="12" t="inlineStr">
        <is>
          <t>nur Abholung</t>
        </is>
      </c>
      <c r="N118" s="16" t="n"/>
      <c r="O118" s="17" t="n"/>
      <c r="P118" s="18" t="n"/>
      <c r="Q118" s="19">
        <f>IF(N118&lt;&gt;"ja","",IF(O118="",H118,O118)*J118)</f>
        <v/>
      </c>
    </row>
    <row r="119" ht="78" customHeight="1">
      <c r="A119" s="20" t="n">
        <v>112</v>
      </c>
      <c r="B119" s="35" t="inlineStr">
        <is>
          <t>NU02-18</t>
        </is>
      </c>
      <c r="C119" s="22" t="n"/>
      <c r="D119" s="23" t="inlineStr">
        <is>
          <t>Sitztier Elefant, weiß und schwarz
Sitztier in Elefantenform aus Kunststoff, ein weißes und ein schwarzes Exemplar in gleicher Größe. Am Ohr ein ovales Metallplättchen mit eingravierter Signatur.</t>
        </is>
      </c>
      <c r="E119" s="13" t="n"/>
      <c r="F119" s="23" t="inlineStr">
        <is>
          <t>Gruppenraum 5</t>
        </is>
      </c>
      <c r="G119" s="21" t="inlineStr">
        <is>
          <t>gebraucht</t>
        </is>
      </c>
      <c r="H119" s="21" t="n">
        <v>2</v>
      </c>
      <c r="I119" s="21" t="inlineStr">
        <is>
          <t>Stück</t>
        </is>
      </c>
      <c r="J119" s="24" t="n">
        <v>180</v>
      </c>
      <c r="K119" s="25">
        <f>J119*1.19</f>
        <v/>
      </c>
      <c r="L119" s="21" t="inlineStr">
        <is>
          <t>VHB</t>
        </is>
      </c>
      <c r="M119" s="23" t="inlineStr">
        <is>
          <t>nur Abholung</t>
        </is>
      </c>
      <c r="N119" s="16" t="n"/>
      <c r="O119" s="17" t="n"/>
      <c r="P119" s="18" t="n"/>
      <c r="Q119" s="26">
        <f>IF(N119&lt;&gt;"ja","",IF(O119="",H119,O119)*J119)</f>
        <v/>
      </c>
    </row>
    <row r="120" ht="78" customHeight="1">
      <c r="A120" s="9" t="n">
        <v>113</v>
      </c>
      <c r="B120" s="10" t="inlineStr">
        <is>
          <t>NU02-19</t>
        </is>
      </c>
      <c r="C120" s="11" t="n"/>
      <c r="D120" s="12" t="inlineStr">
        <is>
          <t>Schrank weiß, zwei Türen
Hoher Schrank in Weiß mit zwei Türen und schwarzen Griffmulden, beschriftet.</t>
        </is>
      </c>
      <c r="E120" s="13" t="n"/>
      <c r="F120" s="12" t="inlineStr">
        <is>
          <t>Gruppenraum 5</t>
        </is>
      </c>
      <c r="G120" s="10" t="inlineStr">
        <is>
          <t>gebraucht</t>
        </is>
      </c>
      <c r="H120" s="10" t="n">
        <v>1</v>
      </c>
      <c r="I120" s="10" t="inlineStr">
        <is>
          <t>Stück</t>
        </is>
      </c>
      <c r="J120" s="14" t="n">
        <v>70</v>
      </c>
      <c r="K120" s="15">
        <f>J120*1.19</f>
        <v/>
      </c>
      <c r="L120" s="10" t="inlineStr">
        <is>
          <t>VHB</t>
        </is>
      </c>
      <c r="M120" s="12" t="inlineStr">
        <is>
          <t>nur Abholung</t>
        </is>
      </c>
      <c r="N120" s="16" t="n"/>
      <c r="O120" s="17" t="n"/>
      <c r="P120" s="18" t="n"/>
      <c r="Q120" s="19">
        <f>IF(N120&lt;&gt;"ja","",IF(O120="",H120,O120)*J120)</f>
        <v/>
      </c>
    </row>
    <row r="121" ht="78" customHeight="1">
      <c r="A121" s="20" t="n">
        <v>114</v>
      </c>
      <c r="B121" s="21" t="inlineStr">
        <is>
          <t>NU02-20</t>
        </is>
      </c>
      <c r="C121" s="22" t="n"/>
      <c r="D121" s="23" t="inlineStr">
        <is>
          <t>Schrank weiß mit zwei Schubladen
Schrank in Weiß mit zwei Türen oben und zwei großen Schubladen mit ovalen Griffmulden darunter, beschriftet.</t>
        </is>
      </c>
      <c r="E121" s="13" t="n"/>
      <c r="F121" s="23" t="inlineStr">
        <is>
          <t>Gruppenraum 5</t>
        </is>
      </c>
      <c r="G121" s="21" t="inlineStr">
        <is>
          <t>gebraucht</t>
        </is>
      </c>
      <c r="H121" s="21" t="n">
        <v>1</v>
      </c>
      <c r="I121" s="21" t="inlineStr">
        <is>
          <t>Stück</t>
        </is>
      </c>
      <c r="J121" s="24" t="n">
        <v>90</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NU02-21</t>
        </is>
      </c>
      <c r="C122" s="11" t="n"/>
      <c r="D122" s="12" t="inlineStr">
        <is>
          <t>Regal weiß, hoch, drei Fächer
Hohes offenes Regal in Weiß mit drei Fächern und verstellbaren Böden. Die Rückwand ist auf Höhe des mittleren Bodens ausgebrochen.</t>
        </is>
      </c>
      <c r="E122" s="13" t="n"/>
      <c r="F122" s="12" t="inlineStr">
        <is>
          <t>Gruppenraum 5</t>
        </is>
      </c>
      <c r="G122" s="10" t="inlineStr">
        <is>
          <t>stark gebraucht</t>
        </is>
      </c>
      <c r="H122" s="10" t="n">
        <v>1</v>
      </c>
      <c r="I122" s="10" t="inlineStr">
        <is>
          <t>Stück</t>
        </is>
      </c>
      <c r="J122" s="14" t="n">
        <v>25</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NU02-22</t>
        </is>
      </c>
      <c r="C123" s="22" t="n"/>
      <c r="D123" s="23" t="inlineStr">
        <is>
          <t>Acrylbild schwarz-weiß, abstrakt
Acryl auf Leinwand, abstrakte schwarz-weiße Komposition mit breitem Pinselzug und Farbspritzern. Eigenarbeit einer Privatperson, nicht signiert.</t>
        </is>
      </c>
      <c r="E123" s="13" t="n"/>
      <c r="F123" s="23" t="inlineStr">
        <is>
          <t>Gruppenraum 5</t>
        </is>
      </c>
      <c r="G123" s="21" t="inlineStr">
        <is>
          <t>gut</t>
        </is>
      </c>
      <c r="H123" s="21" t="n">
        <v>3</v>
      </c>
      <c r="I123" s="21" t="inlineStr">
        <is>
          <t>Stück</t>
        </is>
      </c>
      <c r="J123" s="24" t="n">
        <v>80</v>
      </c>
      <c r="K123" s="25">
        <f>J123*1.19</f>
        <v/>
      </c>
      <c r="L123" s="21" t="inlineStr">
        <is>
          <t>VHB</t>
        </is>
      </c>
      <c r="M123" s="23" t="inlineStr">
        <is>
          <t>Versand möglich</t>
        </is>
      </c>
      <c r="N123" s="16" t="n"/>
      <c r="O123" s="17" t="n"/>
      <c r="P123" s="18" t="n"/>
      <c r="Q123" s="26">
        <f>IF(N123&lt;&gt;"ja","",IF(O123="",H123,O123)*J123)</f>
        <v/>
      </c>
    </row>
    <row r="124" ht="78" customHeight="1">
      <c r="A124" s="9" t="n">
        <v>117</v>
      </c>
      <c r="B124" s="35" t="inlineStr">
        <is>
          <t>NU02-23</t>
        </is>
      </c>
      <c r="C124" s="11" t="n"/>
      <c r="D124" s="12" t="inlineStr">
        <is>
          <t>Kindertisch weiß aus vier Segmenten
Vier trapezförmige Tischsegmente mit weißer Platte, Multiplex-Kante und verchromten Rundfüßen in Kinderhöhe. Zusammengestellt ergeben sie einen großen Gruppentisch, einzeln sind sie frei kombinierbar.</t>
        </is>
      </c>
      <c r="E124" s="13" t="n"/>
      <c r="F124" s="12" t="inlineStr">
        <is>
          <t>Gruppenraum 5</t>
        </is>
      </c>
      <c r="G124" s="10" t="inlineStr">
        <is>
          <t>gebraucht</t>
        </is>
      </c>
      <c r="H124" s="10" t="n">
        <v>1</v>
      </c>
      <c r="I124" s="10" t="inlineStr">
        <is>
          <t>Set</t>
        </is>
      </c>
      <c r="J124" s="14" t="n">
        <v>160</v>
      </c>
      <c r="K124" s="15">
        <f>J124*1.19</f>
        <v/>
      </c>
      <c r="L124" s="10" t="inlineStr">
        <is>
          <t>VHB</t>
        </is>
      </c>
      <c r="M124" s="12" t="inlineStr">
        <is>
          <t>nur Abholung</t>
        </is>
      </c>
      <c r="N124" s="16" t="n"/>
      <c r="O124" s="17" t="n"/>
      <c r="P124" s="18" t="n"/>
      <c r="Q124" s="19">
        <f>IF(N124&lt;&gt;"ja","",IF(O124="",H124,O124)*J124)</f>
        <v/>
      </c>
    </row>
    <row r="125" ht="78" customHeight="1">
      <c r="A125" s="20" t="n">
        <v>118</v>
      </c>
      <c r="B125" s="21" t="inlineStr">
        <is>
          <t>NU02-24</t>
        </is>
      </c>
      <c r="C125" s="22" t="n"/>
      <c r="D125" s="23" t="inlineStr">
        <is>
          <t>Regal weiß, niedrig, drei Fächer
Niedriges offenes Regal in Weiß mit grauem Boden auf Rundfüßen aus Metall, drei Fächer.</t>
        </is>
      </c>
      <c r="E125" s="13" t="n"/>
      <c r="F125" s="23" t="inlineStr">
        <is>
          <t>Gruppenraum 5</t>
        </is>
      </c>
      <c r="G125" s="21" t="inlineStr">
        <is>
          <t>gebraucht</t>
        </is>
      </c>
      <c r="H125" s="21" t="n">
        <v>1</v>
      </c>
      <c r="I125" s="21" t="inlineStr">
        <is>
          <t>Stück</t>
        </is>
      </c>
      <c r="J125" s="24" t="n">
        <v>35</v>
      </c>
      <c r="K125" s="25">
        <f>J125*1.19</f>
        <v/>
      </c>
      <c r="L125" s="21" t="inlineStr">
        <is>
          <t>VHB</t>
        </is>
      </c>
      <c r="M125" s="23" t="inlineStr">
        <is>
          <t>nur Abholung</t>
        </is>
      </c>
      <c r="N125" s="16" t="n"/>
      <c r="O125" s="17" t="n"/>
      <c r="P125" s="18" t="n"/>
      <c r="Q125" s="26">
        <f>IF(N125&lt;&gt;"ja","",IF(O125="",H125,O125)*J125)</f>
        <v/>
      </c>
    </row>
    <row r="126" ht="78" customHeight="1">
      <c r="A126" s="9" t="n">
        <v>119</v>
      </c>
      <c r="B126" s="35" t="inlineStr">
        <is>
          <t>NU03-02</t>
        </is>
      </c>
      <c r="C126" s="11" t="n"/>
      <c r="D126" s="12" t="inlineStr">
        <is>
          <t>Stockbett weiß mit Absturzsicherung
Etagenbett in Weiß mit sichtbaren Multiplex-Kanten, abgerundeten Ausschnitten und durchgehender Absturzsicherung oben. Solide Bauweise aus dem Kita-Betrieb. Die Matratzen können auf Wunsch mitgenommen werden.</t>
        </is>
      </c>
      <c r="E126" s="13" t="n"/>
      <c r="F126" s="12" t="inlineStr">
        <is>
          <t>Schlafraum 4</t>
        </is>
      </c>
      <c r="G126" s="10" t="inlineStr">
        <is>
          <t>gebraucht</t>
        </is>
      </c>
      <c r="H126" s="10" t="n">
        <v>4</v>
      </c>
      <c r="I126" s="10" t="inlineStr">
        <is>
          <t>Stück</t>
        </is>
      </c>
      <c r="J126" s="14" t="n">
        <v>300</v>
      </c>
      <c r="K126" s="15">
        <f>J126*1.19</f>
        <v/>
      </c>
      <c r="L126" s="10" t="inlineStr">
        <is>
          <t>VHB</t>
        </is>
      </c>
      <c r="M126" s="12" t="inlineStr">
        <is>
          <t>nur Abholung</t>
        </is>
      </c>
      <c r="N126" s="16" t="n"/>
      <c r="O126" s="17" t="n"/>
      <c r="P126" s="18" t="n"/>
      <c r="Q126" s="19">
        <f>IF(N126&lt;&gt;"ja","",IF(O126="",H126,O126)*J126)</f>
        <v/>
      </c>
    </row>
    <row r="127" ht="78" customHeight="1">
      <c r="A127" s="20" t="n">
        <v>120</v>
      </c>
      <c r="B127" s="35" t="inlineStr">
        <is>
          <t>NU03-03</t>
        </is>
      </c>
      <c r="C127" s="22" t="n"/>
      <c r="D127" s="23" t="inlineStr">
        <is>
          <t>Wesco Spielküche, 5 Module
Spielküche von Wesco aus Birke-Multiplex, fünf Module: Spüle mit Becken, Kochfeld mit Drehknöpfen, Backofen mit Sichtfenster sowie Kühl- und Gefriermodul. Weiße Fronten mit Holzgriffen, die Module stehen frei und sind einzeln aufstellbar.</t>
        </is>
      </c>
      <c r="E127" s="13" t="n"/>
      <c r="F127" s="23" t="inlineStr">
        <is>
          <t>Schlafraum 4</t>
        </is>
      </c>
      <c r="G127" s="21" t="inlineStr">
        <is>
          <t>gebraucht</t>
        </is>
      </c>
      <c r="H127" s="21" t="n">
        <v>1</v>
      </c>
      <c r="I127" s="21" t="inlineStr">
        <is>
          <t>Set</t>
        </is>
      </c>
      <c r="J127" s="24" t="n">
        <v>650</v>
      </c>
      <c r="K127" s="25">
        <f>J127*1.19</f>
        <v/>
      </c>
      <c r="L127" s="21" t="inlineStr">
        <is>
          <t>VHB</t>
        </is>
      </c>
      <c r="M127" s="23" t="inlineStr">
        <is>
          <t>nur Abholung</t>
        </is>
      </c>
      <c r="N127" s="16" t="n"/>
      <c r="O127" s="17" t="n"/>
      <c r="P127" s="18" t="n"/>
      <c r="Q127" s="26">
        <f>IF(N127&lt;&gt;"ja","",IF(O127="",H127,O127)*J127)</f>
        <v/>
      </c>
    </row>
    <row r="128" ht="78" customHeight="1">
      <c r="A128" s="9" t="n">
        <v>121</v>
      </c>
      <c r="B128" s="10" t="inlineStr">
        <is>
          <t>NU03-04</t>
        </is>
      </c>
      <c r="C128" s="11" t="n"/>
      <c r="D128" s="12" t="inlineStr">
        <is>
          <t>Wesco Bügelbrett und Wäscheständer, Kindergröße
Kinder-Bügelbrett von Wesco aus Birke-Multiplex mit gelbem Aufdruck, klappbar, sowie ein passender Wäscheständer aus Holz mit Schnüren.</t>
        </is>
      </c>
      <c r="E128" s="13" t="n"/>
      <c r="F128" s="12" t="inlineStr">
        <is>
          <t>Schlafraum 4</t>
        </is>
      </c>
      <c r="G128" s="10" t="inlineStr">
        <is>
          <t>gebraucht</t>
        </is>
      </c>
      <c r="H128" s="10" t="n">
        <v>2</v>
      </c>
      <c r="I128" s="10" t="inlineStr">
        <is>
          <t>Stück</t>
        </is>
      </c>
      <c r="J128" s="14" t="n">
        <v>35</v>
      </c>
      <c r="K128" s="15">
        <f>J128*1.19</f>
        <v/>
      </c>
      <c r="L128" s="10" t="inlineStr">
        <is>
          <t>VHB</t>
        </is>
      </c>
      <c r="M128" s="12" t="inlineStr">
        <is>
          <t>nur Abholung</t>
        </is>
      </c>
      <c r="N128" s="16" t="n"/>
      <c r="O128" s="17" t="n"/>
      <c r="P128" s="18" t="n"/>
      <c r="Q128" s="19">
        <f>IF(N128&lt;&gt;"ja","",IF(O128="",H128,O128)*J128)</f>
        <v/>
      </c>
    </row>
    <row r="129" ht="78" customHeight="1">
      <c r="A129" s="20" t="n">
        <v>122</v>
      </c>
      <c r="B129" s="21" t="inlineStr">
        <is>
          <t>NU03-05</t>
        </is>
      </c>
      <c r="C129" s="22" t="n"/>
      <c r="D129" s="23" t="inlineStr">
        <is>
          <t>Flumi Kindersessel, beige Bouclé
Kindersessel von Flumi, beigefarbener Bouclé-Bezug, runde Form mit zwei kleinen Ohren an der Lehne. Markenetikett an der Vorderseite.</t>
        </is>
      </c>
      <c r="E129" s="13" t="n"/>
      <c r="F129" s="23" t="inlineStr">
        <is>
          <t>Schlafraum 4</t>
        </is>
      </c>
      <c r="G129" s="21" t="inlineStr">
        <is>
          <t>gebraucht</t>
        </is>
      </c>
      <c r="H129" s="21" t="n">
        <v>1</v>
      </c>
      <c r="I129" s="21" t="inlineStr">
        <is>
          <t>Stück</t>
        </is>
      </c>
      <c r="J129" s="24" t="n">
        <v>60</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NU03-06</t>
        </is>
      </c>
      <c r="C130" s="11" t="n"/>
      <c r="D130" s="12" t="inlineStr">
        <is>
          <t>Wandregal Kiefer mit Fächern
Wandregal aus Kiefer massiv mit eingenuteten Trennbrettern, drei Fächer.</t>
        </is>
      </c>
      <c r="E130" s="13" t="n"/>
      <c r="F130" s="12" t="inlineStr">
        <is>
          <t>Schlafraum 4</t>
        </is>
      </c>
      <c r="G130" s="10" t="inlineStr">
        <is>
          <t>gebraucht</t>
        </is>
      </c>
      <c r="H130" s="10" t="n">
        <v>2</v>
      </c>
      <c r="I130" s="10" t="inlineStr">
        <is>
          <t>Stück</t>
        </is>
      </c>
      <c r="J130" s="14" t="n">
        <v>35</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NU03-07</t>
        </is>
      </c>
      <c r="C131" s="22" t="n"/>
      <c r="D131" s="23" t="inlineStr">
        <is>
          <t>Offenes Regal Kiefer, drei Fächer
Niedriges offenes Regal aus Kiefer massiv mit eingenuteten Trennbrettern, drei Fächer, zum Stellen oder Stapeln.</t>
        </is>
      </c>
      <c r="E131" s="13" t="n"/>
      <c r="F131" s="23" t="inlineStr">
        <is>
          <t>Schlafraum 4</t>
        </is>
      </c>
      <c r="G131" s="21" t="inlineStr">
        <is>
          <t>gebraucht</t>
        </is>
      </c>
      <c r="H131" s="21" t="n">
        <v>1</v>
      </c>
      <c r="I131" s="21" t="inlineStr">
        <is>
          <t>Stück</t>
        </is>
      </c>
      <c r="J131" s="24" t="n">
        <v>45</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NU03-08</t>
        </is>
      </c>
      <c r="C132" s="11" t="n"/>
      <c r="D132" s="12" t="inlineStr">
        <is>
          <t>IKEA Malm Kommode, 3 Schubladen, weiß
Kommode IKEA Malm in Weiß mit drei Schubladen, griffmuldenlos. Fronten mit Beschriftungsaufklebern, die sich abziehen lassen.</t>
        </is>
      </c>
      <c r="E132" s="13" t="n"/>
      <c r="F132" s="12" t="inlineStr">
        <is>
          <t>Schlafraum 4</t>
        </is>
      </c>
      <c r="G132" s="10" t="inlineStr">
        <is>
          <t>gebraucht</t>
        </is>
      </c>
      <c r="H132" s="10" t="n">
        <v>2</v>
      </c>
      <c r="I132" s="10" t="inlineStr">
        <is>
          <t>Stück</t>
        </is>
      </c>
      <c r="J132" s="14" t="n">
        <v>50</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NU03-09</t>
        </is>
      </c>
      <c r="C133" s="22" t="n"/>
      <c r="D133" s="23" t="inlineStr">
        <is>
          <t>Treppenregal Kiefer mit Wannen
Stufenförmiges Regal aus Kiefer massiv mit eingehängten Kunststoffwannen, als Raumteiler und Spielzeugaufbewahrung genutzt.</t>
        </is>
      </c>
      <c r="E133" s="13" t="n"/>
      <c r="F133" s="23" t="inlineStr">
        <is>
          <t>Schlafraum 4</t>
        </is>
      </c>
      <c r="G133" s="21" t="inlineStr">
        <is>
          <t>gebraucht</t>
        </is>
      </c>
      <c r="H133" s="21" t="n">
        <v>2</v>
      </c>
      <c r="I133" s="21" t="inlineStr">
        <is>
          <t>Stück</t>
        </is>
      </c>
      <c r="J133" s="24" t="n">
        <v>60</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NU03-10</t>
        </is>
      </c>
      <c r="C134" s="11" t="n"/>
      <c r="D134" s="12" t="inlineStr">
        <is>
          <t>IKEA Kinderhochstuhl mit Gurt
Kinderhochstuhl von IKEA: weiße Kunststoffschale, graue Stahlbeine, Sicherheitsgurt. Ohne Esstablett.</t>
        </is>
      </c>
      <c r="E134" s="13" t="n"/>
      <c r="F134" s="12" t="inlineStr">
        <is>
          <t>Schlafraum 4</t>
        </is>
      </c>
      <c r="G134" s="10" t="inlineStr">
        <is>
          <t>gebraucht</t>
        </is>
      </c>
      <c r="H134" s="10" t="n">
        <v>9</v>
      </c>
      <c r="I134" s="10" t="inlineStr">
        <is>
          <t>Stück</t>
        </is>
      </c>
      <c r="J134" s="14" t="n">
        <v>10</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NU04-07</t>
        </is>
      </c>
      <c r="C135" s="22" t="n"/>
      <c r="D135" s="23" t="inlineStr">
        <is>
          <t>IKEA Agam Kinderstuhl, schwarz
Kinderstuhl IKEA Agam aus Massivholz, schwarz lackiert, mit Sprossenlehne. Etikett an der Unterseite: Agam, Herstelldatum 2019. Sitzfläche mit Kratzern.</t>
        </is>
      </c>
      <c r="E135" s="13" t="n"/>
      <c r="F135" s="23" t="inlineStr">
        <is>
          <t>Schlafraum 5</t>
        </is>
      </c>
      <c r="G135" s="21" t="inlineStr">
        <is>
          <t>gebraucht</t>
        </is>
      </c>
      <c r="H135" s="21" t="n">
        <v>13</v>
      </c>
      <c r="I135" s="21" t="inlineStr">
        <is>
          <t>Stück</t>
        </is>
      </c>
      <c r="J135" s="24" t="n">
        <v>20</v>
      </c>
      <c r="K135" s="25">
        <f>J135*1.19</f>
        <v/>
      </c>
      <c r="L135" s="21" t="inlineStr">
        <is>
          <t>VHB</t>
        </is>
      </c>
      <c r="M135" s="23" t="inlineStr">
        <is>
          <t>nur Abholung</t>
        </is>
      </c>
      <c r="N135" s="16" t="n"/>
      <c r="O135" s="17" t="n"/>
      <c r="P135" s="18" t="n"/>
      <c r="Q135" s="26">
        <f>IF(N135&lt;&gt;"ja","",IF(O135="",H135,O135)*J135)</f>
        <v/>
      </c>
    </row>
    <row r="136" ht="78" customHeight="1">
      <c r="A136" s="9" t="n">
        <v>129</v>
      </c>
      <c r="B136" s="10" t="inlineStr">
        <is>
          <t>NU04-08</t>
        </is>
      </c>
      <c r="C136" s="11" t="n"/>
      <c r="D136" s="12" t="inlineStr">
        <is>
          <t>IKEA Urban Kinderstuhl, Kunststoff
Kinderstuhl IKEA Urban, Sitzschale aus Kunststoff mit Fußstütze am Gestell. Etikett an der Unterseite: Urban, 001.652.13.</t>
        </is>
      </c>
      <c r="E136" s="13" t="n"/>
      <c r="F136" s="12" t="inlineStr">
        <is>
          <t>Schlafraum 5</t>
        </is>
      </c>
      <c r="G136" s="10" t="inlineStr">
        <is>
          <t>gebraucht</t>
        </is>
      </c>
      <c r="H136" s="10" t="n">
        <v>7</v>
      </c>
      <c r="I136" s="10" t="inlineStr">
        <is>
          <t>Stück</t>
        </is>
      </c>
      <c r="J136" s="14" t="n">
        <v>12</v>
      </c>
      <c r="K136" s="15">
        <f>J136*1.19</f>
        <v/>
      </c>
      <c r="L136" s="10" t="inlineStr">
        <is>
          <t>VHB</t>
        </is>
      </c>
      <c r="M136" s="12" t="inlineStr">
        <is>
          <t>nur Abholung</t>
        </is>
      </c>
      <c r="N136" s="16" t="n"/>
      <c r="O136" s="17" t="n"/>
      <c r="P136" s="18" t="n"/>
      <c r="Q136" s="19">
        <f>IF(N136&lt;&gt;"ja","",IF(O136="",H136,O136)*J136)</f>
        <v/>
      </c>
    </row>
    <row r="137" ht="78" customHeight="1">
      <c r="A137" s="20" t="n">
        <v>130</v>
      </c>
      <c r="B137" s="21" t="inlineStr">
        <is>
          <t>NU04-09</t>
        </is>
      </c>
      <c r="C137" s="22" t="n"/>
      <c r="D137" s="23" t="inlineStr">
        <is>
          <t>IKEA Regal weiß, 8 Fächer
Regal IKEA in Weiß mit acht Fächern, liegend oder stehend nutzbar.</t>
        </is>
      </c>
      <c r="E137" s="13" t="n"/>
      <c r="F137" s="23" t="inlineStr">
        <is>
          <t>Schlafraum 5</t>
        </is>
      </c>
      <c r="G137" s="21" t="inlineStr">
        <is>
          <t>gebraucht</t>
        </is>
      </c>
      <c r="H137" s="21" t="n">
        <v>5</v>
      </c>
      <c r="I137" s="21" t="inlineStr">
        <is>
          <t>Stück</t>
        </is>
      </c>
      <c r="J137" s="24" t="n">
        <v>40</v>
      </c>
      <c r="K137" s="25">
        <f>J137*1.19</f>
        <v/>
      </c>
      <c r="L137" s="21" t="inlineStr">
        <is>
          <t>VHB</t>
        </is>
      </c>
      <c r="M137" s="23" t="inlineStr">
        <is>
          <t>nur Abholung</t>
        </is>
      </c>
      <c r="N137" s="16" t="n"/>
      <c r="O137" s="17" t="n"/>
      <c r="P137" s="18" t="n"/>
      <c r="Q137" s="26">
        <f>IF(N137&lt;&gt;"ja","",IF(O137="",H137,O137)*J137)</f>
        <v/>
      </c>
    </row>
    <row r="138" ht="78" customHeight="1">
      <c r="A138" s="9" t="n">
        <v>131</v>
      </c>
      <c r="B138" s="10" t="inlineStr">
        <is>
          <t>NU04-10</t>
        </is>
      </c>
      <c r="C138" s="11" t="n"/>
      <c r="D138" s="12" t="inlineStr">
        <is>
          <t>Schalenstuhl weiß mit Sitzpolster und Holzbeinen
Schalenstuhl mit weißer Schale und fest verbundenem Sitzpolster, konische Beine aus braunem Massivholz.</t>
        </is>
      </c>
      <c r="E138" s="13" t="n"/>
      <c r="F138" s="12" t="inlineStr">
        <is>
          <t>Schlafraum 5</t>
        </is>
      </c>
      <c r="G138" s="10" t="inlineStr">
        <is>
          <t>gebraucht</t>
        </is>
      </c>
      <c r="H138" s="10" t="n">
        <v>4</v>
      </c>
      <c r="I138" s="10" t="inlineStr">
        <is>
          <t>Stück</t>
        </is>
      </c>
      <c r="J138" s="14" t="n">
        <v>30</v>
      </c>
      <c r="K138" s="15">
        <f>J138*1.19</f>
        <v/>
      </c>
      <c r="L138" s="10" t="inlineStr">
        <is>
          <t>VHB</t>
        </is>
      </c>
      <c r="M138" s="12" t="inlineStr">
        <is>
          <t>nur Abholung</t>
        </is>
      </c>
      <c r="N138" s="16" t="n"/>
      <c r="O138" s="17" t="n"/>
      <c r="P138" s="18" t="n"/>
      <c r="Q138" s="19">
        <f>IF(N138&lt;&gt;"ja","",IF(O138="",H138,O138)*J138)</f>
        <v/>
      </c>
    </row>
    <row r="139" ht="78" customHeight="1">
      <c r="A139" s="20" t="n">
        <v>132</v>
      </c>
      <c r="B139" s="21" t="inlineStr">
        <is>
          <t>NU04-11</t>
        </is>
      </c>
      <c r="C139" s="22" t="n"/>
      <c r="D139" s="23" t="inlineStr">
        <is>
          <t>IKEA Stuva Tisch weiß
Tisch beziehungsweise Sitzbank IKEA Stuva in Weiß mit Seitenwangen und Gleitern. Etikett an der Unterseite: Stuva.</t>
        </is>
      </c>
      <c r="E139" s="13" t="n"/>
      <c r="F139" s="23" t="inlineStr">
        <is>
          <t>Schlafraum 5</t>
        </is>
      </c>
      <c r="G139" s="21" t="inlineStr">
        <is>
          <t>gebraucht</t>
        </is>
      </c>
      <c r="H139" s="21" t="n">
        <v>2</v>
      </c>
      <c r="I139" s="21" t="inlineStr">
        <is>
          <t>Stück</t>
        </is>
      </c>
      <c r="J139" s="24" t="n">
        <v>25</v>
      </c>
      <c r="K139" s="25">
        <f>J139*1.19</f>
        <v/>
      </c>
      <c r="L139" s="21" t="inlineStr">
        <is>
          <t>VHB</t>
        </is>
      </c>
      <c r="M139" s="23" t="inlineStr">
        <is>
          <t>nur Abholung</t>
        </is>
      </c>
      <c r="N139" s="16" t="n"/>
      <c r="O139" s="17" t="n"/>
      <c r="P139" s="18" t="n"/>
      <c r="Q139" s="26">
        <f>IF(N139&lt;&gt;"ja","",IF(O139="",H139,O139)*J139)</f>
        <v/>
      </c>
    </row>
    <row r="140" ht="78" customHeight="1">
      <c r="A140" s="9" t="n">
        <v>133</v>
      </c>
      <c r="B140" s="10" t="inlineStr">
        <is>
          <t>NU04-13</t>
        </is>
      </c>
      <c r="C140" s="11" t="n"/>
      <c r="D140" s="12" t="inlineStr">
        <is>
          <t>Kindertisch rund weiß mit Holzbeinen
Runder Kindertisch, weiße Platte auf konischen Beinen aus massivem Holz. Die Plattenkante ist an einer Stelle beschädigt und dunkel abgestoßen.</t>
        </is>
      </c>
      <c r="E140" s="13" t="n"/>
      <c r="F140" s="12" t="inlineStr">
        <is>
          <t>Schlafraum 5</t>
        </is>
      </c>
      <c r="G140" s="10" t="inlineStr">
        <is>
          <t>stark gebraucht</t>
        </is>
      </c>
      <c r="H140" s="10" t="n">
        <v>1</v>
      </c>
      <c r="I140" s="10" t="inlineStr">
        <is>
          <t>Stück</t>
        </is>
      </c>
      <c r="J140" s="14" t="n">
        <v>45</v>
      </c>
      <c r="K140" s="15">
        <f>J140*1.19</f>
        <v/>
      </c>
      <c r="L140" s="10" t="inlineStr">
        <is>
          <t>VHB</t>
        </is>
      </c>
      <c r="M140" s="12" t="inlineStr">
        <is>
          <t>nur Abholung</t>
        </is>
      </c>
      <c r="N140" s="16" t="n"/>
      <c r="O140" s="17" t="n"/>
      <c r="P140" s="18" t="n"/>
      <c r="Q140" s="19">
        <f>IF(N140&lt;&gt;"ja","",IF(O140="",H140,O140)*J140)</f>
        <v/>
      </c>
    </row>
    <row r="141" ht="78" customHeight="1">
      <c r="A141" s="20" t="n">
        <v>134</v>
      </c>
      <c r="B141" s="21" t="inlineStr">
        <is>
          <t>NU04-14</t>
        </is>
      </c>
      <c r="C141" s="22" t="n"/>
      <c r="D141" s="23" t="inlineStr">
        <is>
          <t>Raumteiler Metallgitter, schwarz
Freistehender Raumteiler: schwarz beschichtetes Metallgitter mit Rautenmuster auf ovalem Standfuß. Auch als Rankgitter oder zum Aufhängen nutzbar.</t>
        </is>
      </c>
      <c r="E141" s="13" t="n"/>
      <c r="F141" s="23" t="inlineStr">
        <is>
          <t>Schlafraum 5</t>
        </is>
      </c>
      <c r="G141" s="21" t="inlineStr">
        <is>
          <t>gebraucht</t>
        </is>
      </c>
      <c r="H141" s="21" t="n">
        <v>1</v>
      </c>
      <c r="I141" s="21" t="inlineStr">
        <is>
          <t>Stück</t>
        </is>
      </c>
      <c r="J141" s="24" t="n">
        <v>50</v>
      </c>
      <c r="K141" s="25">
        <f>J141*1.19</f>
        <v/>
      </c>
      <c r="L141" s="21" t="inlineStr">
        <is>
          <t>VHB</t>
        </is>
      </c>
      <c r="M141" s="23" t="inlineStr">
        <is>
          <t>nur Abholung</t>
        </is>
      </c>
      <c r="N141" s="16" t="n"/>
      <c r="O141" s="17" t="n"/>
      <c r="P141" s="18" t="n"/>
      <c r="Q141" s="26">
        <f>IF(N141&lt;&gt;"ja","",IF(O141="",H141,O141)*J141)</f>
        <v/>
      </c>
    </row>
    <row r="142" ht="78" customHeight="1">
      <c r="A142" s="9" t="n">
        <v>135</v>
      </c>
      <c r="B142" s="10" t="inlineStr">
        <is>
          <t>NU04-15</t>
        </is>
      </c>
      <c r="C142" s="11" t="n"/>
      <c r="D142" s="12" t="inlineStr">
        <is>
          <t>IKEA Regal weiß, 3 Fächer, schmal
Schmales hohes Regal IKEA in Weiß mit drei Fächern.</t>
        </is>
      </c>
      <c r="E142" s="13" t="n"/>
      <c r="F142" s="12" t="inlineStr">
        <is>
          <t>Schlafraum 5</t>
        </is>
      </c>
      <c r="G142" s="10" t="inlineStr">
        <is>
          <t>gebraucht</t>
        </is>
      </c>
      <c r="H142" s="10" t="n">
        <v>1</v>
      </c>
      <c r="I142" s="10" t="inlineStr">
        <is>
          <t>Stück</t>
        </is>
      </c>
      <c r="J142" s="14" t="n">
        <v>25</v>
      </c>
      <c r="K142" s="15">
        <f>J142*1.19</f>
        <v/>
      </c>
      <c r="L142" s="10" t="inlineStr">
        <is>
          <t>VHB</t>
        </is>
      </c>
      <c r="M142" s="12" t="inlineStr">
        <is>
          <t>nur Abholung</t>
        </is>
      </c>
      <c r="N142" s="16" t="n"/>
      <c r="O142" s="17" t="n"/>
      <c r="P142" s="18" t="n"/>
      <c r="Q142" s="19">
        <f>IF(N142&lt;&gt;"ja","",IF(O142="",H142,O142)*J142)</f>
        <v/>
      </c>
    </row>
    <row r="143" ht="78" customHeight="1">
      <c r="A143" s="20" t="n">
        <v>136</v>
      </c>
      <c r="B143" s="21" t="inlineStr">
        <is>
          <t>NU04-16</t>
        </is>
      </c>
      <c r="C143" s="22" t="n"/>
      <c r="D143" s="23" t="inlineStr">
        <is>
          <t>Bällebad mit Bällen
Bällebad in Quadratform: Polsterrand in Grau, Sockel in weißem Kunstleder mit Rautennaht, einschließlich der Bälle in Grau, Weiß und Bunt.</t>
        </is>
      </c>
      <c r="E143" s="13" t="n"/>
      <c r="F143" s="23" t="inlineStr">
        <is>
          <t>Schlafraum 5</t>
        </is>
      </c>
      <c r="G143" s="21" t="inlineStr">
        <is>
          <t>gebraucht</t>
        </is>
      </c>
      <c r="H143" s="21" t="n">
        <v>1</v>
      </c>
      <c r="I143" s="21" t="inlineStr">
        <is>
          <t>Stück</t>
        </is>
      </c>
      <c r="J143" s="24" t="n">
        <v>75</v>
      </c>
      <c r="K143" s="25">
        <f>J143*1.19</f>
        <v/>
      </c>
      <c r="L143" s="21" t="inlineStr">
        <is>
          <t>VHB</t>
        </is>
      </c>
      <c r="M143" s="23" t="inlineStr">
        <is>
          <t>nur Abholung</t>
        </is>
      </c>
      <c r="N143" s="16" t="n"/>
      <c r="O143" s="17" t="n"/>
      <c r="P143" s="18" t="n"/>
      <c r="Q143" s="26">
        <f>IF(N143&lt;&gt;"ja","",IF(O143="",H143,O143)*J143)</f>
        <v/>
      </c>
    </row>
    <row r="144" ht="78" customHeight="1">
      <c r="A144" s="9" t="n">
        <v>137</v>
      </c>
      <c r="B144" s="10" t="inlineStr">
        <is>
          <t>NU04-17</t>
        </is>
      </c>
      <c r="C144" s="11" t="n"/>
      <c r="D144" s="12" t="inlineStr">
        <is>
          <t>Spielregal Kiefer mit Wannen und Wandaufsatz
Werkbankhohes Gestell aus Kiefer massiv mit weißen Kunststoffwannen und durchgehender Arbeitsplatte, dazu ein passender Wandaufsatz mit sechs Wannen.</t>
        </is>
      </c>
      <c r="E144" s="13" t="n"/>
      <c r="F144" s="12" t="inlineStr">
        <is>
          <t>Schlafraum 5</t>
        </is>
      </c>
      <c r="G144" s="10" t="inlineStr">
        <is>
          <t>gebraucht</t>
        </is>
      </c>
      <c r="H144" s="10" t="n">
        <v>2</v>
      </c>
      <c r="I144" s="10" t="inlineStr">
        <is>
          <t>Stück</t>
        </is>
      </c>
      <c r="J144" s="14" t="n">
        <v>70</v>
      </c>
      <c r="K144" s="15">
        <f>J144*1.19</f>
        <v/>
      </c>
      <c r="L144" s="10" t="inlineStr">
        <is>
          <t>VHB</t>
        </is>
      </c>
      <c r="M144" s="12" t="inlineStr">
        <is>
          <t>nur Abholung</t>
        </is>
      </c>
      <c r="N144" s="16" t="n"/>
      <c r="O144" s="17" t="n"/>
      <c r="P144" s="18" t="n"/>
      <c r="Q144" s="19">
        <f>IF(N144&lt;&gt;"ja","",IF(O144="",H144,O144)*J144)</f>
        <v/>
      </c>
    </row>
    <row r="145" ht="78" customHeight="1">
      <c r="A145" s="20" t="n">
        <v>138</v>
      </c>
      <c r="B145" s="21" t="inlineStr">
        <is>
          <t>NU04-18</t>
        </is>
      </c>
      <c r="C145" s="22" t="n"/>
      <c r="D145" s="23" t="inlineStr">
        <is>
          <t>Kinderwerkbank Holz mit Tafel
Kinderwerkbank aus Holz mit Lochplatte, drei Werkzeugkästen, Tafellackfläche oben, Zollstockaufdruck an der Kante und Ablage unten. Einschließlich der Wandaufhängung.</t>
        </is>
      </c>
      <c r="E145" s="13" t="n"/>
      <c r="F145" s="23" t="inlineStr">
        <is>
          <t>Schlafraum 5</t>
        </is>
      </c>
      <c r="G145" s="21" t="inlineStr">
        <is>
          <t>gebraucht</t>
        </is>
      </c>
      <c r="H145" s="21" t="n">
        <v>1</v>
      </c>
      <c r="I145" s="21" t="inlineStr">
        <is>
          <t>Stück</t>
        </is>
      </c>
      <c r="J145" s="24" t="n">
        <v>35</v>
      </c>
      <c r="K145" s="25">
        <f>J145*1.19</f>
        <v/>
      </c>
      <c r="L145" s="21" t="inlineStr">
        <is>
          <t>VHB</t>
        </is>
      </c>
      <c r="M145" s="23" t="inlineStr">
        <is>
          <t>nur Abholung</t>
        </is>
      </c>
      <c r="N145" s="16" t="n"/>
      <c r="O145" s="17" t="n"/>
      <c r="P145" s="18" t="n"/>
      <c r="Q145" s="26">
        <f>IF(N145&lt;&gt;"ja","",IF(O145="",H145,O145)*J145)</f>
        <v/>
      </c>
    </row>
    <row r="146" ht="78" customHeight="1">
      <c r="A146" s="9" t="n">
        <v>139</v>
      </c>
      <c r="B146" s="10" t="inlineStr">
        <is>
          <t>NU04-19</t>
        </is>
      </c>
      <c r="C146" s="11" t="n"/>
      <c r="D146" s="12" t="inlineStr">
        <is>
          <t>IKEA Kleiderschrank weiß mit drei Böden
Hoher Schrank IKEA in Weiß mit zwei Türen, ovalen Griffmulden und drei Einlegeböden.</t>
        </is>
      </c>
      <c r="E146" s="13" t="n"/>
      <c r="F146" s="12" t="inlineStr">
        <is>
          <t>Schlafraum 5</t>
        </is>
      </c>
      <c r="G146" s="10" t="inlineStr">
        <is>
          <t>gebraucht</t>
        </is>
      </c>
      <c r="H146" s="10" t="n">
        <v>2</v>
      </c>
      <c r="I146" s="10" t="inlineStr">
        <is>
          <t>Stück</t>
        </is>
      </c>
      <c r="J146" s="14" t="n">
        <v>60</v>
      </c>
      <c r="K146" s="15">
        <f>J146*1.19</f>
        <v/>
      </c>
      <c r="L146" s="10" t="inlineStr">
        <is>
          <t>VHB</t>
        </is>
      </c>
      <c r="M146" s="12" t="inlineStr">
        <is>
          <t>nur Abholung</t>
        </is>
      </c>
      <c r="N146" s="16" t="n"/>
      <c r="O146" s="17" t="n"/>
      <c r="P146" s="18" t="n"/>
      <c r="Q146" s="19">
        <f>IF(N146&lt;&gt;"ja","",IF(O146="",H146,O146)*J146)</f>
        <v/>
      </c>
    </row>
    <row r="147" ht="78" customHeight="1">
      <c r="A147" s="20" t="n">
        <v>140</v>
      </c>
      <c r="B147" s="35" t="inlineStr">
        <is>
          <t>NU04-20</t>
        </is>
      </c>
      <c r="C147" s="22" t="n"/>
      <c r="D147" s="23" t="inlineStr">
        <is>
          <t>Freischwinger schwarz, Kunststoff
Freischwinger aus einem Stück Kunststoff, schwarz matt, S-förmig geschwungen. Erwachsenengröße.</t>
        </is>
      </c>
      <c r="E147" s="13" t="n"/>
      <c r="F147" s="23" t="inlineStr">
        <is>
          <t>Schlafraum 5</t>
        </is>
      </c>
      <c r="G147" s="21" t="inlineStr">
        <is>
          <t>gebraucht</t>
        </is>
      </c>
      <c r="H147" s="21" t="n">
        <v>1</v>
      </c>
      <c r="I147" s="21" t="inlineStr">
        <is>
          <t>Stück</t>
        </is>
      </c>
      <c r="J147" s="24" t="n">
        <v>180</v>
      </c>
      <c r="K147" s="25">
        <f>J147*1.19</f>
        <v/>
      </c>
      <c r="L147" s="21" t="inlineStr">
        <is>
          <t>VHB</t>
        </is>
      </c>
      <c r="M147" s="23" t="inlineStr">
        <is>
          <t>nur Abholung</t>
        </is>
      </c>
      <c r="N147" s="16" t="n"/>
      <c r="O147" s="17" t="n"/>
      <c r="P147" s="18" t="n"/>
      <c r="Q147" s="26">
        <f>IF(N147&lt;&gt;"ja","",IF(O147="",H147,O147)*J147)</f>
        <v/>
      </c>
    </row>
    <row r="148" ht="78" customHeight="1">
      <c r="A148" s="9" t="n">
        <v>141</v>
      </c>
      <c r="B148" s="10" t="inlineStr">
        <is>
          <t>NU04-21</t>
        </is>
      </c>
      <c r="C148" s="11" t="n"/>
      <c r="D148" s="12" t="inlineStr">
        <is>
          <t>Spieltisch Kiefer mit abnehmbaren Platten
Tisch aus Kiefer massiv mit zwei abnehmbaren weißen Kunststoffplatten. Darunter lässt sich eine Wanne einsetzen, im Haus für Bausteine und Sandspiel genutzt.</t>
        </is>
      </c>
      <c r="E148" s="13" t="n"/>
      <c r="F148" s="12" t="inlineStr">
        <is>
          <t>Schlafraum 5</t>
        </is>
      </c>
      <c r="G148" s="10" t="inlineStr">
        <is>
          <t>gebraucht</t>
        </is>
      </c>
      <c r="H148" s="10" t="n">
        <v>1</v>
      </c>
      <c r="I148" s="10" t="inlineStr">
        <is>
          <t>Stück</t>
        </is>
      </c>
      <c r="J148" s="14" t="n">
        <v>60</v>
      </c>
      <c r="K148" s="15">
        <f>J148*1.19</f>
        <v/>
      </c>
      <c r="L148" s="10" t="inlineStr">
        <is>
          <t>VHB</t>
        </is>
      </c>
      <c r="M148" s="12" t="inlineStr">
        <is>
          <t>nur Abholung</t>
        </is>
      </c>
      <c r="N148" s="16" t="n"/>
      <c r="O148" s="17" t="n"/>
      <c r="P148" s="18" t="n"/>
      <c r="Q148" s="19">
        <f>IF(N148&lt;&gt;"ja","",IF(O148="",H148,O148)*J148)</f>
        <v/>
      </c>
    </row>
    <row r="149" ht="78" customHeight="1">
      <c r="A149" s="20" t="n">
        <v>142</v>
      </c>
      <c r="B149" s="21" t="inlineStr">
        <is>
          <t>NU04-22</t>
        </is>
      </c>
      <c r="C149" s="22" t="n"/>
      <c r="D149" s="23" t="inlineStr">
        <is>
          <t>Wandregal weiß, schmal
Schmales weißes Wandregal, sichtbar verschraubt.</t>
        </is>
      </c>
      <c r="E149" s="13" t="n"/>
      <c r="F149" s="23" t="inlineStr">
        <is>
          <t>Schlafraum 5</t>
        </is>
      </c>
      <c r="G149" s="21" t="inlineStr">
        <is>
          <t>gebraucht</t>
        </is>
      </c>
      <c r="H149" s="21" t="n">
        <v>3</v>
      </c>
      <c r="I149" s="21" t="inlineStr">
        <is>
          <t>Stück</t>
        </is>
      </c>
      <c r="J149" s="24" t="n">
        <v>10</v>
      </c>
      <c r="K149" s="25">
        <f>J149*1.19</f>
        <v/>
      </c>
      <c r="L149" s="21" t="inlineStr">
        <is>
          <t>VHB</t>
        </is>
      </c>
      <c r="M149" s="23" t="inlineStr">
        <is>
          <t>nur Abholung</t>
        </is>
      </c>
      <c r="N149" s="16" t="n"/>
      <c r="O149" s="17" t="n"/>
      <c r="P149" s="18" t="n"/>
      <c r="Q149" s="26">
        <f>IF(N149&lt;&gt;"ja","",IF(O149="",H149,O149)*J149)</f>
        <v/>
      </c>
    </row>
    <row r="150" ht="78" customHeight="1">
      <c r="A150" s="9" t="n">
        <v>143</v>
      </c>
      <c r="B150" s="10" t="inlineStr">
        <is>
          <t>NU05-01</t>
        </is>
      </c>
      <c r="C150" s="11" t="n"/>
      <c r="D150" s="12" t="inlineStr">
        <is>
          <t>Mitwachsender Treppenhochstuhl, weiß
Treppenhochstuhl aus Buche mit weißen Sitz- und Rückenplatten, Sitz und Fußbrett in der Höhe verstellbar. Die Seitenwangen tragen Lochreihen für die Verstellung.</t>
        </is>
      </c>
      <c r="E150" s="13" t="n"/>
      <c r="F150" s="12" t="inlineStr">
        <is>
          <t>Treppenraum 1</t>
        </is>
      </c>
      <c r="G150" s="10" t="inlineStr">
        <is>
          <t>gebraucht</t>
        </is>
      </c>
      <c r="H150" s="10" t="n">
        <v>6</v>
      </c>
      <c r="I150" s="10" t="inlineStr">
        <is>
          <t>Stück</t>
        </is>
      </c>
      <c r="J150" s="14" t="n">
        <v>90</v>
      </c>
      <c r="K150" s="15">
        <f>J150*1.19</f>
        <v/>
      </c>
      <c r="L150" s="10" t="inlineStr">
        <is>
          <t>VHB</t>
        </is>
      </c>
      <c r="M150" s="12" t="inlineStr">
        <is>
          <t>nur Abholung</t>
        </is>
      </c>
      <c r="N150" s="16" t="n"/>
      <c r="O150" s="17" t="n"/>
      <c r="P150" s="18" t="n"/>
      <c r="Q150" s="19">
        <f>IF(N150&lt;&gt;"ja","",IF(O150="",H150,O150)*J150)</f>
        <v/>
      </c>
    </row>
    <row r="151" ht="78" customHeight="1">
      <c r="A151" s="20" t="n">
        <v>144</v>
      </c>
      <c r="B151" s="21" t="inlineStr">
        <is>
          <t>NU05-02</t>
        </is>
      </c>
      <c r="C151" s="22" t="n"/>
      <c r="D151" s="23" t="inlineStr">
        <is>
          <t>Juniorstuhl Holz weiß mit Kreuzlehne
Juniorstuhl aus Massivholz, weiß lackiert, Rückenlehne mit gekreuzten Streben, Fußstütze als Querstrebe. Lack an Kanten und Sitzfläche abgestoßen.</t>
        </is>
      </c>
      <c r="E151" s="13" t="n"/>
      <c r="F151" s="23" t="inlineStr">
        <is>
          <t>Treppenraum 1</t>
        </is>
      </c>
      <c r="G151" s="21" t="inlineStr">
        <is>
          <t>gebraucht</t>
        </is>
      </c>
      <c r="H151" s="21" t="n">
        <v>3</v>
      </c>
      <c r="I151" s="21" t="inlineStr">
        <is>
          <t>Stück</t>
        </is>
      </c>
      <c r="J151" s="24" t="n">
        <v>25</v>
      </c>
      <c r="K151" s="25">
        <f>J151*1.19</f>
        <v/>
      </c>
      <c r="L151" s="21" t="inlineStr">
        <is>
          <t>VHB</t>
        </is>
      </c>
      <c r="M151" s="23" t="inlineStr">
        <is>
          <t>nur Abholung</t>
        </is>
      </c>
      <c r="N151" s="16" t="n"/>
      <c r="O151" s="17" t="n"/>
      <c r="P151" s="18" t="n"/>
      <c r="Q151" s="26">
        <f>IF(N151&lt;&gt;"ja","",IF(O151="",H151,O151)*J151)</f>
        <v/>
      </c>
    </row>
    <row r="152" ht="78" customHeight="1">
      <c r="A152" s="9" t="n">
        <v>145</v>
      </c>
      <c r="B152" s="10" t="inlineStr">
        <is>
          <t>NU05-03</t>
        </is>
      </c>
      <c r="C152" s="11" t="n"/>
      <c r="D152" s="12" t="inlineStr">
        <is>
          <t>Kindertisch weiß groß mit Holzbeinen
Großer Kindertisch: weiße Platte mit abgerundeten Ecken und Multiplex-Kante auf konischen Beinen aus Buche.</t>
        </is>
      </c>
      <c r="E152" s="13" t="n"/>
      <c r="F152" s="12" t="inlineStr">
        <is>
          <t>Treppenraum 1</t>
        </is>
      </c>
      <c r="G152" s="10" t="inlineStr">
        <is>
          <t>gebraucht</t>
        </is>
      </c>
      <c r="H152" s="10" t="n">
        <v>2</v>
      </c>
      <c r="I152" s="10" t="inlineStr">
        <is>
          <t>Stück</t>
        </is>
      </c>
      <c r="J152" s="14" t="n">
        <v>90</v>
      </c>
      <c r="K152" s="15">
        <f>J152*1.19</f>
        <v/>
      </c>
      <c r="L152" s="10" t="inlineStr">
        <is>
          <t>VHB</t>
        </is>
      </c>
      <c r="M152" s="12" t="inlineStr">
        <is>
          <t>nur Abholung</t>
        </is>
      </c>
      <c r="N152" s="16" t="n"/>
      <c r="O152" s="17" t="n"/>
      <c r="P152" s="18" t="n"/>
      <c r="Q152" s="19">
        <f>IF(N152&lt;&gt;"ja","",IF(O152="",H152,O152)*J152)</f>
        <v/>
      </c>
    </row>
    <row r="153" ht="78" customHeight="1">
      <c r="A153" s="20" t="n">
        <v>146</v>
      </c>
      <c r="B153" s="21" t="inlineStr">
        <is>
          <t>NU05-04</t>
        </is>
      </c>
      <c r="C153" s="22" t="n"/>
      <c r="D153" s="23" t="inlineStr">
        <is>
          <t>Regal weiß hoch, vier Böden
Hohes weißes Regal mit vier Einlegeböden, Bohrreihen zum Verstellen.</t>
        </is>
      </c>
      <c r="E153" s="13" t="n"/>
      <c r="F153" s="23" t="inlineStr">
        <is>
          <t>Treppenraum 1</t>
        </is>
      </c>
      <c r="G153" s="21" t="inlineStr">
        <is>
          <t>gebraucht</t>
        </is>
      </c>
      <c r="H153" s="21" t="n">
        <v>1</v>
      </c>
      <c r="I153" s="21" t="inlineStr">
        <is>
          <t>Stück</t>
        </is>
      </c>
      <c r="J153" s="24" t="n">
        <v>35</v>
      </c>
      <c r="K153" s="25">
        <f>J153*1.19</f>
        <v/>
      </c>
      <c r="L153" s="21" t="inlineStr">
        <is>
          <t>VHB</t>
        </is>
      </c>
      <c r="M153" s="23" t="inlineStr">
        <is>
          <t>nur Abholung</t>
        </is>
      </c>
      <c r="N153" s="16" t="n"/>
      <c r="O153" s="17" t="n"/>
      <c r="P153" s="18" t="n"/>
      <c r="Q153" s="26">
        <f>IF(N153&lt;&gt;"ja","",IF(O153="",H153,O153)*J153)</f>
        <v/>
      </c>
    </row>
    <row r="154" ht="78" customHeight="1">
      <c r="A154" s="9" t="n">
        <v>147</v>
      </c>
      <c r="B154" s="10" t="inlineStr">
        <is>
          <t>NU05-06</t>
        </is>
      </c>
      <c r="C154" s="11" t="n"/>
      <c r="D154" s="12" t="inlineStr">
        <is>
          <t>Regal weiß mit zwei Schubladen und zwei Böden
Weißes Regal mit zwei Einlegeböden oben und zwei großen Schubladen mit Griffmulden unten, Front der Schubladen dunkel.</t>
        </is>
      </c>
      <c r="E154" s="13" t="n"/>
      <c r="F154" s="12" t="inlineStr">
        <is>
          <t>Treppenraum 1</t>
        </is>
      </c>
      <c r="G154" s="10" t="inlineStr">
        <is>
          <t>gebraucht</t>
        </is>
      </c>
      <c r="H154" s="10" t="n">
        <v>1</v>
      </c>
      <c r="I154" s="10" t="inlineStr">
        <is>
          <t>Stück</t>
        </is>
      </c>
      <c r="J154" s="14" t="n">
        <v>60</v>
      </c>
      <c r="K154" s="15">
        <f>J154*1.19</f>
        <v/>
      </c>
      <c r="L154" s="10" t="inlineStr">
        <is>
          <t>VHB</t>
        </is>
      </c>
      <c r="M154" s="12" t="inlineStr">
        <is>
          <t>nur Abholung</t>
        </is>
      </c>
      <c r="N154" s="16" t="n"/>
      <c r="O154" s="17" t="n"/>
      <c r="P154" s="18" t="n"/>
      <c r="Q154" s="19">
        <f>IF(N154&lt;&gt;"ja","",IF(O154="",H154,O154)*J154)</f>
        <v/>
      </c>
    </row>
    <row r="155" ht="78" customHeight="1">
      <c r="A155" s="20" t="n">
        <v>148</v>
      </c>
      <c r="B155" s="21" t="inlineStr">
        <is>
          <t>NU05-07</t>
        </is>
      </c>
      <c r="C155" s="22" t="n"/>
      <c r="D155" s="23" t="inlineStr">
        <is>
          <t>Mal- und Trockengestell fahrbar
Fahrbares Gestell aus Holz mit acht herausziehbaren Drahtgitter-Einschüben zum Trocknen von Bildern, Griffstange oben, auf Rollen.</t>
        </is>
      </c>
      <c r="E155" s="13" t="n"/>
      <c r="F155" s="23" t="inlineStr">
        <is>
          <t>Treppenraum 1</t>
        </is>
      </c>
      <c r="G155" s="21" t="inlineStr">
        <is>
          <t>gebraucht</t>
        </is>
      </c>
      <c r="H155" s="21" t="n">
        <v>1</v>
      </c>
      <c r="I155" s="21" t="inlineStr">
        <is>
          <t>Stück</t>
        </is>
      </c>
      <c r="J155" s="24" t="n">
        <v>100</v>
      </c>
      <c r="K155" s="25">
        <f>J155*1.19</f>
        <v/>
      </c>
      <c r="L155" s="21" t="inlineStr">
        <is>
          <t>VHB</t>
        </is>
      </c>
      <c r="M155" s="23" t="inlineStr">
        <is>
          <t>nur Abholung</t>
        </is>
      </c>
      <c r="N155" s="16" t="n"/>
      <c r="O155" s="17" t="n"/>
      <c r="P155" s="18" t="n"/>
      <c r="Q155" s="26">
        <f>IF(N155&lt;&gt;"ja","",IF(O155="",H155,O155)*J155)</f>
        <v/>
      </c>
    </row>
    <row r="156" ht="78" customHeight="1">
      <c r="A156" s="9" t="n">
        <v>149</v>
      </c>
      <c r="B156" s="10" t="inlineStr">
        <is>
          <t>NU05-08</t>
        </is>
      </c>
      <c r="C156" s="11" t="n"/>
      <c r="D156" s="12" t="inlineStr">
        <is>
          <t>Maltafel Holz mit Kreidetafel und Farbablage
Standtafel aus Holz mit schwarzer Kreidetafel, Ablage mit Aussparungen für Farbbecher und Schwamm, Papierrollenhalter oben. Farbspuren am Rahmen.</t>
        </is>
      </c>
      <c r="E156" s="13" t="n"/>
      <c r="F156" s="12" t="inlineStr">
        <is>
          <t>Treppenraum 1</t>
        </is>
      </c>
      <c r="G156" s="10" t="inlineStr">
        <is>
          <t>gebraucht</t>
        </is>
      </c>
      <c r="H156" s="10" t="n">
        <v>1</v>
      </c>
      <c r="I156" s="10" t="inlineStr">
        <is>
          <t>Stück</t>
        </is>
      </c>
      <c r="J156" s="14" t="n">
        <v>50</v>
      </c>
      <c r="K156" s="15">
        <f>J156*1.19</f>
        <v/>
      </c>
      <c r="L156" s="10" t="inlineStr">
        <is>
          <t>VHB</t>
        </is>
      </c>
      <c r="M156" s="12" t="inlineStr">
        <is>
          <t>nur Abholung</t>
        </is>
      </c>
      <c r="N156" s="16" t="n"/>
      <c r="O156" s="17" t="n"/>
      <c r="P156" s="18" t="n"/>
      <c r="Q156" s="19">
        <f>IF(N156&lt;&gt;"ja","",IF(O156="",H156,O156)*J156)</f>
        <v/>
      </c>
    </row>
    <row r="157" ht="78" customHeight="1">
      <c r="A157" s="20" t="n">
        <v>150</v>
      </c>
      <c r="B157" s="35" t="inlineStr">
        <is>
          <t>NU06-01</t>
        </is>
      </c>
      <c r="C157" s="22" t="n"/>
      <c r="D157" s="23" t="inlineStr">
        <is>
          <t>Garderobenwand weiß, 13 Plätze
Lange Garderobenwand in Weiß: oben ein durchgehendes Ablagefach, darunter eine Leiste mit 13 Doppelhaken, unten eine Sitzbank mit offenen Schuhfächern. Schreinerarbeit.</t>
        </is>
      </c>
      <c r="E157" s="13" t="n"/>
      <c r="F157" s="23" t="inlineStr">
        <is>
          <t>WC</t>
        </is>
      </c>
      <c r="G157" s="21" t="inlineStr">
        <is>
          <t>gebraucht</t>
        </is>
      </c>
      <c r="H157" s="21" t="n">
        <v>1</v>
      </c>
      <c r="I157" s="21" t="inlineStr">
        <is>
          <t>Stück</t>
        </is>
      </c>
      <c r="J157" s="24" t="n">
        <v>250</v>
      </c>
      <c r="K157" s="25">
        <f>J157*1.19</f>
        <v/>
      </c>
      <c r="L157" s="21" t="inlineStr">
        <is>
          <t>VHB</t>
        </is>
      </c>
      <c r="M157" s="23" t="inlineStr">
        <is>
          <t>nur Abholung</t>
        </is>
      </c>
      <c r="N157" s="16" t="n"/>
      <c r="O157" s="17" t="n"/>
      <c r="P157" s="18" t="n"/>
      <c r="Q157" s="26">
        <f>IF(N157&lt;&gt;"ja","",IF(O157="",H157,O157)*J157)</f>
        <v/>
      </c>
    </row>
    <row r="158" ht="78" customHeight="1">
      <c r="A158" s="9" t="n">
        <v>151</v>
      </c>
      <c r="B158" s="35" t="inlineStr">
        <is>
          <t>NU06-02</t>
        </is>
      </c>
      <c r="C158" s="11" t="n"/>
      <c r="D158" s="12" t="inlineStr">
        <is>
          <t>Garderobenwand weiß, 9 Plätze
Garderobenwand in Weiß: oben ein durchgehendes Ablagefach, darunter eine Leiste mit neun Doppelhaken, unten eine Sitzbank mit offenen Schuhfächern. Schreinerarbeit.</t>
        </is>
      </c>
      <c r="E158" s="13" t="n"/>
      <c r="F158" s="12" t="inlineStr">
        <is>
          <t>WC</t>
        </is>
      </c>
      <c r="G158" s="10" t="inlineStr">
        <is>
          <t>gebraucht</t>
        </is>
      </c>
      <c r="H158" s="10" t="n">
        <v>6</v>
      </c>
      <c r="I158" s="10" t="inlineStr">
        <is>
          <t>Stück</t>
        </is>
      </c>
      <c r="J158" s="14" t="n">
        <v>180</v>
      </c>
      <c r="K158" s="15">
        <f>J158*1.19</f>
        <v/>
      </c>
      <c r="L158" s="10" t="inlineStr">
        <is>
          <t>VHB</t>
        </is>
      </c>
      <c r="M158" s="12" t="inlineStr">
        <is>
          <t>nur Abholung</t>
        </is>
      </c>
      <c r="N158" s="16" t="n"/>
      <c r="O158" s="17" t="n"/>
      <c r="P158" s="18" t="n"/>
      <c r="Q158" s="19">
        <f>IF(N158&lt;&gt;"ja","",IF(O158="",H158,O158)*J158)</f>
        <v/>
      </c>
    </row>
    <row r="159" ht="78" customHeight="1">
      <c r="A159" s="20" t="n">
        <v>152</v>
      </c>
      <c r="B159" s="21" t="inlineStr">
        <is>
          <t>NU06-03</t>
        </is>
      </c>
      <c r="C159" s="22" t="n"/>
      <c r="D159" s="23" t="inlineStr">
        <is>
          <t>Hängegarderobe weiß mit Wannen
Wandelement in Weiß mit sechs eingeschobenen Kunststoffwannen, darunter drei rote Doppelhaken.</t>
        </is>
      </c>
      <c r="E159" s="13" t="n"/>
      <c r="F159" s="23" t="inlineStr">
        <is>
          <t>WC</t>
        </is>
      </c>
      <c r="G159" s="21" t="inlineStr">
        <is>
          <t>gebraucht</t>
        </is>
      </c>
      <c r="H159" s="21" t="n">
        <v>3</v>
      </c>
      <c r="I159" s="21" t="inlineStr">
        <is>
          <t>Stück</t>
        </is>
      </c>
      <c r="J159" s="24" t="n">
        <v>45</v>
      </c>
      <c r="K159" s="25">
        <f>J159*1.19</f>
        <v/>
      </c>
      <c r="L159" s="21" t="inlineStr">
        <is>
          <t>VHB</t>
        </is>
      </c>
      <c r="M159" s="23" t="inlineStr">
        <is>
          <t>nur Abholung</t>
        </is>
      </c>
      <c r="N159" s="16" t="n"/>
      <c r="O159" s="17" t="n"/>
      <c r="P159" s="18" t="n"/>
      <c r="Q159" s="26">
        <f>IF(N159&lt;&gt;"ja","",IF(O159="",H159,O159)*J159)</f>
        <v/>
      </c>
    </row>
    <row r="160" ht="78" customHeight="1">
      <c r="A160" s="9" t="n">
        <v>153</v>
      </c>
      <c r="B160" s="10" t="inlineStr">
        <is>
          <t>NU06-04</t>
        </is>
      </c>
      <c r="C160" s="11" t="n"/>
      <c r="D160" s="12" t="inlineStr">
        <is>
          <t>Holzregal weiß, sechs Fächer
Regal aus Holz, weiß gestrichen, sechs Fächer in zwei Reihen. Farbe an Kanten und Fachböden großflächig abgeplatzt.</t>
        </is>
      </c>
      <c r="E160" s="13" t="n"/>
      <c r="F160" s="12" t="inlineStr">
        <is>
          <t>WC</t>
        </is>
      </c>
      <c r="G160" s="10" t="inlineStr">
        <is>
          <t>stark gebraucht</t>
        </is>
      </c>
      <c r="H160" s="10" t="n">
        <v>2</v>
      </c>
      <c r="I160" s="10" t="inlineStr">
        <is>
          <t>Stück</t>
        </is>
      </c>
      <c r="J160" s="14" t="n">
        <v>30</v>
      </c>
      <c r="K160" s="15">
        <f>J160*1.19</f>
        <v/>
      </c>
      <c r="L160" s="10" t="inlineStr">
        <is>
          <t>VHB</t>
        </is>
      </c>
      <c r="M160" s="12" t="inlineStr">
        <is>
          <t>nur Abholung</t>
        </is>
      </c>
      <c r="N160" s="16" t="n"/>
      <c r="O160" s="17" t="n"/>
      <c r="P160" s="18" t="n"/>
      <c r="Q160" s="19">
        <f>IF(N160&lt;&gt;"ja","",IF(O160="",H160,O160)*J160)</f>
        <v/>
      </c>
    </row>
    <row r="161" ht="78" customHeight="1">
      <c r="A161" s="20" t="n">
        <v>154</v>
      </c>
      <c r="B161" s="35" t="inlineStr">
        <is>
          <t>NU06-05</t>
        </is>
      </c>
      <c r="C161" s="22" t="n"/>
      <c r="D161" s="23" t="inlineStr">
        <is>
          <t>Bauknecht Kühl-Gefrierkombination, Standgerät
Standgerät von Bauknecht in Edelstahloptik: Kühlteil oben mit Glasböden, Gemüsefach und Innenbeleuchtung, Gefrierteil unten. No Frost.</t>
        </is>
      </c>
      <c r="E161" s="13" t="n"/>
      <c r="F161" s="23" t="inlineStr">
        <is>
          <t>WC</t>
        </is>
      </c>
      <c r="G161" s="21" t="inlineStr">
        <is>
          <t>gebraucht</t>
        </is>
      </c>
      <c r="H161" s="21" t="n">
        <v>1</v>
      </c>
      <c r="I161" s="21" t="inlineStr">
        <is>
          <t>Stück</t>
        </is>
      </c>
      <c r="J161" s="24" t="n">
        <v>220</v>
      </c>
      <c r="K161" s="25">
        <f>J161*1.19</f>
        <v/>
      </c>
      <c r="L161" s="21" t="inlineStr">
        <is>
          <t>VHB</t>
        </is>
      </c>
      <c r="M161" s="23" t="inlineStr">
        <is>
          <t>nur Abholung</t>
        </is>
      </c>
      <c r="N161" s="16" t="n"/>
      <c r="O161" s="17" t="n"/>
      <c r="P161" s="18" t="n"/>
      <c r="Q161" s="26">
        <f>IF(N161&lt;&gt;"ja","",IF(O161="",H161,O161)*J161)</f>
        <v/>
      </c>
    </row>
    <row r="162" ht="78" customHeight="1">
      <c r="A162" s="9" t="n">
        <v>155</v>
      </c>
      <c r="B162" s="10" t="inlineStr">
        <is>
          <t>NU06-06</t>
        </is>
      </c>
      <c r="C162" s="11" t="n"/>
      <c r="D162" s="12" t="inlineStr">
        <is>
          <t>Schwerlastregal verzinkt, vier Böden
Steckregal aus verzinktem Stahl mit vier Holzböden, höhenverstellbar.</t>
        </is>
      </c>
      <c r="E162" s="13" t="n"/>
      <c r="F162" s="12" t="inlineStr">
        <is>
          <t>WC</t>
        </is>
      </c>
      <c r="G162" s="10" t="inlineStr">
        <is>
          <t>gebraucht</t>
        </is>
      </c>
      <c r="H162" s="10" t="n">
        <v>2</v>
      </c>
      <c r="I162" s="10" t="inlineStr">
        <is>
          <t>Stück</t>
        </is>
      </c>
      <c r="J162" s="14" t="n">
        <v>50</v>
      </c>
      <c r="K162" s="15">
        <f>J162*1.19</f>
        <v/>
      </c>
      <c r="L162" s="10" t="inlineStr">
        <is>
          <t>VHB</t>
        </is>
      </c>
      <c r="M162" s="12" t="inlineStr">
        <is>
          <t>nur Abholung</t>
        </is>
      </c>
      <c r="N162" s="16" t="n"/>
      <c r="O162" s="17" t="n"/>
      <c r="P162" s="18" t="n"/>
      <c r="Q162" s="19">
        <f>IF(N162&lt;&gt;"ja","",IF(O162="",H162,O162)*J162)</f>
        <v/>
      </c>
    </row>
    <row r="163" ht="78" customHeight="1">
      <c r="A163" s="20" t="n">
        <v>156</v>
      </c>
      <c r="B163" s="21" t="inlineStr">
        <is>
          <t>NU06-07</t>
        </is>
      </c>
      <c r="C163" s="22" t="n"/>
      <c r="D163" s="23" t="inlineStr">
        <is>
          <t>Bild Paris bei Nacht, groß gerahmt
Großformatiges Bild von Paris bei Nacht mit beleuchtetem Eiffelturm, schwarz-weiß mit goldenen Lichtern, in silberfarbenem Aluminiumrahmen. Aufdruck am unteren Rand: „Paris" Scanpix/age fotostock, Jean-Marc Charles, gedruckt für IKEA.</t>
        </is>
      </c>
      <c r="E163" s="13" t="n"/>
      <c r="F163" s="23" t="inlineStr">
        <is>
          <t>WC</t>
        </is>
      </c>
      <c r="G163" s="21" t="inlineStr">
        <is>
          <t>gut</t>
        </is>
      </c>
      <c r="H163" s="21" t="n">
        <v>1</v>
      </c>
      <c r="I163" s="21" t="inlineStr">
        <is>
          <t>Stück</t>
        </is>
      </c>
      <c r="J163" s="24" t="n">
        <v>25</v>
      </c>
      <c r="K163" s="25">
        <f>J163*1.19</f>
        <v/>
      </c>
      <c r="L163" s="21" t="inlineStr">
        <is>
          <t>VHB</t>
        </is>
      </c>
      <c r="M163" s="23" t="inlineStr">
        <is>
          <t>Versand möglich</t>
        </is>
      </c>
      <c r="N163" s="16" t="n"/>
      <c r="O163" s="17" t="n"/>
      <c r="P163" s="18" t="n"/>
      <c r="Q163" s="26">
        <f>IF(N163&lt;&gt;"ja","",IF(O163="",H163,O163)*J163)</f>
        <v/>
      </c>
    </row>
    <row r="164" ht="78" customHeight="1">
      <c r="A164" s="9" t="n">
        <v>157</v>
      </c>
      <c r="B164" s="35" t="inlineStr">
        <is>
          <t>NU07-01</t>
        </is>
      </c>
      <c r="C164" s="11" t="n"/>
      <c r="D164" s="12" t="inlineStr">
        <is>
          <t>Hausbett schwarz mit Dach
Kinderbett in Hausform, dunkelbraun-schwarz lackiert, mit Satteldach, Firstbalken und ausgesägten Sprossenfenstern an beiden Seiten. Matratze liegt auf und kann auf Wunsch mitgenommen werden.</t>
        </is>
      </c>
      <c r="E164" s="13" t="n"/>
      <c r="F164" s="12" t="inlineStr">
        <is>
          <t>Garage</t>
        </is>
      </c>
      <c r="G164" s="10" t="inlineStr">
        <is>
          <t>gebraucht</t>
        </is>
      </c>
      <c r="H164" s="10" t="n">
        <v>1</v>
      </c>
      <c r="I164" s="10" t="inlineStr">
        <is>
          <t>Stück</t>
        </is>
      </c>
      <c r="J164" s="14" t="n">
        <v>180</v>
      </c>
      <c r="K164" s="15">
        <f>J164*1.19</f>
        <v/>
      </c>
      <c r="L164" s="10" t="inlineStr">
        <is>
          <t>VHB</t>
        </is>
      </c>
      <c r="M164" s="12" t="inlineStr">
        <is>
          <t>nur Abholung</t>
        </is>
      </c>
      <c r="N164" s="16" t="n"/>
      <c r="O164" s="17" t="n"/>
      <c r="P164" s="18" t="n"/>
      <c r="Q164" s="19">
        <f>IF(N164&lt;&gt;"ja","",IF(O164="",H164,O164)*J164)</f>
        <v/>
      </c>
    </row>
    <row r="165" ht="78" customHeight="1">
      <c r="A165" s="20" t="n">
        <v>158</v>
      </c>
      <c r="B165" s="21" t="inlineStr">
        <is>
          <t>NU07-02</t>
        </is>
      </c>
      <c r="C165" s="22" t="n"/>
      <c r="D165" s="23" t="inlineStr">
        <is>
          <t>Kaufladen weiß mit Aufsatz
Kaufladen aus Holz, weiß mit grauer Rückwand: Verkaufstheke mit Ablage unten, Aufsatz mit sechs Fächern und geschwungener Blende.</t>
        </is>
      </c>
      <c r="E165" s="13" t="n"/>
      <c r="F165" s="23" t="inlineStr">
        <is>
          <t>Garage</t>
        </is>
      </c>
      <c r="G165" s="21" t="inlineStr">
        <is>
          <t>gebraucht</t>
        </is>
      </c>
      <c r="H165" s="21" t="n">
        <v>1</v>
      </c>
      <c r="I165" s="21" t="inlineStr">
        <is>
          <t>Stück</t>
        </is>
      </c>
      <c r="J165" s="24" t="n">
        <v>90</v>
      </c>
      <c r="K165" s="25">
        <f>J165*1.19</f>
        <v/>
      </c>
      <c r="L165" s="21" t="inlineStr">
        <is>
          <t>VHB</t>
        </is>
      </c>
      <c r="M165" s="23" t="inlineStr">
        <is>
          <t>nur Abholung</t>
        </is>
      </c>
      <c r="N165" s="16" t="n"/>
      <c r="O165" s="17" t="n"/>
      <c r="P165" s="18" t="n"/>
      <c r="Q165" s="26">
        <f>IF(N165&lt;&gt;"ja","",IF(O165="",H165,O165)*J165)</f>
        <v/>
      </c>
    </row>
    <row r="166" ht="78" customHeight="1">
      <c r="A166" s="9" t="n">
        <v>159</v>
      </c>
      <c r="B166" s="35" t="inlineStr">
        <is>
          <t>NU07-03</t>
        </is>
      </c>
      <c r="C166" s="11" t="n"/>
      <c r="D166" s="12" t="inlineStr">
        <is>
          <t>Wesco Spielküche, mehrteilig
Zweite Spielküche von Wesco aus Birke-Multiplex: Mikrowellenmodul und Hängeschrank für die Wand, dazu Unterschränke mit Kochfeld, Spülbecken und Herdplatte. Weiße Klappen mit Holzgriffen, Module stehen frei.</t>
        </is>
      </c>
      <c r="E166" s="13" t="n"/>
      <c r="F166" s="12" t="inlineStr">
        <is>
          <t>Garage</t>
        </is>
      </c>
      <c r="G166" s="10" t="inlineStr">
        <is>
          <t>gebraucht</t>
        </is>
      </c>
      <c r="H166" s="10" t="n">
        <v>1</v>
      </c>
      <c r="I166" s="10" t="inlineStr">
        <is>
          <t>Set</t>
        </is>
      </c>
      <c r="J166" s="14" t="n">
        <v>650</v>
      </c>
      <c r="K166" s="15">
        <f>J166*1.19</f>
        <v/>
      </c>
      <c r="L166" s="10" t="inlineStr">
        <is>
          <t>VHB</t>
        </is>
      </c>
      <c r="M166" s="12" t="inlineStr">
        <is>
          <t>nur Abholung</t>
        </is>
      </c>
      <c r="N166" s="16" t="n"/>
      <c r="O166" s="17" t="n"/>
      <c r="P166" s="18" t="n"/>
      <c r="Q166" s="19">
        <f>IF(N166&lt;&gt;"ja","",IF(O166="",H166,O166)*J166)</f>
        <v/>
      </c>
    </row>
    <row r="167" ht="78" customHeight="1">
      <c r="A167" s="20" t="n">
        <v>160</v>
      </c>
      <c r="B167" s="21" t="inlineStr">
        <is>
          <t>NU07-04</t>
        </is>
      </c>
      <c r="C167" s="22" t="n"/>
      <c r="D167" s="23" t="inlineStr">
        <is>
          <t>howa Kinderspielgrill
Spielgrill aus Holz von howa: Rollklappe in Alu-Optik, Grillrost, zwei Drehknöpfe mit Digitalanzeige, seitliche Kochstelle und Ablageboden. Farbe an Kanten abgeplatzt.</t>
        </is>
      </c>
      <c r="E167" s="13" t="n"/>
      <c r="F167" s="23" t="inlineStr">
        <is>
          <t>Garage</t>
        </is>
      </c>
      <c r="G167" s="21" t="inlineStr">
        <is>
          <t>gebraucht</t>
        </is>
      </c>
      <c r="H167" s="21" t="n">
        <v>1</v>
      </c>
      <c r="I167" s="21" t="inlineStr">
        <is>
          <t>Stück</t>
        </is>
      </c>
      <c r="J167" s="24" t="n">
        <v>35</v>
      </c>
      <c r="K167" s="25">
        <f>J167*1.19</f>
        <v/>
      </c>
      <c r="L167" s="21" t="inlineStr">
        <is>
          <t>VHB</t>
        </is>
      </c>
      <c r="M167" s="23" t="inlineStr">
        <is>
          <t>nur Abholung</t>
        </is>
      </c>
      <c r="N167" s="16" t="n"/>
      <c r="O167" s="17" t="n"/>
      <c r="P167" s="18" t="n"/>
      <c r="Q167" s="26">
        <f>IF(N167&lt;&gt;"ja","",IF(O167="",H167,O167)*J167)</f>
        <v/>
      </c>
    </row>
    <row r="168" ht="78" customHeight="1">
      <c r="A168" s="9" t="n">
        <v>161</v>
      </c>
      <c r="B168" s="10" t="inlineStr">
        <is>
          <t>NU07-05</t>
        </is>
      </c>
      <c r="C168" s="11" t="n"/>
      <c r="D168" s="12" t="inlineStr">
        <is>
          <t>Kinderkleiderschrank Birke mit zwei Türen
Kleiderschrank aus Birke-Multiplex mit zwei weißen Türen und Griffmulden. Innen links eine Kleiderstange, rechts zwei Einlegeböden mit Durchgriff.</t>
        </is>
      </c>
      <c r="E168" s="13" t="n"/>
      <c r="F168" s="12" t="inlineStr">
        <is>
          <t>Garage</t>
        </is>
      </c>
      <c r="G168" s="10" t="inlineStr">
        <is>
          <t>gebraucht</t>
        </is>
      </c>
      <c r="H168" s="10" t="n">
        <v>1</v>
      </c>
      <c r="I168" s="10" t="inlineStr">
        <is>
          <t>Stück</t>
        </is>
      </c>
      <c r="J168" s="14" t="n">
        <v>140</v>
      </c>
      <c r="K168" s="15">
        <f>J168*1.19</f>
        <v/>
      </c>
      <c r="L168" s="10" t="inlineStr">
        <is>
          <t>VHB</t>
        </is>
      </c>
      <c r="M168" s="12" t="inlineStr">
        <is>
          <t>nur Abholung</t>
        </is>
      </c>
      <c r="N168" s="16" t="n"/>
      <c r="O168" s="17" t="n"/>
      <c r="P168" s="18" t="n"/>
      <c r="Q168" s="19">
        <f>IF(N168&lt;&gt;"ja","",IF(O168="",H168,O168)*J168)</f>
        <v/>
      </c>
    </row>
    <row r="169" ht="78" customHeight="1">
      <c r="A169" s="20" t="n">
        <v>162</v>
      </c>
      <c r="B169" s="21" t="inlineStr">
        <is>
          <t>NU07-07</t>
        </is>
      </c>
      <c r="C169" s="22" t="n"/>
      <c r="D169" s="23" t="inlineStr">
        <is>
          <t>Aufbewahrungsregal weiß mit zehn Einschüben
Schmales hohes Regal in Weiß mit zehn Einschubschienen, für flache Kästen oder Papier.</t>
        </is>
      </c>
      <c r="E169" s="13" t="n"/>
      <c r="F169" s="23" t="inlineStr">
        <is>
          <t>Garage</t>
        </is>
      </c>
      <c r="G169" s="21" t="inlineStr">
        <is>
          <t>gebraucht</t>
        </is>
      </c>
      <c r="H169" s="21" t="n">
        <v>1</v>
      </c>
      <c r="I169" s="21" t="inlineStr">
        <is>
          <t>Stück</t>
        </is>
      </c>
      <c r="J169" s="24" t="n">
        <v>75</v>
      </c>
      <c r="K169" s="25">
        <f>J169*1.19</f>
        <v/>
      </c>
      <c r="L169" s="21" t="inlineStr">
        <is>
          <t>VHB</t>
        </is>
      </c>
      <c r="M169" s="23" t="inlineStr">
        <is>
          <t>nur Abholung</t>
        </is>
      </c>
      <c r="N169" s="16" t="n"/>
      <c r="O169" s="17" t="n"/>
      <c r="P169" s="18" t="n"/>
      <c r="Q169" s="26">
        <f>IF(N169&lt;&gt;"ja","",IF(O169="",H169,O169)*J169)</f>
        <v/>
      </c>
    </row>
    <row r="170" ht="78" customHeight="1">
      <c r="A170" s="9" t="n">
        <v>163</v>
      </c>
      <c r="B170" s="10" t="inlineStr">
        <is>
          <t>NU07-08</t>
        </is>
      </c>
      <c r="C170" s="11" t="n"/>
      <c r="D170" s="12" t="inlineStr">
        <is>
          <t>Sitzgruppe: Tisch und zwei Truhenbänke
Sitzgruppe aus einem Kindertisch und zwei Sitzbänken mit Rückenlehne. Die Sitzflächen lassen sich anheben und geben je einen Stauraum frei, gedämpft über eine Gasdruckfeder. Weiße Platten auf Beinen aus Buche.</t>
        </is>
      </c>
      <c r="E170" s="13" t="n"/>
      <c r="F170" s="12" t="inlineStr">
        <is>
          <t>Garage</t>
        </is>
      </c>
      <c r="G170" s="10" t="inlineStr">
        <is>
          <t>gebraucht</t>
        </is>
      </c>
      <c r="H170" s="10" t="n">
        <v>1</v>
      </c>
      <c r="I170" s="10" t="inlineStr">
        <is>
          <t>Set</t>
        </is>
      </c>
      <c r="J170" s="14" t="n">
        <v>150</v>
      </c>
      <c r="K170" s="15">
        <f>J170*1.19</f>
        <v/>
      </c>
      <c r="L170" s="10" t="inlineStr">
        <is>
          <t>VHB</t>
        </is>
      </c>
      <c r="M170" s="12" t="inlineStr">
        <is>
          <t>nur Abholung</t>
        </is>
      </c>
      <c r="N170" s="16" t="n"/>
      <c r="O170" s="17" t="n"/>
      <c r="P170" s="18" t="n"/>
      <c r="Q170" s="19">
        <f>IF(N170&lt;&gt;"ja","",IF(O170="",H170,O170)*J170)</f>
        <v/>
      </c>
    </row>
    <row r="171" ht="78" customHeight="1">
      <c r="A171" s="20" t="n">
        <v>164</v>
      </c>
      <c r="B171" s="21" t="inlineStr">
        <is>
          <t>NE01-17</t>
        </is>
      </c>
      <c r="C171" s="22" t="n"/>
      <c r="D171" s="23" t="inlineStr">
        <is>
          <t>Wandregal Berg, grau mit Holzablagen
Wandregal in Bergform, grau lackiert mit gelber Gipfellinie, mit mehreren Ablagebrettern aus Buche. Im Haus als Regal für Hörfiguren genutzt.</t>
        </is>
      </c>
      <c r="E171" s="13" t="n"/>
      <c r="F171" s="23" t="inlineStr">
        <is>
          <t>Flur</t>
        </is>
      </c>
      <c r="G171" s="21" t="inlineStr">
        <is>
          <t>gebraucht</t>
        </is>
      </c>
      <c r="H171" s="21" t="n">
        <v>2</v>
      </c>
      <c r="I171" s="21" t="inlineStr">
        <is>
          <t>Stück</t>
        </is>
      </c>
      <c r="J171" s="24" t="n">
        <v>20</v>
      </c>
      <c r="K171" s="25">
        <f>J171*1.19</f>
        <v/>
      </c>
      <c r="L171" s="21" t="inlineStr">
        <is>
          <t>VHB</t>
        </is>
      </c>
      <c r="M171" s="23" t="inlineStr">
        <is>
          <t>Versand möglich</t>
        </is>
      </c>
      <c r="N171" s="16" t="n"/>
      <c r="O171" s="17" t="n"/>
      <c r="P171" s="18" t="n"/>
      <c r="Q171" s="26">
        <f>IF(N171&lt;&gt;"ja","",IF(O171="",H171,O171)*J171)</f>
        <v/>
      </c>
    </row>
    <row r="172" ht="78" customHeight="1">
      <c r="A172" s="9" t="n">
        <v>165</v>
      </c>
      <c r="B172" s="10" t="inlineStr">
        <is>
          <t>NE01-18</t>
        </is>
      </c>
      <c r="C172" s="11" t="n"/>
      <c r="D172" s="12" t="inlineStr">
        <is>
          <t>Highboard weiß auf schwarzem Metallgestell
Highboard mit weißen Fronten: zwei Türen oben, zwei breite Schubladen unten, flache schwarze Griffleisten, auf einem schwarzen Metallkufengestell.</t>
        </is>
      </c>
      <c r="E172" s="13" t="n"/>
      <c r="F172" s="12" t="inlineStr">
        <is>
          <t>Flur</t>
        </is>
      </c>
      <c r="G172" s="10" t="inlineStr">
        <is>
          <t>gebraucht</t>
        </is>
      </c>
      <c r="H172" s="10" t="n">
        <v>1</v>
      </c>
      <c r="I172" s="10" t="inlineStr">
        <is>
          <t>Stück</t>
        </is>
      </c>
      <c r="J172" s="14" t="n">
        <v>150</v>
      </c>
      <c r="K172" s="15">
        <f>J172*1.19</f>
        <v/>
      </c>
      <c r="L172" s="10" t="inlineStr">
        <is>
          <t>VHB</t>
        </is>
      </c>
      <c r="M172" s="12" t="inlineStr">
        <is>
          <t>nur Abholung</t>
        </is>
      </c>
      <c r="N172" s="16" t="n"/>
      <c r="O172" s="17" t="n"/>
      <c r="P172" s="18" t="n"/>
      <c r="Q172" s="19">
        <f>IF(N172&lt;&gt;"ja","",IF(O172="",H172,O172)*J172)</f>
        <v/>
      </c>
    </row>
    <row r="173" ht="78" customHeight="1">
      <c r="A173" s="20" t="n">
        <v>166</v>
      </c>
      <c r="B173" s="21" t="inlineStr">
        <is>
          <t>NE01-19</t>
        </is>
      </c>
      <c r="C173" s="22" t="n"/>
      <c r="D173" s="23" t="inlineStr">
        <is>
          <t>Stoff-Alpaka groß
Großes Stofftier in Alpakaform, beiger Bouclé-Bezug, standfest. Etwa einen Meter hoch.</t>
        </is>
      </c>
      <c r="E173" s="13" t="n"/>
      <c r="F173" s="23" t="inlineStr">
        <is>
          <t>Flur</t>
        </is>
      </c>
      <c r="G173" s="21" t="inlineStr">
        <is>
          <t>gebraucht</t>
        </is>
      </c>
      <c r="H173" s="21" t="n">
        <v>1</v>
      </c>
      <c r="I173" s="21" t="inlineStr">
        <is>
          <t>Stück</t>
        </is>
      </c>
      <c r="J173" s="24" t="n">
        <v>55</v>
      </c>
      <c r="K173" s="25">
        <f>J173*1.19</f>
        <v/>
      </c>
      <c r="L173" s="21" t="inlineStr">
        <is>
          <t>VHB</t>
        </is>
      </c>
      <c r="M173" s="23" t="inlineStr">
        <is>
          <t>nur Abholung</t>
        </is>
      </c>
      <c r="N173" s="16" t="n"/>
      <c r="O173" s="17" t="n"/>
      <c r="P173" s="18" t="n"/>
      <c r="Q173" s="26">
        <f>IF(N173&lt;&gt;"ja","",IF(O173="",H173,O173)*J173)</f>
        <v/>
      </c>
    </row>
    <row r="174" ht="78" customHeight="1">
      <c r="A174" s="9" t="n">
        <v>167</v>
      </c>
      <c r="B174" s="10" t="inlineStr">
        <is>
          <t>NE01-20</t>
        </is>
      </c>
      <c r="C174" s="11" t="n"/>
      <c r="D174" s="12" t="inlineStr">
        <is>
          <t>Kinder-Ohrensessel rot, Kunstleder
Ohrensessel in Kindergröße, roter Kunstlederbezug, geschwungene schwarze Holzbeine. An einer Armlehne ist der Bezug aufgerissen.</t>
        </is>
      </c>
      <c r="E174" s="13" t="n"/>
      <c r="F174" s="12" t="inlineStr">
        <is>
          <t>Flur</t>
        </is>
      </c>
      <c r="G174" s="10" t="inlineStr">
        <is>
          <t>stark gebraucht</t>
        </is>
      </c>
      <c r="H174" s="10" t="n">
        <v>2</v>
      </c>
      <c r="I174" s="10" t="inlineStr">
        <is>
          <t>Stück</t>
        </is>
      </c>
      <c r="J174" s="14" t="n">
        <v>55</v>
      </c>
      <c r="K174" s="15">
        <f>J174*1.19</f>
        <v/>
      </c>
      <c r="L174" s="10" t="inlineStr">
        <is>
          <t>VHB</t>
        </is>
      </c>
      <c r="M174" s="12" t="inlineStr">
        <is>
          <t>nur Abholung</t>
        </is>
      </c>
      <c r="N174" s="16" t="n"/>
      <c r="O174" s="17" t="n"/>
      <c r="P174" s="18" t="n"/>
      <c r="Q174" s="19">
        <f>IF(N174&lt;&gt;"ja","",IF(O174="",H174,O174)*J174)</f>
        <v/>
      </c>
    </row>
    <row r="175" ht="78" customHeight="1">
      <c r="A175" s="20" t="n">
        <v>168</v>
      </c>
      <c r="B175" s="21" t="inlineStr">
        <is>
          <t>NE01-21</t>
        </is>
      </c>
      <c r="C175" s="22" t="n"/>
      <c r="D175" s="23" t="inlineStr">
        <is>
          <t>Wandregal weiß mit drei Wannen
Weißes Wandelement mit drei Fächern und eingeschobenen Kunststoffwannen.</t>
        </is>
      </c>
      <c r="E175" s="13" t="n"/>
      <c r="F175" s="23" t="inlineStr">
        <is>
          <t>Flur</t>
        </is>
      </c>
      <c r="G175" s="21" t="inlineStr">
        <is>
          <t>gebraucht</t>
        </is>
      </c>
      <c r="H175" s="21" t="n">
        <v>12</v>
      </c>
      <c r="I175" s="21" t="inlineStr">
        <is>
          <t>Stück</t>
        </is>
      </c>
      <c r="J175" s="24" t="n">
        <v>35</v>
      </c>
      <c r="K175" s="25">
        <f>J175*1.19</f>
        <v/>
      </c>
      <c r="L175" s="21" t="inlineStr">
        <is>
          <t>VHB</t>
        </is>
      </c>
      <c r="M175" s="23" t="inlineStr">
        <is>
          <t>nur Abholung</t>
        </is>
      </c>
      <c r="N175" s="16" t="n"/>
      <c r="O175" s="17" t="n"/>
      <c r="P175" s="18" t="n"/>
      <c r="Q175" s="26">
        <f>IF(N175&lt;&gt;"ja","",IF(O175="",H175,O175)*J175)</f>
        <v/>
      </c>
    </row>
    <row r="176" ht="78" customHeight="1">
      <c r="A176" s="9" t="n">
        <v>169</v>
      </c>
      <c r="B176" s="10" t="inlineStr">
        <is>
          <t>NE01-22</t>
        </is>
      </c>
      <c r="C176" s="11" t="n"/>
      <c r="D176" s="12" t="inlineStr">
        <is>
          <t>Wandhaken Hund, schwarz
Wandhaken in Form eines Hunde-Hinterteils mit aufgestelltem Schwanz, schwarz, mit einer Schraube befestigt.</t>
        </is>
      </c>
      <c r="E176" s="13" t="n"/>
      <c r="F176" s="12" t="inlineStr">
        <is>
          <t>Flur</t>
        </is>
      </c>
      <c r="G176" s="10" t="inlineStr">
        <is>
          <t>gebraucht</t>
        </is>
      </c>
      <c r="H176" s="10" t="n">
        <v>21</v>
      </c>
      <c r="I176" s="10" t="inlineStr">
        <is>
          <t>Stück</t>
        </is>
      </c>
      <c r="J176" s="14" t="n">
        <v>6</v>
      </c>
      <c r="K176" s="15">
        <f>J176*1.19</f>
        <v/>
      </c>
      <c r="L176" s="10" t="inlineStr">
        <is>
          <t>VHB</t>
        </is>
      </c>
      <c r="M176" s="12" t="inlineStr">
        <is>
          <t>Versand möglich</t>
        </is>
      </c>
      <c r="N176" s="16" t="n"/>
      <c r="O176" s="17" t="n"/>
      <c r="P176" s="18" t="n"/>
      <c r="Q176" s="19">
        <f>IF(N176&lt;&gt;"ja","",IF(O176="",H176,O176)*J176)</f>
        <v/>
      </c>
    </row>
    <row r="177" ht="78" customHeight="1">
      <c r="A177" s="20" t="n">
        <v>170</v>
      </c>
      <c r="B177" s="21" t="inlineStr">
        <is>
          <t>NE01-23</t>
        </is>
      </c>
      <c r="C177" s="22" t="n"/>
      <c r="D177" s="23" t="inlineStr">
        <is>
          <t>Wandhaken Hund, grün
Wandhaken in Form eines Hunde-Hinterteils mit aufgestelltem Schwanz, hellgrün, mit einer Schraube befestigt.</t>
        </is>
      </c>
      <c r="E177" s="13" t="n"/>
      <c r="F177" s="23" t="inlineStr">
        <is>
          <t>Flur</t>
        </is>
      </c>
      <c r="G177" s="21" t="inlineStr">
        <is>
          <t>gebraucht</t>
        </is>
      </c>
      <c r="H177" s="21" t="n">
        <v>11</v>
      </c>
      <c r="I177" s="21" t="inlineStr">
        <is>
          <t>Stück</t>
        </is>
      </c>
      <c r="J177" s="24" t="n">
        <v>6</v>
      </c>
      <c r="K177" s="25">
        <f>J177*1.19</f>
        <v/>
      </c>
      <c r="L177" s="21" t="inlineStr">
        <is>
          <t>VHB</t>
        </is>
      </c>
      <c r="M177" s="23" t="inlineStr">
        <is>
          <t>Versand möglich</t>
        </is>
      </c>
      <c r="N177" s="16" t="n"/>
      <c r="O177" s="17" t="n"/>
      <c r="P177" s="18" t="n"/>
      <c r="Q177" s="26">
        <f>IF(N177&lt;&gt;"ja","",IF(O177="",H177,O177)*J177)</f>
        <v/>
      </c>
    </row>
    <row r="178" ht="78" customHeight="1">
      <c r="A178" s="9" t="n">
        <v>171</v>
      </c>
      <c r="B178" s="10" t="inlineStr">
        <is>
          <t>NE01-24</t>
        </is>
      </c>
      <c r="C178" s="11" t="n"/>
      <c r="D178" s="12" t="inlineStr">
        <is>
          <t>Truhenbank Kindergröße, Buche mit weiß
Sitzbank in Kindergröße: Gestell und Sprossenlehne aus Buche massiv, Sitzfläche und Korpus weiß. Unter der Sitzfläche ein Stauraum. Sitzfläche stark verschmutzt und abgestoßen.</t>
        </is>
      </c>
      <c r="E178" s="13" t="n"/>
      <c r="F178" s="12" t="inlineStr">
        <is>
          <t>Flur</t>
        </is>
      </c>
      <c r="G178" s="10" t="inlineStr">
        <is>
          <t>stark gebraucht</t>
        </is>
      </c>
      <c r="H178" s="10" t="n">
        <v>3</v>
      </c>
      <c r="I178" s="10" t="inlineStr">
        <is>
          <t>Stück</t>
        </is>
      </c>
      <c r="J178" s="14" t="n">
        <v>35</v>
      </c>
      <c r="K178" s="15">
        <f>J178*1.19</f>
        <v/>
      </c>
      <c r="L178" s="10" t="inlineStr">
        <is>
          <t>VHB</t>
        </is>
      </c>
      <c r="M178" s="12" t="inlineStr">
        <is>
          <t>nur Abholung</t>
        </is>
      </c>
      <c r="N178" s="16" t="n"/>
      <c r="O178" s="17" t="n"/>
      <c r="P178" s="18" t="n"/>
      <c r="Q178" s="19">
        <f>IF(N178&lt;&gt;"ja","",IF(O178="",H178,O178)*J178)</f>
        <v/>
      </c>
    </row>
    <row r="179" ht="78" customHeight="1">
      <c r="A179" s="20" t="n">
        <v>172</v>
      </c>
      <c r="B179" s="21" t="inlineStr">
        <is>
          <t>NE01-25</t>
        </is>
      </c>
      <c r="C179" s="22" t="n"/>
      <c r="D179" s="23" t="inlineStr">
        <is>
          <t>Truhenbank Kindergröße, ganz weiß
Sitzbank in Kindergröße, komplett weiß lackiert, mit Sprossenlehne und Stauraum unter der Sitzfläche. Lack an Kanten abgeplatzt, Sitzfläche zerkratzt.</t>
        </is>
      </c>
      <c r="E179" s="13" t="n"/>
      <c r="F179" s="23" t="inlineStr">
        <is>
          <t>Flur</t>
        </is>
      </c>
      <c r="G179" s="21" t="inlineStr">
        <is>
          <t>stark gebraucht</t>
        </is>
      </c>
      <c r="H179" s="21" t="n">
        <v>3</v>
      </c>
      <c r="I179" s="21" t="inlineStr">
        <is>
          <t>Stück</t>
        </is>
      </c>
      <c r="J179" s="24" t="n">
        <v>35</v>
      </c>
      <c r="K179" s="25">
        <f>J179*1.19</f>
        <v/>
      </c>
      <c r="L179" s="21" t="inlineStr">
        <is>
          <t>VHB</t>
        </is>
      </c>
      <c r="M179" s="23" t="inlineStr">
        <is>
          <t>nur Abholung</t>
        </is>
      </c>
      <c r="N179" s="16" t="n"/>
      <c r="O179" s="17" t="n"/>
      <c r="P179" s="18" t="n"/>
      <c r="Q179" s="26">
        <f>IF(N179&lt;&gt;"ja","",IF(O179="",H179,O179)*J179)</f>
        <v/>
      </c>
    </row>
    <row r="180" ht="78" customHeight="1">
      <c r="A180" s="9" t="n">
        <v>173</v>
      </c>
      <c r="B180" s="10" t="inlineStr">
        <is>
          <t>NE01-26</t>
        </is>
      </c>
      <c r="C180" s="11" t="n"/>
      <c r="D180" s="12" t="inlineStr">
        <is>
          <t>Sitzbank weiß mit Stauraum, lang
Lange Sitzbank in Weiß mit niedrigen Armlehnen und aufklappbarer Sitzfläche, darunter Stauraum mit Griffmulde. Lack großflächig zerkratzt.</t>
        </is>
      </c>
      <c r="E180" s="13" t="n"/>
      <c r="F180" s="12" t="inlineStr">
        <is>
          <t>Flur</t>
        </is>
      </c>
      <c r="G180" s="10" t="inlineStr">
        <is>
          <t>stark gebraucht</t>
        </is>
      </c>
      <c r="H180" s="10" t="n">
        <v>7</v>
      </c>
      <c r="I180" s="10" t="inlineStr">
        <is>
          <t>Stück</t>
        </is>
      </c>
      <c r="J180" s="14" t="n">
        <v>45</v>
      </c>
      <c r="K180" s="15">
        <f>J180*1.19</f>
        <v/>
      </c>
      <c r="L180" s="10" t="inlineStr">
        <is>
          <t>VHB</t>
        </is>
      </c>
      <c r="M180" s="12" t="inlineStr">
        <is>
          <t>nur Abholung</t>
        </is>
      </c>
      <c r="N180" s="16" t="n"/>
      <c r="O180" s="17" t="n"/>
      <c r="P180" s="18" t="n"/>
      <c r="Q180" s="19">
        <f>IF(N180&lt;&gt;"ja","",IF(O180="",H180,O180)*J180)</f>
        <v/>
      </c>
    </row>
    <row r="181" ht="78" customHeight="1">
      <c r="A181" s="20" t="n">
        <v>174</v>
      </c>
      <c r="B181" s="35" t="inlineStr">
        <is>
          <t>BA01-01</t>
        </is>
      </c>
      <c r="C181" s="22" t="n"/>
      <c r="D181" s="23" t="inlineStr">
        <is>
          <t>Gemälde Mona Lisa, Pop-Art
Acryl auf Leinwand im Hochformat: Mona Lisa als flächige Schablonenmalerei in Grau und Creme, darüber grüne Farbläufe vom oberen Rand. Eigenarbeit einer Privatperson, nicht signiert. Großes Format.</t>
        </is>
      </c>
      <c r="E181" s="13" t="n"/>
      <c r="F181" s="23" t="inlineStr">
        <is>
          <t>Flur 1</t>
        </is>
      </c>
      <c r="G181" s="21" t="inlineStr">
        <is>
          <t>gut</t>
        </is>
      </c>
      <c r="H181" s="21" t="n">
        <v>1</v>
      </c>
      <c r="I181" s="21" t="inlineStr">
        <is>
          <t>Stück</t>
        </is>
      </c>
      <c r="J181" s="24" t="n">
        <v>250</v>
      </c>
      <c r="K181" s="25">
        <f>J181*1.19</f>
        <v/>
      </c>
      <c r="L181" s="21" t="inlineStr">
        <is>
          <t>VHB</t>
        </is>
      </c>
      <c r="M181" s="23" t="inlineStr">
        <is>
          <t>Versand möglich</t>
        </is>
      </c>
      <c r="N181" s="16" t="n"/>
      <c r="O181" s="17" t="n"/>
      <c r="P181" s="18" t="n"/>
      <c r="Q181" s="26">
        <f>IF(N181&lt;&gt;"ja","",IF(O181="",H181,O181)*J181)</f>
        <v/>
      </c>
    </row>
    <row r="182" ht="78" customHeight="1">
      <c r="A182" s="9" t="n">
        <v>175</v>
      </c>
      <c r="B182" s="10" t="inlineStr">
        <is>
          <t>BA01-02</t>
        </is>
      </c>
      <c r="C182" s="11" t="n"/>
      <c r="D182" s="12" t="inlineStr">
        <is>
          <t>Acrylbild abstrakt, Neonfarben
Acryl auf Leinwand: abstrakte Komposition mit breiten Pinselzügen in Grün und Blau, darüber Schleudertechnik in Neongelb, Neonrot und Pink. Eigenarbeit einer Privatperson, nicht signiert.</t>
        </is>
      </c>
      <c r="E182" s="13" t="n"/>
      <c r="F182" s="12" t="inlineStr">
        <is>
          <t>Flur 1</t>
        </is>
      </c>
      <c r="G182" s="10" t="inlineStr">
        <is>
          <t>gut</t>
        </is>
      </c>
      <c r="H182" s="10" t="n">
        <v>1</v>
      </c>
      <c r="I182" s="10" t="inlineStr">
        <is>
          <t>Stück</t>
        </is>
      </c>
      <c r="J182" s="14" t="n">
        <v>90</v>
      </c>
      <c r="K182" s="15">
        <f>J182*1.19</f>
        <v/>
      </c>
      <c r="L182" s="10" t="inlineStr">
        <is>
          <t>VHB</t>
        </is>
      </c>
      <c r="M182" s="12" t="inlineStr">
        <is>
          <t>Versand möglich</t>
        </is>
      </c>
      <c r="N182" s="16" t="n"/>
      <c r="O182" s="17" t="n"/>
      <c r="P182" s="18" t="n"/>
      <c r="Q182" s="19">
        <f>IF(N182&lt;&gt;"ja","",IF(O182="",H182,O182)*J182)</f>
        <v/>
      </c>
    </row>
    <row r="183" ht="78" customHeight="1">
      <c r="A183" s="20" t="n">
        <v>176</v>
      </c>
      <c r="B183" s="21" t="inlineStr">
        <is>
          <t>BA01-03</t>
        </is>
      </c>
      <c r="C183" s="22" t="n"/>
      <c r="D183" s="23" t="inlineStr">
        <is>
          <t>Deko-Tannen Metall auf Holzsockel
Stilisierte Tannen aus schwarz mattiertem Metall, auf ovalen Sockeln aus Massivholz. Skandinavischer Stil, standfest.</t>
        </is>
      </c>
      <c r="E183" s="13" t="n"/>
      <c r="F183" s="23" t="inlineStr">
        <is>
          <t>Flur 1</t>
        </is>
      </c>
      <c r="G183" s="21" t="inlineStr">
        <is>
          <t>gut</t>
        </is>
      </c>
      <c r="H183" s="21" t="n">
        <v>3</v>
      </c>
      <c r="I183" s="21" t="inlineStr">
        <is>
          <t>Stück</t>
        </is>
      </c>
      <c r="J183" s="24" t="n">
        <v>25</v>
      </c>
      <c r="K183" s="25">
        <f>J183*1.19</f>
        <v/>
      </c>
      <c r="L183" s="21" t="inlineStr">
        <is>
          <t>VHB</t>
        </is>
      </c>
      <c r="M183" s="23" t="inlineStr">
        <is>
          <t>Versand möglich</t>
        </is>
      </c>
      <c r="N183" s="16" t="n"/>
      <c r="O183" s="17" t="n"/>
      <c r="P183" s="18" t="n"/>
      <c r="Q183" s="26">
        <f>IF(N183&lt;&gt;"ja","",IF(O183="",H183,O183)*J183)</f>
        <v/>
      </c>
    </row>
    <row r="184" ht="78" customHeight="1">
      <c r="A184" s="9" t="n">
        <v>177</v>
      </c>
      <c r="B184" s="10" t="inlineStr">
        <is>
          <t>BA01-04</t>
        </is>
      </c>
      <c r="C184" s="11" t="n"/>
      <c r="D184" s="12" t="inlineStr">
        <is>
          <t>Leuchtbuchstabe K, schwarz
Buchstabe K aus schwarz beschichtetem Metall mit sechs runden Leuchtmitteln auf der Front, zum Aufstellen.</t>
        </is>
      </c>
      <c r="E184" s="13" t="n"/>
      <c r="F184" s="12" t="inlineStr">
        <is>
          <t>Flur 1</t>
        </is>
      </c>
      <c r="G184" s="10" t="inlineStr">
        <is>
          <t>gebraucht</t>
        </is>
      </c>
      <c r="H184" s="10" t="n">
        <v>2</v>
      </c>
      <c r="I184" s="10" t="inlineStr">
        <is>
          <t>Stück</t>
        </is>
      </c>
      <c r="J184" s="14" t="n">
        <v>20</v>
      </c>
      <c r="K184" s="15">
        <f>J184*1.19</f>
        <v/>
      </c>
      <c r="L184" s="10" t="inlineStr">
        <is>
          <t>VHB</t>
        </is>
      </c>
      <c r="M184" s="12" t="inlineStr">
        <is>
          <t>Versand möglich</t>
        </is>
      </c>
      <c r="N184" s="16" t="n"/>
      <c r="O184" s="17" t="n"/>
      <c r="P184" s="18" t="n"/>
      <c r="Q184" s="19">
        <f>IF(N184&lt;&gt;"ja","",IF(O184="",H184,O184)*J184)</f>
        <v/>
      </c>
    </row>
    <row r="185" ht="78" customHeight="1">
      <c r="A185" s="20" t="n">
        <v>178</v>
      </c>
      <c r="B185" s="21" t="inlineStr">
        <is>
          <t>BA02-02</t>
        </is>
      </c>
      <c r="C185" s="22" t="n"/>
      <c r="D185" s="23" t="inlineStr">
        <is>
          <t>Rutscherauto rot
Rutscherauto in Sportwagenform, roter Kunststoffkorpus mit schwarzer Sitzfläche in Rautensteppung, verchromte Felgen, Lehne hinten zum Schieben.</t>
        </is>
      </c>
      <c r="E185" s="13" t="n"/>
      <c r="F185" s="23" t="inlineStr">
        <is>
          <t>Flur 2</t>
        </is>
      </c>
      <c r="G185" s="21" t="inlineStr">
        <is>
          <t>gebraucht</t>
        </is>
      </c>
      <c r="H185" s="21" t="n">
        <v>1</v>
      </c>
      <c r="I185" s="21" t="inlineStr">
        <is>
          <t>Stück</t>
        </is>
      </c>
      <c r="J185" s="24" t="n">
        <v>35</v>
      </c>
      <c r="K185" s="25">
        <f>J185*1.19</f>
        <v/>
      </c>
      <c r="L185" s="21" t="inlineStr">
        <is>
          <t>VHB</t>
        </is>
      </c>
      <c r="M185" s="23" t="inlineStr">
        <is>
          <t>nur Abholung</t>
        </is>
      </c>
      <c r="N185" s="16" t="n"/>
      <c r="O185" s="17" t="n"/>
      <c r="P185" s="18" t="n"/>
      <c r="Q185" s="26">
        <f>IF(N185&lt;&gt;"ja","",IF(O185="",H185,O185)*J185)</f>
        <v/>
      </c>
    </row>
    <row r="186" ht="78" customHeight="1">
      <c r="A186" s="9" t="n">
        <v>179</v>
      </c>
      <c r="B186" s="10" t="inlineStr">
        <is>
          <t>BA02-03</t>
        </is>
      </c>
      <c r="C186" s="11" t="n"/>
      <c r="D186" s="12" t="inlineStr">
        <is>
          <t>Bilder Schwarzwald, gerahmt
Schwarz gerahmte Zeichnungen hinter Glas in schlichter Strichtechnik: Bergkette, Mädchen mit Bollenhut und Tannenwald. Motivgruppe Schwarzwald.</t>
        </is>
      </c>
      <c r="E186" s="13" t="n"/>
      <c r="F186" s="12" t="inlineStr">
        <is>
          <t>Flur 2</t>
        </is>
      </c>
      <c r="G186" s="10" t="inlineStr">
        <is>
          <t>gut</t>
        </is>
      </c>
      <c r="H186" s="10" t="n">
        <v>3</v>
      </c>
      <c r="I186" s="10" t="inlineStr">
        <is>
          <t>Stück</t>
        </is>
      </c>
      <c r="J186" s="14" t="n">
        <v>45</v>
      </c>
      <c r="K186" s="15">
        <f>J186*1.19</f>
        <v/>
      </c>
      <c r="L186" s="10" t="inlineStr">
        <is>
          <t>VHB</t>
        </is>
      </c>
      <c r="M186" s="12" t="inlineStr">
        <is>
          <t>Versand möglich</t>
        </is>
      </c>
      <c r="N186" s="16" t="n"/>
      <c r="O186" s="17" t="n"/>
      <c r="P186" s="18" t="n"/>
      <c r="Q186" s="19">
        <f>IF(N186&lt;&gt;"ja","",IF(O186="",H186,O186)*J186)</f>
        <v/>
      </c>
    </row>
    <row r="187" ht="78" customHeight="1">
      <c r="A187" s="20" t="n">
        <v>180</v>
      </c>
      <c r="B187" s="21" t="inlineStr">
        <is>
          <t>BA02-04</t>
        </is>
      </c>
      <c r="C187" s="22" t="n"/>
      <c r="D187" s="23" t="inlineStr">
        <is>
          <t>Kinder-Ohrensessel grau, Kunstleder
Ohrensessel in Kindergröße, hellgrauer Kunstlederbezug, geschwungene schwarze Holzbeine.</t>
        </is>
      </c>
      <c r="E187" s="13" t="n"/>
      <c r="F187" s="23" t="inlineStr">
        <is>
          <t>Flur 2</t>
        </is>
      </c>
      <c r="G187" s="21" t="inlineStr">
        <is>
          <t>gebraucht</t>
        </is>
      </c>
      <c r="H187" s="21" t="n">
        <v>1</v>
      </c>
      <c r="I187" s="21" t="inlineStr">
        <is>
          <t>Stück</t>
        </is>
      </c>
      <c r="J187" s="24" t="n">
        <v>55</v>
      </c>
      <c r="K187" s="25">
        <f>J187*1.19</f>
        <v/>
      </c>
      <c r="L187" s="21" t="inlineStr">
        <is>
          <t>VHB</t>
        </is>
      </c>
      <c r="M187" s="23" t="inlineStr">
        <is>
          <t>nur Abholung</t>
        </is>
      </c>
      <c r="N187" s="16" t="n"/>
      <c r="O187" s="17" t="n"/>
      <c r="P187" s="18" t="n"/>
      <c r="Q187" s="26">
        <f>IF(N187&lt;&gt;"ja","",IF(O187="",H187,O187)*J187)</f>
        <v/>
      </c>
    </row>
    <row r="188" ht="78" customHeight="1">
      <c r="A188" s="9" t="n">
        <v>181</v>
      </c>
      <c r="B188" s="10" t="inlineStr">
        <is>
          <t>BA02-05</t>
        </is>
      </c>
      <c r="C188" s="11" t="n"/>
      <c r="D188" s="12" t="inlineStr">
        <is>
          <t>Ablagepult Holz auf Metallgestell
Pult mit geneigter Platte aus dunklem Holz mit schwarzer Auflage, auf einem C-förmigen schwarzen Metallgestell. Untergreifbar, im Haus als Stehpult für die Anwesenheitsliste genutzt.</t>
        </is>
      </c>
      <c r="E188" s="13" t="n"/>
      <c r="F188" s="12" t="inlineStr">
        <is>
          <t>Flur 2</t>
        </is>
      </c>
      <c r="G188" s="10" t="inlineStr">
        <is>
          <t>gebraucht</t>
        </is>
      </c>
      <c r="H188" s="10" t="n">
        <v>1</v>
      </c>
      <c r="I188" s="10" t="inlineStr">
        <is>
          <t>Stück</t>
        </is>
      </c>
      <c r="J188" s="14" t="n">
        <v>45</v>
      </c>
      <c r="K188" s="15">
        <f>J188*1.19</f>
        <v/>
      </c>
      <c r="L188" s="10" t="inlineStr">
        <is>
          <t>VHB</t>
        </is>
      </c>
      <c r="M188" s="12" t="inlineStr">
        <is>
          <t>nur Abholung</t>
        </is>
      </c>
      <c r="N188" s="16" t="n"/>
      <c r="O188" s="17" t="n"/>
      <c r="P188" s="18" t="n"/>
      <c r="Q188" s="19">
        <f>IF(N188&lt;&gt;"ja","",IF(O188="",H188,O188)*J188)</f>
        <v/>
      </c>
    </row>
    <row r="189" ht="78" customHeight="1">
      <c r="A189" s="20" t="n">
        <v>182</v>
      </c>
      <c r="B189" s="21" t="inlineStr">
        <is>
          <t>BA02-06</t>
        </is>
      </c>
      <c r="C189" s="22" t="n"/>
      <c r="D189" s="23" t="inlineStr">
        <is>
          <t>Truhenbank weiß mit Fellauflage
Sitzbank in Weiß mit geschwungenen Seitenteilen, Rückenbrett und aufklappbarer Sitzfläche mit Beschlägen. Darunter ein großer Stauraum. Eine weiße Fellauflage liegt auf der Sitzfläche.</t>
        </is>
      </c>
      <c r="E189" s="13" t="n"/>
      <c r="F189" s="23" t="inlineStr">
        <is>
          <t>Flur 2</t>
        </is>
      </c>
      <c r="G189" s="21" t="inlineStr">
        <is>
          <t>gebraucht</t>
        </is>
      </c>
      <c r="H189" s="21" t="n">
        <v>1</v>
      </c>
      <c r="I189" s="21" t="inlineStr">
        <is>
          <t>Stück</t>
        </is>
      </c>
      <c r="J189" s="24" t="n">
        <v>45</v>
      </c>
      <c r="K189" s="25">
        <f>J189*1.19</f>
        <v/>
      </c>
      <c r="L189" s="21" t="inlineStr">
        <is>
          <t>VHB</t>
        </is>
      </c>
      <c r="M189" s="23" t="inlineStr">
        <is>
          <t>nur Abholung</t>
        </is>
      </c>
      <c r="N189" s="16" t="n"/>
      <c r="O189" s="17" t="n"/>
      <c r="P189" s="18" t="n"/>
      <c r="Q189" s="26">
        <f>IF(N189&lt;&gt;"ja","",IF(O189="",H189,O189)*J189)</f>
        <v/>
      </c>
    </row>
    <row r="190" ht="78" customHeight="1">
      <c r="A190" s="9" t="n">
        <v>183</v>
      </c>
      <c r="B190" s="10" t="inlineStr">
        <is>
          <t>BA02-08</t>
        </is>
      </c>
      <c r="C190" s="11" t="n"/>
      <c r="D190" s="12" t="inlineStr">
        <is>
          <t>Kinderschrank weiß mit Handabdrücken
Hoher Schrank in Weiß mit Türen und Schubladen, Griffmulden. Auf den Fronten kleben Aufkleber mit Kinderhandabdrücken in Schwarz und Rot; sie lassen sich abziehen.</t>
        </is>
      </c>
      <c r="E190" s="13" t="n"/>
      <c r="F190" s="12" t="inlineStr">
        <is>
          <t>Flur 2</t>
        </is>
      </c>
      <c r="G190" s="10" t="inlineStr">
        <is>
          <t>gebraucht</t>
        </is>
      </c>
      <c r="H190" s="10" t="n">
        <v>2</v>
      </c>
      <c r="I190" s="10" t="inlineStr">
        <is>
          <t>Stück</t>
        </is>
      </c>
      <c r="J190" s="14" t="n">
        <v>90</v>
      </c>
      <c r="K190" s="15">
        <f>J190*1.19</f>
        <v/>
      </c>
      <c r="L190" s="10" t="inlineStr">
        <is>
          <t>VHB</t>
        </is>
      </c>
      <c r="M190" s="12" t="inlineStr">
        <is>
          <t>nur Abholung</t>
        </is>
      </c>
      <c r="N190" s="16" t="n"/>
      <c r="O190" s="17" t="n"/>
      <c r="P190" s="18" t="n"/>
      <c r="Q190" s="19">
        <f>IF(N190&lt;&gt;"ja","",IF(O190="",H190,O190)*J190)</f>
        <v/>
      </c>
    </row>
    <row r="191" ht="78" customHeight="1">
      <c r="A191" s="20" t="n">
        <v>184</v>
      </c>
      <c r="B191" s="21" t="inlineStr">
        <is>
          <t>BA02-09</t>
        </is>
      </c>
      <c r="C191" s="22" t="n"/>
      <c r="D191" s="23" t="inlineStr">
        <is>
          <t>Deko-Häuser Keramik
Drei Häuschen aus Keramik mit ausgestanzten Fenstern, zum Beleuchten mit einem Teelicht: eines craquelé-grau, eines cremeweiß glasiert, eines dunkelgrau mit rundem Fenster.</t>
        </is>
      </c>
      <c r="E191" s="13" t="n"/>
      <c r="F191" s="23" t="inlineStr">
        <is>
          <t>Flur 2</t>
        </is>
      </c>
      <c r="G191" s="21" t="inlineStr">
        <is>
          <t>gut</t>
        </is>
      </c>
      <c r="H191" s="21" t="n">
        <v>3</v>
      </c>
      <c r="I191" s="21" t="inlineStr">
        <is>
          <t>Stück</t>
        </is>
      </c>
      <c r="J191" s="24" t="n">
        <v>15</v>
      </c>
      <c r="K191" s="25">
        <f>J191*1.19</f>
        <v/>
      </c>
      <c r="L191" s="21" t="inlineStr">
        <is>
          <t>VHB</t>
        </is>
      </c>
      <c r="M191" s="23" t="inlineStr">
        <is>
          <t>Versand möglich</t>
        </is>
      </c>
      <c r="N191" s="16" t="n"/>
      <c r="O191" s="17" t="n"/>
      <c r="P191" s="18" t="n"/>
      <c r="Q191" s="26">
        <f>IF(N191&lt;&gt;"ja","",IF(O191="",H191,O191)*J191)</f>
        <v/>
      </c>
    </row>
    <row r="193" ht="24" customHeight="1">
      <c r="A193" s="36" t="inlineStr">
        <is>
          <t>A · IHRE AUSWAHL</t>
        </is>
      </c>
      <c r="B193" s="1" t="n"/>
      <c r="C193" s="1" t="n"/>
      <c r="D193" s="1" t="n"/>
      <c r="E193" s="1" t="n"/>
      <c r="F193" s="1" t="n"/>
      <c r="G193" s="1" t="n"/>
      <c r="H193" s="1" t="n"/>
      <c r="I193" s="1" t="n"/>
      <c r="J193" s="1" t="n"/>
      <c r="K193" s="1" t="n"/>
      <c r="L193" s="1" t="n"/>
      <c r="M193" s="1" t="n"/>
      <c r="N193" s="1" t="n"/>
      <c r="O193" s="1" t="n"/>
      <c r="P193" s="1" t="n"/>
      <c r="Q193" s="1" t="n"/>
    </row>
    <row r="194" ht="22" customHeight="1">
      <c r="A194" s="37" t="inlineStr">
        <is>
          <t>Wert Ihrer Auswahl netto</t>
        </is>
      </c>
      <c r="Q194" s="38">
        <f>SUM(Q8:Q191)</f>
        <v/>
      </c>
    </row>
    <row r="195" ht="22" customHeight="1">
      <c r="A195" s="37" t="inlineStr">
        <is>
          <t>zzgl. 19 % Umsatzsteuer</t>
        </is>
      </c>
      <c r="Q195" s="38">
        <f>Q194*0.19</f>
        <v/>
      </c>
    </row>
    <row r="196" ht="26" customHeight="1">
      <c r="A196" s="39" t="inlineStr">
        <is>
          <t>Wert Ihrer Auswahl brutto</t>
        </is>
      </c>
      <c r="Q196" s="40">
        <f>Q194+Q195</f>
        <v/>
      </c>
    </row>
    <row r="197" ht="22" customHeight="1">
      <c r="A197" s="37" t="inlineStr">
        <is>
          <t>gewählte Positionen</t>
        </is>
      </c>
      <c r="Q197" s="41">
        <f>COUNTIF(N8:N191,"ja")</f>
        <v/>
      </c>
    </row>
    <row r="198">
      <c r="A198" s="42" t="inlineStr">
        <is>
          <t>Solange Sie nichts eintragen, bleiben diese Summen leer. Ihre Eintragungen sind eine Interessenbekundung und keine Reservierung.</t>
        </is>
      </c>
    </row>
    <row r="200" ht="24" customHeight="1">
      <c r="A200" s="43" t="inlineStr">
        <is>
          <t>B · GESAMTBESTAND</t>
        </is>
      </c>
      <c r="B200" s="44" t="n"/>
      <c r="C200" s="44" t="n"/>
      <c r="D200" s="44" t="n"/>
      <c r="E200" s="44" t="n"/>
      <c r="F200" s="44" t="n"/>
      <c r="G200" s="44" t="n"/>
      <c r="H200" s="44" t="n"/>
      <c r="I200" s="44" t="n"/>
      <c r="J200" s="44" t="n"/>
      <c r="K200" s="44" t="n"/>
      <c r="L200" s="44" t="n"/>
      <c r="M200" s="44" t="n"/>
      <c r="N200" s="44" t="n"/>
      <c r="O200" s="44" t="n"/>
      <c r="P200" s="44" t="n"/>
      <c r="Q200" s="44" t="n"/>
    </row>
    <row r="201" ht="22" customHeight="1">
      <c r="A201" s="37" t="inlineStr">
        <is>
          <t>Gesamtwert aller gelisteten Positionen netto</t>
        </is>
      </c>
      <c r="Q201" s="38">
        <f>SUMPRODUCT(H8:H191,J8:J191)</f>
        <v/>
      </c>
    </row>
    <row r="202" ht="22" customHeight="1">
      <c r="A202" s="37" t="inlineStr">
        <is>
          <t>zzgl. 19 % Umsatzsteuer</t>
        </is>
      </c>
      <c r="Q202" s="38">
        <f>Q201*0.19</f>
        <v/>
      </c>
    </row>
    <row r="203" ht="22" customHeight="1">
      <c r="A203" s="45" t="inlineStr">
        <is>
          <t>Gesamtwert brutto</t>
        </is>
      </c>
      <c r="Q203" s="46">
        <f>Q201+Q202</f>
        <v/>
      </c>
    </row>
    <row r="205" ht="24" customHeight="1">
      <c r="A205" s="47" t="inlineStr">
        <is>
          <t>C · PAKETANGEBOT  (Übernahme des gesamten Bestands)</t>
        </is>
      </c>
      <c r="B205" s="48" t="n"/>
      <c r="C205" s="48" t="n"/>
      <c r="D205" s="48" t="n"/>
      <c r="E205" s="48" t="n"/>
      <c r="F205" s="48" t="n"/>
      <c r="G205" s="48" t="n"/>
      <c r="H205" s="48" t="n"/>
      <c r="I205" s="48" t="n"/>
      <c r="J205" s="48" t="n"/>
      <c r="K205" s="48" t="n"/>
      <c r="L205" s="48" t="n"/>
      <c r="M205" s="48" t="n"/>
      <c r="N205" s="48" t="n"/>
      <c r="O205" s="48" t="n"/>
      <c r="P205" s="48" t="n"/>
      <c r="Q205" s="48" t="n"/>
    </row>
    <row r="206" ht="22" customHeight="1">
      <c r="A206" s="37" t="inlineStr">
        <is>
          <t>Gesamtwert netto abzüglich Paketnachlass 15 %</t>
        </is>
      </c>
      <c r="Q206" s="38">
        <f>-Q201*0.15</f>
        <v/>
      </c>
    </row>
    <row r="207" ht="22" customHeight="1">
      <c r="A207" s="45" t="inlineStr">
        <is>
          <t>Paketpreis netto</t>
        </is>
      </c>
      <c r="Q207" s="46">
        <f>Q201+Q206</f>
        <v/>
      </c>
    </row>
    <row r="208" ht="22" customHeight="1">
      <c r="A208" s="37" t="inlineStr">
        <is>
          <t>zzgl. 19 % Umsatzsteuer</t>
        </is>
      </c>
      <c r="Q208" s="38">
        <f>Q207*0.19</f>
        <v/>
      </c>
    </row>
    <row r="209" ht="26" customHeight="1">
      <c r="A209" s="39" t="inlineStr">
        <is>
          <t>Paketpreis brutto</t>
        </is>
      </c>
      <c r="Q209" s="40">
        <f>Q207+Q208</f>
        <v/>
      </c>
    </row>
    <row r="210">
      <c r="A210"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212">
      <c r="A212"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213"/>
    <row r="214"/>
    <row r="215"/>
  </sheetData>
  <autoFilter ref="A7:Q191"/>
  <mergeCells count="26">
    <mergeCell ref="C1:Q1"/>
    <mergeCell ref="A194:P194"/>
    <mergeCell ref="A203:P203"/>
    <mergeCell ref="A206:P206"/>
    <mergeCell ref="A1:B1"/>
    <mergeCell ref="A209:P209"/>
    <mergeCell ref="L4:Q4"/>
    <mergeCell ref="A202:P202"/>
    <mergeCell ref="C3:I3"/>
    <mergeCell ref="A205:Q205"/>
    <mergeCell ref="A201:P201"/>
    <mergeCell ref="A193:Q193"/>
    <mergeCell ref="A198:Q198"/>
    <mergeCell ref="A207:P207"/>
    <mergeCell ref="A197:P197"/>
    <mergeCell ref="C4:I4"/>
    <mergeCell ref="A210:Q210"/>
    <mergeCell ref="A196:P196"/>
    <mergeCell ref="L2:Q2"/>
    <mergeCell ref="A5:Q5"/>
    <mergeCell ref="A208:P208"/>
    <mergeCell ref="A200:Q200"/>
    <mergeCell ref="C2:I2"/>
    <mergeCell ref="L3:Q3"/>
    <mergeCell ref="A212:Q215"/>
    <mergeCell ref="A195:P195"/>
  </mergeCells>
  <conditionalFormatting sqref="A8:Q191">
    <cfRule type="expression" priority="1" dxfId="0" stopIfTrue="0">
      <formula>$N8="ja"</formula>
    </cfRule>
  </conditionalFormatting>
  <dataValidations count="2">
    <dataValidation sqref="N8:N191" showDropDown="0" showInputMessage="0" showErrorMessage="1" allowBlank="1" errorTitle="Interesse" error="Bitte „ja&quot; oder „nein&quot; wählen." type="list">
      <formula1>"ja,nein"</formula1>
    </dataValidation>
    <dataValidation sqref="O8:O191"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2026-09-22T13:30:45Z</dcterms:created>
  <dcterms:modified xmlns:dcterms="http://purl.org/dc/terms/" xmlns:xsi="http://www.w3.org/2001/XMLSchema-instance" xsi:type="dcterms:W3CDTF">2026-09-22T13:30:47Z</dcterms:modified>
</cp:coreProperties>
</file>