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C:\Users\Vector\Downloads\"/>
    </mc:Choice>
  </mc:AlternateContent>
  <xr:revisionPtr revIDLastSave="0" documentId="13_ncr:1_{193EDC51-0479-46C7-AC11-2A99B236C3A6}" xr6:coauthVersionLast="47" xr6:coauthVersionMax="47" xr10:uidLastSave="{00000000-0000-0000-0000-000000000000}"/>
  <bookViews>
    <workbookView xWindow="-120" yWindow="-120" windowWidth="29040" windowHeight="15840" xr2:uid="{00000000-000D-0000-FFFF-FFFF00000000}"/>
  </bookViews>
  <sheets>
    <sheet name="Titulo" sheetId="16" r:id="rId1"/>
    <sheet name="P01C01" sheetId="21" r:id="rId2"/>
    <sheet name="Historial" sheetId="17" r:id="rId3"/>
  </sheets>
  <externalReferences>
    <externalReference r:id="rId4"/>
  </externalReferences>
  <definedNames>
    <definedName name="_xlnm._FilterDatabase" localSheetId="1" hidden="1">P01C01!$A$14:$M$131</definedName>
    <definedName name="Cumplimiento">[1]Data!$B$2:$B$5</definedName>
    <definedName name="EstadoRevision">[1]Data!$A$2:$A$5</definedName>
    <definedName name="_xlnm.Print_Area" localSheetId="1">P01C01!$A$1:$M$131</definedName>
    <definedName name="Tipo">[1]Data!$C$2:$C$5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 i="21" l="1"/>
  <c r="H4" i="21"/>
  <c r="G4" i="21"/>
  <c r="F4" i="21"/>
  <c r="I6" i="21" l="1"/>
  <c r="H6" i="21"/>
  <c r="G6" i="21"/>
  <c r="F6" i="21"/>
  <c r="I5" i="21"/>
  <c r="H5" i="21"/>
  <c r="G5" i="21"/>
  <c r="F5" i="21"/>
  <c r="K5" i="21" l="1"/>
  <c r="K6" i="21"/>
  <c r="J4" i="21"/>
  <c r="J5" i="21"/>
  <c r="J6" i="21"/>
  <c r="K4" i="21"/>
  <c r="K7" i="21" l="1"/>
  <c r="F9" i="21" s="1"/>
  <c r="G7" i="21" l="1"/>
  <c r="J7" i="21"/>
  <c r="F7" i="21"/>
  <c r="H7" i="21"/>
  <c r="I7"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carlosor</author>
    <author>anamo</author>
    <author>Luis Gerardo Aleman Guevara</author>
  </authors>
  <commentList>
    <comment ref="K9" authorId="0" shapeId="0" xr:uid="{3DDEA556-A8B3-496E-9E56-1368889F457B}">
      <text>
        <r>
          <rPr>
            <b/>
            <sz val="8"/>
            <color indexed="81"/>
            <rFont val="Tahoma"/>
            <family val="2"/>
          </rPr>
          <t xml:space="preserve">Estabilización:
</t>
        </r>
        <r>
          <rPr>
            <sz val="8"/>
            <color indexed="81"/>
            <rFont val="Tahoma"/>
            <family val="2"/>
          </rPr>
          <t>Ciclo de pruebas ejecutado con el objetivo de estabilizar la aplicación.</t>
        </r>
        <r>
          <rPr>
            <b/>
            <sz val="8"/>
            <color indexed="81"/>
            <rFont val="Tahoma"/>
            <family val="2"/>
          </rPr>
          <t xml:space="preserve">
</t>
        </r>
        <r>
          <rPr>
            <sz val="8"/>
            <color indexed="81"/>
            <rFont val="Tahoma"/>
            <family val="2"/>
          </rPr>
          <t xml:space="preserve">La efectividad minima esperada del ciclo de pruebas será del 80% del total de los casos de prueba pasados
El número máximo de bug de Severidad Alta será de un 2%.
</t>
        </r>
        <r>
          <rPr>
            <b/>
            <sz val="8"/>
            <color indexed="81"/>
            <rFont val="Tahoma"/>
            <family val="2"/>
          </rPr>
          <t xml:space="preserve">
Regresíón
</t>
        </r>
        <r>
          <rPr>
            <sz val="8"/>
            <color indexed="81"/>
            <rFont val="Tahoma"/>
            <family val="2"/>
          </rPr>
          <t xml:space="preserve">Ciclo de pruebas ejecutado con el objetivo de encontrar defectos en la aplicacion.
Cubrir el total de los casos de pruebas reportados como fallados y los que quedaron detenidos por error en el ciclo anterior.
El ciclo de pruebas se repetirá si no se cumple con los Criterios de Aceptación acordados.
Se podrán ejecutar las Pruebas de Aceptación de Usuario una vez que se cumplan los Criterios de Aceptación acordados para este ciclo de pruebas.
 La efectividad esperada del ciclo de pruebas será del 100%, lo cual representa que todos los casos de prueba estén pasados.
</t>
        </r>
        <r>
          <rPr>
            <b/>
            <sz val="8"/>
            <color indexed="81"/>
            <rFont val="Tahoma"/>
            <family val="2"/>
          </rPr>
          <t xml:space="preserve">Aceptación
</t>
        </r>
        <r>
          <rPr>
            <sz val="8"/>
            <color indexed="81"/>
            <rFont val="Tahoma"/>
            <family val="2"/>
          </rPr>
          <t>Ciclo de pruebas ejecutado cuando hay integracion de paquetes en una iteracion. Al finalizar la ejecución de pruebas de cada uno de los paquetes, se debe ejecutar un ciclo de aprobacion para validar la integración de los mismos considerando algunos o todos los casos de prueba de cada paquete.
La efectividad esperada del ciclo de pruebas será del 100%</t>
        </r>
      </text>
    </comment>
    <comment ref="A14" authorId="1" shapeId="0" xr:uid="{201F8426-8AF4-4E45-9B9E-D969AD2C3193}">
      <text>
        <r>
          <rPr>
            <b/>
            <sz val="8"/>
            <color indexed="81"/>
            <rFont val="Tahoma"/>
            <family val="2"/>
          </rPr>
          <t xml:space="preserve">Caso de Uso:
</t>
        </r>
        <r>
          <rPr>
            <sz val="8"/>
            <color indexed="81"/>
            <rFont val="Tahoma"/>
            <family val="2"/>
          </rPr>
          <t>Nombre del Caso de uso del que se deriva el caso de prueba. Indicado en el documento CDU</t>
        </r>
      </text>
    </comment>
    <comment ref="B14" authorId="1" shapeId="0" xr:uid="{BA978009-30AA-41EC-8883-59D550C68DA2}">
      <text>
        <r>
          <rPr>
            <b/>
            <sz val="8"/>
            <color indexed="81"/>
            <rFont val="Tahoma"/>
            <family val="2"/>
          </rPr>
          <t xml:space="preserve">Flujo: 
</t>
        </r>
        <r>
          <rPr>
            <sz val="8"/>
            <color indexed="81"/>
            <rFont val="Tahoma"/>
            <family val="2"/>
          </rPr>
          <t>Se toma de los diferentes escenarios de los casos de uso</t>
        </r>
      </text>
    </comment>
    <comment ref="D14" authorId="1" shapeId="0" xr:uid="{CB54733F-3162-4CD0-BD95-50BA6B36C4B8}">
      <text>
        <r>
          <rPr>
            <b/>
            <sz val="8"/>
            <color indexed="81"/>
            <rFont val="Tahoma"/>
            <family val="2"/>
          </rPr>
          <t xml:space="preserve">Caso de Prueba
</t>
        </r>
        <r>
          <rPr>
            <sz val="8"/>
            <color indexed="81"/>
            <rFont val="Tahoma"/>
            <family val="2"/>
          </rPr>
          <t>Derivado de los flujos del caso de uso. Individualmente tiene el proposito de verificar el comportamiento del flujo</t>
        </r>
      </text>
    </comment>
    <comment ref="E14" authorId="2" shapeId="0" xr:uid="{A6664E9C-BB97-4C2A-A58C-A78AF6E4E5EF}">
      <text>
        <r>
          <rPr>
            <b/>
            <sz val="8"/>
            <color indexed="81"/>
            <rFont val="Tahoma"/>
            <family val="2"/>
          </rPr>
          <t>Pasos:</t>
        </r>
        <r>
          <rPr>
            <sz val="8"/>
            <color indexed="81"/>
            <rFont val="Tahoma"/>
            <family val="2"/>
          </rPr>
          <t xml:space="preserve">
De ser necesario, indicar los pasos para la ejecución del caso de prueba.</t>
        </r>
      </text>
    </comment>
    <comment ref="G14" authorId="1" shapeId="0" xr:uid="{A180D91D-E5DA-484E-801C-E1ED9A52E83A}">
      <text>
        <r>
          <rPr>
            <b/>
            <sz val="8"/>
            <color indexed="81"/>
            <rFont val="Tahoma"/>
            <family val="2"/>
          </rPr>
          <t xml:space="preserve">Valor Esperado:
</t>
        </r>
        <r>
          <rPr>
            <sz val="8"/>
            <color indexed="81"/>
            <rFont val="Tahoma"/>
            <family val="2"/>
          </rPr>
          <t>Comportamiento esperado al ejecutar el caso de prueba</t>
        </r>
      </text>
    </comment>
    <comment ref="H14" authorId="1" shapeId="0" xr:uid="{EE2E94A9-F77E-49D1-919F-46E61640A9A9}">
      <text>
        <r>
          <rPr>
            <b/>
            <sz val="8"/>
            <color indexed="12"/>
            <rFont val="Tahoma"/>
            <family val="2"/>
          </rPr>
          <t>Resultado:</t>
        </r>
        <r>
          <rPr>
            <sz val="8"/>
            <color indexed="81"/>
            <rFont val="Tahoma"/>
            <family val="2"/>
          </rPr>
          <t xml:space="preserve">
Resultado en el ciclo de pruebas actual al correr el caso de prueba</t>
        </r>
      </text>
    </comment>
    <comment ref="J14" authorId="1" shapeId="0" xr:uid="{24BAC387-E873-4EDC-962C-5DE3D540ED58}">
      <text>
        <r>
          <rPr>
            <b/>
            <sz val="8"/>
            <color indexed="81"/>
            <rFont val="Tahoma"/>
            <family val="2"/>
          </rPr>
          <t xml:space="preserve">Fecha de ejecución:
</t>
        </r>
        <r>
          <rPr>
            <sz val="8"/>
            <color indexed="81"/>
            <rFont val="Tahoma"/>
            <family val="2"/>
          </rPr>
          <t>Fecha en que se ejecuta el caso de prueba dentro del ciclo de pruebas en curso</t>
        </r>
      </text>
    </comment>
    <comment ref="K14" authorId="1" shapeId="0" xr:uid="{9E82CE33-3500-4250-BAA9-7E453F45260F}">
      <text>
        <r>
          <rPr>
            <b/>
            <sz val="8"/>
            <color indexed="81"/>
            <rFont val="Tahoma"/>
            <family val="2"/>
          </rPr>
          <t xml:space="preserve">ID Bug: 
</t>
        </r>
        <r>
          <rPr>
            <sz val="8"/>
            <color indexed="81"/>
            <rFont val="Tahoma"/>
            <family val="2"/>
          </rPr>
          <t>ID de Bugs detectados durante la ejecución del caso de prueba</t>
        </r>
      </text>
    </comment>
  </commentList>
</comments>
</file>

<file path=xl/sharedStrings.xml><?xml version="1.0" encoding="utf-8"?>
<sst xmlns="http://schemas.openxmlformats.org/spreadsheetml/2006/main" count="2489" uniqueCount="377">
  <si>
    <t>Objetivo del Documento</t>
  </si>
  <si>
    <t>Definiciones, Acrónimos y Abreviaciones:</t>
  </si>
  <si>
    <t>-</t>
  </si>
  <si>
    <t xml:space="preserve">Referencias: </t>
  </si>
  <si>
    <t>Historial del Formato</t>
  </si>
  <si>
    <t>Versión</t>
  </si>
  <si>
    <t>Autor</t>
  </si>
  <si>
    <t>Solicitante</t>
  </si>
  <si>
    <t>Descripción</t>
  </si>
  <si>
    <t>Fecha</t>
  </si>
  <si>
    <t>[x.x.x]</t>
  </si>
  <si>
    <t>[dd/mm/aa]</t>
  </si>
  <si>
    <t>Historial del Documento</t>
  </si>
  <si>
    <t>[Nombre de quien llena el documento]</t>
  </si>
  <si>
    <t>[Nombre de quien solicita el documento]</t>
  </si>
  <si>
    <t>[Detalles que obligan a una nueva versión]</t>
  </si>
  <si>
    <t>Reporte de Pruebas</t>
  </si>
  <si>
    <t>Reporte de Ejecución de Pruebas de Sistema</t>
  </si>
  <si>
    <t>Tipo de Prueba</t>
  </si>
  <si>
    <t>Pasado</t>
  </si>
  <si>
    <t>Fallado</t>
  </si>
  <si>
    <t>Abierto</t>
  </si>
  <si>
    <t>Fecha de Liberacion:</t>
  </si>
  <si>
    <t xml:space="preserve">Caso de Uso </t>
  </si>
  <si>
    <t>Flujo</t>
  </si>
  <si>
    <t>Caso de Prueba</t>
  </si>
  <si>
    <t>Valor Esperado</t>
  </si>
  <si>
    <t>Resultado</t>
  </si>
  <si>
    <t>Comentarios</t>
  </si>
  <si>
    <t>No.</t>
  </si>
  <si>
    <t>Estado</t>
  </si>
  <si>
    <t>Detenido</t>
  </si>
  <si>
    <t>Total
Ejecutados</t>
  </si>
  <si>
    <t>Funcional</t>
  </si>
  <si>
    <t>Desempeño</t>
  </si>
  <si>
    <t>Seguridad</t>
  </si>
  <si>
    <t>Total
Casos</t>
  </si>
  <si>
    <t>Porcentaje</t>
  </si>
  <si>
    <t>Pasos</t>
  </si>
  <si>
    <t>No aplica</t>
  </si>
  <si>
    <t>Liberación (Ambiente de pruebas)</t>
  </si>
  <si>
    <t>Contingencia (Ambiente de pruebas)</t>
  </si>
  <si>
    <t>Ing. de Pruebas</t>
  </si>
  <si>
    <t>Mostrar los reportes y estadisticas de avance por ciclo de ejecución de las pruebas del proyecto para tener el control y ayudar a la toma de decisiones en la etapa de ejecución.</t>
  </si>
  <si>
    <t>Tipo Prueba</t>
  </si>
  <si>
    <t xml:space="preserve">Efectividad </t>
  </si>
  <si>
    <t>Ciclo</t>
  </si>
  <si>
    <t>Paquete</t>
  </si>
  <si>
    <t>Inicio  de Ejecución:</t>
  </si>
  <si>
    <t>Iteracion</t>
  </si>
  <si>
    <t>Tipo de Ciclo</t>
  </si>
  <si>
    <t>Bugs reportados</t>
  </si>
  <si>
    <t>Etiqueta Liberada</t>
  </si>
  <si>
    <t>[Comentarios durante la ejecución]</t>
  </si>
  <si>
    <t>F. Ejecución</t>
  </si>
  <si>
    <t>ID Bug</t>
  </si>
  <si>
    <t>Estabilización</t>
  </si>
  <si>
    <t>Adelina Mariles</t>
  </si>
  <si>
    <t>Se muestra la informacion correctamente.</t>
  </si>
  <si>
    <t>Se deberá mostrar correctamente la información tanto en el campo Account como en el Altaccount.
Estatus del processId deberá cambiar a 2.</t>
  </si>
  <si>
    <t>ESCENARIOS DETALLADOS - Happy Path</t>
  </si>
  <si>
    <t>Se deberá mostrar correctamente la información tanto en Processcontrol, Amountcontrol e Interface PS.</t>
  </si>
  <si>
    <t xml:space="preserve">Se deberá mostrar correctamente la información en Control de Envio e InterfacePS.
</t>
  </si>
  <si>
    <t>Estatus del processId deberá cambiar a 1.</t>
  </si>
  <si>
    <t>Se deberá generar el layout en la ruta.
Estatus del processId deberá cambiar a 6.</t>
  </si>
  <si>
    <t>Happy Path</t>
  </si>
  <si>
    <t xml:space="preserve">Pre-Condiciones: Pre-Condiciones: Tener un ProcesoId en estatus 0
1. Ejecutar
exec siacps.spValidaInformacion 'PCW-15M'
2.. Ralizar la siguiente consulta para validar que se haya cambiado a estatus 1
</t>
  </si>
  <si>
    <t>Termina correctamente</t>
  </si>
  <si>
    <t xml:space="preserve">CP. Validar ejecuión  SP que Genera la Contabilidad </t>
  </si>
  <si>
    <t>Deberá terminar correctamente</t>
  </si>
  <si>
    <t>Termina correctamente .</t>
  </si>
  <si>
    <t>Contabilidad</t>
  </si>
  <si>
    <t>Pase a SIAC</t>
  </si>
  <si>
    <t>CP.- Validar SP EXEC [SIAC].[spPSCreateStructure]</t>
  </si>
  <si>
    <t>ESCENARIOS DETALLADOS - GENERACIÓN DE CONTABILIDAD</t>
  </si>
  <si>
    <t>ESCENARIOS DETALLADOS - GENERACIÓN DE LAYOUT PS</t>
  </si>
  <si>
    <r>
      <t xml:space="preserve">Pre-Condiciones: Tener un processId en status 2, tener su cuenta y contra cuenta en AmountControl correctamente.
1. Ejecutar la generación de Layouts para SIAC
</t>
    </r>
    <r>
      <rPr>
        <b/>
        <sz val="9"/>
        <rFont val="Chubb Publico App Light"/>
        <family val="1"/>
      </rPr>
      <t>EXEC [SIAC].[spPSCreateStructure]</t>
    </r>
    <r>
      <rPr>
        <sz val="9"/>
        <rFont val="Chubb Publico App Light"/>
        <family val="1"/>
      </rPr>
      <t xml:space="preserve">
</t>
    </r>
  </si>
  <si>
    <t>CP- Extracción de la Vista a TDS</t>
  </si>
  <si>
    <t xml:space="preserve">Pre-Condiciones: Tener la vista apuntada a la tabla donde se tiene la información.
1. Realizar Update correspondiente a la fecha que se procesará.
2.- </t>
  </si>
  <si>
    <t>CP- Generación de cuenta</t>
  </si>
  <si>
    <t>CP- Pase a SIAC</t>
  </si>
  <si>
    <t>CP- Validaciones Básicas</t>
  </si>
  <si>
    <t>CP- Generación de Layout PS</t>
  </si>
  <si>
    <t>CP- Extracción de la Vista a TDS_Valida ProcessControl</t>
  </si>
  <si>
    <t>CP- Extracción de la Vista a TDS_Valida PSINTERFACE</t>
  </si>
  <si>
    <t>CP- Extracción de la Vista a TDS_Valida AmountControl</t>
  </si>
  <si>
    <t>Pre-Condiciones: Tener la vista apuntada a la tabla donde se tiene la información.
1. Validar que se haya creado el processID</t>
  </si>
  <si>
    <t>Pre-Condiciones: Tener la vista apuntada a la tabla donde se tiene la información.
1. Validar que se haya insertado la información en PSINTERFACE</t>
  </si>
  <si>
    <t>Pre-Condiciones: Tener la vista apuntada a la tabla donde se tiene la información.
1. Validar que se haya insertado la información en Amountcontrol</t>
  </si>
  <si>
    <t>CP- Extracción de la Vista a TDS_Valida Montos de AmountControl vs Montos de la Vista</t>
  </si>
  <si>
    <t>CP- Generación de cuenta_Amount Control Account</t>
  </si>
  <si>
    <t xml:space="preserve">Pre-Condiciones: Tener un ProcessId en estatus 1
1.  Revisar informacion en Amount Control Account
</t>
  </si>
  <si>
    <t>Pre-Condiciones: Tener un ProcessId en estatus 1
1. Ejecutar
EXEC SIAC.spPrcContableAccount</t>
  </si>
  <si>
    <t>Pre-Condiciones: Pre-Condiciones: Tener un ProcessId en estatus 2
1. Ejecutar
EXEC SIAC.spPCWStructureGeneration</t>
  </si>
  <si>
    <t>CP- Pase a SIAC_Control de Envío</t>
  </si>
  <si>
    <t>Pre-Condiciones: Pre-Condiciones: Tener un ProcessId en estatus 2
1.  Ralizar la siguiente consulta para validar que se hayan creado los Procesos ID  en SIAC (para PS)</t>
  </si>
  <si>
    <t>CP- Pase a SIAC_InterfacePS</t>
  </si>
  <si>
    <t>Pre-Condiciones: Pre-Condiciones: Tener un ProcessId en estatus 2
1.  Ralizar la siguiente consulta para validar que se encuentre la informacion en Interface PS</t>
  </si>
  <si>
    <t xml:space="preserve">Pre-Condiciones: Pre-Condiciones: Tener un ProcesoId en estatus 1
1. Ejecutar
2..Revisar que se hayan generado los archivos en la ruta:
\\172.25.106.172\dtsx\Finanzas\SIAC3_QA\Layouts\Envio\Enviados
</t>
  </si>
  <si>
    <r>
      <t xml:space="preserve">Pre-requisito: Tener un ProcesoID en estatus 1
1. Ejecutar el SP </t>
    </r>
    <r>
      <rPr>
        <b/>
        <sz val="9"/>
        <rFont val="Chubb Publico App Light"/>
        <family val="1"/>
      </rPr>
      <t>SIAC.spPrcContableAccount</t>
    </r>
    <r>
      <rPr>
        <sz val="9"/>
        <rFont val="Chubb Publico App Light"/>
        <family val="1"/>
      </rPr>
      <t xml:space="preserve">
</t>
    </r>
  </si>
  <si>
    <r>
      <t xml:space="preserve">Pre-requisito: Tener un ProcesoID, 
1. Ejecutar el SP </t>
    </r>
    <r>
      <rPr>
        <b/>
        <sz val="9"/>
        <rFont val="Chubb Publico App Light"/>
        <family val="1"/>
      </rPr>
      <t>SIAC.spPrcContableAccount</t>
    </r>
    <r>
      <rPr>
        <sz val="9"/>
        <rFont val="Chubb Publico App Light"/>
        <family val="1"/>
      </rPr>
      <t xml:space="preserve">
2.- Realizar la siguiente consulta para validar que se muestre la cuenta recien generada
</t>
    </r>
    <r>
      <rPr>
        <b/>
        <sz val="9"/>
        <rFont val="Chubb Publico App Light"/>
        <family val="1"/>
      </rPr>
      <t xml:space="preserve">select * from SIAC.AmountControlAccount PI with (nolock)
where pi.Processid =  "XXX"
</t>
    </r>
  </si>
  <si>
    <r>
      <t xml:space="preserve">Pre-requisito: Tener un ProcesoID, 
1. Realizar la siguiente consulta para validar que se muestre la cuenta recien generada
</t>
    </r>
    <r>
      <rPr>
        <b/>
        <sz val="9"/>
        <rFont val="Chubb Publico App Light"/>
        <family val="1"/>
      </rPr>
      <t xml:space="preserve">select * from SIAC.InterfacePS PI with (nolock)
where pi.Processid =  "XXX"
</t>
    </r>
  </si>
  <si>
    <r>
      <rPr>
        <b/>
        <sz val="9"/>
        <rFont val="Chubb Publico App Light"/>
        <family val="1"/>
      </rPr>
      <t xml:space="preserve">
</t>
    </r>
    <r>
      <rPr>
        <sz val="9"/>
        <rFont val="Chubb Publico App Light"/>
        <family val="1"/>
      </rPr>
      <t>1.- Validar archivo en la ruta:</t>
    </r>
    <r>
      <rPr>
        <b/>
        <sz val="9"/>
        <rFont val="Chubb Publico App Light"/>
        <family val="1"/>
      </rPr>
      <t xml:space="preserve">
\\172.25.106.98\dtsx\Finanzas\SIAC3\Layouts\Envio\Enviados
</t>
    </r>
  </si>
  <si>
    <r>
      <t xml:space="preserve">CP. Validar Asignación del AccountingItem </t>
    </r>
    <r>
      <rPr>
        <b/>
        <sz val="9"/>
        <rFont val="Chubb Publico App Light"/>
        <family val="1"/>
      </rPr>
      <t>WTD</t>
    </r>
    <r>
      <rPr>
        <sz val="9"/>
        <rFont val="Chubb Publico App Light"/>
        <family val="1"/>
      </rPr>
      <t xml:space="preserve"> en el Layout PS de SIAC</t>
    </r>
  </si>
  <si>
    <r>
      <t xml:space="preserve">CP. Validar Asignación del AccountingItem </t>
    </r>
    <r>
      <rPr>
        <b/>
        <sz val="9"/>
        <rFont val="Chubb Publico App Light"/>
        <family val="1"/>
      </rPr>
      <t>XCM</t>
    </r>
    <r>
      <rPr>
        <sz val="9"/>
        <rFont val="Chubb Publico App Light"/>
        <family val="1"/>
      </rPr>
      <t xml:space="preserve"> en el Layout PS de SIAC</t>
    </r>
  </si>
  <si>
    <t>Deberá aparecer la cuenta de dédito Alt Account en el layout PS.</t>
  </si>
  <si>
    <t>Deberá aparecer la cuenta Debit Alt Account en la interface PS</t>
  </si>
  <si>
    <t>Deberá asignar las cuentas:
Debit Alt Account = ''xxx"
Credit Alt Account = ''xxx"</t>
  </si>
  <si>
    <r>
      <t xml:space="preserve">CP. Validar Asignación del AccountingItem </t>
    </r>
    <r>
      <rPr>
        <b/>
        <sz val="9"/>
        <rFont val="Chubb Publico App Light"/>
        <family val="1"/>
      </rPr>
      <t>MDP</t>
    </r>
    <r>
      <rPr>
        <sz val="9"/>
        <rFont val="Chubb Publico App Light"/>
        <family val="1"/>
      </rPr>
      <t xml:space="preserve"> en el Layout PS de SIAC</t>
    </r>
  </si>
  <si>
    <r>
      <t xml:space="preserve">CP. Validar Asignación del AccountingItem </t>
    </r>
    <r>
      <rPr>
        <b/>
        <sz val="9"/>
        <rFont val="Chubb Publico App Light"/>
        <family val="1"/>
      </rPr>
      <t xml:space="preserve">MXP </t>
    </r>
    <r>
      <rPr>
        <sz val="9"/>
        <rFont val="Chubb Publico App Light"/>
        <family val="1"/>
      </rPr>
      <t xml:space="preserve"> en el Layout PS de SIAC</t>
    </r>
  </si>
  <si>
    <r>
      <t xml:space="preserve">CP. Validar Asignación del AccountingItem </t>
    </r>
    <r>
      <rPr>
        <b/>
        <sz val="9"/>
        <rFont val="Chubb Publico App Light"/>
        <family val="1"/>
      </rPr>
      <t xml:space="preserve">NPR </t>
    </r>
    <r>
      <rPr>
        <sz val="9"/>
        <rFont val="Chubb Publico App Light"/>
        <family val="1"/>
      </rPr>
      <t xml:space="preserve"> en el Layout PS de SIAC</t>
    </r>
  </si>
  <si>
    <r>
      <t xml:space="preserve">CP. Validar Asignación del AccountingItem </t>
    </r>
    <r>
      <rPr>
        <b/>
        <sz val="9"/>
        <rFont val="Chubb Publico App Light"/>
        <family val="1"/>
      </rPr>
      <t>WTJ</t>
    </r>
    <r>
      <rPr>
        <sz val="9"/>
        <rFont val="Chubb Publico App Light"/>
        <family val="1"/>
      </rPr>
      <t xml:space="preserve"> en el Layout PS de SIAC</t>
    </r>
  </si>
  <si>
    <t>CP. Validar Asignación de Debit Alt Account "XXXXXX " en el Layout PS de SIAC</t>
  </si>
  <si>
    <t>CP. Validar Asignación de Product cuando Ledger sea LOCAL</t>
  </si>
  <si>
    <t>CP. Validar Asignación de Product cuando Ledger sea CORE</t>
  </si>
  <si>
    <t>CP. Validar Asignación de MCC</t>
  </si>
  <si>
    <t>CP. Validar suma de Columna Monetary_Amount</t>
  </si>
  <si>
    <t>Deberá ser igual a 0.00</t>
  </si>
  <si>
    <t>CP. Validar suma de Columna Foreign_Amount</t>
  </si>
  <si>
    <t>Deberá contener valor.</t>
  </si>
  <si>
    <t>CP. Validar que columna AccountingDate</t>
  </si>
  <si>
    <t>Deberá mostrarse las fechas procesadas.</t>
  </si>
  <si>
    <t>Deberá mostrarse el valor que venga en la Interface.</t>
  </si>
  <si>
    <t xml:space="preserve">Deberá mostrarse en base al LLoB que venga en la Interface si aplique. </t>
  </si>
  <si>
    <t>CP. Validar Asignación de Debit Alt Account " zzzzzz" en el Layout PS de SIAC</t>
  </si>
  <si>
    <t>CP- Generación de cuenta_Valida Montos de Montos de la Vista vs AmountControl vs AmountControlAccount</t>
  </si>
  <si>
    <t>CP- Pase a SIAC_Valida Montos por Cuentas AmountControlAccount vs Interface PS</t>
  </si>
  <si>
    <t>CP- Pase a SIAC_Valida Montos por Cuentas Interface PS vs Layout PS</t>
  </si>
  <si>
    <t xml:space="preserve">Pre-Condiciones: Tener un ProcessId en estatus 1
1. Validar que los montos cuadren.
</t>
  </si>
  <si>
    <t>Deberá mostrarse mismos montos.</t>
  </si>
  <si>
    <t>ESCENARIOS DETALLADOS - Extracción de Vista a TDS</t>
  </si>
  <si>
    <t>Extracción información de la vista</t>
  </si>
  <si>
    <t>Configuracion de fecha contable a procesar.</t>
  </si>
  <si>
    <r>
      <t xml:space="preserve">Pre-Condiciones: Tener la vista apuntada a la tabla donde se tiene la información.
1. Ejecutar la fecha que se procesará.
</t>
    </r>
    <r>
      <rPr>
        <b/>
        <sz val="9"/>
        <rFont val="Chubb Publico App Light"/>
        <family val="1"/>
      </rPr>
      <t>EXEC TransactionalData_Staging.[SIAC].[spRIPSPCWStructureGeneration] 'fecha', BU</t>
    </r>
  </si>
  <si>
    <t>Validación PROCESSCONTROL</t>
  </si>
  <si>
    <t>Validar que se haya generado el procesoID en PROCESSCONTROL: correspondiente:</t>
  </si>
  <si>
    <t xml:space="preserve">Validación PSINTERFACE </t>
  </si>
  <si>
    <t>Validar que contenga información de cada fecha procesada (ProcesoID)</t>
  </si>
  <si>
    <t>Validar campo Ledger</t>
  </si>
  <si>
    <t>Validar campo OperatingUnit</t>
  </si>
  <si>
    <t>Validar campo DeptId</t>
  </si>
  <si>
    <t>Validar campo Product</t>
  </si>
  <si>
    <t>Validar campo Mcc</t>
  </si>
  <si>
    <t>Validar campo GeoCode</t>
  </si>
  <si>
    <t>Validar campo Ft_Function</t>
  </si>
  <si>
    <t>Validar campo Affiliate</t>
  </si>
  <si>
    <t>Validar campo Line_Descr</t>
  </si>
  <si>
    <t>Validar campo Ft_Dist_Chl</t>
  </si>
  <si>
    <t>Validar campo Jrnl_Ln_Ref</t>
  </si>
  <si>
    <t>Validar campo ProjectId</t>
  </si>
  <si>
    <t>Validar campo PSAccount</t>
  </si>
  <si>
    <t>Validar campo FT_Year</t>
  </si>
  <si>
    <t>Validar campo FT_Pol_Year</t>
  </si>
  <si>
    <t>Validar campo Monetary_Amount</t>
  </si>
  <si>
    <t>Validar campo LOCALLINEOFBUSINESS</t>
  </si>
  <si>
    <t>Validar campo OPENITEMKEY</t>
  </si>
  <si>
    <t>Validar campo Affiliate_Code</t>
  </si>
  <si>
    <t>Validar campo Reinsur_Profile</t>
  </si>
  <si>
    <t>Validar campo Fin_Tran_Desc</t>
  </si>
  <si>
    <t>Validar campo Nature_Account</t>
  </si>
  <si>
    <t>Validar campo Assumed_Ceded</t>
  </si>
  <si>
    <t>Validación PSINTERFACE concatenación campo LINE_DESC</t>
  </si>
  <si>
    <t xml:space="preserve">Validar concatenación de los campos CAITEM_SEQ al inicio del campo LINE_DESCR </t>
  </si>
  <si>
    <t>Validación AMOUNTCONTROL</t>
  </si>
  <si>
    <t>Validar que contenga información de cada fecha procesada.</t>
  </si>
  <si>
    <t>Validar Campo AMOUNTID</t>
  </si>
  <si>
    <t>Validar Campo ORIGINALCURRENCY</t>
  </si>
  <si>
    <t>Validar Campo ORIGINALAMOUNT</t>
  </si>
  <si>
    <t>Validar Campo TRANSACTIONCODE</t>
  </si>
  <si>
    <t>Validar Campo TRANSACTIONDATE</t>
  </si>
  <si>
    <t>Deberá mostrarse la información de la vista</t>
  </si>
  <si>
    <t>Ejecutar SP que Genera la Contabilidad y validar que se inserte información en AMOUNTCONTROLACCOUNT</t>
  </si>
  <si>
    <t>Validar Campo EXPOSUREYEAR</t>
  </si>
  <si>
    <t>Validar Campo EXPENSETYPE</t>
  </si>
  <si>
    <t>Validar Campo ACCOUNT</t>
  </si>
  <si>
    <t>Validar Campo ALTACCOUNT</t>
  </si>
  <si>
    <t>Validar Campo ISJOURNAL</t>
  </si>
  <si>
    <t>Validar Campo ExposureAmount</t>
  </si>
  <si>
    <t>Validar Campo BajaReserva</t>
  </si>
  <si>
    <t>Validar que las cuentas asignadas en AMOUNTCONTROLACCOUNT corresponden a las Asignadas Manualmente basadas en el Excel de configuraciones "Bases de Contabilização das Queries (1, 2 e 3)"</t>
  </si>
  <si>
    <t>Deberá mostrarse la información correcta.</t>
  </si>
  <si>
    <t>Validar que se haya generado el Id del Proceso con la información correcta en CONTROLENVIO</t>
  </si>
  <si>
    <t>Validar que la informacion creada en INTERFACEPS sea la correspondiente a la vista.</t>
  </si>
  <si>
    <t>Validar campo ProcesoId</t>
  </si>
  <si>
    <t>Validar campo RegistroId</t>
  </si>
  <si>
    <t>Validar campo AltAcct</t>
  </si>
  <si>
    <t>Validar campo Foreign_Currency</t>
  </si>
  <si>
    <t>Validar campo Foreign_Amount</t>
  </si>
  <si>
    <t>Validar campo LocalLineOfBusiness</t>
  </si>
  <si>
    <t xml:space="preserve">Pase a SIAC-INTERFACE PS </t>
  </si>
  <si>
    <t>Pase a SIAC - CONTROL DE ENVIO</t>
  </si>
  <si>
    <t>Generación de LayoutPS en la ruta.</t>
  </si>
  <si>
    <t>Validación de la información generada en el layoutPS.</t>
  </si>
  <si>
    <t>Validar campo FT_SOURCE_ID</t>
  </si>
  <si>
    <t>Validar campo FT_SOURCE_DT</t>
  </si>
  <si>
    <t>Validar campo FT_SOURCE_LN</t>
  </si>
  <si>
    <t>Validar campo APPL_JRNL_ID</t>
  </si>
  <si>
    <t>Validar campo ACCOUNTING_DT</t>
  </si>
  <si>
    <t>Validar campo BUSINESS_UNIT</t>
  </si>
  <si>
    <t>Validar campo BUSINESS_UNIT_GL</t>
  </si>
  <si>
    <t>Validar campo LEDGER_GROUP</t>
  </si>
  <si>
    <t>Validar campo LEDGER</t>
  </si>
  <si>
    <t>Validar campo ACCOUNT</t>
  </si>
  <si>
    <t>Validar campo ALTACCT</t>
  </si>
  <si>
    <t>Validar campo OPERATING_UNIT</t>
  </si>
  <si>
    <t>Validar campo DEPTID</t>
  </si>
  <si>
    <t>Validar campo PRODUCT</t>
  </si>
  <si>
    <t>Validar campo FT_YEAR</t>
  </si>
  <si>
    <t>Validar campo FT_MCC</t>
  </si>
  <si>
    <t>Validar campo FT_GEOCODE</t>
  </si>
  <si>
    <t>Validar campo FT_FUNCTION</t>
  </si>
  <si>
    <t>Validar campo PROJECT_ID</t>
  </si>
  <si>
    <t>Validar campo AFFILIATE</t>
  </si>
  <si>
    <t>Validar campo FT_POL_YEAR</t>
  </si>
  <si>
    <t>Validar campo LINE_DESCR</t>
  </si>
  <si>
    <t>Validar campo CURRENCY_CD</t>
  </si>
  <si>
    <t>Validar campo FOREIGN_CURRENCY</t>
  </si>
  <si>
    <t>Validar campo STATISTICS_CODE</t>
  </si>
  <si>
    <t>Validar campo MONETARY_AMOUNT</t>
  </si>
  <si>
    <t>Validar campo FOREIGN_AMOUNT</t>
  </si>
  <si>
    <t>Validar campo STATISTIC_AMOUNT</t>
  </si>
  <si>
    <t xml:space="preserve">Validar campo GL_DISTRIB_STATUS     </t>
  </si>
  <si>
    <t>Validar campo FT_EPM_EXTRACTED</t>
  </si>
  <si>
    <t>Validar campo FT_DIST_CHL</t>
  </si>
  <si>
    <t>Validar campo JRNL_LN_REF</t>
  </si>
  <si>
    <t>Validar campo DOC_TYPE</t>
  </si>
  <si>
    <t>Validar campo OPEN ITEM KEY</t>
  </si>
  <si>
    <t>Realizar una Pivot para validar los Montos del Layout PS generado vs los Montos de la Vista.</t>
  </si>
  <si>
    <t>Deberá cntener información.</t>
  </si>
  <si>
    <t>Generación de Layout PS</t>
  </si>
  <si>
    <t>No Estadistico</t>
  </si>
  <si>
    <t>ESCENARIOS DETALLADOS - VALIDACIONES BÁSICAS</t>
  </si>
  <si>
    <r>
      <rPr>
        <b/>
        <sz val="10"/>
        <rFont val="Chubb Publico App Light"/>
        <family val="1"/>
      </rPr>
      <t xml:space="preserve">Pre-Condiciones: </t>
    </r>
    <r>
      <rPr>
        <sz val="10"/>
        <rFont val="Chubb Publico App Light"/>
        <family val="1"/>
      </rPr>
      <t xml:space="preserve">Tener un process Id
1.- Seleccionamos un registro e ingresamos el dato  en el campo que se validará (Update).
2.- Ejecutamos el Job de Validaciones básicas:
</t>
    </r>
    <r>
      <rPr>
        <b/>
        <sz val="10"/>
        <rFont val="Chubb Publico App Light"/>
        <family val="1"/>
      </rPr>
      <t>exec siacps.spValidaInformacion 'PCW-15M'</t>
    </r>
  </si>
  <si>
    <t>Jennifer Lozano</t>
  </si>
  <si>
    <t>Validaciones Basicas - PS</t>
  </si>
  <si>
    <t>CP.- Interface PS - El campo ProjectId deberá estar en blanco o contener un valor válido en base al catálogo de ProjectId sincronizado con MDM.	-	ProjectId de InterfacePS valor que no se encuentra en el catálogo</t>
  </si>
  <si>
    <t>CP.- Interface PS - El campo ProjectId deberá estar en blanco o contener un valor válido en base al catálogo de ProjectId sincronizado con MDM.	-	ProjectId de InterfacePS NULL</t>
  </si>
  <si>
    <t>Marca error</t>
  </si>
  <si>
    <t>NO marca validacion</t>
  </si>
  <si>
    <t>PASA</t>
  </si>
  <si>
    <t>CP.- Interface PS - El campo Geocode deberá estar en blanco o contener un valor válido en base al catálogo de Geocode sincronizado con MDM.	-	GeoCode en catalogo Geocode</t>
  </si>
  <si>
    <t>CP.- Interface PS - El campo Geocode deberá estar en blanco o contener un valor válido en base al catálogo de Geocode sincronizado con MDM.	-	GeoCode de InterfacePS NO existente en catalogo Geocode</t>
  </si>
  <si>
    <t>CP.- Interface PS - El campo Geocode deberá estar en blanco o contener un valor válido en base al catálogo de Geocode sincronizado con MDM.	-	GeoCode de InterfacePS BLANCO</t>
  </si>
  <si>
    <t>CP.- Interface PS - El campo Geocode deberá estar en blanco o contener un valor válido en base al catálogo de Geocode sincronizado con MDM.	-	GeoCode de InterfacePS VACIO</t>
  </si>
  <si>
    <t>CP.- Interface PS - El campo Foreign_Amount solo se permiten dos decimales	-	Foreign_Amount con 2 decimales</t>
  </si>
  <si>
    <t>CP.- Interface PS - El campo Foreign_Amount solo se permiten dos decimales	-	Foreign_Amount con mas de 2 decimales</t>
  </si>
  <si>
    <t>CP.- Interface PS - El campo Foreign_Amount solo se permiten dos decimales	-	Foreign_Amount sin decimales</t>
  </si>
  <si>
    <t>CP.- Interface PS - El campo Foreign_Currency debe contener un valor válido en base al catálogo local de monedas de SIAC.	-	Foreign_Currency en InterfacePS y Catalogo de monedas</t>
  </si>
  <si>
    <t>CP.- Interface PS - El campo Foreign_Currency debe contener un valor válido en base al catálogo local de monedas de SIAC.	-	Foreign_Currency en InterfacePS BLANCO</t>
  </si>
  <si>
    <t>CP.- Interface PS - El campo Foreign_Currency debe contener un valor válido en base al catálogo local de monedas de SIAC.	-	Foreign_Currency en InterfacePS NULL</t>
  </si>
  <si>
    <t>CP.- Interface PS - El campo Foreign_Currency debe contener un valor válido en base al catálogo local de monedas de SIAC.	-	Foreign_Currency en InterfacePS NO existente en catalogo de monedas</t>
  </si>
  <si>
    <t>NA</t>
  </si>
  <si>
    <t>LAS PONE EN 0 NO EN BLANCO</t>
  </si>
  <si>
    <t>CP.- Interface PS - El campo FT_Year deberá de ser nullo o un valor mayor a 1900.	-	FT_Year menor a 1900</t>
  </si>
  <si>
    <t>CP.- Interface PS - El campo FT_Year deberá de ser nullo o un valor mayor a 1900.	-	FT_Year BLANCO</t>
  </si>
  <si>
    <t>CP.- Interface PS - El campo FT_Year deberá de ser nullo o un valor mayor a 1900.	-	FT_Year VACIO</t>
  </si>
  <si>
    <t>CP.- Interface PS - El campo FT_Year deberá de ser nullo o un valor mayor a 1900.	-	Numeros y letras</t>
  </si>
  <si>
    <t>CP.- Interface PS - El Campo FT_Pol_Year deberá de ser nullo o un valor mayor a 1900.	-	FT_Pol_Year mayor a 1900</t>
  </si>
  <si>
    <t>CP.- Interface PS - El Campo FT_Pol_Year deberá de ser nullo o un valor mayor a 1900.	-	FT_Pol_Year menor a 1900</t>
  </si>
  <si>
    <t>CP.- Interface PS - El campo FT_Year deberá de ser nullo o un valor mayor a 1900.	-	FT_Year mayor a 1900</t>
  </si>
  <si>
    <t>CP.- Interface PS - El Campo FT_Pol_Year deberá de ser nullo o un valor mayor a 1900.	-	FT_Pol_Year BLANCO</t>
  </si>
  <si>
    <t>CP.- Interface PS - El Campo FT_Pol_Year deberá de ser nullo o un valor mayor a 1900.	-	FT_Pol_Year VACIO</t>
  </si>
  <si>
    <t>CP.- Interface PS - El Campo FT_Pol_Year deberá de ser nullo o un valor mayor a 1900.	-	Numeros y letras</t>
  </si>
  <si>
    <t>CP.- Interface PS - El Sistema no existe en el catálogo MapSourceApplJrnl de Siac.	-	Sistema en MapSourceAppJrnl</t>
  </si>
  <si>
    <t>CP.- Interface PS - El Sistema no existe en el catálogo MapSourceApplJrnl de Siac.	-	Sistema de ControlEnvio NO existente en MapSourceAppJrnl</t>
  </si>
  <si>
    <t>CP.- Interface PS - El Sistema no existe en el catálogo MapSourceApplJrnl de Siac.	-	Sistema de ControlEnvio existente para otro BU</t>
  </si>
  <si>
    <t>CP.- Interface PS - El Sistema no existe en el catálogo MapSourceApplJrnl de Siac.	-	Sistema de ControlEnvio BLANCO</t>
  </si>
  <si>
    <t>CP.- Interface PS - El Sistema no existe en el catálogo MapSourceApplJrnl de Siac.	-	Sistema de ControlEnvio VACIO</t>
  </si>
  <si>
    <t>CP.- Interface PS - El BusinessUnit, las fechas Inicial y fecha Final no son validas con el Catálogo CalendarioPS de Siac.	-	Fechas inicial y final validas con CalendarioPS</t>
  </si>
  <si>
    <t>CP.- Interface PS - El BusinessUnit, las fechas Inicial y fecha Final no son validas con el Catálogo CalendarioPS de Siac.	-	Valor de Accounting_Date no existente en catálogo CalendarioPS para el BusinessUnit.</t>
  </si>
  <si>
    <t>CP.- Interface PS - El BusinessUnit, las fechas Inicial y fecha Final no son validas con el Catálogo CalendarioPS de Siac.	-	Fechas inicial y final al revés CalendarioPS. Valor de Accounting_Date existente en CalendarioPS.</t>
  </si>
  <si>
    <t>CP.- Interface PS - El BusinessUnit, las fechas Inicial y fecha Final no son validas con el Catálogo CalendarioPS de Siac.	-	Valor BusinessUnit NULL</t>
  </si>
  <si>
    <t>CP.- Interface PS - El BusinessUnit, las fechas Inicial y fecha Final no son validas con el Catálogo CalendarioPS de Siac.	-	Valor BusinessUnit BLANCO</t>
  </si>
  <si>
    <t>CP.- Interface PS - El BusinessUnit, las fechas Inicial y fecha Final no son validas con el Catálogo CalendarioPS de Siac.	-	Valor BusinessUnit VACIO</t>
  </si>
  <si>
    <t>Pasa</t>
  </si>
  <si>
    <t>Muestra validacion</t>
  </si>
  <si>
    <t>CP.- Interface PS - Verificar que la información este balanceada a cero en Monetary_Amount.	-	Monto balanceado</t>
  </si>
  <si>
    <t>CP.- Interface PS - Verificar que la información este balanceada a cero en Monetary_Amount.	-	Monto NO balanceado a cero</t>
  </si>
  <si>
    <t>CP.- Interface PS - Verificar que la información este balanceada a cero en Monetary_Amount.	-	Monto BLANCO</t>
  </si>
  <si>
    <t>CP.- Interface PS - Verificar que la información este balanceada a cero en Monetary_Amount.	-	Monto VACIO</t>
  </si>
  <si>
    <t>CP.- Interface PS - Verificar que la información este balanceada a cero en Monetary_Amount.	-	Monto NUMEROS Y LETRAS</t>
  </si>
  <si>
    <t>CP.- Interface PS - Verificar que la información este balanceada a cero en Monetary_Amount.	-	Monto con 3 decimales</t>
  </si>
  <si>
    <t>no se pone porque pasa los decimales permitidos</t>
  </si>
  <si>
    <t>CP.- Interface PS - La cuenta alterna (AltAcct) deberá existir en el catálogo big mapping.	-	"AltAccount existente en InterfacePS y BigMapping.</t>
  </si>
  <si>
    <t>CP.- Interface PS - La cuenta alterna (AltAcct) deberá existir en el catálogo big mapping.	-	"AltAccount de InterfacePS NO existente en BigMapping.</t>
  </si>
  <si>
    <t>CP.- Interface PS - La cuenta alterna (AltAcct) deberá existir en el catálogo big mapping.	-	AltAccount BLANCO en InterfacePS.</t>
  </si>
  <si>
    <t>CP.- Interface PS - La cuenta alterna (AltAcct) deberá existir en el catálogo big mapping.	-	AltAccount VACIO en InterfacePS.</t>
  </si>
  <si>
    <t>Marca validacion  15 y 16</t>
  </si>
  <si>
    <t>CP.- Interface PS - El campo Operating_Unit deberá contener un valor válido en base al catálogo sincronizado con MDM.	-	OperatingUnit en catalogo OperatingUnit</t>
  </si>
  <si>
    <t>CP.- Interface PS - El campo Operating_Unit deberá contener un valor válido en base al catálogo sincronizado con MDM.	-	OperatingUnit de InterfacePS NO existente en catalogo OperatingUnit</t>
  </si>
  <si>
    <t>CP.- Interface PS - El campo Operating_Unit deberá contener un valor válido en base al catálogo sincronizado con MDM.	-	"OperatingUnit de InterfacePS BLANCO</t>
  </si>
  <si>
    <t>CP.- Interface PS - Valor Op Unit Default de BigMapping en NULL</t>
  </si>
  <si>
    <t>NO Muestra validacion</t>
  </si>
  <si>
    <t>CP.- Interface PS - El campo Product deberá estar en blanco, vacío, NULL o contener un valor válido en base al catálogo sincronizado con MDM.	-	Product en catalogo Product</t>
  </si>
  <si>
    <t>CP.- Interface PS - El campo Product deberá estar en blanco, vacío, NULL o contener un valor válido en base al catálogo sincronizado con MDM.	-	Product de InterfacePS NO existente en catalogo Product</t>
  </si>
  <si>
    <t>CP.- Interface PS - El campo Product deberá estar en blanco, vacío, NULL o contener un valor válido en base al catálogo sincronizado con MDM.	-	Product de InterfacePS BLANCO.Valor Product default de BigMapping en NULL</t>
  </si>
  <si>
    <t>CP.- Interface PS - El campo Product deberá estar en blanco, vacío, NULL o contener un valor válido en base al catálogo sincronizado con MDM.	-	Product de InterfacePS existente.Valor Product default de BigMapping no existente.</t>
  </si>
  <si>
    <t>CP.- Interface PS - El campo Function deberá estar en blanco o contener un valor válido en base al catálogo sincronizado con MDM.	-	Ft_Function en catalogo Function</t>
  </si>
  <si>
    <t>CP.- Interface PS - El campo Function deberá estar en blanco o contener un valor válido en base al catálogo sincronizado con MDM.	-	Ft_Function de InterfacePS NO existente en catalogo Function</t>
  </si>
  <si>
    <t>CP.- Interface PS - El campo Function deberá estar en blanco o contener un valor válido en base al catálogo sincronizado con MDM.	-	Ft_Function de InterfacePS BLANCO</t>
  </si>
  <si>
    <t>CP.- Interface PS - El campo Function deberá estar en blanco o contener un valor válido en base al catálogo sincronizado con MDM.	-	Ft_Function de InterfacePS VACIO</t>
  </si>
  <si>
    <t>CP.- Interface PS - El campo Function deberá estar en blanco o contener un valor válido en base al catálogo sincronizado con MDM.	-	Ft_Function de InterfacePS existente. Valor Function default de BigMapping no existente.</t>
  </si>
  <si>
    <t>Marca validacion 14</t>
  </si>
  <si>
    <t>Marca validación 14 y 19</t>
  </si>
  <si>
    <t>CP.- Interface PS - El campo Affiliate deberá estar en blanco o contener un valor válido en base al catálogo de Affiliate sincronizado con MDM.	-	Affiliate en catalogo Affiliate</t>
  </si>
  <si>
    <t>CP.- Interface PS - El campo Affiliate deberá estar en blanco o contener un valor válido en base al catálogo de Affiliate sincronizado con MDM.	-	Affiliate de InterfacePS NO existente en catalogo Affiliate</t>
  </si>
  <si>
    <t>CP.- Interface PS - El campo Affiliate deberá estar en blanco o contener un valor válido en base al catálogo de Affiliate sincronizado con MDM.	-	Affiliate de InterfacePS BLANCO</t>
  </si>
  <si>
    <t>CP.- Interface PS - El campo Affiliate deberá estar en blanco o contener un valor válido en base al catálogo de Affiliate sincronizado con MDM.	-	Affiliate de InterfacePS VACIO</t>
  </si>
  <si>
    <t>CP.- Interface PS - El campo Affiliate deberá estar en blanco o contener un valor válido en base al catálogo de Affiliate sincronizado con MDM.	-	Affiliate valido en InterfacePS con catalogo Affiliate. AltAccount de InterfacePS es igual a Affiliate AltAccount de BigMapping.</t>
  </si>
  <si>
    <t>CP.- Interface PS - El campo Affiliate deberá estar en blanco o contener un valor válido en base al catálogo de Affiliate sincronizado con MDM.	-	Affiliate valido en InterfacePS con catalogo Affiliate. AltAccount de InterfacePS es diferente a Affiliate AltAccount de BigMapping.</t>
  </si>
  <si>
    <t>CP.- Interface PS - Verificar que la información este balanceada a cero en Foreign_Amount.	-	Monto balanceado</t>
  </si>
  <si>
    <t>CP.- Interface PS - Verificar que la información este balanceada a cero en Foreign_Amount.	-	Monto NO balanceado a cero</t>
  </si>
  <si>
    <t>CP.- Interface PS - Verificar que la información este balanceada a cero en Foreign_Amount.	-	Monto blanco</t>
  </si>
  <si>
    <t>CP.- Interface PS - Verificar que la información este balanceada a cero en Foreign_Amount.	-	Monto vacío</t>
  </si>
  <si>
    <t>CP.- Interface PS - Verificar que la información este balanceada a cero en Foreign_Amount.	-	Numyletras</t>
  </si>
  <si>
    <t>CP.- Interface PS - La Cuenta PS (PSAccount) deberá existir en el catálogo Big Mapping para la Cuenta Alterna (AltAccount) de InterfacePS y SetId correspondiente.	-	PSAccount en InterfacePS y BigMapping</t>
  </si>
  <si>
    <t>CP.- Interface PS 	-	La Cuenta PS (PSAccount) deberá existir en el catálogo Big Mapping para la Cuenta Alterna (AltAccount) de InterfacePS y SetId correspondiente.	-	PSAccount en InterfacePS NO existente en BigMapping para la AltAccount</t>
  </si>
  <si>
    <t>CP.- Interface PS 	-	La Cuenta PS (PSAccount) deberá existir en el catálogo Big Mapping para la Cuenta Alterna (AltAccount) de InterfacePS y SetId correspondiente.	-	PSAccount en InterfacePS BLANCO. BigMapping con PSAccount</t>
  </si>
  <si>
    <t>CP.- Interface PS 	-	La cuenta (PSAccount) deberá existir en el catálogo mdm_Account de MDM	-	PSAccount existente en Account</t>
  </si>
  <si>
    <t>CP.- Interface PS 	-	La cuenta (PSAccount) deberá existir en el catálogo mdm_Account de MDM	-	PSAccount NO existente en Account</t>
  </si>
  <si>
    <t>CP.- Interface PS 	-	La cuenta (PSAccount) deberá existir en el catálogo mdm_Account de MDM	-	PSAccount de InterfacePS BLANCO</t>
  </si>
  <si>
    <t>CP.- Interface PS 	-	Error en la configuración source y appl jrnl	-	Plaza inexistente en MapSourceApplJrnl</t>
  </si>
  <si>
    <t xml:space="preserve">CP.- Interface PS 	- Fecha HODate mayor a la fecha Accounting_Date	</t>
  </si>
  <si>
    <t xml:space="preserve">CP.- Interface PS 	- Fecha HODate menor a la fecha Accounting_Date	</t>
  </si>
  <si>
    <t>CP.- Interface PS 	-	Falta la configuración del DocType	-	Sin Ledger en InterfacePS</t>
  </si>
  <si>
    <t>CP.- Interface PS 	-	Falta la configuración del DocType	-	Ledger inexistente en InterfacePS</t>
  </si>
  <si>
    <t>CP.- Interface PS 	-	Falta la configuración del DocType	-	Ledger BLANCO en InterfacePS</t>
  </si>
  <si>
    <t>CP.- Interface PS 	-	LocalLineOfBusiness no se encuentra en el catálogo de productos	-	LocalLineOfBusiness de InterfacePS existente en catalogo Product</t>
  </si>
  <si>
    <t>CP.- Interface PS 	-	LocalLineOfBusiness no se encuentra en el catálogo de productos	-	LocalLineOfBusiness de InterfacePS NO existente en catalogo Product</t>
  </si>
  <si>
    <t>CP.- Interface PS 	-	LocalLineOfBusiness no se encuentra en el catálogo de productos	-	LocalLineOfBusiness de InterfacePS BLANCO</t>
  </si>
  <si>
    <t>CP.- Interface PS 	-	LocalLineOfBusiness no se encuentra en el catálogo de productos	-	LocalLineOfBusiness de InterfacePS VACIO</t>
  </si>
  <si>
    <t>No muestra validacion</t>
  </si>
  <si>
    <t>Regla AC_AF21 Campo Affiliate no debe de existir dentro de AffiliateBlackList.	-	Affiliate No existe en AffiliateBlackList. Combo prendida</t>
  </si>
  <si>
    <t>Regla AC_AF21 Campo Affiliate no debe de existir dentro de AffiliateBlackList.	-	Affiliate No existe en AffiliateBlackList. Combo apagada</t>
  </si>
  <si>
    <t>Regla AC_DP23 Campo Departamento debe existir en el sistema y en los catalogos MDM BigMApping y Department.	-	Departamento no esxiste en catalogos. Prendida</t>
  </si>
  <si>
    <t>Regla AC_DP23 Campo Departamento debe existir en el sistema y en los catalogos MDM BigMApping y Department.	-	Departamento no esxiste en catalogos. Apagada</t>
  </si>
  <si>
    <t>Regla AC_DP_PD21 Campo Departamento debe existir o su valor default en el catalogo de BigMApping y existir en Department MDM.	-	Departamento no esxiste en catalogos. Prendida</t>
  </si>
  <si>
    <t>Regla AC_DP_PD21 Campo Departamento debe existir o su valor default en el catalogo de BigMApping y existir en Department MDM.	-	Departamento no esxiste en catalogos. Apagada</t>
  </si>
  <si>
    <t>Regla AC_DP_PD21 Campo Producto debe existir o su valor default en el catalogo de BigMApping y existir en Product MDM.	-	Producto no existe. Prendida</t>
  </si>
  <si>
    <t>Regla AC_DP_PD21 Campo Producto debe existir o su valor default en el catalogo de BigMApping y existir en Product MDM.	-	Producto no existe. Apagada</t>
  </si>
  <si>
    <t>Regla AC_PD23 Campo Producto debe existir en los catalogos BigMApping y Product MDM.	-	Producto no existe. Prendida</t>
  </si>
  <si>
    <t>Regla AC_PD23 Campo Producto debe existir en los catalogos BigMApping y Product MDM.	-	Producto no existe. Apagada</t>
  </si>
  <si>
    <t>Regla AC_FU21 Campo [Function Code] del catalogo BigMApping debe tener un valor valido en el catalogo AccountFunctionWhiteList del MDM validado por cuenta PS Alterna.	-	[Function Code] no esiste. Prendida</t>
  </si>
  <si>
    <t>Regla AC_FU21 Campo [Function Code] del catalogo BigMApping debe tener un valor valido en el catalogo AccountFunctionWhiteList del MDM validado por cuenta PS Alterna.	-	[Function Code] no esiste. Apagada</t>
  </si>
  <si>
    <t>Regla AC_MC24 la cuenta debe contener un valor valido MCC en base a los catalogos mdm_BigMapping y SiacPS.BusinessUnit	-	MCC no existe. Prendida</t>
  </si>
  <si>
    <t>Regla AC_MC24 la cuenta debe contener un valor valido MCC en base a los catalogos mdm_BigMapping y SiacPS.BusinessUnit	-	MCC no existe. Apagada</t>
  </si>
  <si>
    <t>Regla AC_PR21 la cuenta debe tener un Project valid o un Project Default del catálogo bigmapping	-	Project no existe. Prendida</t>
  </si>
  <si>
    <t>Regla AC_PR21 la cuenta debe tener un Project valid o un Project Default del catálogo bigmapping	-	Project no existe. Apagada</t>
  </si>
  <si>
    <t>CP.- Interface PS 	-	Validar el campo DeptId es igual a 10000 dentro del catálogo</t>
  </si>
  <si>
    <t>CP.- Interface PS 	-	Validar el campo DeptId es igual a valor alfanumerico abd34 (no se encuentra en catálogo)</t>
  </si>
  <si>
    <t>Deberá mostrar mensaje: El campo DeptId debe estar en blanco, vacío, NULL o contener un valor válido basado en el catálogo sincronizado con MDM.</t>
  </si>
  <si>
    <t>Muestra mensaje correctamente.</t>
  </si>
  <si>
    <t>CP.- Interface PS 	-	 Validar el campo DistributionChannel es igual a 11 valor del catalogo</t>
  </si>
  <si>
    <t>CP.- Interface PS 	-	Validar el campo DistributionChannel es igual a 99999999</t>
  </si>
  <si>
    <t>Deberá mostrar mensaje: El campo Ft_Dist_Chl debe contener un valor válido basado en el catálogo mdm_DistributionChannel sincronizado con MDM.</t>
  </si>
  <si>
    <t>pasa</t>
  </si>
  <si>
    <t>Pasó correctamente.</t>
  </si>
  <si>
    <t>Deberá mostrar mensaje: El ledger debe de ser un tipo de contabilidad con el catalogo de SiacPS.Ledgers</t>
  </si>
  <si>
    <t>CP.- Interface PS 	-	Validar el campo de ledger cuando valor no está en catálogo</t>
  </si>
  <si>
    <t>CP.- Interface PS 	-	Validar el campo de ledger cuando valor está dentro del catálogo</t>
  </si>
  <si>
    <t>CP. Validar la configuración del AccountingItem MDP</t>
  </si>
  <si>
    <t>CP. Validar  la configuración del AccountingItem MXP</t>
  </si>
  <si>
    <t>CP. Validar  la configuración del AccountingItem NPR</t>
  </si>
  <si>
    <t>CP. Validar  la configuración del AccountingItem WTD</t>
  </si>
  <si>
    <t>CP. Validar  la configuración del AccountingItem WTJ</t>
  </si>
  <si>
    <t>CP. Validar  la configuración del AccountingItem MCM</t>
  </si>
  <si>
    <t>CP. Validar  la configuración del AccountingItem MIP</t>
  </si>
  <si>
    <t>CP. Validar  la configuración del AccountingItem MIX</t>
  </si>
  <si>
    <t>CP. Validar  la configuración del AccountingItem MLV</t>
  </si>
  <si>
    <t>CP. Validar  la configuración del AccountingItem MLX</t>
  </si>
  <si>
    <t>CP. Validar  la configuración del AccountingItem MPE</t>
  </si>
  <si>
    <t>CP. Validar  la configuración del AccountingItem MPR</t>
  </si>
  <si>
    <t>CP. Validar  la configuración del AccountingItem MPX</t>
  </si>
  <si>
    <t>CP. Validar  la configuración del AccountingItem MXM</t>
  </si>
  <si>
    <t>CP. Validar  la configuración del AccountingItem WTE</t>
  </si>
  <si>
    <t>[Nombre_del_proyecto]</t>
  </si>
  <si>
    <t xml:space="preserve">Versión Formato X.00.00. Consultar Historial de Formato 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</si>
</sst>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0">
    <font>
      <sz val="11"/>
      <color theme="1"/>
      <name val="Arial"/>
      <family val="2"/>
      <scheme val="minor"/>
    </font>
    <font>
      <sz val="10"/>
      <name val="Arial"/>
      <family val="2"/>
    </font>
    <font>
      <sz val="8"/>
      <color indexed="81"/>
      <name val="Tahoma"/>
      <family val="2"/>
    </font>
    <font>
      <b/>
      <sz val="8"/>
      <color indexed="81"/>
      <name val="Tahoma"/>
      <family val="2"/>
    </font>
    <font>
      <sz val="11"/>
      <color theme="1"/>
      <name val="Arial"/>
      <family val="2"/>
      <scheme val="minor"/>
    </font>
    <font>
      <b/>
      <sz val="8"/>
      <color indexed="12"/>
      <name val="Tahoma"/>
      <family val="2"/>
    </font>
    <font>
      <u/>
      <sz val="11"/>
      <color theme="10"/>
      <name val="Arial"/>
      <family val="2"/>
    </font>
    <font>
      <sz val="10"/>
      <name val="Chubb Publico App Bold"/>
      <family val="1"/>
    </font>
    <font>
      <sz val="14"/>
      <name val="Chubb Publico App Bold"/>
      <family val="1"/>
    </font>
    <font>
      <sz val="11"/>
      <name val="Chubb Publico App Bold"/>
      <family val="1"/>
    </font>
    <font>
      <b/>
      <sz val="28"/>
      <name val="Chubb Publico App Bold"/>
      <family val="1"/>
    </font>
    <font>
      <b/>
      <sz val="36"/>
      <name val="Chubb Publico App Bold"/>
      <family val="1"/>
    </font>
    <font>
      <sz val="10"/>
      <color theme="0"/>
      <name val="Chubb Publico App Bold"/>
      <family val="1"/>
    </font>
    <font>
      <sz val="10"/>
      <name val="Chubb Publico App Light"/>
      <family val="1"/>
    </font>
    <font>
      <b/>
      <sz val="11"/>
      <name val="Chubb Publico App Light"/>
      <family val="1"/>
    </font>
    <font>
      <sz val="11"/>
      <name val="Chubb Publico App Light"/>
      <family val="1"/>
    </font>
    <font>
      <b/>
      <sz val="10"/>
      <color theme="0"/>
      <name val="Chubb Publico App Light"/>
      <family val="1"/>
    </font>
    <font>
      <u/>
      <sz val="10"/>
      <name val="Chubb Publico App Light"/>
      <family val="1"/>
    </font>
    <font>
      <sz val="9"/>
      <name val="Chubb Publico App Light"/>
      <family val="1"/>
    </font>
    <font>
      <sz val="9"/>
      <color theme="0"/>
      <name val="Chubb Publico App Light"/>
      <family val="1"/>
    </font>
    <font>
      <b/>
      <sz val="9"/>
      <name val="Chubb Publico App Light"/>
      <family val="1"/>
    </font>
    <font>
      <sz val="8"/>
      <name val="Arial"/>
      <family val="2"/>
      <scheme val="minor"/>
    </font>
    <font>
      <sz val="11"/>
      <color theme="0"/>
      <name val="Chubb Publico App Light"/>
      <family val="1"/>
    </font>
    <font>
      <sz val="11"/>
      <color rgb="FF333333"/>
      <name val="Chubb Publico App Light"/>
      <family val="1"/>
    </font>
    <font>
      <b/>
      <sz val="11"/>
      <color theme="0"/>
      <name val="Chubb Publico App Light"/>
      <family val="1"/>
    </font>
    <font>
      <sz val="16"/>
      <name val="Chubb Publico App Bold"/>
      <family val="1"/>
    </font>
    <font>
      <sz val="9"/>
      <name val="Arial"/>
      <family val="2"/>
      <scheme val="major"/>
    </font>
    <font>
      <b/>
      <sz val="10"/>
      <name val="Chubb Publico App Light"/>
      <family val="1"/>
    </font>
    <font>
      <sz val="9"/>
      <color theme="1"/>
      <name val="Chubb Publico App Bold"/>
      <family val="1"/>
    </font>
    <font>
      <sz val="9"/>
      <name val="Chubb Publico App Bold"/>
      <family val="1"/>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indexed="9"/>
        <bgColor indexed="64"/>
      </patternFill>
    </fill>
    <fill>
      <patternFill patternType="solid">
        <fgColor theme="0"/>
        <bgColor indexed="22"/>
      </patternFill>
    </fill>
    <fill>
      <patternFill patternType="solid">
        <fgColor rgb="FF6BA010"/>
        <bgColor indexed="64"/>
      </patternFill>
    </fill>
    <fill>
      <patternFill patternType="solid">
        <fgColor theme="1" tint="-0.499984740745262"/>
        <bgColor indexed="64"/>
      </patternFill>
    </fill>
    <fill>
      <patternFill patternType="solid">
        <fgColor rgb="FF4B4E53"/>
        <bgColor indexed="64"/>
      </patternFill>
    </fill>
    <fill>
      <patternFill patternType="solid">
        <fgColor rgb="FF4B4E53"/>
        <bgColor indexed="22"/>
      </patternFill>
    </fill>
    <fill>
      <patternFill patternType="solid">
        <fgColor theme="0" tint="-0.249977111117893"/>
        <bgColor indexed="64"/>
      </patternFill>
    </fill>
    <fill>
      <patternFill patternType="solid">
        <fgColor rgb="FFFFC000"/>
        <bgColor indexed="64"/>
      </patternFill>
    </fill>
  </fills>
  <borders count="11">
    <border>
      <left/>
      <right/>
      <top/>
      <bottom/>
      <diagonal/>
    </border>
    <border>
      <left/>
      <right style="medium">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indexed="64"/>
      </left>
      <right/>
      <top/>
      <bottom/>
      <diagonal/>
    </border>
    <border>
      <left style="thin">
        <color rgb="FF333333"/>
      </left>
      <right style="thin">
        <color rgb="FF333333"/>
      </right>
      <top style="thin">
        <color rgb="FF333333"/>
      </top>
      <bottom style="thin">
        <color rgb="FF33333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1" fillId="0" borderId="0"/>
    <xf numFmtId="9" fontId="4"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 fillId="0" borderId="0"/>
    <xf numFmtId="164" fontId="4" fillId="0" borderId="0" applyFont="0" applyFill="0" applyBorder="0" applyAlignment="0" applyProtection="0"/>
  </cellStyleXfs>
  <cellXfs count="96">
    <xf numFmtId="0" fontId="0" fillId="0" borderId="0" xfId="0"/>
    <xf numFmtId="0" fontId="7" fillId="0" borderId="0" xfId="0" applyFont="1"/>
    <xf numFmtId="0" fontId="8" fillId="0" borderId="0" xfId="0" applyFont="1" applyAlignment="1">
      <alignment horizontal="left" vertical="top" wrapText="1"/>
    </xf>
    <xf numFmtId="0" fontId="9" fillId="0" borderId="0" xfId="0" applyFont="1"/>
    <xf numFmtId="0" fontId="10" fillId="0" borderId="3" xfId="0" applyFont="1" applyBorder="1" applyAlignment="1">
      <alignment horizontal="left" vertical="top" wrapText="1"/>
    </xf>
    <xf numFmtId="0" fontId="11" fillId="0" borderId="0" xfId="0" applyFont="1" applyAlignment="1">
      <alignment horizontal="left" vertical="top" wrapText="1"/>
    </xf>
    <xf numFmtId="0" fontId="8" fillId="0" borderId="3" xfId="0" applyFont="1" applyBorder="1" applyAlignment="1">
      <alignment horizontal="left" vertical="top" wrapText="1"/>
    </xf>
    <xf numFmtId="0" fontId="12" fillId="7" borderId="2" xfId="1" applyFont="1" applyFill="1" applyBorder="1" applyAlignment="1">
      <alignment wrapText="1"/>
    </xf>
    <xf numFmtId="0" fontId="13" fillId="0" borderId="2" xfId="0" applyFont="1" applyBorder="1" applyAlignment="1">
      <alignment wrapText="1"/>
    </xf>
    <xf numFmtId="0" fontId="7" fillId="0" borderId="2" xfId="0" applyFont="1" applyBorder="1"/>
    <xf numFmtId="0" fontId="7" fillId="0" borderId="0" xfId="0" applyFont="1" applyAlignment="1">
      <alignment horizontal="left"/>
    </xf>
    <xf numFmtId="0" fontId="7" fillId="0" borderId="0" xfId="0" applyFont="1" applyAlignment="1">
      <alignment horizontal="right"/>
    </xf>
    <xf numFmtId="0" fontId="15" fillId="0" borderId="0" xfId="0" applyFont="1"/>
    <xf numFmtId="0" fontId="16" fillId="7" borderId="4" xfId="0" applyFont="1" applyFill="1" applyBorder="1" applyAlignment="1">
      <alignment horizontal="center" vertical="center" wrapText="1"/>
    </xf>
    <xf numFmtId="0" fontId="13" fillId="0" borderId="4" xfId="0" applyFont="1" applyBorder="1" applyAlignment="1">
      <alignment horizontal="left" vertical="top" wrapText="1"/>
    </xf>
    <xf numFmtId="0" fontId="13" fillId="0" borderId="0" xfId="0" applyFont="1"/>
    <xf numFmtId="0" fontId="17" fillId="0" borderId="0" xfId="4" applyFont="1" applyAlignment="1" applyProtection="1">
      <alignment horizontal="left" vertical="top"/>
    </xf>
    <xf numFmtId="0" fontId="18" fillId="0" borderId="6" xfId="0" applyFont="1" applyBorder="1" applyAlignment="1" applyProtection="1">
      <alignment vertical="center" wrapText="1"/>
      <protection locked="0"/>
    </xf>
    <xf numFmtId="0" fontId="18" fillId="0" borderId="6"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13" fillId="0" borderId="0" xfId="0" applyFont="1" applyAlignment="1" applyProtection="1">
      <alignment vertical="center"/>
      <protection locked="0"/>
    </xf>
    <xf numFmtId="0" fontId="18" fillId="0" borderId="0" xfId="0" applyFont="1" applyAlignment="1" applyProtection="1">
      <alignment vertical="center"/>
      <protection locked="0"/>
    </xf>
    <xf numFmtId="0" fontId="18" fillId="0" borderId="0" xfId="0" applyFont="1" applyAlignment="1" applyProtection="1">
      <alignment horizontal="center" vertical="center"/>
      <protection locked="0"/>
    </xf>
    <xf numFmtId="10" fontId="18" fillId="0" borderId="0" xfId="2" applyNumberFormat="1" applyFont="1" applyFill="1" applyBorder="1" applyAlignment="1" applyProtection="1">
      <alignment horizontal="center" vertical="center"/>
      <protection locked="0"/>
    </xf>
    <xf numFmtId="0" fontId="19" fillId="9" borderId="6" xfId="0" applyFont="1" applyFill="1" applyBorder="1" applyAlignment="1">
      <alignment horizontal="left" vertical="top"/>
    </xf>
    <xf numFmtId="0" fontId="18" fillId="0" borderId="0" xfId="0" applyFont="1" applyAlignment="1">
      <alignment horizontal="left" vertical="top"/>
    </xf>
    <xf numFmtId="0" fontId="18" fillId="0" borderId="6" xfId="0" applyFont="1" applyBorder="1" applyAlignment="1" applyProtection="1">
      <alignment horizontal="left" vertical="top"/>
      <protection locked="0"/>
    </xf>
    <xf numFmtId="0" fontId="20" fillId="0" borderId="6" xfId="0" applyFont="1" applyBorder="1" applyAlignment="1" applyProtection="1">
      <alignment horizontal="left" vertical="top"/>
      <protection locked="0"/>
    </xf>
    <xf numFmtId="0" fontId="18" fillId="0" borderId="0" xfId="0" applyFont="1" applyAlignment="1" applyProtection="1">
      <alignment horizontal="left" vertical="top"/>
      <protection locked="0"/>
    </xf>
    <xf numFmtId="0" fontId="18" fillId="0" borderId="6" xfId="0" applyFont="1" applyBorder="1" applyAlignment="1" applyProtection="1">
      <alignment horizontal="left" vertical="center" wrapText="1"/>
      <protection locked="0"/>
    </xf>
    <xf numFmtId="0" fontId="20" fillId="0" borderId="8" xfId="0" applyFont="1" applyBorder="1" applyAlignment="1" applyProtection="1">
      <alignment horizontal="center" vertical="center" wrapText="1"/>
      <protection locked="0"/>
    </xf>
    <xf numFmtId="0" fontId="18" fillId="0" borderId="6" xfId="0" applyFont="1" applyBorder="1" applyAlignment="1" applyProtection="1">
      <alignment horizontal="center" vertical="center" wrapText="1"/>
      <protection locked="0"/>
    </xf>
    <xf numFmtId="0" fontId="18" fillId="0" borderId="0" xfId="0" applyFont="1" applyAlignment="1" applyProtection="1">
      <alignment vertical="center" wrapText="1"/>
      <protection locked="0"/>
    </xf>
    <xf numFmtId="0" fontId="18" fillId="0" borderId="6" xfId="0" applyFont="1" applyBorder="1" applyAlignment="1" applyProtection="1">
      <alignment horizontal="left" wrapText="1"/>
      <protection locked="0"/>
    </xf>
    <xf numFmtId="0" fontId="18" fillId="0" borderId="9" xfId="0" applyFont="1" applyBorder="1" applyAlignment="1" applyProtection="1">
      <alignment horizontal="left" wrapText="1"/>
      <protection locked="0"/>
    </xf>
    <xf numFmtId="0" fontId="20" fillId="0" borderId="6" xfId="0" applyFont="1" applyBorder="1" applyAlignment="1" applyProtection="1">
      <alignment horizontal="left" wrapText="1"/>
      <protection locked="0"/>
    </xf>
    <xf numFmtId="0" fontId="18" fillId="0" borderId="6" xfId="0" applyFont="1" applyBorder="1" applyAlignment="1" applyProtection="1">
      <alignment horizontal="center" wrapText="1"/>
      <protection locked="0"/>
    </xf>
    <xf numFmtId="0" fontId="18" fillId="0" borderId="0" xfId="0" applyFont="1" applyAlignment="1" applyProtection="1">
      <alignment wrapText="1"/>
      <protection locked="0"/>
    </xf>
    <xf numFmtId="0" fontId="18" fillId="0" borderId="9" xfId="0" applyFont="1" applyBorder="1" applyAlignment="1" applyProtection="1">
      <alignment horizontal="left" vertical="center" wrapText="1"/>
      <protection locked="0"/>
    </xf>
    <xf numFmtId="0" fontId="20" fillId="0" borderId="6" xfId="0" applyFont="1" applyBorder="1" applyAlignment="1" applyProtection="1">
      <alignment horizontal="left" vertical="center" wrapText="1"/>
      <protection locked="0"/>
    </xf>
    <xf numFmtId="0" fontId="13" fillId="0" borderId="0" xfId="0" applyFont="1" applyAlignment="1" applyProtection="1">
      <alignment horizontal="center" vertical="center"/>
      <protection locked="0"/>
    </xf>
    <xf numFmtId="0" fontId="15" fillId="0" borderId="0" xfId="0" applyFont="1" applyAlignment="1" applyProtection="1">
      <alignment vertical="center"/>
      <protection locked="0"/>
    </xf>
    <xf numFmtId="0" fontId="15" fillId="0" borderId="6" xfId="0" applyFont="1" applyBorder="1" applyAlignment="1" applyProtection="1">
      <alignment horizontal="left" vertical="top"/>
      <protection locked="0"/>
    </xf>
    <xf numFmtId="0" fontId="15" fillId="0" borderId="0" xfId="0" applyFont="1" applyAlignment="1" applyProtection="1">
      <alignment horizontal="center" vertical="center"/>
      <protection locked="0"/>
    </xf>
    <xf numFmtId="0" fontId="22" fillId="9" borderId="6" xfId="0" applyFont="1" applyFill="1" applyBorder="1" applyAlignment="1">
      <alignment horizontal="center" vertical="center"/>
    </xf>
    <xf numFmtId="0" fontId="22" fillId="6" borderId="7" xfId="0" applyFont="1" applyFill="1" applyBorder="1" applyAlignment="1">
      <alignment horizontal="center" vertical="center"/>
    </xf>
    <xf numFmtId="0" fontId="22" fillId="3" borderId="7" xfId="0" applyFont="1" applyFill="1" applyBorder="1" applyAlignment="1">
      <alignment horizontal="center" vertical="center"/>
    </xf>
    <xf numFmtId="0" fontId="15" fillId="2" borderId="7" xfId="0" applyFont="1" applyFill="1" applyBorder="1" applyAlignment="1">
      <alignment horizontal="center" vertical="center"/>
    </xf>
    <xf numFmtId="0" fontId="15" fillId="0" borderId="7" xfId="0" applyFont="1" applyBorder="1" applyAlignment="1">
      <alignment horizontal="center" vertical="center"/>
    </xf>
    <xf numFmtId="0" fontId="23" fillId="5" borderId="6" xfId="0" applyFont="1" applyFill="1" applyBorder="1" applyAlignment="1">
      <alignment horizontal="center" vertical="center"/>
    </xf>
    <xf numFmtId="0" fontId="15" fillId="0" borderId="6" xfId="0" applyFont="1" applyBorder="1" applyAlignment="1">
      <alignment horizontal="center" vertical="center"/>
    </xf>
    <xf numFmtId="1" fontId="15" fillId="0" borderId="6" xfId="0" applyNumberFormat="1" applyFont="1" applyBorder="1" applyAlignment="1">
      <alignment horizontal="center" vertical="center"/>
    </xf>
    <xf numFmtId="10" fontId="15" fillId="0" borderId="6" xfId="2" applyNumberFormat="1" applyFont="1" applyBorder="1" applyAlignment="1" applyProtection="1">
      <alignment horizontal="center" vertical="center"/>
    </xf>
    <xf numFmtId="1" fontId="15" fillId="0" borderId="6" xfId="2" applyNumberFormat="1" applyFont="1" applyBorder="1" applyAlignment="1" applyProtection="1">
      <alignment horizontal="center" vertical="center"/>
    </xf>
    <xf numFmtId="0" fontId="24" fillId="8" borderId="7" xfId="0" applyFont="1" applyFill="1" applyBorder="1" applyAlignment="1" applyProtection="1">
      <alignment horizontal="center" vertical="center"/>
      <protection locked="0"/>
    </xf>
    <xf numFmtId="10" fontId="14" fillId="10" borderId="7" xfId="5" applyNumberFormat="1" applyFont="1" applyFill="1" applyBorder="1" applyAlignment="1">
      <alignment horizontal="center" vertical="center"/>
    </xf>
    <xf numFmtId="0" fontId="15" fillId="4" borderId="6" xfId="0" applyFont="1" applyFill="1" applyBorder="1" applyAlignment="1" applyProtection="1">
      <alignment horizontal="center" vertical="top"/>
      <protection locked="0"/>
    </xf>
    <xf numFmtId="0" fontId="22" fillId="8" borderId="6" xfId="0" applyFont="1" applyFill="1" applyBorder="1" applyAlignment="1" applyProtection="1">
      <alignment horizontal="center" vertical="center"/>
      <protection locked="0"/>
    </xf>
    <xf numFmtId="0" fontId="15" fillId="4" borderId="6" xfId="0" applyFont="1" applyFill="1" applyBorder="1" applyAlignment="1" applyProtection="1">
      <alignment horizontal="center" vertical="center"/>
      <protection locked="0"/>
    </xf>
    <xf numFmtId="0" fontId="22" fillId="8" borderId="6" xfId="0" applyFont="1" applyFill="1" applyBorder="1" applyAlignment="1" applyProtection="1">
      <alignment horizontal="center" vertical="top"/>
      <protection locked="0"/>
    </xf>
    <xf numFmtId="0" fontId="15" fillId="0" borderId="8" xfId="0" applyFont="1" applyBorder="1" applyAlignment="1" applyProtection="1">
      <alignment horizontal="center" vertical="center"/>
      <protection locked="0"/>
    </xf>
    <xf numFmtId="0" fontId="15" fillId="0" borderId="6" xfId="0" applyFont="1" applyBorder="1" applyAlignment="1" applyProtection="1">
      <alignment vertical="center"/>
      <protection locked="0"/>
    </xf>
    <xf numFmtId="0" fontId="25" fillId="0" borderId="3" xfId="0" applyFont="1" applyBorder="1" applyAlignment="1">
      <alignment horizontal="left" vertical="top"/>
    </xf>
    <xf numFmtId="0" fontId="26" fillId="0" borderId="6" xfId="0" applyFont="1" applyBorder="1" applyAlignment="1" applyProtection="1">
      <alignment horizontal="center" vertical="center" wrapText="1"/>
      <protection locked="0"/>
    </xf>
    <xf numFmtId="0" fontId="7" fillId="0" borderId="1" xfId="0" applyFont="1" applyBorder="1" applyAlignment="1">
      <alignment horizontal="left" vertical="top" wrapText="1"/>
    </xf>
    <xf numFmtId="0" fontId="15" fillId="4" borderId="8" xfId="0" applyFont="1" applyFill="1" applyBorder="1" applyAlignment="1" applyProtection="1">
      <alignment horizontal="left" vertical="top"/>
      <protection locked="0"/>
    </xf>
    <xf numFmtId="0" fontId="15" fillId="4" borderId="5" xfId="0" applyFont="1" applyFill="1" applyBorder="1" applyAlignment="1" applyProtection="1">
      <alignment horizontal="left" vertical="top"/>
      <protection locked="0"/>
    </xf>
    <xf numFmtId="0" fontId="15" fillId="4" borderId="9" xfId="0" applyFont="1" applyFill="1" applyBorder="1" applyAlignment="1" applyProtection="1">
      <alignment horizontal="left" vertical="top"/>
      <protection locked="0"/>
    </xf>
    <xf numFmtId="0" fontId="22" fillId="9" borderId="8" xfId="0" applyFont="1" applyFill="1" applyBorder="1" applyAlignment="1">
      <alignment horizontal="center" vertical="center"/>
    </xf>
    <xf numFmtId="0" fontId="22" fillId="9" borderId="5" xfId="0" applyFont="1" applyFill="1" applyBorder="1" applyAlignment="1">
      <alignment horizontal="center" vertical="center"/>
    </xf>
    <xf numFmtId="0" fontId="22" fillId="9" borderId="9" xfId="0" applyFont="1" applyFill="1" applyBorder="1" applyAlignment="1">
      <alignment horizontal="center" vertical="center"/>
    </xf>
    <xf numFmtId="0" fontId="22" fillId="8" borderId="7" xfId="0" applyFont="1" applyFill="1" applyBorder="1" applyAlignment="1" applyProtection="1">
      <alignment horizontal="center" vertical="top"/>
      <protection locked="0"/>
    </xf>
    <xf numFmtId="0" fontId="22" fillId="8" borderId="10" xfId="0" applyFont="1" applyFill="1" applyBorder="1" applyAlignment="1" applyProtection="1">
      <alignment horizontal="center" vertical="top"/>
      <protection locked="0"/>
    </xf>
    <xf numFmtId="0" fontId="22" fillId="8" borderId="6" xfId="0" applyFont="1" applyFill="1" applyBorder="1" applyAlignment="1" applyProtection="1">
      <alignment horizontal="center" vertical="top"/>
      <protection locked="0"/>
    </xf>
    <xf numFmtId="0" fontId="22" fillId="8" borderId="8" xfId="0" applyFont="1" applyFill="1" applyBorder="1" applyAlignment="1" applyProtection="1">
      <alignment horizontal="center" vertical="top"/>
      <protection locked="0"/>
    </xf>
    <xf numFmtId="0" fontId="22" fillId="8" borderId="9" xfId="0" applyFont="1" applyFill="1" applyBorder="1" applyAlignment="1" applyProtection="1">
      <alignment horizontal="center" vertical="top"/>
      <protection locked="0"/>
    </xf>
    <xf numFmtId="0" fontId="20" fillId="11" borderId="8" xfId="0" applyFont="1" applyFill="1" applyBorder="1" applyAlignment="1" applyProtection="1">
      <alignment horizontal="left"/>
      <protection locked="0"/>
    </xf>
    <xf numFmtId="0" fontId="20" fillId="11" borderId="5" xfId="0" applyFont="1" applyFill="1" applyBorder="1" applyAlignment="1" applyProtection="1">
      <alignment horizontal="left"/>
      <protection locked="0"/>
    </xf>
    <xf numFmtId="0" fontId="20" fillId="11" borderId="9" xfId="0" applyFont="1" applyFill="1" applyBorder="1" applyAlignment="1" applyProtection="1">
      <alignment horizontal="left"/>
      <protection locked="0"/>
    </xf>
    <xf numFmtId="0" fontId="15" fillId="0" borderId="8" xfId="0" applyFont="1" applyBorder="1" applyAlignment="1" applyProtection="1">
      <alignment horizontal="left" vertical="top"/>
      <protection locked="0"/>
    </xf>
    <xf numFmtId="0" fontId="15" fillId="0" borderId="5" xfId="0" applyFont="1" applyBorder="1" applyAlignment="1" applyProtection="1">
      <alignment horizontal="left" vertical="top"/>
      <protection locked="0"/>
    </xf>
    <xf numFmtId="0" fontId="15" fillId="0" borderId="9" xfId="0" applyFont="1" applyBorder="1" applyAlignment="1" applyProtection="1">
      <alignment horizontal="left" vertical="top"/>
      <protection locked="0"/>
    </xf>
    <xf numFmtId="0" fontId="14" fillId="0" borderId="0" xfId="0" applyFont="1" applyAlignment="1">
      <alignment horizontal="left"/>
    </xf>
    <xf numFmtId="0" fontId="13" fillId="0" borderId="0" xfId="0" applyFont="1" applyAlignment="1" applyProtection="1">
      <alignment vertical="center" wrapText="1"/>
      <protection locked="0"/>
    </xf>
    <xf numFmtId="0" fontId="13" fillId="0" borderId="0" xfId="0" applyFont="1" applyAlignment="1" applyProtection="1">
      <alignment horizontal="left" vertical="center" wrapText="1"/>
      <protection locked="0"/>
    </xf>
    <xf numFmtId="0" fontId="20" fillId="11" borderId="8" xfId="0" applyFont="1" applyFill="1" applyBorder="1" applyAlignment="1" applyProtection="1">
      <alignment horizontal="left" wrapText="1"/>
      <protection locked="0"/>
    </xf>
    <xf numFmtId="0" fontId="20" fillId="11" borderId="5" xfId="0" applyFont="1" applyFill="1" applyBorder="1" applyAlignment="1" applyProtection="1">
      <alignment horizontal="left" wrapText="1"/>
      <protection locked="0"/>
    </xf>
    <xf numFmtId="0" fontId="20" fillId="11" borderId="9" xfId="0" applyFont="1" applyFill="1" applyBorder="1" applyAlignment="1" applyProtection="1">
      <alignment horizontal="left" wrapText="1"/>
      <protection locked="0"/>
    </xf>
    <xf numFmtId="0" fontId="18" fillId="0" borderId="0" xfId="0" applyFont="1" applyAlignment="1" applyProtection="1">
      <alignment horizontal="left" vertical="top" wrapText="1"/>
      <protection locked="0"/>
    </xf>
    <xf numFmtId="0" fontId="13" fillId="0" borderId="6" xfId="0" applyFont="1" applyBorder="1" applyAlignment="1" applyProtection="1">
      <alignment horizontal="left" vertical="top" wrapText="1"/>
      <protection locked="0"/>
    </xf>
    <xf numFmtId="0" fontId="28" fillId="0" borderId="6" xfId="0" applyFont="1" applyBorder="1" applyAlignment="1">
      <alignment wrapText="1"/>
    </xf>
    <xf numFmtId="0" fontId="27" fillId="0" borderId="8" xfId="0" applyFont="1" applyBorder="1" applyAlignment="1" applyProtection="1">
      <alignment horizontal="center" vertical="center" wrapText="1"/>
      <protection locked="0"/>
    </xf>
    <xf numFmtId="0" fontId="29" fillId="0" borderId="5" xfId="0" applyFont="1" applyBorder="1" applyAlignment="1" applyProtection="1">
      <alignment horizontal="left" wrapText="1"/>
      <protection locked="0"/>
    </xf>
    <xf numFmtId="0" fontId="29" fillId="0" borderId="6" xfId="0" applyFont="1" applyBorder="1" applyAlignment="1" applyProtection="1">
      <alignment horizontal="left" wrapText="1"/>
      <protection locked="0"/>
    </xf>
    <xf numFmtId="0" fontId="29" fillId="0" borderId="6" xfId="0" applyFont="1" applyBorder="1" applyAlignment="1" applyProtection="1">
      <alignment horizontal="left" vertical="top" wrapText="1"/>
      <protection locked="0"/>
    </xf>
    <xf numFmtId="0" fontId="20" fillId="0" borderId="8" xfId="0" applyFont="1" applyBorder="1" applyAlignment="1" applyProtection="1">
      <alignment horizontal="center" vertical="top" wrapText="1"/>
      <protection locked="0"/>
    </xf>
  </cellXfs>
  <cellStyles count="7">
    <cellStyle name="Comma 2" xfId="6" xr:uid="{F2C1012D-D61B-429D-A66D-5ACB29813412}"/>
    <cellStyle name="Hyperlink" xfId="4" builtinId="8"/>
    <cellStyle name="Normal" xfId="0" builtinId="0"/>
    <cellStyle name="Normal 2" xfId="1" xr:uid="{00000000-0005-0000-0000-000002000000}"/>
    <cellStyle name="Normal 4" xfId="5" xr:uid="{00000000-0005-0000-0000-000003000000}"/>
    <cellStyle name="Percent" xfId="2" builtinId="5"/>
    <cellStyle name="Percent 2" xfId="3" xr:uid="{00000000-0005-0000-0000-000005000000}"/>
  </cellStyles>
  <dxfs count="19">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rgb="FF6BA01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rgb="FF6BA01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rgb="FF6BA01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rgb="FF6BA010"/>
        </patternFill>
      </fill>
    </dxf>
    <dxf>
      <font>
        <b/>
        <i val="0"/>
        <condense val="0"/>
        <extend val="0"/>
        <color indexed="9"/>
      </font>
      <fill>
        <patternFill>
          <bgColor indexed="10"/>
        </patternFill>
      </fill>
    </dxf>
    <dxf>
      <font>
        <b/>
        <i val="0"/>
        <condense val="0"/>
        <extend val="0"/>
        <color indexed="9"/>
      </font>
      <fill>
        <patternFill>
          <bgColor rgb="FF6BA010"/>
        </patternFill>
      </fill>
    </dxf>
    <dxf>
      <font>
        <b/>
        <i val="0"/>
        <condense val="0"/>
        <extend val="0"/>
        <color auto="1"/>
      </font>
      <fill>
        <patternFill>
          <bgColor indexed="13"/>
        </patternFill>
      </fill>
    </dxf>
    <dxf>
      <fill>
        <patternFill>
          <bgColor theme="0" tint="-0.24994659260841701"/>
        </patternFill>
      </fill>
    </dxf>
    <dxf>
      <fill>
        <patternFill>
          <bgColor rgb="FFFF0000"/>
        </patternFill>
      </fill>
    </dxf>
    <dxf>
      <fill>
        <patternFill>
          <bgColor rgb="FFFFFF00"/>
        </patternFill>
      </fill>
    </dxf>
    <dxf>
      <fill>
        <patternFill>
          <bgColor rgb="FF99CC00"/>
        </patternFill>
      </fill>
    </dxf>
  </dxfs>
  <tableStyles count="0" defaultTableStyle="TableStyleMedium9" defaultPivotStyle="PivotStyleLight16"/>
  <colors>
    <mruColors>
      <color rgb="FF99CC00"/>
      <color rgb="FFFF6600"/>
      <color rgb="FF4B4E53"/>
      <color rgb="FF333333"/>
      <color rgb="FF6BA010"/>
      <color rgb="FF66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41923168694869"/>
          <c:y val="0.13295719924773194"/>
          <c:w val="0.42224029847508726"/>
          <c:h val="0.80458387583441848"/>
        </c:manualLayout>
      </c:layout>
      <c:pieChart>
        <c:varyColors val="1"/>
        <c:ser>
          <c:idx val="1"/>
          <c:order val="0"/>
          <c:tx>
            <c:strRef>
              <c:f>P01C01!$E$7</c:f>
              <c:strCache>
                <c:ptCount val="1"/>
                <c:pt idx="0">
                  <c:v>Porcentaje</c:v>
                </c:pt>
              </c:strCache>
            </c:strRef>
          </c:tx>
          <c:dPt>
            <c:idx val="0"/>
            <c:bubble3D val="0"/>
            <c:spPr>
              <a:solidFill>
                <a:srgbClr val="6BA010"/>
              </a:solidFill>
            </c:spPr>
            <c:extLst>
              <c:ext xmlns:c16="http://schemas.microsoft.com/office/drawing/2014/chart" uri="{C3380CC4-5D6E-409C-BE32-E72D297353CC}">
                <c16:uniqueId val="{00000001-697D-4682-980E-2F49642B06D3}"/>
              </c:ext>
            </c:extLst>
          </c:dPt>
          <c:dPt>
            <c:idx val="1"/>
            <c:bubble3D val="0"/>
            <c:spPr>
              <a:solidFill>
                <a:srgbClr val="FF0000"/>
              </a:solidFill>
            </c:spPr>
            <c:extLst>
              <c:ext xmlns:c16="http://schemas.microsoft.com/office/drawing/2014/chart" uri="{C3380CC4-5D6E-409C-BE32-E72D297353CC}">
                <c16:uniqueId val="{00000003-697D-4682-980E-2F49642B06D3}"/>
              </c:ext>
            </c:extLst>
          </c:dPt>
          <c:dPt>
            <c:idx val="2"/>
            <c:bubble3D val="0"/>
            <c:spPr>
              <a:solidFill>
                <a:srgbClr val="FFFF00"/>
              </a:solidFill>
            </c:spPr>
            <c:extLst>
              <c:ext xmlns:c16="http://schemas.microsoft.com/office/drawing/2014/chart" uri="{C3380CC4-5D6E-409C-BE32-E72D297353CC}">
                <c16:uniqueId val="{00000005-697D-4682-980E-2F49642B06D3}"/>
              </c:ext>
            </c:extLst>
          </c:dPt>
          <c:dPt>
            <c:idx val="3"/>
            <c:bubble3D val="0"/>
            <c:spPr>
              <a:solidFill>
                <a:schemeClr val="bg1">
                  <a:lumMod val="75000"/>
                </a:schemeClr>
              </a:solidFill>
            </c:spPr>
            <c:extLst>
              <c:ext xmlns:c16="http://schemas.microsoft.com/office/drawing/2014/chart" uri="{C3380CC4-5D6E-409C-BE32-E72D297353CC}">
                <c16:uniqueId val="{00000007-697D-4682-980E-2F49642B06D3}"/>
              </c:ext>
            </c:extLst>
          </c:dPt>
          <c:dLbls>
            <c:numFmt formatCode="0.00%" sourceLinked="0"/>
            <c:spPr>
              <a:noFill/>
            </c:spPr>
            <c:showLegendKey val="0"/>
            <c:showVal val="0"/>
            <c:showCatName val="0"/>
            <c:showSerName val="0"/>
            <c:showPercent val="1"/>
            <c:showBubbleSize val="0"/>
            <c:showLeaderLines val="1"/>
            <c:extLst>
              <c:ext xmlns:c15="http://schemas.microsoft.com/office/drawing/2012/chart" uri="{CE6537A1-D6FC-4f65-9D91-7224C49458BB}"/>
            </c:extLst>
          </c:dLbls>
          <c:cat>
            <c:strRef>
              <c:f>(P01C01!$F$3,P01C01!$G$3,P01C01!$H$3,P01C01!$I$3)</c:f>
              <c:strCache>
                <c:ptCount val="4"/>
                <c:pt idx="0">
                  <c:v>Pasado</c:v>
                </c:pt>
                <c:pt idx="1">
                  <c:v>Fallado</c:v>
                </c:pt>
                <c:pt idx="2">
                  <c:v>Detenido</c:v>
                </c:pt>
                <c:pt idx="3">
                  <c:v>Abierto</c:v>
                </c:pt>
              </c:strCache>
            </c:strRef>
          </c:cat>
          <c:val>
            <c:numRef>
              <c:f>(P01C01!$F$7,P01C01!$G$7,P01C01!$H$7,P01C01!$I$7)</c:f>
              <c:numCache>
                <c:formatCode>0.00%</c:formatCode>
                <c:ptCount val="4"/>
                <c:pt idx="0">
                  <c:v>0</c:v>
                </c:pt>
                <c:pt idx="1">
                  <c:v>0</c:v>
                </c:pt>
                <c:pt idx="2">
                  <c:v>0</c:v>
                </c:pt>
                <c:pt idx="3">
                  <c:v>1</c:v>
                </c:pt>
              </c:numCache>
            </c:numRef>
          </c:val>
          <c:extLst>
            <c:ext xmlns:c16="http://schemas.microsoft.com/office/drawing/2014/chart" uri="{C3380CC4-5D6E-409C-BE32-E72D297353CC}">
              <c16:uniqueId val="{00000008-697D-4682-980E-2F49642B06D3}"/>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71147740829916961"/>
          <c:y val="0.56413168826337778"/>
          <c:w val="0.25413195764322477"/>
          <c:h val="0.38952941905883892"/>
        </c:manualLayout>
      </c:layout>
      <c:overlay val="0"/>
      <c:txPr>
        <a:bodyPr/>
        <a:lstStyle/>
        <a:p>
          <a:pPr rtl="0">
            <a:defRPr/>
          </a:pPr>
          <a:endParaRPr lang="es-MX"/>
        </a:p>
      </c:txPr>
    </c:legend>
    <c:plotVisOnly val="0"/>
    <c:dispBlanksAs val="zero"/>
    <c:showDLblsOverMax val="0"/>
  </c:chart>
  <c:txPr>
    <a:bodyPr/>
    <a:lstStyle/>
    <a:p>
      <a:pPr>
        <a:defRPr sz="1000">
          <a:latin typeface="Chubb Publico App Light" panose="02040302060504060203" pitchFamily="18" charset="0"/>
        </a:defRPr>
      </a:pPr>
      <a:endParaRPr lang="es-MX"/>
    </a:p>
  </c:txPr>
  <c:printSettings>
    <c:headerFooter/>
    <c:pageMargins b="0.75000000000000777" l="0.70000000000000062" r="0.70000000000000062" t="0.7500000000000077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0</xdr:colOff>
      <xdr:row>0</xdr:row>
      <xdr:rowOff>590550</xdr:rowOff>
    </xdr:to>
    <xdr:pic>
      <xdr:nvPicPr>
        <xdr:cNvPr id="2" name="Picture 5" descr="ACE_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229850" y="0"/>
          <a:ext cx="0" cy="2571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3</xdr:col>
      <xdr:colOff>742950</xdr:colOff>
      <xdr:row>10</xdr:row>
      <xdr:rowOff>0</xdr:rowOff>
    </xdr:to>
    <xdr:graphicFrame macro="">
      <xdr:nvGraphicFramePr>
        <xdr:cNvPr id="2" name="Chart 1">
          <a:extLst>
            <a:ext uri="{FF2B5EF4-FFF2-40B4-BE49-F238E27FC236}">
              <a16:creationId xmlns:a16="http://schemas.microsoft.com/office/drawing/2014/main" id="{C54570F4-02E1-42C5-9674-ACD1C3D31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FS/ALEMAN/doc%20chubb%20cambio%20formato/Resto%20de%20Documentos%20XLS/TMP_ADC_ChecklistDeAuditoria_CV50001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ulo"/>
      <sheetName val="Resultados"/>
      <sheetName val="Solicitud CV5.00"/>
      <sheetName val="Data"/>
      <sheetName val="Proyectos CV5.00"/>
      <sheetName val="Evidencias"/>
      <sheetName val="Historial"/>
    </sheetNames>
    <sheetDataSet>
      <sheetData sheetId="0"/>
      <sheetData sheetId="1"/>
      <sheetData sheetId="2"/>
      <sheetData sheetId="3">
        <row r="2">
          <cell r="A2" t="str">
            <v>Pte. Revisión</v>
          </cell>
          <cell r="B2" t="str">
            <v>Conformidad</v>
          </cell>
          <cell r="C2" t="str">
            <v>Proyecto - Nuevo</v>
          </cell>
        </row>
        <row r="3">
          <cell r="A3" t="str">
            <v>Pte. Aprobación</v>
          </cell>
          <cell r="B3" t="str">
            <v>Inconformidad</v>
          </cell>
          <cell r="C3" t="str">
            <v>Proyecto - Mejora</v>
          </cell>
        </row>
        <row r="4">
          <cell r="A4" t="str">
            <v>Cerrado</v>
          </cell>
          <cell r="B4" t="str">
            <v>No aplica</v>
          </cell>
          <cell r="C4" t="str">
            <v>Solicitud - Mantenimiento</v>
          </cell>
        </row>
        <row r="5">
          <cell r="A5" t="str">
            <v>Cancelado</v>
          </cell>
          <cell r="B5" t="str">
            <v>Fuera de Alcance</v>
          </cell>
          <cell r="C5" t="str">
            <v>Solicitud - Error</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Custom 1">
      <a:dk1>
        <a:srgbClr val="333333"/>
      </a:dk1>
      <a:lt1>
        <a:sysClr val="window" lastClr="FFFFFF"/>
      </a:lt1>
      <a:dk2>
        <a:srgbClr val="333333"/>
      </a:dk2>
      <a:lt2>
        <a:srgbClr val="FFFFFF"/>
      </a:lt2>
      <a:accent1>
        <a:srgbClr val="333333"/>
      </a:accent1>
      <a:accent2>
        <a:srgbClr val="FFFFFF"/>
      </a:accent2>
      <a:accent3>
        <a:srgbClr val="FFFFFF"/>
      </a:accent3>
      <a:accent4>
        <a:srgbClr val="FFFFFF"/>
      </a:accent4>
      <a:accent5>
        <a:srgbClr val="FFFFFF"/>
      </a:accent5>
      <a:accent6>
        <a:srgbClr val="FFFFFF"/>
      </a:accent6>
      <a:hlink>
        <a:srgbClr val="006699"/>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3333"/>
  </sheetPr>
  <dimension ref="A1:F54"/>
  <sheetViews>
    <sheetView showGridLines="0" tabSelected="1" zoomScaleNormal="100" workbookViewId="0">
      <selection activeCell="B6" sqref="B6"/>
    </sheetView>
  </sheetViews>
  <sheetFormatPr defaultColWidth="0" defaultRowHeight="14.25" customHeight="1" zeroHeight="1"/>
  <cols>
    <col min="1" max="1" width="32" style="1" customWidth="1"/>
    <col min="2" max="2" width="91.625" style="1" customWidth="1"/>
    <col min="3" max="3" width="10.625" style="1" customWidth="1"/>
    <col min="4" max="4" width="1.625" style="1" customWidth="1"/>
    <col min="5" max="6" width="1.625" style="1" hidden="1" customWidth="1"/>
    <col min="7" max="16384" width="8" style="1" hidden="1"/>
  </cols>
  <sheetData>
    <row r="1" spans="1:3" s="3" customFormat="1" ht="18.75">
      <c r="A1" s="1"/>
      <c r="B1" s="1"/>
      <c r="C1" s="2"/>
    </row>
    <row r="2" spans="1:3" s="3" customFormat="1" ht="45">
      <c r="A2" s="64"/>
      <c r="B2" s="4" t="s">
        <v>16</v>
      </c>
      <c r="C2" s="5"/>
    </row>
    <row r="3" spans="1:3" s="3" customFormat="1" ht="18.75">
      <c r="A3" s="64"/>
      <c r="B3" s="6" t="s">
        <v>375</v>
      </c>
      <c r="C3" s="2"/>
    </row>
    <row r="4" spans="1:3" ht="18.75">
      <c r="B4" s="6"/>
    </row>
    <row r="5" spans="1:3" ht="12.75"/>
    <row r="6" spans="1:3" ht="12.75"/>
    <row r="7" spans="1:3" ht="12.75"/>
    <row r="8" spans="1:3" ht="12.75"/>
    <row r="9" spans="1:3" ht="12.75"/>
    <row r="10" spans="1:3" ht="12.75">
      <c r="B10" s="7" t="s">
        <v>0</v>
      </c>
    </row>
    <row r="11" spans="1:3" ht="25.5">
      <c r="B11" s="8" t="s">
        <v>43</v>
      </c>
    </row>
    <row r="12" spans="1:3" ht="12.75">
      <c r="B12" s="7" t="s">
        <v>1</v>
      </c>
    </row>
    <row r="13" spans="1:3" ht="12.75">
      <c r="B13" s="9" t="s">
        <v>2</v>
      </c>
    </row>
    <row r="14" spans="1:3" ht="12.75">
      <c r="B14" s="7" t="s">
        <v>3</v>
      </c>
    </row>
    <row r="15" spans="1:3" ht="12.75">
      <c r="A15" s="10"/>
      <c r="B15" s="9" t="s">
        <v>2</v>
      </c>
    </row>
    <row r="16" spans="1:3" ht="12.75"/>
    <row r="17" spans="2:2" ht="12.75">
      <c r="B17" s="11"/>
    </row>
    <row r="54" ht="12.75"/>
  </sheetData>
  <mergeCells count="1">
    <mergeCell ref="A2:A3"/>
  </mergeCells>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F1DA4-C994-44DC-B3EF-534BB246DCFE}">
  <sheetPr>
    <tabColor rgb="FF7030A0"/>
  </sheetPr>
  <dimension ref="A1:N290"/>
  <sheetViews>
    <sheetView showGridLines="0" topLeftCell="A65" zoomScale="80" zoomScaleNormal="80" zoomScaleSheetLayoutView="90" workbookViewId="0">
      <selection activeCell="G128" sqref="G128"/>
    </sheetView>
  </sheetViews>
  <sheetFormatPr defaultColWidth="17.75" defaultRowHeight="12"/>
  <cols>
    <col min="1" max="1" width="10.875" style="21" customWidth="1"/>
    <col min="2" max="2" width="17.25" style="21" customWidth="1"/>
    <col min="3" max="3" width="4" style="21" customWidth="1"/>
    <col min="4" max="4" width="41.875" style="28" customWidth="1"/>
    <col min="5" max="5" width="46.875" style="21" customWidth="1"/>
    <col min="6" max="6" width="12.25" style="21" customWidth="1"/>
    <col min="7" max="7" width="33.125" style="21" customWidth="1"/>
    <col min="8" max="8" width="15.625" style="22" customWidth="1"/>
    <col min="9" max="9" width="12.375" style="22" bestFit="1" customWidth="1"/>
    <col min="10" max="10" width="15" style="22" bestFit="1" customWidth="1"/>
    <col min="11" max="11" width="11.5" style="22" customWidth="1"/>
    <col min="12" max="12" width="10.75" style="22" customWidth="1"/>
    <col min="13" max="13" width="17.75" style="22"/>
    <col min="14" max="16384" width="17.75" style="21"/>
  </cols>
  <sheetData>
    <row r="1" spans="1:14" ht="20.25">
      <c r="A1" s="62" t="s">
        <v>17</v>
      </c>
      <c r="D1" s="26"/>
      <c r="E1" s="20"/>
      <c r="F1" s="20"/>
      <c r="G1" s="20"/>
      <c r="H1" s="40"/>
      <c r="I1" s="40"/>
      <c r="J1" s="40"/>
      <c r="K1" s="40"/>
    </row>
    <row r="2" spans="1:14" ht="13.5" customHeight="1">
      <c r="A2" s="41"/>
      <c r="B2" s="41"/>
      <c r="C2" s="41"/>
      <c r="D2" s="42"/>
      <c r="E2" s="43"/>
      <c r="F2" s="68" t="s">
        <v>30</v>
      </c>
      <c r="G2" s="69"/>
      <c r="H2" s="69"/>
      <c r="I2" s="70"/>
      <c r="J2" s="71" t="s">
        <v>32</v>
      </c>
      <c r="K2" s="71" t="s">
        <v>36</v>
      </c>
      <c r="L2" s="21"/>
      <c r="N2" s="22"/>
    </row>
    <row r="3" spans="1:14" ht="15">
      <c r="A3" s="41"/>
      <c r="B3" s="41"/>
      <c r="C3" s="41"/>
      <c r="D3" s="42"/>
      <c r="E3" s="44" t="s">
        <v>18</v>
      </c>
      <c r="F3" s="45" t="s">
        <v>19</v>
      </c>
      <c r="G3" s="46" t="s">
        <v>20</v>
      </c>
      <c r="H3" s="47" t="s">
        <v>31</v>
      </c>
      <c r="I3" s="48" t="s">
        <v>21</v>
      </c>
      <c r="J3" s="72"/>
      <c r="K3" s="72"/>
      <c r="L3" s="21"/>
      <c r="N3" s="22"/>
    </row>
    <row r="4" spans="1:14" ht="15">
      <c r="A4" s="41"/>
      <c r="B4" s="41"/>
      <c r="C4" s="41"/>
      <c r="D4" s="42"/>
      <c r="E4" s="49" t="s">
        <v>33</v>
      </c>
      <c r="F4" s="50">
        <f>COUNTIFS($F$15:$F$290,"Pasado",$I$15:$I$290,"Funcional")</f>
        <v>0</v>
      </c>
      <c r="G4" s="50">
        <f>COUNTIFS($F$15:$F$290,"Fallado",$I$15:$I$290,"Funcional")</f>
        <v>0</v>
      </c>
      <c r="H4" s="50">
        <f>COUNTIFS($F$15:$F$290,"Detenido",$I$15:$I$290,"Funcional")</f>
        <v>0</v>
      </c>
      <c r="I4" s="50">
        <f>COUNTIFS($F$15:$F$290,"Abierto",$I$15:$I$290,"Funcional")</f>
        <v>270</v>
      </c>
      <c r="J4" s="51">
        <f>G4+F4</f>
        <v>0</v>
      </c>
      <c r="K4" s="50">
        <f>SUM(F4:I4)</f>
        <v>270</v>
      </c>
      <c r="L4" s="21"/>
      <c r="N4" s="22"/>
    </row>
    <row r="5" spans="1:14" ht="15">
      <c r="A5" s="41"/>
      <c r="B5" s="41"/>
      <c r="C5" s="41"/>
      <c r="D5" s="42"/>
      <c r="E5" s="49" t="s">
        <v>34</v>
      </c>
      <c r="F5" s="50">
        <f>COUNTIFS($F$15:$F$131,"Pasado",$I$15:$I$131,"Desempeño")</f>
        <v>0</v>
      </c>
      <c r="G5" s="50">
        <f>COUNTIFS($F$15:$F$131,"Fallado",$I$15:$I$131,"Desempeño")</f>
        <v>0</v>
      </c>
      <c r="H5" s="50">
        <f>COUNTIFS($F$15:$F$131,"Detenido",$I$15:$I$131,"Desempeño")</f>
        <v>0</v>
      </c>
      <c r="I5" s="50">
        <f>COUNTIFS($F$15:$F$131,"Abierto",$I$15:$I$131,"Desempeño")</f>
        <v>0</v>
      </c>
      <c r="J5" s="51">
        <f>G5+F5</f>
        <v>0</v>
      </c>
      <c r="K5" s="50">
        <f>SUM(F5:I5)</f>
        <v>0</v>
      </c>
      <c r="L5" s="21"/>
      <c r="N5" s="22"/>
    </row>
    <row r="6" spans="1:14" ht="15">
      <c r="A6" s="41"/>
      <c r="B6" s="41"/>
      <c r="C6" s="41"/>
      <c r="D6" s="42"/>
      <c r="E6" s="49" t="s">
        <v>35</v>
      </c>
      <c r="F6" s="50">
        <f>COUNTIFS($F$15:$F$131,"Pasado",$I$15:$I$131,"Seguridad")</f>
        <v>0</v>
      </c>
      <c r="G6" s="50">
        <f>COUNTIFS($F$15:$F$131,"Fallado",$I$15:$I$131,"Seguridad")</f>
        <v>0</v>
      </c>
      <c r="H6" s="50">
        <f>COUNTIFS($F$15:$F$131,"Detenido",$I$15:$I$131,"Seguridad")</f>
        <v>0</v>
      </c>
      <c r="I6" s="50">
        <f>COUNTIFS($F$15:$F$131,"Abierto",$I$15:$I$131,"Seguridad")</f>
        <v>0</v>
      </c>
      <c r="J6" s="51">
        <f>G6+F6</f>
        <v>0</v>
      </c>
      <c r="K6" s="50">
        <f>SUM(F6:I6)</f>
        <v>0</v>
      </c>
      <c r="L6" s="21"/>
      <c r="N6" s="22"/>
    </row>
    <row r="7" spans="1:14" ht="15">
      <c r="A7" s="41"/>
      <c r="B7" s="41"/>
      <c r="C7" s="41"/>
      <c r="D7" s="42"/>
      <c r="E7" s="44" t="s">
        <v>37</v>
      </c>
      <c r="F7" s="52">
        <f>(F4+F5+F6)/K$7</f>
        <v>0</v>
      </c>
      <c r="G7" s="52">
        <f>(G4+G5+G6)/K$7</f>
        <v>0</v>
      </c>
      <c r="H7" s="52">
        <f>(H4+H5+H6)/K$7</f>
        <v>0</v>
      </c>
      <c r="I7" s="52">
        <f>(I4+I5+I6)/K$7</f>
        <v>1</v>
      </c>
      <c r="J7" s="52">
        <f>(J4+J5+J6)/K$7</f>
        <v>0</v>
      </c>
      <c r="K7" s="53">
        <f>(K4+K5+K6)</f>
        <v>270</v>
      </c>
      <c r="L7" s="21"/>
      <c r="N7" s="22"/>
    </row>
    <row r="8" spans="1:14" ht="15">
      <c r="A8" s="41"/>
      <c r="B8" s="41"/>
      <c r="C8" s="41"/>
      <c r="D8" s="42"/>
      <c r="E8" s="43"/>
      <c r="F8" s="43"/>
      <c r="G8" s="43"/>
      <c r="H8" s="41"/>
      <c r="I8" s="41"/>
      <c r="J8" s="43"/>
      <c r="K8" s="43"/>
    </row>
    <row r="9" spans="1:14" ht="15">
      <c r="A9" s="41"/>
      <c r="B9" s="41"/>
      <c r="C9" s="41"/>
      <c r="D9" s="42"/>
      <c r="E9" s="54" t="s">
        <v>45</v>
      </c>
      <c r="F9" s="55">
        <f>(F4+F5+F6)/K$7</f>
        <v>0</v>
      </c>
      <c r="G9" s="73" t="s">
        <v>51</v>
      </c>
      <c r="H9" s="73"/>
      <c r="I9" s="56"/>
      <c r="J9" s="57" t="s">
        <v>50</v>
      </c>
      <c r="K9" s="58" t="s">
        <v>56</v>
      </c>
      <c r="L9" s="21"/>
      <c r="M9" s="21"/>
    </row>
    <row r="10" spans="1:14" ht="13.5" customHeight="1">
      <c r="A10" s="41"/>
      <c r="B10" s="41"/>
      <c r="C10" s="41"/>
      <c r="D10" s="42"/>
      <c r="E10" s="59" t="s">
        <v>22</v>
      </c>
      <c r="F10" s="60"/>
      <c r="G10" s="74" t="s">
        <v>48</v>
      </c>
      <c r="H10" s="75"/>
      <c r="I10" s="61"/>
      <c r="J10" s="57" t="s">
        <v>49</v>
      </c>
      <c r="K10" s="58"/>
      <c r="L10" s="21"/>
      <c r="M10" s="21"/>
      <c r="N10" s="22"/>
    </row>
    <row r="11" spans="1:14" ht="14.25" customHeight="1">
      <c r="A11" s="41"/>
      <c r="B11" s="41"/>
      <c r="C11" s="41"/>
      <c r="D11" s="42"/>
      <c r="E11" s="59" t="s">
        <v>52</v>
      </c>
      <c r="F11" s="65"/>
      <c r="G11" s="66"/>
      <c r="H11" s="66"/>
      <c r="I11" s="67"/>
      <c r="J11" s="57" t="s">
        <v>47</v>
      </c>
      <c r="K11" s="58">
        <v>1</v>
      </c>
      <c r="L11" s="21"/>
      <c r="M11" s="21"/>
    </row>
    <row r="12" spans="1:14" ht="14.25" customHeight="1">
      <c r="A12" s="41"/>
      <c r="B12" s="41"/>
      <c r="C12" s="41"/>
      <c r="D12" s="42"/>
      <c r="E12" s="57" t="s">
        <v>28</v>
      </c>
      <c r="F12" s="79" t="s">
        <v>53</v>
      </c>
      <c r="G12" s="80"/>
      <c r="H12" s="80"/>
      <c r="I12" s="81"/>
      <c r="J12" s="57" t="s">
        <v>46</v>
      </c>
      <c r="K12" s="58">
        <v>1</v>
      </c>
      <c r="L12" s="21"/>
      <c r="N12" s="22"/>
    </row>
    <row r="13" spans="1:14" ht="14.25" customHeight="1">
      <c r="D13" s="26"/>
      <c r="F13" s="23"/>
      <c r="M13" s="21"/>
    </row>
    <row r="14" spans="1:14" s="25" customFormat="1">
      <c r="A14" s="24" t="s">
        <v>23</v>
      </c>
      <c r="B14" s="24" t="s">
        <v>24</v>
      </c>
      <c r="C14" s="24" t="s">
        <v>29</v>
      </c>
      <c r="D14" s="24" t="s">
        <v>25</v>
      </c>
      <c r="E14" s="24" t="s">
        <v>38</v>
      </c>
      <c r="F14" s="24" t="s">
        <v>30</v>
      </c>
      <c r="G14" s="24" t="s">
        <v>26</v>
      </c>
      <c r="H14" s="24" t="s">
        <v>27</v>
      </c>
      <c r="I14" s="24" t="s">
        <v>44</v>
      </c>
      <c r="J14" s="24" t="s">
        <v>54</v>
      </c>
      <c r="K14" s="24" t="s">
        <v>55</v>
      </c>
      <c r="L14" s="24" t="s">
        <v>28</v>
      </c>
      <c r="M14" s="24" t="s">
        <v>42</v>
      </c>
    </row>
    <row r="15" spans="1:14" s="28" customFormat="1">
      <c r="A15" s="26" t="s">
        <v>39</v>
      </c>
      <c r="B15" s="26" t="s">
        <v>39</v>
      </c>
      <c r="C15" s="26">
        <v>1</v>
      </c>
      <c r="D15" s="26" t="s">
        <v>40</v>
      </c>
      <c r="E15" s="26"/>
      <c r="F15" s="27" t="s">
        <v>21</v>
      </c>
      <c r="G15" s="26"/>
      <c r="H15" s="26"/>
      <c r="I15" s="27" t="s">
        <v>33</v>
      </c>
      <c r="J15" s="26"/>
      <c r="K15" s="26"/>
      <c r="L15" s="26"/>
      <c r="M15" s="26" t="s">
        <v>233</v>
      </c>
    </row>
    <row r="16" spans="1:14" s="28" customFormat="1">
      <c r="A16" s="26" t="s">
        <v>39</v>
      </c>
      <c r="B16" s="26" t="s">
        <v>39</v>
      </c>
      <c r="C16" s="26">
        <v>2</v>
      </c>
      <c r="D16" s="26" t="s">
        <v>41</v>
      </c>
      <c r="E16" s="26"/>
      <c r="F16" s="27" t="s">
        <v>21</v>
      </c>
      <c r="G16" s="26"/>
      <c r="H16" s="26"/>
      <c r="I16" s="27" t="s">
        <v>33</v>
      </c>
      <c r="J16" s="26"/>
      <c r="K16" s="26"/>
      <c r="L16" s="26"/>
      <c r="M16" s="26" t="s">
        <v>233</v>
      </c>
    </row>
    <row r="17" spans="1:13" s="28" customFormat="1">
      <c r="A17" s="76" t="s">
        <v>60</v>
      </c>
      <c r="B17" s="77"/>
      <c r="C17" s="77"/>
      <c r="D17" s="77"/>
      <c r="E17" s="77"/>
      <c r="F17" s="77"/>
      <c r="G17" s="77"/>
      <c r="H17" s="77"/>
      <c r="I17" s="77"/>
      <c r="J17" s="77"/>
      <c r="K17" s="77"/>
      <c r="L17" s="77"/>
      <c r="M17" s="78"/>
    </row>
    <row r="18" spans="1:13" s="83" customFormat="1" ht="72" customHeight="1">
      <c r="A18" s="29" t="s">
        <v>230</v>
      </c>
      <c r="B18" s="17" t="s">
        <v>65</v>
      </c>
      <c r="C18" s="18">
        <v>3</v>
      </c>
      <c r="D18" s="18" t="s">
        <v>77</v>
      </c>
      <c r="E18" s="18" t="s">
        <v>78</v>
      </c>
      <c r="F18" s="30" t="s">
        <v>21</v>
      </c>
      <c r="G18" s="29" t="s">
        <v>61</v>
      </c>
      <c r="H18" s="38" t="s">
        <v>58</v>
      </c>
      <c r="I18" s="19" t="s">
        <v>33</v>
      </c>
      <c r="J18" s="18"/>
      <c r="K18" s="18"/>
      <c r="L18" s="18"/>
      <c r="M18" s="18" t="s">
        <v>233</v>
      </c>
    </row>
    <row r="19" spans="1:13" s="83" customFormat="1" ht="72" customHeight="1">
      <c r="A19" s="29" t="s">
        <v>230</v>
      </c>
      <c r="B19" s="17" t="s">
        <v>65</v>
      </c>
      <c r="C19" s="18">
        <v>4</v>
      </c>
      <c r="D19" s="18" t="s">
        <v>83</v>
      </c>
      <c r="E19" s="18" t="s">
        <v>86</v>
      </c>
      <c r="F19" s="30" t="s">
        <v>21</v>
      </c>
      <c r="G19" s="29" t="s">
        <v>61</v>
      </c>
      <c r="H19" s="38" t="s">
        <v>58</v>
      </c>
      <c r="I19" s="19" t="s">
        <v>33</v>
      </c>
      <c r="J19" s="18"/>
      <c r="K19" s="18"/>
      <c r="L19" s="18"/>
      <c r="M19" s="18" t="s">
        <v>233</v>
      </c>
    </row>
    <row r="20" spans="1:13" s="83" customFormat="1" ht="72" customHeight="1">
      <c r="A20" s="29" t="s">
        <v>230</v>
      </c>
      <c r="B20" s="17" t="s">
        <v>65</v>
      </c>
      <c r="C20" s="18">
        <v>5</v>
      </c>
      <c r="D20" s="18" t="s">
        <v>84</v>
      </c>
      <c r="E20" s="18" t="s">
        <v>87</v>
      </c>
      <c r="F20" s="30" t="s">
        <v>21</v>
      </c>
      <c r="G20" s="29" t="s">
        <v>61</v>
      </c>
      <c r="H20" s="38" t="s">
        <v>58</v>
      </c>
      <c r="I20" s="19" t="s">
        <v>33</v>
      </c>
      <c r="J20" s="18"/>
      <c r="K20" s="18"/>
      <c r="L20" s="18"/>
      <c r="M20" s="18" t="s">
        <v>233</v>
      </c>
    </row>
    <row r="21" spans="1:13" s="83" customFormat="1" ht="72" customHeight="1">
      <c r="A21" s="29" t="s">
        <v>230</v>
      </c>
      <c r="B21" s="17" t="s">
        <v>65</v>
      </c>
      <c r="C21" s="18">
        <v>6</v>
      </c>
      <c r="D21" s="18" t="s">
        <v>85</v>
      </c>
      <c r="E21" s="18" t="s">
        <v>88</v>
      </c>
      <c r="F21" s="30" t="s">
        <v>21</v>
      </c>
      <c r="G21" s="29" t="s">
        <v>61</v>
      </c>
      <c r="H21" s="38" t="s">
        <v>58</v>
      </c>
      <c r="I21" s="19" t="s">
        <v>33</v>
      </c>
      <c r="J21" s="18"/>
      <c r="K21" s="18"/>
      <c r="L21" s="18"/>
      <c r="M21" s="18" t="s">
        <v>233</v>
      </c>
    </row>
    <row r="22" spans="1:13" s="83" customFormat="1" ht="72" customHeight="1">
      <c r="A22" s="29" t="s">
        <v>230</v>
      </c>
      <c r="B22" s="17" t="s">
        <v>65</v>
      </c>
      <c r="C22" s="18">
        <v>7</v>
      </c>
      <c r="D22" s="18" t="s">
        <v>89</v>
      </c>
      <c r="E22" s="18" t="s">
        <v>128</v>
      </c>
      <c r="F22" s="30" t="s">
        <v>21</v>
      </c>
      <c r="G22" s="29" t="s">
        <v>129</v>
      </c>
      <c r="H22" s="38" t="s">
        <v>58</v>
      </c>
      <c r="I22" s="19" t="s">
        <v>33</v>
      </c>
      <c r="J22" s="18"/>
      <c r="K22" s="18"/>
      <c r="L22" s="18"/>
      <c r="M22" s="18" t="s">
        <v>233</v>
      </c>
    </row>
    <row r="23" spans="1:13" s="84" customFormat="1" ht="36">
      <c r="A23" s="29" t="s">
        <v>230</v>
      </c>
      <c r="B23" s="17" t="s">
        <v>65</v>
      </c>
      <c r="C23" s="18">
        <v>8</v>
      </c>
      <c r="D23" s="18" t="s">
        <v>79</v>
      </c>
      <c r="E23" s="18" t="s">
        <v>92</v>
      </c>
      <c r="F23" s="30" t="s">
        <v>21</v>
      </c>
      <c r="G23" s="29" t="s">
        <v>59</v>
      </c>
      <c r="H23" s="38" t="s">
        <v>58</v>
      </c>
      <c r="I23" s="39" t="s">
        <v>33</v>
      </c>
      <c r="J23" s="29"/>
      <c r="K23" s="29"/>
      <c r="L23" s="29"/>
      <c r="M23" s="18" t="s">
        <v>233</v>
      </c>
    </row>
    <row r="24" spans="1:13" s="84" customFormat="1" ht="36">
      <c r="A24" s="29" t="s">
        <v>230</v>
      </c>
      <c r="B24" s="17" t="s">
        <v>65</v>
      </c>
      <c r="C24" s="18">
        <v>9</v>
      </c>
      <c r="D24" s="18" t="s">
        <v>90</v>
      </c>
      <c r="E24" s="18" t="s">
        <v>91</v>
      </c>
      <c r="F24" s="30" t="s">
        <v>21</v>
      </c>
      <c r="G24" s="29" t="s">
        <v>59</v>
      </c>
      <c r="H24" s="38" t="s">
        <v>58</v>
      </c>
      <c r="I24" s="39" t="s">
        <v>33</v>
      </c>
      <c r="J24" s="29"/>
      <c r="K24" s="29"/>
      <c r="L24" s="29"/>
      <c r="M24" s="18" t="s">
        <v>233</v>
      </c>
    </row>
    <row r="25" spans="1:13" s="84" customFormat="1" ht="36">
      <c r="A25" s="29" t="s">
        <v>230</v>
      </c>
      <c r="B25" s="17" t="s">
        <v>65</v>
      </c>
      <c r="C25" s="18">
        <v>10</v>
      </c>
      <c r="D25" s="18" t="s">
        <v>125</v>
      </c>
      <c r="E25" s="18" t="s">
        <v>128</v>
      </c>
      <c r="F25" s="30" t="s">
        <v>21</v>
      </c>
      <c r="G25" s="29" t="s">
        <v>129</v>
      </c>
      <c r="H25" s="38" t="s">
        <v>58</v>
      </c>
      <c r="I25" s="39" t="s">
        <v>33</v>
      </c>
      <c r="J25" s="29"/>
      <c r="K25" s="29"/>
      <c r="L25" s="29"/>
      <c r="M25" s="18" t="s">
        <v>233</v>
      </c>
    </row>
    <row r="26" spans="1:13" s="83" customFormat="1" ht="54" customHeight="1">
      <c r="A26" s="29" t="s">
        <v>230</v>
      </c>
      <c r="B26" s="17" t="s">
        <v>65</v>
      </c>
      <c r="C26" s="18">
        <v>11</v>
      </c>
      <c r="D26" s="18" t="s">
        <v>80</v>
      </c>
      <c r="E26" s="18" t="s">
        <v>93</v>
      </c>
      <c r="F26" s="30" t="s">
        <v>21</v>
      </c>
      <c r="G26" s="29" t="s">
        <v>62</v>
      </c>
      <c r="H26" s="38" t="s">
        <v>58</v>
      </c>
      <c r="I26" s="39" t="s">
        <v>33</v>
      </c>
      <c r="J26" s="29"/>
      <c r="K26" s="29"/>
      <c r="L26" s="29"/>
      <c r="M26" s="18" t="s">
        <v>233</v>
      </c>
    </row>
    <row r="27" spans="1:13" s="83" customFormat="1" ht="36">
      <c r="A27" s="29" t="s">
        <v>230</v>
      </c>
      <c r="B27" s="17" t="s">
        <v>65</v>
      </c>
      <c r="C27" s="18">
        <v>12</v>
      </c>
      <c r="D27" s="18" t="s">
        <v>94</v>
      </c>
      <c r="E27" s="18" t="s">
        <v>95</v>
      </c>
      <c r="F27" s="30" t="s">
        <v>21</v>
      </c>
      <c r="G27" s="29" t="s">
        <v>62</v>
      </c>
      <c r="H27" s="38" t="s">
        <v>58</v>
      </c>
      <c r="I27" s="39" t="s">
        <v>33</v>
      </c>
      <c r="J27" s="29"/>
      <c r="K27" s="29"/>
      <c r="L27" s="29"/>
      <c r="M27" s="18" t="s">
        <v>233</v>
      </c>
    </row>
    <row r="28" spans="1:13" s="83" customFormat="1" ht="36">
      <c r="A28" s="29" t="s">
        <v>230</v>
      </c>
      <c r="B28" s="17" t="s">
        <v>65</v>
      </c>
      <c r="C28" s="18">
        <v>13</v>
      </c>
      <c r="D28" s="18" t="s">
        <v>96</v>
      </c>
      <c r="E28" s="18" t="s">
        <v>97</v>
      </c>
      <c r="F28" s="30" t="s">
        <v>21</v>
      </c>
      <c r="G28" s="29" t="s">
        <v>62</v>
      </c>
      <c r="H28" s="38" t="s">
        <v>58</v>
      </c>
      <c r="I28" s="39" t="s">
        <v>33</v>
      </c>
      <c r="J28" s="29"/>
      <c r="K28" s="29"/>
      <c r="L28" s="29"/>
      <c r="M28" s="18" t="s">
        <v>233</v>
      </c>
    </row>
    <row r="29" spans="1:13" s="84" customFormat="1" ht="36">
      <c r="A29" s="29" t="s">
        <v>230</v>
      </c>
      <c r="B29" s="17" t="s">
        <v>65</v>
      </c>
      <c r="C29" s="18">
        <v>14</v>
      </c>
      <c r="D29" s="18" t="s">
        <v>126</v>
      </c>
      <c r="E29" s="18" t="s">
        <v>128</v>
      </c>
      <c r="F29" s="30" t="s">
        <v>21</v>
      </c>
      <c r="G29" s="29" t="s">
        <v>129</v>
      </c>
      <c r="H29" s="38" t="s">
        <v>58</v>
      </c>
      <c r="I29" s="39" t="s">
        <v>33</v>
      </c>
      <c r="J29" s="29"/>
      <c r="K29" s="29"/>
      <c r="L29" s="29"/>
      <c r="M29" s="18" t="s">
        <v>233</v>
      </c>
    </row>
    <row r="30" spans="1:13" s="83" customFormat="1" ht="84">
      <c r="A30" s="29" t="s">
        <v>230</v>
      </c>
      <c r="B30" s="17" t="s">
        <v>65</v>
      </c>
      <c r="C30" s="18">
        <v>15</v>
      </c>
      <c r="D30" s="18" t="s">
        <v>81</v>
      </c>
      <c r="E30" s="18" t="s">
        <v>66</v>
      </c>
      <c r="F30" s="30" t="s">
        <v>21</v>
      </c>
      <c r="G30" s="29" t="s">
        <v>63</v>
      </c>
      <c r="H30" s="38" t="s">
        <v>58</v>
      </c>
      <c r="I30" s="39" t="s">
        <v>33</v>
      </c>
      <c r="J30" s="29"/>
      <c r="K30" s="29"/>
      <c r="L30" s="29"/>
      <c r="M30" s="18" t="s">
        <v>233</v>
      </c>
    </row>
    <row r="31" spans="1:13" s="84" customFormat="1" ht="72">
      <c r="A31" s="29" t="s">
        <v>230</v>
      </c>
      <c r="B31" s="17" t="s">
        <v>65</v>
      </c>
      <c r="C31" s="18">
        <v>16</v>
      </c>
      <c r="D31" s="18" t="s">
        <v>82</v>
      </c>
      <c r="E31" s="18" t="s">
        <v>98</v>
      </c>
      <c r="F31" s="30" t="s">
        <v>21</v>
      </c>
      <c r="G31" s="29" t="s">
        <v>64</v>
      </c>
      <c r="H31" s="38" t="s">
        <v>58</v>
      </c>
      <c r="I31" s="39" t="s">
        <v>33</v>
      </c>
      <c r="J31" s="29"/>
      <c r="K31" s="29"/>
      <c r="L31" s="29"/>
      <c r="M31" s="18" t="s">
        <v>233</v>
      </c>
    </row>
    <row r="32" spans="1:13" s="84" customFormat="1" ht="36">
      <c r="A32" s="29" t="s">
        <v>230</v>
      </c>
      <c r="B32" s="17" t="s">
        <v>65</v>
      </c>
      <c r="C32" s="18">
        <v>17</v>
      </c>
      <c r="D32" s="18" t="s">
        <v>127</v>
      </c>
      <c r="E32" s="18" t="s">
        <v>128</v>
      </c>
      <c r="F32" s="30" t="s">
        <v>21</v>
      </c>
      <c r="G32" s="29" t="s">
        <v>129</v>
      </c>
      <c r="H32" s="38" t="s">
        <v>58</v>
      </c>
      <c r="I32" s="39" t="s">
        <v>33</v>
      </c>
      <c r="J32" s="29"/>
      <c r="K32" s="29"/>
      <c r="L32" s="29"/>
      <c r="M32" s="18" t="s">
        <v>233</v>
      </c>
    </row>
    <row r="33" spans="1:13" s="88" customFormat="1">
      <c r="A33" s="85" t="s">
        <v>130</v>
      </c>
      <c r="B33" s="86"/>
      <c r="C33" s="86"/>
      <c r="D33" s="86"/>
      <c r="E33" s="86"/>
      <c r="F33" s="86"/>
      <c r="G33" s="86"/>
      <c r="H33" s="86"/>
      <c r="I33" s="86"/>
      <c r="J33" s="86"/>
      <c r="K33" s="86"/>
      <c r="L33" s="86"/>
      <c r="M33" s="87"/>
    </row>
    <row r="34" spans="1:13" s="84" customFormat="1" ht="72">
      <c r="A34" s="29" t="s">
        <v>230</v>
      </c>
      <c r="B34" s="29" t="s">
        <v>131</v>
      </c>
      <c r="C34" s="63">
        <v>18</v>
      </c>
      <c r="D34" s="29" t="s">
        <v>132</v>
      </c>
      <c r="E34" s="18" t="s">
        <v>133</v>
      </c>
      <c r="F34" s="30" t="s">
        <v>21</v>
      </c>
      <c r="G34" s="29" t="s">
        <v>170</v>
      </c>
      <c r="H34" s="38" t="s">
        <v>58</v>
      </c>
      <c r="I34" s="39" t="s">
        <v>33</v>
      </c>
      <c r="J34" s="29"/>
      <c r="K34" s="29"/>
      <c r="L34" s="29"/>
      <c r="M34" s="18" t="s">
        <v>233</v>
      </c>
    </row>
    <row r="35" spans="1:13" s="84" customFormat="1" ht="36">
      <c r="A35" s="29" t="s">
        <v>230</v>
      </c>
      <c r="B35" s="29" t="s">
        <v>131</v>
      </c>
      <c r="C35" s="63">
        <v>19</v>
      </c>
      <c r="D35" s="29" t="s">
        <v>134</v>
      </c>
      <c r="E35" s="29" t="s">
        <v>135</v>
      </c>
      <c r="F35" s="30" t="s">
        <v>21</v>
      </c>
      <c r="G35" s="29" t="s">
        <v>170</v>
      </c>
      <c r="H35" s="38" t="s">
        <v>58</v>
      </c>
      <c r="I35" s="39" t="s">
        <v>33</v>
      </c>
      <c r="J35" s="29"/>
      <c r="K35" s="29"/>
      <c r="L35" s="29"/>
      <c r="M35" s="18" t="s">
        <v>233</v>
      </c>
    </row>
    <row r="36" spans="1:13" s="84" customFormat="1" ht="36">
      <c r="A36" s="29" t="s">
        <v>230</v>
      </c>
      <c r="B36" s="29" t="s">
        <v>131</v>
      </c>
      <c r="C36" s="63">
        <v>20</v>
      </c>
      <c r="D36" s="29" t="s">
        <v>136</v>
      </c>
      <c r="E36" s="29" t="s">
        <v>137</v>
      </c>
      <c r="F36" s="30" t="s">
        <v>21</v>
      </c>
      <c r="G36" s="29" t="s">
        <v>170</v>
      </c>
      <c r="H36" s="38" t="s">
        <v>58</v>
      </c>
      <c r="I36" s="39" t="s">
        <v>33</v>
      </c>
      <c r="J36" s="29"/>
      <c r="K36" s="29"/>
      <c r="L36" s="29"/>
      <c r="M36" s="18" t="s">
        <v>233</v>
      </c>
    </row>
    <row r="37" spans="1:13" s="84" customFormat="1" ht="36">
      <c r="A37" s="29" t="s">
        <v>230</v>
      </c>
      <c r="B37" s="29" t="s">
        <v>131</v>
      </c>
      <c r="C37" s="63">
        <v>21</v>
      </c>
      <c r="D37" s="29" t="s">
        <v>136</v>
      </c>
      <c r="E37" s="29" t="s">
        <v>138</v>
      </c>
      <c r="F37" s="30" t="s">
        <v>21</v>
      </c>
      <c r="G37" s="29" t="s">
        <v>170</v>
      </c>
      <c r="H37" s="38" t="s">
        <v>58</v>
      </c>
      <c r="I37" s="39" t="s">
        <v>33</v>
      </c>
      <c r="J37" s="29"/>
      <c r="K37" s="29"/>
      <c r="L37" s="29"/>
      <c r="M37" s="18" t="s">
        <v>233</v>
      </c>
    </row>
    <row r="38" spans="1:13" s="84" customFormat="1" ht="36">
      <c r="A38" s="29" t="s">
        <v>230</v>
      </c>
      <c r="B38" s="29" t="s">
        <v>131</v>
      </c>
      <c r="C38" s="63">
        <v>22</v>
      </c>
      <c r="D38" s="29" t="s">
        <v>136</v>
      </c>
      <c r="E38" s="29" t="s">
        <v>139</v>
      </c>
      <c r="F38" s="30" t="s">
        <v>21</v>
      </c>
      <c r="G38" s="29" t="s">
        <v>170</v>
      </c>
      <c r="H38" s="38" t="s">
        <v>58</v>
      </c>
      <c r="I38" s="39" t="s">
        <v>33</v>
      </c>
      <c r="J38" s="29"/>
      <c r="K38" s="29"/>
      <c r="L38" s="29"/>
      <c r="M38" s="18" t="s">
        <v>233</v>
      </c>
    </row>
    <row r="39" spans="1:13" s="84" customFormat="1" ht="36">
      <c r="A39" s="29" t="s">
        <v>230</v>
      </c>
      <c r="B39" s="29" t="s">
        <v>131</v>
      </c>
      <c r="C39" s="63">
        <v>23</v>
      </c>
      <c r="D39" s="29" t="s">
        <v>136</v>
      </c>
      <c r="E39" s="29" t="s">
        <v>140</v>
      </c>
      <c r="F39" s="30" t="s">
        <v>21</v>
      </c>
      <c r="G39" s="29" t="s">
        <v>170</v>
      </c>
      <c r="H39" s="38" t="s">
        <v>58</v>
      </c>
      <c r="I39" s="39" t="s">
        <v>33</v>
      </c>
      <c r="J39" s="29"/>
      <c r="K39" s="29"/>
      <c r="L39" s="29"/>
      <c r="M39" s="18" t="s">
        <v>233</v>
      </c>
    </row>
    <row r="40" spans="1:13" s="84" customFormat="1" ht="36">
      <c r="A40" s="29" t="s">
        <v>230</v>
      </c>
      <c r="B40" s="29" t="s">
        <v>131</v>
      </c>
      <c r="C40" s="63">
        <v>24</v>
      </c>
      <c r="D40" s="29" t="s">
        <v>136</v>
      </c>
      <c r="E40" s="29" t="s">
        <v>141</v>
      </c>
      <c r="F40" s="30" t="s">
        <v>21</v>
      </c>
      <c r="G40" s="29" t="s">
        <v>170</v>
      </c>
      <c r="H40" s="38" t="s">
        <v>58</v>
      </c>
      <c r="I40" s="39" t="s">
        <v>33</v>
      </c>
      <c r="J40" s="29"/>
      <c r="K40" s="29"/>
      <c r="L40" s="29"/>
      <c r="M40" s="18" t="s">
        <v>233</v>
      </c>
    </row>
    <row r="41" spans="1:13" s="84" customFormat="1" ht="36">
      <c r="A41" s="29" t="s">
        <v>230</v>
      </c>
      <c r="B41" s="29" t="s">
        <v>131</v>
      </c>
      <c r="C41" s="63">
        <v>25</v>
      </c>
      <c r="D41" s="29" t="s">
        <v>136</v>
      </c>
      <c r="E41" s="29" t="s">
        <v>142</v>
      </c>
      <c r="F41" s="30" t="s">
        <v>21</v>
      </c>
      <c r="G41" s="29" t="s">
        <v>170</v>
      </c>
      <c r="H41" s="38" t="s">
        <v>58</v>
      </c>
      <c r="I41" s="39" t="s">
        <v>33</v>
      </c>
      <c r="J41" s="29"/>
      <c r="K41" s="29"/>
      <c r="L41" s="29"/>
      <c r="M41" s="18" t="s">
        <v>233</v>
      </c>
    </row>
    <row r="42" spans="1:13" s="84" customFormat="1" ht="36">
      <c r="A42" s="29" t="s">
        <v>230</v>
      </c>
      <c r="B42" s="29" t="s">
        <v>131</v>
      </c>
      <c r="C42" s="63">
        <v>26</v>
      </c>
      <c r="D42" s="29" t="s">
        <v>136</v>
      </c>
      <c r="E42" s="29" t="s">
        <v>143</v>
      </c>
      <c r="F42" s="30" t="s">
        <v>21</v>
      </c>
      <c r="G42" s="29" t="s">
        <v>170</v>
      </c>
      <c r="H42" s="38" t="s">
        <v>58</v>
      </c>
      <c r="I42" s="39" t="s">
        <v>33</v>
      </c>
      <c r="J42" s="29"/>
      <c r="K42" s="29"/>
      <c r="L42" s="29"/>
      <c r="M42" s="18" t="s">
        <v>233</v>
      </c>
    </row>
    <row r="43" spans="1:13" s="84" customFormat="1" ht="36">
      <c r="A43" s="29" t="s">
        <v>230</v>
      </c>
      <c r="B43" s="29" t="s">
        <v>131</v>
      </c>
      <c r="C43" s="63">
        <v>27</v>
      </c>
      <c r="D43" s="29" t="s">
        <v>136</v>
      </c>
      <c r="E43" s="29" t="s">
        <v>144</v>
      </c>
      <c r="F43" s="30" t="s">
        <v>21</v>
      </c>
      <c r="G43" s="29" t="s">
        <v>170</v>
      </c>
      <c r="H43" s="38" t="s">
        <v>58</v>
      </c>
      <c r="I43" s="39" t="s">
        <v>33</v>
      </c>
      <c r="J43" s="29"/>
      <c r="K43" s="29"/>
      <c r="L43" s="29"/>
      <c r="M43" s="18" t="s">
        <v>233</v>
      </c>
    </row>
    <row r="44" spans="1:13" s="84" customFormat="1" ht="36">
      <c r="A44" s="29" t="s">
        <v>230</v>
      </c>
      <c r="B44" s="29" t="s">
        <v>131</v>
      </c>
      <c r="C44" s="63">
        <v>28</v>
      </c>
      <c r="D44" s="29" t="s">
        <v>136</v>
      </c>
      <c r="E44" s="29" t="s">
        <v>145</v>
      </c>
      <c r="F44" s="30" t="s">
        <v>21</v>
      </c>
      <c r="G44" s="29" t="s">
        <v>170</v>
      </c>
      <c r="H44" s="38" t="s">
        <v>58</v>
      </c>
      <c r="I44" s="39" t="s">
        <v>33</v>
      </c>
      <c r="J44" s="29"/>
      <c r="K44" s="29"/>
      <c r="L44" s="29"/>
      <c r="M44" s="18" t="s">
        <v>233</v>
      </c>
    </row>
    <row r="45" spans="1:13" s="84" customFormat="1" ht="36">
      <c r="A45" s="29" t="s">
        <v>230</v>
      </c>
      <c r="B45" s="29" t="s">
        <v>131</v>
      </c>
      <c r="C45" s="63">
        <v>29</v>
      </c>
      <c r="D45" s="29" t="s">
        <v>136</v>
      </c>
      <c r="E45" s="29" t="s">
        <v>146</v>
      </c>
      <c r="F45" s="30" t="s">
        <v>21</v>
      </c>
      <c r="G45" s="29" t="s">
        <v>170</v>
      </c>
      <c r="H45" s="38" t="s">
        <v>58</v>
      </c>
      <c r="I45" s="39" t="s">
        <v>33</v>
      </c>
      <c r="J45" s="29"/>
      <c r="K45" s="29"/>
      <c r="L45" s="29"/>
      <c r="M45" s="18" t="s">
        <v>233</v>
      </c>
    </row>
    <row r="46" spans="1:13" s="84" customFormat="1" ht="36">
      <c r="A46" s="29" t="s">
        <v>230</v>
      </c>
      <c r="B46" s="29" t="s">
        <v>131</v>
      </c>
      <c r="C46" s="63">
        <v>30</v>
      </c>
      <c r="D46" s="29" t="s">
        <v>136</v>
      </c>
      <c r="E46" s="29" t="s">
        <v>147</v>
      </c>
      <c r="F46" s="30" t="s">
        <v>21</v>
      </c>
      <c r="G46" s="29" t="s">
        <v>170</v>
      </c>
      <c r="H46" s="38" t="s">
        <v>58</v>
      </c>
      <c r="I46" s="39" t="s">
        <v>33</v>
      </c>
      <c r="J46" s="29"/>
      <c r="K46" s="29"/>
      <c r="L46" s="29"/>
      <c r="M46" s="18" t="s">
        <v>233</v>
      </c>
    </row>
    <row r="47" spans="1:13" s="84" customFormat="1" ht="36">
      <c r="A47" s="29" t="s">
        <v>230</v>
      </c>
      <c r="B47" s="29" t="s">
        <v>131</v>
      </c>
      <c r="C47" s="63">
        <v>31</v>
      </c>
      <c r="D47" s="29" t="s">
        <v>136</v>
      </c>
      <c r="E47" s="29" t="s">
        <v>148</v>
      </c>
      <c r="F47" s="30" t="s">
        <v>21</v>
      </c>
      <c r="G47" s="29" t="s">
        <v>170</v>
      </c>
      <c r="H47" s="38" t="s">
        <v>58</v>
      </c>
      <c r="I47" s="39" t="s">
        <v>33</v>
      </c>
      <c r="J47" s="29"/>
      <c r="K47" s="29"/>
      <c r="L47" s="29"/>
      <c r="M47" s="18" t="s">
        <v>233</v>
      </c>
    </row>
    <row r="48" spans="1:13" s="84" customFormat="1" ht="36">
      <c r="A48" s="29" t="s">
        <v>230</v>
      </c>
      <c r="B48" s="29" t="s">
        <v>131</v>
      </c>
      <c r="C48" s="63">
        <v>32</v>
      </c>
      <c r="D48" s="29" t="s">
        <v>136</v>
      </c>
      <c r="E48" s="29" t="s">
        <v>149</v>
      </c>
      <c r="F48" s="30" t="s">
        <v>21</v>
      </c>
      <c r="G48" s="29" t="s">
        <v>170</v>
      </c>
      <c r="H48" s="38" t="s">
        <v>58</v>
      </c>
      <c r="I48" s="39" t="s">
        <v>33</v>
      </c>
      <c r="J48" s="29"/>
      <c r="K48" s="29"/>
      <c r="L48" s="29"/>
      <c r="M48" s="18" t="s">
        <v>233</v>
      </c>
    </row>
    <row r="49" spans="1:13" s="84" customFormat="1" ht="36">
      <c r="A49" s="29" t="s">
        <v>230</v>
      </c>
      <c r="B49" s="29" t="s">
        <v>131</v>
      </c>
      <c r="C49" s="63">
        <v>33</v>
      </c>
      <c r="D49" s="29" t="s">
        <v>136</v>
      </c>
      <c r="E49" s="29" t="s">
        <v>150</v>
      </c>
      <c r="F49" s="30" t="s">
        <v>21</v>
      </c>
      <c r="G49" s="29" t="s">
        <v>170</v>
      </c>
      <c r="H49" s="38" t="s">
        <v>58</v>
      </c>
      <c r="I49" s="39" t="s">
        <v>33</v>
      </c>
      <c r="J49" s="29"/>
      <c r="K49" s="29"/>
      <c r="L49" s="29"/>
      <c r="M49" s="18" t="s">
        <v>233</v>
      </c>
    </row>
    <row r="50" spans="1:13" s="84" customFormat="1" ht="36">
      <c r="A50" s="29" t="s">
        <v>230</v>
      </c>
      <c r="B50" s="29" t="s">
        <v>131</v>
      </c>
      <c r="C50" s="63">
        <v>34</v>
      </c>
      <c r="D50" s="29" t="s">
        <v>136</v>
      </c>
      <c r="E50" s="29" t="s">
        <v>151</v>
      </c>
      <c r="F50" s="30" t="s">
        <v>21</v>
      </c>
      <c r="G50" s="29" t="s">
        <v>170</v>
      </c>
      <c r="H50" s="38" t="s">
        <v>58</v>
      </c>
      <c r="I50" s="39" t="s">
        <v>33</v>
      </c>
      <c r="J50" s="29"/>
      <c r="K50" s="29"/>
      <c r="L50" s="29"/>
      <c r="M50" s="18" t="s">
        <v>233</v>
      </c>
    </row>
    <row r="51" spans="1:13" s="84" customFormat="1" ht="36">
      <c r="A51" s="29" t="s">
        <v>230</v>
      </c>
      <c r="B51" s="29" t="s">
        <v>131</v>
      </c>
      <c r="C51" s="63">
        <v>35</v>
      </c>
      <c r="D51" s="29" t="s">
        <v>136</v>
      </c>
      <c r="E51" s="29" t="s">
        <v>152</v>
      </c>
      <c r="F51" s="30" t="s">
        <v>21</v>
      </c>
      <c r="G51" s="29" t="s">
        <v>170</v>
      </c>
      <c r="H51" s="38" t="s">
        <v>58</v>
      </c>
      <c r="I51" s="39" t="s">
        <v>33</v>
      </c>
      <c r="J51" s="29"/>
      <c r="K51" s="29"/>
      <c r="L51" s="29"/>
      <c r="M51" s="18" t="s">
        <v>233</v>
      </c>
    </row>
    <row r="52" spans="1:13" s="84" customFormat="1" ht="36">
      <c r="A52" s="29" t="s">
        <v>230</v>
      </c>
      <c r="B52" s="29" t="s">
        <v>131</v>
      </c>
      <c r="C52" s="63">
        <v>36</v>
      </c>
      <c r="D52" s="29" t="s">
        <v>136</v>
      </c>
      <c r="E52" s="29" t="s">
        <v>153</v>
      </c>
      <c r="F52" s="30" t="s">
        <v>21</v>
      </c>
      <c r="G52" s="29" t="s">
        <v>170</v>
      </c>
      <c r="H52" s="38" t="s">
        <v>58</v>
      </c>
      <c r="I52" s="39" t="s">
        <v>33</v>
      </c>
      <c r="J52" s="29"/>
      <c r="K52" s="29"/>
      <c r="L52" s="29"/>
      <c r="M52" s="18" t="s">
        <v>233</v>
      </c>
    </row>
    <row r="53" spans="1:13" s="84" customFormat="1" ht="36">
      <c r="A53" s="29" t="s">
        <v>230</v>
      </c>
      <c r="B53" s="29" t="s">
        <v>131</v>
      </c>
      <c r="C53" s="63">
        <v>37</v>
      </c>
      <c r="D53" s="29" t="s">
        <v>136</v>
      </c>
      <c r="E53" s="29" t="s">
        <v>154</v>
      </c>
      <c r="F53" s="30" t="s">
        <v>21</v>
      </c>
      <c r="G53" s="29" t="s">
        <v>170</v>
      </c>
      <c r="H53" s="38" t="s">
        <v>58</v>
      </c>
      <c r="I53" s="39" t="s">
        <v>33</v>
      </c>
      <c r="J53" s="29"/>
      <c r="K53" s="29"/>
      <c r="L53" s="29"/>
      <c r="M53" s="18" t="s">
        <v>233</v>
      </c>
    </row>
    <row r="54" spans="1:13" s="84" customFormat="1" ht="36">
      <c r="A54" s="29" t="s">
        <v>230</v>
      </c>
      <c r="B54" s="29" t="s">
        <v>131</v>
      </c>
      <c r="C54" s="63">
        <v>38</v>
      </c>
      <c r="D54" s="29" t="s">
        <v>136</v>
      </c>
      <c r="E54" s="29" t="s">
        <v>155</v>
      </c>
      <c r="F54" s="30" t="s">
        <v>21</v>
      </c>
      <c r="G54" s="29" t="s">
        <v>170</v>
      </c>
      <c r="H54" s="38" t="s">
        <v>58</v>
      </c>
      <c r="I54" s="39" t="s">
        <v>33</v>
      </c>
      <c r="J54" s="29"/>
      <c r="K54" s="29"/>
      <c r="L54" s="29"/>
      <c r="M54" s="18" t="s">
        <v>233</v>
      </c>
    </row>
    <row r="55" spans="1:13" s="84" customFormat="1" ht="36">
      <c r="A55" s="29" t="s">
        <v>230</v>
      </c>
      <c r="B55" s="29" t="s">
        <v>131</v>
      </c>
      <c r="C55" s="63">
        <v>39</v>
      </c>
      <c r="D55" s="29" t="s">
        <v>136</v>
      </c>
      <c r="E55" s="29" t="s">
        <v>156</v>
      </c>
      <c r="F55" s="30" t="s">
        <v>21</v>
      </c>
      <c r="G55" s="29" t="s">
        <v>170</v>
      </c>
      <c r="H55" s="38" t="s">
        <v>58</v>
      </c>
      <c r="I55" s="39" t="s">
        <v>33</v>
      </c>
      <c r="J55" s="29"/>
      <c r="K55" s="29"/>
      <c r="L55" s="29"/>
      <c r="M55" s="18" t="s">
        <v>233</v>
      </c>
    </row>
    <row r="56" spans="1:13" s="84" customFormat="1" ht="36">
      <c r="A56" s="29" t="s">
        <v>230</v>
      </c>
      <c r="B56" s="29" t="s">
        <v>131</v>
      </c>
      <c r="C56" s="63">
        <v>40</v>
      </c>
      <c r="D56" s="29" t="s">
        <v>136</v>
      </c>
      <c r="E56" s="29" t="s">
        <v>157</v>
      </c>
      <c r="F56" s="30" t="s">
        <v>21</v>
      </c>
      <c r="G56" s="29" t="s">
        <v>170</v>
      </c>
      <c r="H56" s="38" t="s">
        <v>58</v>
      </c>
      <c r="I56" s="39" t="s">
        <v>33</v>
      </c>
      <c r="J56" s="29"/>
      <c r="K56" s="29"/>
      <c r="L56" s="29"/>
      <c r="M56" s="18" t="s">
        <v>233</v>
      </c>
    </row>
    <row r="57" spans="1:13" s="84" customFormat="1" ht="36">
      <c r="A57" s="29" t="s">
        <v>230</v>
      </c>
      <c r="B57" s="29" t="s">
        <v>131</v>
      </c>
      <c r="C57" s="63">
        <v>41</v>
      </c>
      <c r="D57" s="29" t="s">
        <v>136</v>
      </c>
      <c r="E57" s="29" t="s">
        <v>158</v>
      </c>
      <c r="F57" s="30" t="s">
        <v>21</v>
      </c>
      <c r="G57" s="29" t="s">
        <v>170</v>
      </c>
      <c r="H57" s="38" t="s">
        <v>58</v>
      </c>
      <c r="I57" s="39" t="s">
        <v>33</v>
      </c>
      <c r="J57" s="29"/>
      <c r="K57" s="29"/>
      <c r="L57" s="29"/>
      <c r="M57" s="18" t="s">
        <v>233</v>
      </c>
    </row>
    <row r="58" spans="1:13" s="84" customFormat="1" ht="36">
      <c r="A58" s="29" t="s">
        <v>230</v>
      </c>
      <c r="B58" s="29" t="s">
        <v>131</v>
      </c>
      <c r="C58" s="63">
        <v>42</v>
      </c>
      <c r="D58" s="29" t="s">
        <v>136</v>
      </c>
      <c r="E58" s="29" t="s">
        <v>159</v>
      </c>
      <c r="F58" s="30" t="s">
        <v>21</v>
      </c>
      <c r="G58" s="29" t="s">
        <v>170</v>
      </c>
      <c r="H58" s="38" t="s">
        <v>58</v>
      </c>
      <c r="I58" s="39" t="s">
        <v>33</v>
      </c>
      <c r="J58" s="29"/>
      <c r="K58" s="29"/>
      <c r="L58" s="29"/>
      <c r="M58" s="18" t="s">
        <v>233</v>
      </c>
    </row>
    <row r="59" spans="1:13" s="84" customFormat="1" ht="36">
      <c r="A59" s="29" t="s">
        <v>230</v>
      </c>
      <c r="B59" s="29" t="s">
        <v>131</v>
      </c>
      <c r="C59" s="63">
        <v>43</v>
      </c>
      <c r="D59" s="29" t="s">
        <v>136</v>
      </c>
      <c r="E59" s="29" t="s">
        <v>160</v>
      </c>
      <c r="F59" s="30" t="s">
        <v>21</v>
      </c>
      <c r="G59" s="29" t="s">
        <v>170</v>
      </c>
      <c r="H59" s="38" t="s">
        <v>58</v>
      </c>
      <c r="I59" s="39" t="s">
        <v>33</v>
      </c>
      <c r="J59" s="29"/>
      <c r="K59" s="29"/>
      <c r="L59" s="29"/>
      <c r="M59" s="18" t="s">
        <v>233</v>
      </c>
    </row>
    <row r="60" spans="1:13" s="84" customFormat="1" ht="36">
      <c r="A60" s="29" t="s">
        <v>230</v>
      </c>
      <c r="B60" s="29" t="s">
        <v>131</v>
      </c>
      <c r="C60" s="63">
        <v>44</v>
      </c>
      <c r="D60" s="29" t="s">
        <v>161</v>
      </c>
      <c r="E60" s="29" t="s">
        <v>162</v>
      </c>
      <c r="F60" s="30" t="s">
        <v>21</v>
      </c>
      <c r="G60" s="29" t="s">
        <v>170</v>
      </c>
      <c r="H60" s="38" t="s">
        <v>58</v>
      </c>
      <c r="I60" s="39" t="s">
        <v>33</v>
      </c>
      <c r="J60" s="29"/>
      <c r="K60" s="29"/>
      <c r="L60" s="29"/>
      <c r="M60" s="18" t="s">
        <v>233</v>
      </c>
    </row>
    <row r="61" spans="1:13" s="84" customFormat="1" ht="36">
      <c r="A61" s="29" t="s">
        <v>230</v>
      </c>
      <c r="B61" s="29" t="s">
        <v>131</v>
      </c>
      <c r="C61" s="63">
        <v>45</v>
      </c>
      <c r="D61" s="29" t="s">
        <v>163</v>
      </c>
      <c r="E61" s="29" t="s">
        <v>164</v>
      </c>
      <c r="F61" s="30" t="s">
        <v>21</v>
      </c>
      <c r="G61" s="29" t="s">
        <v>170</v>
      </c>
      <c r="H61" s="38" t="s">
        <v>58</v>
      </c>
      <c r="I61" s="39" t="s">
        <v>33</v>
      </c>
      <c r="J61" s="29"/>
      <c r="K61" s="29"/>
      <c r="L61" s="29"/>
      <c r="M61" s="18" t="s">
        <v>233</v>
      </c>
    </row>
    <row r="62" spans="1:13" s="84" customFormat="1" ht="36">
      <c r="A62" s="29" t="s">
        <v>230</v>
      </c>
      <c r="B62" s="29" t="s">
        <v>131</v>
      </c>
      <c r="C62" s="63">
        <v>46</v>
      </c>
      <c r="D62" s="29" t="s">
        <v>163</v>
      </c>
      <c r="E62" s="29" t="s">
        <v>165</v>
      </c>
      <c r="F62" s="30" t="s">
        <v>21</v>
      </c>
      <c r="G62" s="29" t="s">
        <v>170</v>
      </c>
      <c r="H62" s="38" t="s">
        <v>58</v>
      </c>
      <c r="I62" s="39" t="s">
        <v>33</v>
      </c>
      <c r="J62" s="29"/>
      <c r="K62" s="29"/>
      <c r="L62" s="29"/>
      <c r="M62" s="18" t="s">
        <v>233</v>
      </c>
    </row>
    <row r="63" spans="1:13" s="84" customFormat="1" ht="36">
      <c r="A63" s="29" t="s">
        <v>230</v>
      </c>
      <c r="B63" s="29" t="s">
        <v>131</v>
      </c>
      <c r="C63" s="63">
        <v>47</v>
      </c>
      <c r="D63" s="29" t="s">
        <v>163</v>
      </c>
      <c r="E63" s="29" t="s">
        <v>166</v>
      </c>
      <c r="F63" s="30" t="s">
        <v>21</v>
      </c>
      <c r="G63" s="29" t="s">
        <v>170</v>
      </c>
      <c r="H63" s="38" t="s">
        <v>58</v>
      </c>
      <c r="I63" s="39" t="s">
        <v>33</v>
      </c>
      <c r="J63" s="29"/>
      <c r="K63" s="29"/>
      <c r="L63" s="29"/>
      <c r="M63" s="18" t="s">
        <v>233</v>
      </c>
    </row>
    <row r="64" spans="1:13" s="84" customFormat="1" ht="36">
      <c r="A64" s="29" t="s">
        <v>230</v>
      </c>
      <c r="B64" s="29" t="s">
        <v>131</v>
      </c>
      <c r="C64" s="63">
        <v>48</v>
      </c>
      <c r="D64" s="29" t="s">
        <v>163</v>
      </c>
      <c r="E64" s="29" t="s">
        <v>167</v>
      </c>
      <c r="F64" s="30" t="s">
        <v>21</v>
      </c>
      <c r="G64" s="29" t="s">
        <v>170</v>
      </c>
      <c r="H64" s="38" t="s">
        <v>58</v>
      </c>
      <c r="I64" s="39" t="s">
        <v>33</v>
      </c>
      <c r="J64" s="29"/>
      <c r="K64" s="29"/>
      <c r="L64" s="29"/>
      <c r="M64" s="18" t="s">
        <v>233</v>
      </c>
    </row>
    <row r="65" spans="1:13" s="84" customFormat="1" ht="36">
      <c r="A65" s="29" t="s">
        <v>230</v>
      </c>
      <c r="B65" s="29" t="s">
        <v>131</v>
      </c>
      <c r="C65" s="63">
        <v>49</v>
      </c>
      <c r="D65" s="29" t="s">
        <v>163</v>
      </c>
      <c r="E65" s="29" t="s">
        <v>168</v>
      </c>
      <c r="F65" s="30" t="s">
        <v>21</v>
      </c>
      <c r="G65" s="29" t="s">
        <v>170</v>
      </c>
      <c r="H65" s="38" t="s">
        <v>58</v>
      </c>
      <c r="I65" s="39" t="s">
        <v>33</v>
      </c>
      <c r="J65" s="29"/>
      <c r="K65" s="29"/>
      <c r="L65" s="29"/>
      <c r="M65" s="18" t="s">
        <v>233</v>
      </c>
    </row>
    <row r="66" spans="1:13" s="84" customFormat="1" ht="36">
      <c r="A66" s="29" t="s">
        <v>230</v>
      </c>
      <c r="B66" s="29" t="s">
        <v>131</v>
      </c>
      <c r="C66" s="63">
        <v>50</v>
      </c>
      <c r="D66" s="29" t="s">
        <v>163</v>
      </c>
      <c r="E66" s="29" t="s">
        <v>169</v>
      </c>
      <c r="F66" s="30" t="s">
        <v>21</v>
      </c>
      <c r="G66" s="29" t="s">
        <v>170</v>
      </c>
      <c r="H66" s="38" t="s">
        <v>58</v>
      </c>
      <c r="I66" s="39" t="s">
        <v>33</v>
      </c>
      <c r="J66" s="29"/>
      <c r="K66" s="29"/>
      <c r="L66" s="29"/>
      <c r="M66" s="18" t="s">
        <v>233</v>
      </c>
    </row>
    <row r="67" spans="1:13" s="88" customFormat="1">
      <c r="A67" s="85" t="s">
        <v>74</v>
      </c>
      <c r="B67" s="86"/>
      <c r="C67" s="86"/>
      <c r="D67" s="86"/>
      <c r="E67" s="86"/>
      <c r="F67" s="86"/>
      <c r="G67" s="86"/>
      <c r="H67" s="86"/>
      <c r="I67" s="86"/>
      <c r="J67" s="86"/>
      <c r="K67" s="86"/>
      <c r="L67" s="86"/>
      <c r="M67" s="87"/>
    </row>
    <row r="68" spans="1:13" s="32" customFormat="1" ht="73.5" customHeight="1">
      <c r="A68" s="29" t="s">
        <v>230</v>
      </c>
      <c r="B68" s="29" t="s">
        <v>71</v>
      </c>
      <c r="C68" s="29">
        <v>51</v>
      </c>
      <c r="D68" s="29" t="s">
        <v>68</v>
      </c>
      <c r="E68" s="29" t="s">
        <v>99</v>
      </c>
      <c r="F68" s="30" t="s">
        <v>21</v>
      </c>
      <c r="G68" s="29" t="s">
        <v>69</v>
      </c>
      <c r="H68" s="38" t="s">
        <v>70</v>
      </c>
      <c r="I68" s="39" t="s">
        <v>33</v>
      </c>
      <c r="J68" s="31"/>
      <c r="K68" s="31"/>
      <c r="L68" s="31"/>
      <c r="M68" s="17" t="s">
        <v>233</v>
      </c>
    </row>
    <row r="69" spans="1:13" s="32" customFormat="1" ht="73.5" customHeight="1">
      <c r="A69" s="29" t="s">
        <v>230</v>
      </c>
      <c r="B69" s="29" t="s">
        <v>71</v>
      </c>
      <c r="C69" s="29">
        <v>52</v>
      </c>
      <c r="D69" s="29" t="s">
        <v>360</v>
      </c>
      <c r="E69" s="33" t="s">
        <v>100</v>
      </c>
      <c r="F69" s="30" t="s">
        <v>21</v>
      </c>
      <c r="G69" s="29" t="s">
        <v>107</v>
      </c>
      <c r="H69" s="38" t="s">
        <v>58</v>
      </c>
      <c r="I69" s="39" t="s">
        <v>33</v>
      </c>
      <c r="J69" s="31"/>
      <c r="K69" s="31"/>
      <c r="L69" s="31"/>
      <c r="M69" s="17" t="s">
        <v>233</v>
      </c>
    </row>
    <row r="70" spans="1:13" s="32" customFormat="1" ht="84">
      <c r="A70" s="29" t="s">
        <v>230</v>
      </c>
      <c r="B70" s="29" t="s">
        <v>71</v>
      </c>
      <c r="C70" s="29">
        <v>53</v>
      </c>
      <c r="D70" s="29" t="s">
        <v>361</v>
      </c>
      <c r="E70" s="33" t="s">
        <v>100</v>
      </c>
      <c r="F70" s="30" t="s">
        <v>21</v>
      </c>
      <c r="G70" s="29" t="s">
        <v>107</v>
      </c>
      <c r="H70" s="38" t="s">
        <v>58</v>
      </c>
      <c r="I70" s="39" t="s">
        <v>33</v>
      </c>
      <c r="J70" s="31"/>
      <c r="K70" s="31"/>
      <c r="L70" s="31"/>
      <c r="M70" s="17" t="s">
        <v>233</v>
      </c>
    </row>
    <row r="71" spans="1:13" s="32" customFormat="1" ht="73.5" customHeight="1">
      <c r="A71" s="29" t="s">
        <v>230</v>
      </c>
      <c r="B71" s="29" t="s">
        <v>71</v>
      </c>
      <c r="C71" s="29">
        <v>54</v>
      </c>
      <c r="D71" s="29" t="s">
        <v>362</v>
      </c>
      <c r="E71" s="33" t="s">
        <v>100</v>
      </c>
      <c r="F71" s="30" t="s">
        <v>21</v>
      </c>
      <c r="G71" s="29" t="s">
        <v>107</v>
      </c>
      <c r="H71" s="38" t="s">
        <v>58</v>
      </c>
      <c r="I71" s="39" t="s">
        <v>33</v>
      </c>
      <c r="J71" s="31"/>
      <c r="K71" s="31"/>
      <c r="L71" s="31"/>
      <c r="M71" s="17" t="s">
        <v>233</v>
      </c>
    </row>
    <row r="72" spans="1:13" s="32" customFormat="1" ht="84">
      <c r="A72" s="29" t="s">
        <v>230</v>
      </c>
      <c r="B72" s="29" t="s">
        <v>71</v>
      </c>
      <c r="C72" s="29">
        <v>55</v>
      </c>
      <c r="D72" s="29" t="s">
        <v>363</v>
      </c>
      <c r="E72" s="33" t="s">
        <v>100</v>
      </c>
      <c r="F72" s="30" t="s">
        <v>21</v>
      </c>
      <c r="G72" s="29" t="s">
        <v>107</v>
      </c>
      <c r="H72" s="38" t="s">
        <v>58</v>
      </c>
      <c r="I72" s="39" t="s">
        <v>33</v>
      </c>
      <c r="J72" s="31"/>
      <c r="K72" s="31"/>
      <c r="L72" s="31"/>
      <c r="M72" s="17" t="s">
        <v>233</v>
      </c>
    </row>
    <row r="73" spans="1:13" s="37" customFormat="1" ht="73.5" customHeight="1">
      <c r="A73" s="29" t="s">
        <v>230</v>
      </c>
      <c r="B73" s="33" t="s">
        <v>71</v>
      </c>
      <c r="C73" s="29">
        <v>56</v>
      </c>
      <c r="D73" s="29" t="s">
        <v>364</v>
      </c>
      <c r="E73" s="33" t="s">
        <v>100</v>
      </c>
      <c r="F73" s="30" t="s">
        <v>21</v>
      </c>
      <c r="G73" s="29" t="s">
        <v>107</v>
      </c>
      <c r="H73" s="34" t="s">
        <v>58</v>
      </c>
      <c r="I73" s="35" t="s">
        <v>33</v>
      </c>
      <c r="J73" s="36"/>
      <c r="K73" s="36"/>
      <c r="L73" s="36"/>
      <c r="M73" s="17" t="s">
        <v>233</v>
      </c>
    </row>
    <row r="74" spans="1:13" s="37" customFormat="1" ht="73.5" customHeight="1">
      <c r="A74" s="29" t="s">
        <v>230</v>
      </c>
      <c r="B74" s="33" t="s">
        <v>71</v>
      </c>
      <c r="C74" s="29">
        <v>57</v>
      </c>
      <c r="D74" s="29" t="s">
        <v>365</v>
      </c>
      <c r="E74" s="33" t="s">
        <v>100</v>
      </c>
      <c r="F74" s="30" t="s">
        <v>21</v>
      </c>
      <c r="G74" s="29" t="s">
        <v>107</v>
      </c>
      <c r="H74" s="34" t="s">
        <v>58</v>
      </c>
      <c r="I74" s="35" t="s">
        <v>33</v>
      </c>
      <c r="J74" s="36"/>
      <c r="K74" s="36"/>
      <c r="L74" s="36"/>
      <c r="M74" s="17" t="s">
        <v>233</v>
      </c>
    </row>
    <row r="75" spans="1:13" s="37" customFormat="1" ht="84">
      <c r="A75" s="29" t="s">
        <v>230</v>
      </c>
      <c r="B75" s="33" t="s">
        <v>71</v>
      </c>
      <c r="C75" s="29">
        <v>58</v>
      </c>
      <c r="D75" s="29" t="s">
        <v>366</v>
      </c>
      <c r="E75" s="33" t="s">
        <v>100</v>
      </c>
      <c r="F75" s="30" t="s">
        <v>21</v>
      </c>
      <c r="G75" s="29" t="s">
        <v>107</v>
      </c>
      <c r="H75" s="34" t="s">
        <v>58</v>
      </c>
      <c r="I75" s="35" t="s">
        <v>33</v>
      </c>
      <c r="J75" s="36"/>
      <c r="K75" s="36"/>
      <c r="L75" s="36"/>
      <c r="M75" s="17" t="s">
        <v>233</v>
      </c>
    </row>
    <row r="76" spans="1:13" s="37" customFormat="1" ht="84">
      <c r="A76" s="29" t="s">
        <v>230</v>
      </c>
      <c r="B76" s="33" t="s">
        <v>71</v>
      </c>
      <c r="C76" s="29">
        <v>59</v>
      </c>
      <c r="D76" s="29" t="s">
        <v>367</v>
      </c>
      <c r="E76" s="33" t="s">
        <v>100</v>
      </c>
      <c r="F76" s="30" t="s">
        <v>21</v>
      </c>
      <c r="G76" s="29" t="s">
        <v>107</v>
      </c>
      <c r="H76" s="34" t="s">
        <v>58</v>
      </c>
      <c r="I76" s="35" t="s">
        <v>33</v>
      </c>
      <c r="J76" s="36"/>
      <c r="K76" s="36"/>
      <c r="L76" s="36"/>
      <c r="M76" s="17" t="s">
        <v>233</v>
      </c>
    </row>
    <row r="77" spans="1:13" s="37" customFormat="1" ht="84">
      <c r="A77" s="29" t="s">
        <v>230</v>
      </c>
      <c r="B77" s="33" t="s">
        <v>71</v>
      </c>
      <c r="C77" s="29">
        <v>60</v>
      </c>
      <c r="D77" s="29" t="s">
        <v>368</v>
      </c>
      <c r="E77" s="33" t="s">
        <v>100</v>
      </c>
      <c r="F77" s="30" t="s">
        <v>21</v>
      </c>
      <c r="G77" s="29" t="s">
        <v>107</v>
      </c>
      <c r="H77" s="34" t="s">
        <v>58</v>
      </c>
      <c r="I77" s="35" t="s">
        <v>33</v>
      </c>
      <c r="J77" s="36"/>
      <c r="K77" s="36"/>
      <c r="L77" s="36"/>
      <c r="M77" s="17" t="s">
        <v>233</v>
      </c>
    </row>
    <row r="78" spans="1:13" s="37" customFormat="1" ht="84">
      <c r="A78" s="29" t="s">
        <v>230</v>
      </c>
      <c r="B78" s="33" t="s">
        <v>71</v>
      </c>
      <c r="C78" s="29">
        <v>61</v>
      </c>
      <c r="D78" s="29" t="s">
        <v>369</v>
      </c>
      <c r="E78" s="33" t="s">
        <v>100</v>
      </c>
      <c r="F78" s="30" t="s">
        <v>21</v>
      </c>
      <c r="G78" s="29" t="s">
        <v>107</v>
      </c>
      <c r="H78" s="34" t="s">
        <v>58</v>
      </c>
      <c r="I78" s="35" t="s">
        <v>33</v>
      </c>
      <c r="J78" s="36"/>
      <c r="K78" s="36"/>
      <c r="L78" s="36"/>
      <c r="M78" s="17" t="s">
        <v>233</v>
      </c>
    </row>
    <row r="79" spans="1:13" s="32" customFormat="1" ht="84">
      <c r="A79" s="29" t="s">
        <v>230</v>
      </c>
      <c r="B79" s="18" t="s">
        <v>71</v>
      </c>
      <c r="C79" s="29">
        <v>62</v>
      </c>
      <c r="D79" s="29" t="s">
        <v>370</v>
      </c>
      <c r="E79" s="29" t="s">
        <v>100</v>
      </c>
      <c r="F79" s="30" t="s">
        <v>21</v>
      </c>
      <c r="G79" s="29" t="s">
        <v>107</v>
      </c>
      <c r="H79" s="34" t="s">
        <v>58</v>
      </c>
      <c r="I79" s="19" t="s">
        <v>33</v>
      </c>
      <c r="J79" s="31"/>
      <c r="K79" s="31"/>
      <c r="L79" s="31"/>
      <c r="M79" s="17" t="s">
        <v>233</v>
      </c>
    </row>
    <row r="80" spans="1:13" s="32" customFormat="1" ht="63.75" customHeight="1">
      <c r="A80" s="29" t="s">
        <v>230</v>
      </c>
      <c r="B80" s="18" t="s">
        <v>71</v>
      </c>
      <c r="C80" s="29">
        <v>63</v>
      </c>
      <c r="D80" s="29" t="s">
        <v>371</v>
      </c>
      <c r="E80" s="29" t="s">
        <v>100</v>
      </c>
      <c r="F80" s="30" t="s">
        <v>21</v>
      </c>
      <c r="G80" s="29" t="s">
        <v>107</v>
      </c>
      <c r="H80" s="34" t="s">
        <v>58</v>
      </c>
      <c r="I80" s="19" t="s">
        <v>33</v>
      </c>
      <c r="J80" s="31"/>
      <c r="K80" s="31"/>
      <c r="L80" s="31"/>
      <c r="M80" s="17" t="s">
        <v>233</v>
      </c>
    </row>
    <row r="81" spans="1:13" s="32" customFormat="1" ht="63.75" customHeight="1">
      <c r="A81" s="29" t="s">
        <v>230</v>
      </c>
      <c r="B81" s="18" t="s">
        <v>71</v>
      </c>
      <c r="C81" s="29">
        <v>64</v>
      </c>
      <c r="D81" s="29" t="s">
        <v>372</v>
      </c>
      <c r="E81" s="29" t="s">
        <v>100</v>
      </c>
      <c r="F81" s="30" t="s">
        <v>21</v>
      </c>
      <c r="G81" s="29" t="s">
        <v>107</v>
      </c>
      <c r="H81" s="34" t="s">
        <v>58</v>
      </c>
      <c r="I81" s="19" t="s">
        <v>33</v>
      </c>
      <c r="J81" s="31"/>
      <c r="K81" s="31"/>
      <c r="L81" s="31"/>
      <c r="M81" s="17" t="s">
        <v>233</v>
      </c>
    </row>
    <row r="82" spans="1:13" s="32" customFormat="1" ht="63.75" customHeight="1">
      <c r="A82" s="29" t="s">
        <v>230</v>
      </c>
      <c r="B82" s="18" t="s">
        <v>71</v>
      </c>
      <c r="C82" s="29">
        <v>65</v>
      </c>
      <c r="D82" s="29" t="s">
        <v>373</v>
      </c>
      <c r="E82" s="29" t="s">
        <v>100</v>
      </c>
      <c r="F82" s="30" t="s">
        <v>21</v>
      </c>
      <c r="G82" s="29" t="s">
        <v>107</v>
      </c>
      <c r="H82" s="34" t="s">
        <v>58</v>
      </c>
      <c r="I82" s="19" t="s">
        <v>33</v>
      </c>
      <c r="J82" s="31"/>
      <c r="K82" s="31"/>
      <c r="L82" s="31"/>
      <c r="M82" s="17" t="s">
        <v>233</v>
      </c>
    </row>
    <row r="83" spans="1:13" s="32" customFormat="1" ht="63.75" customHeight="1">
      <c r="A83" s="29" t="s">
        <v>230</v>
      </c>
      <c r="B83" s="18" t="s">
        <v>71</v>
      </c>
      <c r="C83" s="29">
        <v>66</v>
      </c>
      <c r="D83" s="29" t="s">
        <v>361</v>
      </c>
      <c r="E83" s="29" t="s">
        <v>100</v>
      </c>
      <c r="F83" s="30" t="s">
        <v>21</v>
      </c>
      <c r="G83" s="29" t="s">
        <v>107</v>
      </c>
      <c r="H83" s="34" t="s">
        <v>58</v>
      </c>
      <c r="I83" s="19" t="s">
        <v>33</v>
      </c>
      <c r="J83" s="31"/>
      <c r="K83" s="31"/>
      <c r="L83" s="31"/>
      <c r="M83" s="17" t="s">
        <v>233</v>
      </c>
    </row>
    <row r="84" spans="1:13" s="32" customFormat="1" ht="63.75" customHeight="1">
      <c r="A84" s="29" t="s">
        <v>230</v>
      </c>
      <c r="B84" s="18" t="s">
        <v>71</v>
      </c>
      <c r="C84" s="29">
        <v>67</v>
      </c>
      <c r="D84" s="29" t="s">
        <v>374</v>
      </c>
      <c r="E84" s="29" t="s">
        <v>100</v>
      </c>
      <c r="F84" s="30" t="s">
        <v>21</v>
      </c>
      <c r="G84" s="29" t="s">
        <v>107</v>
      </c>
      <c r="H84" s="34" t="s">
        <v>58</v>
      </c>
      <c r="I84" s="19" t="s">
        <v>33</v>
      </c>
      <c r="J84" s="31"/>
      <c r="K84" s="31"/>
      <c r="L84" s="31"/>
      <c r="M84" s="17" t="s">
        <v>233</v>
      </c>
    </row>
    <row r="85" spans="1:13" s="32" customFormat="1" ht="63.75" customHeight="1">
      <c r="A85" s="29" t="s">
        <v>230</v>
      </c>
      <c r="B85" s="18" t="s">
        <v>71</v>
      </c>
      <c r="C85" s="29">
        <v>68</v>
      </c>
      <c r="D85" s="29" t="s">
        <v>374</v>
      </c>
      <c r="E85" s="29" t="s">
        <v>100</v>
      </c>
      <c r="F85" s="30" t="s">
        <v>21</v>
      </c>
      <c r="G85" s="29" t="s">
        <v>107</v>
      </c>
      <c r="H85" s="34" t="s">
        <v>58</v>
      </c>
      <c r="I85" s="19" t="s">
        <v>33</v>
      </c>
      <c r="J85" s="31"/>
      <c r="K85" s="31"/>
      <c r="L85" s="31"/>
      <c r="M85" s="17" t="s">
        <v>233</v>
      </c>
    </row>
    <row r="86" spans="1:13" s="32" customFormat="1" ht="84">
      <c r="A86" s="29" t="s">
        <v>230</v>
      </c>
      <c r="B86" s="18" t="s">
        <v>71</v>
      </c>
      <c r="C86" s="29">
        <v>69</v>
      </c>
      <c r="D86" s="29" t="s">
        <v>171</v>
      </c>
      <c r="E86" s="29" t="s">
        <v>100</v>
      </c>
      <c r="F86" s="30" t="s">
        <v>21</v>
      </c>
      <c r="G86" s="29" t="s">
        <v>180</v>
      </c>
      <c r="H86" s="34" t="s">
        <v>58</v>
      </c>
      <c r="I86" s="19" t="s">
        <v>33</v>
      </c>
      <c r="J86" s="31"/>
      <c r="K86" s="31"/>
      <c r="L86" s="31"/>
      <c r="M86" s="17" t="s">
        <v>233</v>
      </c>
    </row>
    <row r="87" spans="1:13" s="32" customFormat="1" ht="84">
      <c r="A87" s="29" t="s">
        <v>230</v>
      </c>
      <c r="B87" s="18" t="s">
        <v>71</v>
      </c>
      <c r="C87" s="29">
        <v>70</v>
      </c>
      <c r="D87" s="29" t="s">
        <v>165</v>
      </c>
      <c r="E87" s="29" t="s">
        <v>100</v>
      </c>
      <c r="F87" s="30" t="s">
        <v>21</v>
      </c>
      <c r="G87" s="29" t="s">
        <v>180</v>
      </c>
      <c r="H87" s="34" t="s">
        <v>58</v>
      </c>
      <c r="I87" s="19" t="s">
        <v>33</v>
      </c>
      <c r="J87" s="31"/>
      <c r="K87" s="31"/>
      <c r="L87" s="31"/>
      <c r="M87" s="17" t="s">
        <v>233</v>
      </c>
    </row>
    <row r="88" spans="1:13" s="32" customFormat="1" ht="84">
      <c r="A88" s="29" t="s">
        <v>230</v>
      </c>
      <c r="B88" s="18" t="s">
        <v>71</v>
      </c>
      <c r="C88" s="29">
        <v>71</v>
      </c>
      <c r="D88" s="29" t="s">
        <v>166</v>
      </c>
      <c r="E88" s="29" t="s">
        <v>100</v>
      </c>
      <c r="F88" s="30" t="s">
        <v>21</v>
      </c>
      <c r="G88" s="29" t="s">
        <v>180</v>
      </c>
      <c r="H88" s="34" t="s">
        <v>58</v>
      </c>
      <c r="I88" s="19" t="s">
        <v>33</v>
      </c>
      <c r="J88" s="31"/>
      <c r="K88" s="31"/>
      <c r="L88" s="31"/>
      <c r="M88" s="17" t="s">
        <v>233</v>
      </c>
    </row>
    <row r="89" spans="1:13" s="32" customFormat="1" ht="84">
      <c r="A89" s="29" t="s">
        <v>230</v>
      </c>
      <c r="B89" s="18" t="s">
        <v>71</v>
      </c>
      <c r="C89" s="29">
        <v>72</v>
      </c>
      <c r="D89" s="29" t="s">
        <v>167</v>
      </c>
      <c r="E89" s="29" t="s">
        <v>100</v>
      </c>
      <c r="F89" s="30" t="s">
        <v>21</v>
      </c>
      <c r="G89" s="29" t="s">
        <v>180</v>
      </c>
      <c r="H89" s="34" t="s">
        <v>58</v>
      </c>
      <c r="I89" s="19" t="s">
        <v>33</v>
      </c>
      <c r="J89" s="31"/>
      <c r="K89" s="31"/>
      <c r="L89" s="31"/>
      <c r="M89" s="17" t="s">
        <v>233</v>
      </c>
    </row>
    <row r="90" spans="1:13" s="32" customFormat="1" ht="84">
      <c r="A90" s="29" t="s">
        <v>230</v>
      </c>
      <c r="B90" s="18" t="s">
        <v>71</v>
      </c>
      <c r="C90" s="29">
        <v>73</v>
      </c>
      <c r="D90" s="29" t="s">
        <v>168</v>
      </c>
      <c r="E90" s="29" t="s">
        <v>100</v>
      </c>
      <c r="F90" s="30" t="s">
        <v>21</v>
      </c>
      <c r="G90" s="29" t="s">
        <v>180</v>
      </c>
      <c r="H90" s="34" t="s">
        <v>58</v>
      </c>
      <c r="I90" s="19" t="s">
        <v>33</v>
      </c>
      <c r="J90" s="31"/>
      <c r="K90" s="31"/>
      <c r="L90" s="31"/>
      <c r="M90" s="17" t="s">
        <v>233</v>
      </c>
    </row>
    <row r="91" spans="1:13" s="32" customFormat="1" ht="84">
      <c r="A91" s="29" t="s">
        <v>230</v>
      </c>
      <c r="B91" s="18" t="s">
        <v>71</v>
      </c>
      <c r="C91" s="29">
        <v>74</v>
      </c>
      <c r="D91" s="29" t="s">
        <v>169</v>
      </c>
      <c r="E91" s="29" t="s">
        <v>100</v>
      </c>
      <c r="F91" s="30" t="s">
        <v>21</v>
      </c>
      <c r="G91" s="29" t="s">
        <v>180</v>
      </c>
      <c r="H91" s="34" t="s">
        <v>58</v>
      </c>
      <c r="I91" s="19" t="s">
        <v>33</v>
      </c>
      <c r="J91" s="31"/>
      <c r="K91" s="31"/>
      <c r="L91" s="31"/>
      <c r="M91" s="17" t="s">
        <v>233</v>
      </c>
    </row>
    <row r="92" spans="1:13" s="32" customFormat="1" ht="84">
      <c r="A92" s="29" t="s">
        <v>230</v>
      </c>
      <c r="B92" s="18" t="s">
        <v>71</v>
      </c>
      <c r="C92" s="29">
        <v>75</v>
      </c>
      <c r="D92" s="29" t="s">
        <v>172</v>
      </c>
      <c r="E92" s="29" t="s">
        <v>100</v>
      </c>
      <c r="F92" s="30" t="s">
        <v>21</v>
      </c>
      <c r="G92" s="29" t="s">
        <v>180</v>
      </c>
      <c r="H92" s="34" t="s">
        <v>58</v>
      </c>
      <c r="I92" s="19" t="s">
        <v>33</v>
      </c>
      <c r="J92" s="31"/>
      <c r="K92" s="31"/>
      <c r="L92" s="31"/>
      <c r="M92" s="17" t="s">
        <v>233</v>
      </c>
    </row>
    <row r="93" spans="1:13" s="32" customFormat="1" ht="84">
      <c r="A93" s="29" t="s">
        <v>230</v>
      </c>
      <c r="B93" s="18" t="s">
        <v>71</v>
      </c>
      <c r="C93" s="29">
        <v>76</v>
      </c>
      <c r="D93" s="29" t="s">
        <v>173</v>
      </c>
      <c r="E93" s="29" t="s">
        <v>100</v>
      </c>
      <c r="F93" s="30" t="s">
        <v>21</v>
      </c>
      <c r="G93" s="29" t="s">
        <v>180</v>
      </c>
      <c r="H93" s="34" t="s">
        <v>58</v>
      </c>
      <c r="I93" s="19" t="s">
        <v>33</v>
      </c>
      <c r="J93" s="31"/>
      <c r="K93" s="31"/>
      <c r="L93" s="31"/>
      <c r="M93" s="17" t="s">
        <v>233</v>
      </c>
    </row>
    <row r="94" spans="1:13" s="32" customFormat="1" ht="84">
      <c r="A94" s="29" t="s">
        <v>230</v>
      </c>
      <c r="B94" s="18" t="s">
        <v>71</v>
      </c>
      <c r="C94" s="29">
        <v>77</v>
      </c>
      <c r="D94" s="29" t="s">
        <v>174</v>
      </c>
      <c r="E94" s="29" t="s">
        <v>100</v>
      </c>
      <c r="F94" s="30" t="s">
        <v>21</v>
      </c>
      <c r="G94" s="29" t="s">
        <v>180</v>
      </c>
      <c r="H94" s="34" t="s">
        <v>58</v>
      </c>
      <c r="I94" s="19" t="s">
        <v>33</v>
      </c>
      <c r="J94" s="31"/>
      <c r="K94" s="31"/>
      <c r="L94" s="31"/>
      <c r="M94" s="17" t="s">
        <v>233</v>
      </c>
    </row>
    <row r="95" spans="1:13" s="32" customFormat="1" ht="84">
      <c r="A95" s="29" t="s">
        <v>230</v>
      </c>
      <c r="B95" s="18" t="s">
        <v>71</v>
      </c>
      <c r="C95" s="29">
        <v>78</v>
      </c>
      <c r="D95" s="29" t="s">
        <v>175</v>
      </c>
      <c r="E95" s="29" t="s">
        <v>100</v>
      </c>
      <c r="F95" s="30" t="s">
        <v>21</v>
      </c>
      <c r="G95" s="29" t="s">
        <v>180</v>
      </c>
      <c r="H95" s="34" t="s">
        <v>58</v>
      </c>
      <c r="I95" s="19" t="s">
        <v>33</v>
      </c>
      <c r="J95" s="31"/>
      <c r="K95" s="31"/>
      <c r="L95" s="31"/>
      <c r="M95" s="17" t="s">
        <v>233</v>
      </c>
    </row>
    <row r="96" spans="1:13" s="32" customFormat="1" ht="84">
      <c r="A96" s="29" t="s">
        <v>230</v>
      </c>
      <c r="B96" s="18" t="s">
        <v>71</v>
      </c>
      <c r="C96" s="29">
        <v>79</v>
      </c>
      <c r="D96" s="29" t="s">
        <v>176</v>
      </c>
      <c r="E96" s="29" t="s">
        <v>100</v>
      </c>
      <c r="F96" s="30" t="s">
        <v>21</v>
      </c>
      <c r="G96" s="29" t="s">
        <v>180</v>
      </c>
      <c r="H96" s="34" t="s">
        <v>58</v>
      </c>
      <c r="I96" s="19" t="s">
        <v>33</v>
      </c>
      <c r="J96" s="31"/>
      <c r="K96" s="31"/>
      <c r="L96" s="31"/>
      <c r="M96" s="17" t="s">
        <v>233</v>
      </c>
    </row>
    <row r="97" spans="1:13" s="32" customFormat="1" ht="84">
      <c r="A97" s="29" t="s">
        <v>230</v>
      </c>
      <c r="B97" s="18" t="s">
        <v>71</v>
      </c>
      <c r="C97" s="29">
        <v>80</v>
      </c>
      <c r="D97" s="29" t="s">
        <v>177</v>
      </c>
      <c r="E97" s="29" t="s">
        <v>100</v>
      </c>
      <c r="F97" s="30" t="s">
        <v>21</v>
      </c>
      <c r="G97" s="29" t="s">
        <v>180</v>
      </c>
      <c r="H97" s="34" t="s">
        <v>58</v>
      </c>
      <c r="I97" s="19" t="s">
        <v>33</v>
      </c>
      <c r="J97" s="31"/>
      <c r="K97" s="31"/>
      <c r="L97" s="31"/>
      <c r="M97" s="17" t="s">
        <v>233</v>
      </c>
    </row>
    <row r="98" spans="1:13" s="32" customFormat="1" ht="84">
      <c r="A98" s="29" t="s">
        <v>230</v>
      </c>
      <c r="B98" s="18" t="s">
        <v>71</v>
      </c>
      <c r="C98" s="29">
        <v>81</v>
      </c>
      <c r="D98" s="29" t="s">
        <v>178</v>
      </c>
      <c r="E98" s="29" t="s">
        <v>100</v>
      </c>
      <c r="F98" s="30" t="s">
        <v>21</v>
      </c>
      <c r="G98" s="29" t="s">
        <v>180</v>
      </c>
      <c r="H98" s="34" t="s">
        <v>58</v>
      </c>
      <c r="I98" s="19" t="s">
        <v>33</v>
      </c>
      <c r="J98" s="31"/>
      <c r="K98" s="31"/>
      <c r="L98" s="31"/>
      <c r="M98" s="17" t="s">
        <v>233</v>
      </c>
    </row>
    <row r="99" spans="1:13" s="32" customFormat="1" ht="84">
      <c r="A99" s="29" t="s">
        <v>230</v>
      </c>
      <c r="B99" s="18" t="s">
        <v>71</v>
      </c>
      <c r="C99" s="29">
        <v>82</v>
      </c>
      <c r="D99" s="29" t="s">
        <v>179</v>
      </c>
      <c r="E99" s="29" t="s">
        <v>100</v>
      </c>
      <c r="F99" s="30" t="s">
        <v>21</v>
      </c>
      <c r="G99" s="29" t="s">
        <v>180</v>
      </c>
      <c r="H99" s="34" t="s">
        <v>58</v>
      </c>
      <c r="I99" s="19" t="s">
        <v>33</v>
      </c>
      <c r="J99" s="31"/>
      <c r="K99" s="31"/>
      <c r="L99" s="31"/>
      <c r="M99" s="17" t="s">
        <v>233</v>
      </c>
    </row>
    <row r="100" spans="1:13" s="88" customFormat="1">
      <c r="A100" s="85" t="s">
        <v>72</v>
      </c>
      <c r="B100" s="86"/>
      <c r="C100" s="86"/>
      <c r="D100" s="86"/>
      <c r="E100" s="86"/>
      <c r="F100" s="86"/>
      <c r="G100" s="86"/>
      <c r="H100" s="86"/>
      <c r="I100" s="86"/>
      <c r="J100" s="86"/>
      <c r="K100" s="86"/>
      <c r="L100" s="86"/>
      <c r="M100" s="87"/>
    </row>
    <row r="101" spans="1:13" s="32" customFormat="1" ht="60">
      <c r="A101" s="29" t="s">
        <v>230</v>
      </c>
      <c r="B101" s="18" t="s">
        <v>72</v>
      </c>
      <c r="C101" s="18">
        <v>78</v>
      </c>
      <c r="D101" s="18" t="s">
        <v>73</v>
      </c>
      <c r="E101" s="18" t="s">
        <v>76</v>
      </c>
      <c r="F101" s="30" t="s">
        <v>21</v>
      </c>
      <c r="G101" s="29" t="s">
        <v>67</v>
      </c>
      <c r="H101" s="29" t="s">
        <v>67</v>
      </c>
      <c r="I101" s="19" t="s">
        <v>33</v>
      </c>
      <c r="J101" s="31"/>
      <c r="K101" s="31"/>
      <c r="L101" s="31"/>
      <c r="M101" s="17" t="s">
        <v>233</v>
      </c>
    </row>
    <row r="102" spans="1:13" s="32" customFormat="1" ht="72">
      <c r="A102" s="29" t="s">
        <v>230</v>
      </c>
      <c r="B102" s="18" t="s">
        <v>190</v>
      </c>
      <c r="C102" s="18">
        <v>79</v>
      </c>
      <c r="D102" s="29" t="s">
        <v>181</v>
      </c>
      <c r="E102" s="29" t="s">
        <v>101</v>
      </c>
      <c r="F102" s="30" t="s">
        <v>21</v>
      </c>
      <c r="G102" s="29" t="s">
        <v>106</v>
      </c>
      <c r="H102" s="34" t="s">
        <v>58</v>
      </c>
      <c r="I102" s="19" t="s">
        <v>33</v>
      </c>
      <c r="J102" s="31"/>
      <c r="K102" s="31"/>
      <c r="L102" s="31"/>
      <c r="M102" s="17" t="s">
        <v>233</v>
      </c>
    </row>
    <row r="103" spans="1:13" s="32" customFormat="1" ht="72">
      <c r="A103" s="29" t="s">
        <v>230</v>
      </c>
      <c r="B103" s="18" t="s">
        <v>189</v>
      </c>
      <c r="C103" s="18">
        <v>80</v>
      </c>
      <c r="D103" s="29" t="s">
        <v>182</v>
      </c>
      <c r="E103" s="29" t="s">
        <v>101</v>
      </c>
      <c r="F103" s="30" t="s">
        <v>21</v>
      </c>
      <c r="G103" s="29" t="s">
        <v>106</v>
      </c>
      <c r="H103" s="34" t="s">
        <v>58</v>
      </c>
      <c r="I103" s="19" t="s">
        <v>33</v>
      </c>
      <c r="J103" s="31"/>
      <c r="K103" s="31"/>
      <c r="L103" s="31"/>
      <c r="M103" s="17" t="s">
        <v>233</v>
      </c>
    </row>
    <row r="104" spans="1:13" s="32" customFormat="1" ht="72">
      <c r="A104" s="29" t="s">
        <v>230</v>
      </c>
      <c r="B104" s="18" t="s">
        <v>189</v>
      </c>
      <c r="C104" s="18">
        <v>81</v>
      </c>
      <c r="D104" s="29" t="s">
        <v>183</v>
      </c>
      <c r="E104" s="29" t="s">
        <v>101</v>
      </c>
      <c r="F104" s="30" t="s">
        <v>21</v>
      </c>
      <c r="G104" s="29" t="s">
        <v>106</v>
      </c>
      <c r="H104" s="34" t="s">
        <v>58</v>
      </c>
      <c r="I104" s="19" t="s">
        <v>33</v>
      </c>
      <c r="J104" s="31"/>
      <c r="K104" s="31"/>
      <c r="L104" s="31"/>
      <c r="M104" s="17" t="s">
        <v>233</v>
      </c>
    </row>
    <row r="105" spans="1:13" s="32" customFormat="1" ht="72">
      <c r="A105" s="29" t="s">
        <v>230</v>
      </c>
      <c r="B105" s="18" t="s">
        <v>189</v>
      </c>
      <c r="C105" s="18">
        <v>82</v>
      </c>
      <c r="D105" s="29" t="s">
        <v>184</v>
      </c>
      <c r="E105" s="29" t="s">
        <v>101</v>
      </c>
      <c r="F105" s="30" t="s">
        <v>21</v>
      </c>
      <c r="G105" s="29" t="s">
        <v>106</v>
      </c>
      <c r="H105" s="34" t="s">
        <v>58</v>
      </c>
      <c r="I105" s="19" t="s">
        <v>33</v>
      </c>
      <c r="J105" s="31"/>
      <c r="K105" s="31"/>
      <c r="L105" s="31"/>
      <c r="M105" s="17" t="s">
        <v>233</v>
      </c>
    </row>
    <row r="106" spans="1:13" s="32" customFormat="1" ht="72">
      <c r="A106" s="29" t="s">
        <v>230</v>
      </c>
      <c r="B106" s="18" t="s">
        <v>189</v>
      </c>
      <c r="C106" s="18">
        <v>83</v>
      </c>
      <c r="D106" s="29" t="s">
        <v>138</v>
      </c>
      <c r="E106" s="29" t="s">
        <v>101</v>
      </c>
      <c r="F106" s="30" t="s">
        <v>21</v>
      </c>
      <c r="G106" s="29" t="s">
        <v>106</v>
      </c>
      <c r="H106" s="34" t="s">
        <v>58</v>
      </c>
      <c r="I106" s="19" t="s">
        <v>33</v>
      </c>
      <c r="J106" s="31"/>
      <c r="K106" s="31"/>
      <c r="L106" s="31"/>
      <c r="M106" s="17" t="s">
        <v>233</v>
      </c>
    </row>
    <row r="107" spans="1:13" s="32" customFormat="1" ht="72">
      <c r="A107" s="29" t="s">
        <v>230</v>
      </c>
      <c r="B107" s="18" t="s">
        <v>189</v>
      </c>
      <c r="C107" s="18">
        <v>84</v>
      </c>
      <c r="D107" s="29" t="s">
        <v>185</v>
      </c>
      <c r="E107" s="29" t="s">
        <v>101</v>
      </c>
      <c r="F107" s="30" t="s">
        <v>21</v>
      </c>
      <c r="G107" s="29" t="s">
        <v>106</v>
      </c>
      <c r="H107" s="34" t="s">
        <v>58</v>
      </c>
      <c r="I107" s="19" t="s">
        <v>33</v>
      </c>
      <c r="J107" s="31"/>
      <c r="K107" s="31"/>
      <c r="L107" s="31"/>
      <c r="M107" s="17" t="s">
        <v>233</v>
      </c>
    </row>
    <row r="108" spans="1:13" s="32" customFormat="1" ht="72">
      <c r="A108" s="29" t="s">
        <v>230</v>
      </c>
      <c r="B108" s="18" t="s">
        <v>189</v>
      </c>
      <c r="C108" s="18">
        <v>85</v>
      </c>
      <c r="D108" s="29" t="s">
        <v>139</v>
      </c>
      <c r="E108" s="29" t="s">
        <v>101</v>
      </c>
      <c r="F108" s="30" t="s">
        <v>21</v>
      </c>
      <c r="G108" s="29" t="s">
        <v>106</v>
      </c>
      <c r="H108" s="34" t="s">
        <v>58</v>
      </c>
      <c r="I108" s="19" t="s">
        <v>33</v>
      </c>
      <c r="J108" s="31"/>
      <c r="K108" s="31"/>
      <c r="L108" s="31"/>
      <c r="M108" s="17" t="s">
        <v>233</v>
      </c>
    </row>
    <row r="109" spans="1:13" s="32" customFormat="1" ht="72">
      <c r="A109" s="29" t="s">
        <v>230</v>
      </c>
      <c r="B109" s="18" t="s">
        <v>189</v>
      </c>
      <c r="C109" s="18">
        <v>86</v>
      </c>
      <c r="D109" s="29" t="s">
        <v>140</v>
      </c>
      <c r="E109" s="29" t="s">
        <v>101</v>
      </c>
      <c r="F109" s="30" t="s">
        <v>21</v>
      </c>
      <c r="G109" s="29" t="s">
        <v>106</v>
      </c>
      <c r="H109" s="34" t="s">
        <v>58</v>
      </c>
      <c r="I109" s="19" t="s">
        <v>33</v>
      </c>
      <c r="J109" s="31"/>
      <c r="K109" s="31"/>
      <c r="L109" s="31"/>
      <c r="M109" s="17" t="s">
        <v>233</v>
      </c>
    </row>
    <row r="110" spans="1:13" s="32" customFormat="1" ht="72">
      <c r="A110" s="29" t="s">
        <v>230</v>
      </c>
      <c r="B110" s="18" t="s">
        <v>189</v>
      </c>
      <c r="C110" s="18">
        <v>87</v>
      </c>
      <c r="D110" s="29" t="s">
        <v>141</v>
      </c>
      <c r="E110" s="29" t="s">
        <v>101</v>
      </c>
      <c r="F110" s="30" t="s">
        <v>21</v>
      </c>
      <c r="G110" s="29" t="s">
        <v>106</v>
      </c>
      <c r="H110" s="34" t="s">
        <v>58</v>
      </c>
      <c r="I110" s="19" t="s">
        <v>33</v>
      </c>
      <c r="J110" s="31"/>
      <c r="K110" s="31"/>
      <c r="L110" s="31"/>
      <c r="M110" s="17" t="s">
        <v>233</v>
      </c>
    </row>
    <row r="111" spans="1:13" s="32" customFormat="1" ht="72">
      <c r="A111" s="29" t="s">
        <v>230</v>
      </c>
      <c r="B111" s="18" t="s">
        <v>189</v>
      </c>
      <c r="C111" s="18">
        <v>88</v>
      </c>
      <c r="D111" s="29" t="s">
        <v>142</v>
      </c>
      <c r="E111" s="29" t="s">
        <v>101</v>
      </c>
      <c r="F111" s="30" t="s">
        <v>21</v>
      </c>
      <c r="G111" s="29" t="s">
        <v>106</v>
      </c>
      <c r="H111" s="34" t="s">
        <v>58</v>
      </c>
      <c r="I111" s="19" t="s">
        <v>33</v>
      </c>
      <c r="J111" s="31"/>
      <c r="K111" s="31"/>
      <c r="L111" s="31"/>
      <c r="M111" s="17" t="s">
        <v>233</v>
      </c>
    </row>
    <row r="112" spans="1:13" s="32" customFormat="1" ht="72">
      <c r="A112" s="29" t="s">
        <v>230</v>
      </c>
      <c r="B112" s="18" t="s">
        <v>189</v>
      </c>
      <c r="C112" s="18">
        <v>89</v>
      </c>
      <c r="D112" s="29" t="s">
        <v>143</v>
      </c>
      <c r="E112" s="29" t="s">
        <v>101</v>
      </c>
      <c r="F112" s="30" t="s">
        <v>21</v>
      </c>
      <c r="G112" s="29" t="s">
        <v>106</v>
      </c>
      <c r="H112" s="34" t="s">
        <v>58</v>
      </c>
      <c r="I112" s="19" t="s">
        <v>33</v>
      </c>
      <c r="J112" s="31"/>
      <c r="K112" s="31"/>
      <c r="L112" s="31"/>
      <c r="M112" s="17" t="s">
        <v>233</v>
      </c>
    </row>
    <row r="113" spans="1:13" s="32" customFormat="1" ht="72">
      <c r="A113" s="29" t="s">
        <v>230</v>
      </c>
      <c r="B113" s="18" t="s">
        <v>189</v>
      </c>
      <c r="C113" s="18">
        <v>90</v>
      </c>
      <c r="D113" s="29" t="s">
        <v>144</v>
      </c>
      <c r="E113" s="29" t="s">
        <v>101</v>
      </c>
      <c r="F113" s="30" t="s">
        <v>21</v>
      </c>
      <c r="G113" s="29" t="s">
        <v>106</v>
      </c>
      <c r="H113" s="34" t="s">
        <v>58</v>
      </c>
      <c r="I113" s="19" t="s">
        <v>33</v>
      </c>
      <c r="J113" s="31"/>
      <c r="K113" s="31"/>
      <c r="L113" s="31"/>
      <c r="M113" s="17" t="s">
        <v>233</v>
      </c>
    </row>
    <row r="114" spans="1:13" s="32" customFormat="1" ht="72">
      <c r="A114" s="29" t="s">
        <v>230</v>
      </c>
      <c r="B114" s="18" t="s">
        <v>189</v>
      </c>
      <c r="C114" s="18">
        <v>91</v>
      </c>
      <c r="D114" s="29" t="s">
        <v>145</v>
      </c>
      <c r="E114" s="29" t="s">
        <v>101</v>
      </c>
      <c r="F114" s="30" t="s">
        <v>21</v>
      </c>
      <c r="G114" s="29" t="s">
        <v>106</v>
      </c>
      <c r="H114" s="34" t="s">
        <v>58</v>
      </c>
      <c r="I114" s="19" t="s">
        <v>33</v>
      </c>
      <c r="J114" s="31"/>
      <c r="K114" s="31"/>
      <c r="L114" s="31"/>
      <c r="M114" s="17" t="s">
        <v>233</v>
      </c>
    </row>
    <row r="115" spans="1:13" s="32" customFormat="1" ht="72">
      <c r="A115" s="29" t="s">
        <v>230</v>
      </c>
      <c r="B115" s="18" t="s">
        <v>189</v>
      </c>
      <c r="C115" s="18">
        <v>92</v>
      </c>
      <c r="D115" s="29" t="s">
        <v>146</v>
      </c>
      <c r="E115" s="29" t="s">
        <v>101</v>
      </c>
      <c r="F115" s="30" t="s">
        <v>21</v>
      </c>
      <c r="G115" s="29" t="s">
        <v>106</v>
      </c>
      <c r="H115" s="34" t="s">
        <v>58</v>
      </c>
      <c r="I115" s="19" t="s">
        <v>33</v>
      </c>
      <c r="J115" s="31"/>
      <c r="K115" s="31"/>
      <c r="L115" s="31"/>
      <c r="M115" s="17" t="s">
        <v>233</v>
      </c>
    </row>
    <row r="116" spans="1:13" s="32" customFormat="1" ht="72">
      <c r="A116" s="29" t="s">
        <v>230</v>
      </c>
      <c r="B116" s="18" t="s">
        <v>189</v>
      </c>
      <c r="C116" s="18">
        <v>93</v>
      </c>
      <c r="D116" s="29" t="s">
        <v>186</v>
      </c>
      <c r="E116" s="29" t="s">
        <v>101</v>
      </c>
      <c r="F116" s="30" t="s">
        <v>21</v>
      </c>
      <c r="G116" s="29" t="s">
        <v>106</v>
      </c>
      <c r="H116" s="34" t="s">
        <v>58</v>
      </c>
      <c r="I116" s="19" t="s">
        <v>33</v>
      </c>
      <c r="J116" s="31"/>
      <c r="K116" s="31"/>
      <c r="L116" s="31"/>
      <c r="M116" s="17" t="s">
        <v>233</v>
      </c>
    </row>
    <row r="117" spans="1:13" s="32" customFormat="1" ht="72">
      <c r="A117" s="29" t="s">
        <v>230</v>
      </c>
      <c r="B117" s="18" t="s">
        <v>189</v>
      </c>
      <c r="C117" s="18">
        <v>94</v>
      </c>
      <c r="D117" s="29" t="s">
        <v>187</v>
      </c>
      <c r="E117" s="29" t="s">
        <v>101</v>
      </c>
      <c r="F117" s="30" t="s">
        <v>21</v>
      </c>
      <c r="G117" s="29" t="s">
        <v>106</v>
      </c>
      <c r="H117" s="34" t="s">
        <v>58</v>
      </c>
      <c r="I117" s="19" t="s">
        <v>33</v>
      </c>
      <c r="J117" s="31"/>
      <c r="K117" s="31"/>
      <c r="L117" s="31"/>
      <c r="M117" s="17" t="s">
        <v>233</v>
      </c>
    </row>
    <row r="118" spans="1:13" s="32" customFormat="1" ht="72">
      <c r="A118" s="29" t="s">
        <v>230</v>
      </c>
      <c r="B118" s="18" t="s">
        <v>189</v>
      </c>
      <c r="C118" s="18">
        <v>95</v>
      </c>
      <c r="D118" s="29" t="s">
        <v>147</v>
      </c>
      <c r="E118" s="29" t="s">
        <v>101</v>
      </c>
      <c r="F118" s="30" t="s">
        <v>21</v>
      </c>
      <c r="G118" s="29" t="s">
        <v>106</v>
      </c>
      <c r="H118" s="34" t="s">
        <v>58</v>
      </c>
      <c r="I118" s="19" t="s">
        <v>33</v>
      </c>
      <c r="J118" s="31"/>
      <c r="K118" s="31"/>
      <c r="L118" s="31"/>
      <c r="M118" s="17" t="s">
        <v>233</v>
      </c>
    </row>
    <row r="119" spans="1:13" s="32" customFormat="1" ht="72">
      <c r="A119" s="29" t="s">
        <v>230</v>
      </c>
      <c r="B119" s="18" t="s">
        <v>189</v>
      </c>
      <c r="C119" s="18">
        <v>96</v>
      </c>
      <c r="D119" s="29" t="s">
        <v>148</v>
      </c>
      <c r="E119" s="29" t="s">
        <v>101</v>
      </c>
      <c r="F119" s="30" t="s">
        <v>21</v>
      </c>
      <c r="G119" s="29" t="s">
        <v>106</v>
      </c>
      <c r="H119" s="34" t="s">
        <v>58</v>
      </c>
      <c r="I119" s="19" t="s">
        <v>33</v>
      </c>
      <c r="J119" s="31"/>
      <c r="K119" s="31"/>
      <c r="L119" s="31"/>
      <c r="M119" s="17" t="s">
        <v>233</v>
      </c>
    </row>
    <row r="120" spans="1:13" s="32" customFormat="1" ht="72">
      <c r="A120" s="29" t="s">
        <v>230</v>
      </c>
      <c r="B120" s="18" t="s">
        <v>189</v>
      </c>
      <c r="C120" s="18">
        <v>97</v>
      </c>
      <c r="D120" s="29" t="s">
        <v>149</v>
      </c>
      <c r="E120" s="29" t="s">
        <v>101</v>
      </c>
      <c r="F120" s="30" t="s">
        <v>21</v>
      </c>
      <c r="G120" s="29" t="s">
        <v>106</v>
      </c>
      <c r="H120" s="34" t="s">
        <v>58</v>
      </c>
      <c r="I120" s="19" t="s">
        <v>33</v>
      </c>
      <c r="J120" s="31"/>
      <c r="K120" s="31"/>
      <c r="L120" s="31"/>
      <c r="M120" s="17" t="s">
        <v>233</v>
      </c>
    </row>
    <row r="121" spans="1:13" s="32" customFormat="1" ht="72">
      <c r="A121" s="29" t="s">
        <v>230</v>
      </c>
      <c r="B121" s="18" t="s">
        <v>189</v>
      </c>
      <c r="C121" s="18">
        <v>98</v>
      </c>
      <c r="D121" s="29" t="s">
        <v>150</v>
      </c>
      <c r="E121" s="29" t="s">
        <v>101</v>
      </c>
      <c r="F121" s="30" t="s">
        <v>21</v>
      </c>
      <c r="G121" s="29" t="s">
        <v>106</v>
      </c>
      <c r="H121" s="34" t="s">
        <v>58</v>
      </c>
      <c r="I121" s="19" t="s">
        <v>33</v>
      </c>
      <c r="J121" s="31"/>
      <c r="K121" s="31"/>
      <c r="L121" s="31"/>
      <c r="M121" s="17" t="s">
        <v>233</v>
      </c>
    </row>
    <row r="122" spans="1:13" s="32" customFormat="1" ht="72">
      <c r="A122" s="29" t="s">
        <v>230</v>
      </c>
      <c r="B122" s="18" t="s">
        <v>189</v>
      </c>
      <c r="C122" s="18">
        <v>99</v>
      </c>
      <c r="D122" s="29" t="s">
        <v>151</v>
      </c>
      <c r="E122" s="29" t="s">
        <v>101</v>
      </c>
      <c r="F122" s="30" t="s">
        <v>21</v>
      </c>
      <c r="G122" s="29" t="s">
        <v>106</v>
      </c>
      <c r="H122" s="34" t="s">
        <v>58</v>
      </c>
      <c r="I122" s="19" t="s">
        <v>33</v>
      </c>
      <c r="J122" s="31"/>
      <c r="K122" s="31"/>
      <c r="L122" s="31"/>
      <c r="M122" s="17" t="s">
        <v>233</v>
      </c>
    </row>
    <row r="123" spans="1:13" s="32" customFormat="1" ht="72">
      <c r="A123" s="29" t="s">
        <v>230</v>
      </c>
      <c r="B123" s="18" t="s">
        <v>189</v>
      </c>
      <c r="C123" s="18">
        <v>100</v>
      </c>
      <c r="D123" s="29" t="s">
        <v>152</v>
      </c>
      <c r="E123" s="29" t="s">
        <v>101</v>
      </c>
      <c r="F123" s="30" t="s">
        <v>21</v>
      </c>
      <c r="G123" s="29" t="s">
        <v>106</v>
      </c>
      <c r="H123" s="34" t="s">
        <v>58</v>
      </c>
      <c r="I123" s="19" t="s">
        <v>33</v>
      </c>
      <c r="J123" s="31"/>
      <c r="K123" s="31"/>
      <c r="L123" s="31"/>
      <c r="M123" s="17" t="s">
        <v>233</v>
      </c>
    </row>
    <row r="124" spans="1:13" s="32" customFormat="1" ht="72">
      <c r="A124" s="29" t="s">
        <v>230</v>
      </c>
      <c r="B124" s="18" t="s">
        <v>189</v>
      </c>
      <c r="C124" s="18">
        <v>101</v>
      </c>
      <c r="D124" s="29" t="s">
        <v>153</v>
      </c>
      <c r="E124" s="29" t="s">
        <v>101</v>
      </c>
      <c r="F124" s="30" t="s">
        <v>21</v>
      </c>
      <c r="G124" s="29" t="s">
        <v>106</v>
      </c>
      <c r="H124" s="34" t="s">
        <v>58</v>
      </c>
      <c r="I124" s="19" t="s">
        <v>33</v>
      </c>
      <c r="J124" s="31"/>
      <c r="K124" s="31"/>
      <c r="L124" s="31"/>
      <c r="M124" s="17" t="s">
        <v>233</v>
      </c>
    </row>
    <row r="125" spans="1:13" s="32" customFormat="1" ht="72">
      <c r="A125" s="29" t="s">
        <v>230</v>
      </c>
      <c r="B125" s="18" t="s">
        <v>189</v>
      </c>
      <c r="C125" s="18">
        <v>102</v>
      </c>
      <c r="D125" s="29" t="s">
        <v>188</v>
      </c>
      <c r="E125" s="29" t="s">
        <v>101</v>
      </c>
      <c r="F125" s="30" t="s">
        <v>21</v>
      </c>
      <c r="G125" s="29" t="s">
        <v>106</v>
      </c>
      <c r="H125" s="34" t="s">
        <v>58</v>
      </c>
      <c r="I125" s="19" t="s">
        <v>33</v>
      </c>
      <c r="J125" s="31"/>
      <c r="K125" s="31"/>
      <c r="L125" s="31"/>
      <c r="M125" s="17" t="s">
        <v>233</v>
      </c>
    </row>
    <row r="126" spans="1:13" s="32" customFormat="1" ht="72">
      <c r="A126" s="29" t="s">
        <v>230</v>
      </c>
      <c r="B126" s="18" t="s">
        <v>189</v>
      </c>
      <c r="C126" s="18">
        <v>103</v>
      </c>
      <c r="D126" s="29" t="s">
        <v>108</v>
      </c>
      <c r="E126" s="29" t="s">
        <v>101</v>
      </c>
      <c r="F126" s="30" t="s">
        <v>21</v>
      </c>
      <c r="G126" s="29" t="s">
        <v>106</v>
      </c>
      <c r="H126" s="34" t="s">
        <v>58</v>
      </c>
      <c r="I126" s="19" t="s">
        <v>33</v>
      </c>
      <c r="J126" s="31"/>
      <c r="K126" s="31"/>
      <c r="L126" s="31"/>
      <c r="M126" s="17" t="s">
        <v>233</v>
      </c>
    </row>
    <row r="127" spans="1:13" s="32" customFormat="1" ht="72">
      <c r="A127" s="29" t="s">
        <v>230</v>
      </c>
      <c r="B127" s="18" t="s">
        <v>189</v>
      </c>
      <c r="C127" s="18">
        <v>104</v>
      </c>
      <c r="D127" s="29" t="s">
        <v>109</v>
      </c>
      <c r="E127" s="29" t="s">
        <v>101</v>
      </c>
      <c r="F127" s="30" t="s">
        <v>21</v>
      </c>
      <c r="G127" s="29" t="s">
        <v>106</v>
      </c>
      <c r="H127" s="34" t="s">
        <v>58</v>
      </c>
      <c r="I127" s="19" t="s">
        <v>33</v>
      </c>
      <c r="J127" s="31"/>
      <c r="K127" s="31"/>
      <c r="L127" s="31"/>
      <c r="M127" s="17" t="s">
        <v>233</v>
      </c>
    </row>
    <row r="128" spans="1:13" s="32" customFormat="1" ht="72">
      <c r="A128" s="29" t="s">
        <v>230</v>
      </c>
      <c r="B128" s="18" t="s">
        <v>189</v>
      </c>
      <c r="C128" s="18">
        <v>105</v>
      </c>
      <c r="D128" s="29" t="s">
        <v>110</v>
      </c>
      <c r="E128" s="29" t="s">
        <v>101</v>
      </c>
      <c r="F128" s="30" t="s">
        <v>21</v>
      </c>
      <c r="G128" s="29" t="s">
        <v>106</v>
      </c>
      <c r="H128" s="34" t="s">
        <v>58</v>
      </c>
      <c r="I128" s="19" t="s">
        <v>33</v>
      </c>
      <c r="J128" s="31"/>
      <c r="K128" s="31"/>
      <c r="L128" s="31"/>
      <c r="M128" s="17" t="s">
        <v>233</v>
      </c>
    </row>
    <row r="129" spans="1:13" s="32" customFormat="1" ht="72">
      <c r="A129" s="29" t="s">
        <v>230</v>
      </c>
      <c r="B129" s="18" t="s">
        <v>189</v>
      </c>
      <c r="C129" s="18">
        <v>106</v>
      </c>
      <c r="D129" s="29" t="s">
        <v>103</v>
      </c>
      <c r="E129" s="29" t="s">
        <v>101</v>
      </c>
      <c r="F129" s="30" t="s">
        <v>21</v>
      </c>
      <c r="G129" s="29" t="s">
        <v>106</v>
      </c>
      <c r="H129" s="34" t="s">
        <v>58</v>
      </c>
      <c r="I129" s="19" t="s">
        <v>33</v>
      </c>
      <c r="J129" s="31"/>
      <c r="K129" s="31"/>
      <c r="L129" s="31"/>
      <c r="M129" s="17" t="s">
        <v>233</v>
      </c>
    </row>
    <row r="130" spans="1:13" s="32" customFormat="1" ht="72">
      <c r="A130" s="29" t="s">
        <v>230</v>
      </c>
      <c r="B130" s="18" t="s">
        <v>189</v>
      </c>
      <c r="C130" s="18">
        <v>107</v>
      </c>
      <c r="D130" s="29" t="s">
        <v>111</v>
      </c>
      <c r="E130" s="29" t="s">
        <v>101</v>
      </c>
      <c r="F130" s="30" t="s">
        <v>21</v>
      </c>
      <c r="G130" s="29" t="s">
        <v>106</v>
      </c>
      <c r="H130" s="34" t="s">
        <v>58</v>
      </c>
      <c r="I130" s="19" t="s">
        <v>33</v>
      </c>
      <c r="J130" s="31"/>
      <c r="K130" s="31"/>
      <c r="L130" s="31"/>
      <c r="M130" s="17" t="s">
        <v>233</v>
      </c>
    </row>
    <row r="131" spans="1:13" s="32" customFormat="1" ht="72">
      <c r="A131" s="29" t="s">
        <v>230</v>
      </c>
      <c r="B131" s="18" t="s">
        <v>189</v>
      </c>
      <c r="C131" s="18">
        <v>108</v>
      </c>
      <c r="D131" s="29" t="s">
        <v>104</v>
      </c>
      <c r="E131" s="29" t="s">
        <v>101</v>
      </c>
      <c r="F131" s="30" t="s">
        <v>21</v>
      </c>
      <c r="G131" s="29" t="s">
        <v>106</v>
      </c>
      <c r="H131" s="34" t="s">
        <v>58</v>
      </c>
      <c r="I131" s="19" t="s">
        <v>33</v>
      </c>
      <c r="J131" s="31"/>
      <c r="K131" s="31"/>
      <c r="L131" s="31"/>
      <c r="M131" s="17" t="s">
        <v>233</v>
      </c>
    </row>
    <row r="132" spans="1:13" s="32" customFormat="1">
      <c r="A132" s="85" t="s">
        <v>231</v>
      </c>
      <c r="B132" s="86"/>
      <c r="C132" s="86"/>
      <c r="D132" s="86"/>
      <c r="E132" s="86"/>
      <c r="F132" s="86"/>
      <c r="G132" s="86"/>
      <c r="H132" s="86"/>
      <c r="I132" s="86"/>
      <c r="J132" s="86"/>
      <c r="K132" s="86"/>
      <c r="L132" s="86"/>
      <c r="M132" s="87"/>
    </row>
    <row r="133" spans="1:13" s="32" customFormat="1" ht="63.75">
      <c r="A133" s="29" t="s">
        <v>230</v>
      </c>
      <c r="B133" s="89" t="s">
        <v>234</v>
      </c>
      <c r="C133" s="89">
        <v>1</v>
      </c>
      <c r="D133" s="90" t="s">
        <v>235</v>
      </c>
      <c r="E133" s="89" t="s">
        <v>232</v>
      </c>
      <c r="F133" s="91" t="s">
        <v>21</v>
      </c>
      <c r="G133" s="90" t="s">
        <v>237</v>
      </c>
      <c r="H133" s="90" t="s">
        <v>237</v>
      </c>
      <c r="I133" s="19" t="s">
        <v>33</v>
      </c>
      <c r="J133" s="31"/>
      <c r="K133" s="31"/>
      <c r="L133" s="31"/>
      <c r="M133" s="17" t="s">
        <v>233</v>
      </c>
    </row>
    <row r="134" spans="1:13" s="32" customFormat="1" ht="63.75">
      <c r="A134" s="29" t="s">
        <v>230</v>
      </c>
      <c r="B134" s="89" t="s">
        <v>234</v>
      </c>
      <c r="C134" s="89">
        <v>2</v>
      </c>
      <c r="D134" s="90" t="s">
        <v>236</v>
      </c>
      <c r="E134" s="89" t="s">
        <v>232</v>
      </c>
      <c r="F134" s="91" t="s">
        <v>21</v>
      </c>
      <c r="G134" s="90" t="s">
        <v>238</v>
      </c>
      <c r="H134" s="90" t="s">
        <v>238</v>
      </c>
      <c r="I134" s="19" t="s">
        <v>33</v>
      </c>
      <c r="J134" s="31"/>
      <c r="K134" s="31"/>
      <c r="L134" s="31"/>
      <c r="M134" s="17" t="s">
        <v>233</v>
      </c>
    </row>
    <row r="135" spans="1:13" s="32" customFormat="1" ht="63.75">
      <c r="A135" s="29" t="s">
        <v>230</v>
      </c>
      <c r="B135" s="89" t="s">
        <v>234</v>
      </c>
      <c r="C135" s="89">
        <v>3</v>
      </c>
      <c r="D135" s="90" t="s">
        <v>240</v>
      </c>
      <c r="E135" s="89" t="s">
        <v>232</v>
      </c>
      <c r="F135" s="91" t="s">
        <v>21</v>
      </c>
      <c r="G135" s="90" t="s">
        <v>239</v>
      </c>
      <c r="H135" s="90" t="s">
        <v>239</v>
      </c>
      <c r="I135" s="19" t="s">
        <v>33</v>
      </c>
      <c r="J135" s="31"/>
      <c r="K135" s="31"/>
      <c r="L135" s="31"/>
      <c r="M135" s="17" t="s">
        <v>233</v>
      </c>
    </row>
    <row r="136" spans="1:13" s="32" customFormat="1" ht="63.75">
      <c r="A136" s="29" t="s">
        <v>230</v>
      </c>
      <c r="B136" s="89" t="s">
        <v>234</v>
      </c>
      <c r="C136" s="89">
        <v>4</v>
      </c>
      <c r="D136" s="90" t="s">
        <v>241</v>
      </c>
      <c r="E136" s="89" t="s">
        <v>232</v>
      </c>
      <c r="F136" s="91" t="s">
        <v>21</v>
      </c>
      <c r="G136" s="90" t="s">
        <v>237</v>
      </c>
      <c r="H136" s="90" t="s">
        <v>237</v>
      </c>
      <c r="I136" s="19" t="s">
        <v>33</v>
      </c>
      <c r="J136" s="31"/>
      <c r="K136" s="31"/>
      <c r="L136" s="31"/>
      <c r="M136" s="17" t="s">
        <v>233</v>
      </c>
    </row>
    <row r="137" spans="1:13" s="32" customFormat="1" ht="63.75">
      <c r="A137" s="29" t="s">
        <v>230</v>
      </c>
      <c r="B137" s="89" t="s">
        <v>234</v>
      </c>
      <c r="C137" s="89">
        <v>5</v>
      </c>
      <c r="D137" s="90" t="s">
        <v>242</v>
      </c>
      <c r="E137" s="89" t="s">
        <v>232</v>
      </c>
      <c r="F137" s="91" t="s">
        <v>21</v>
      </c>
      <c r="G137" s="90" t="s">
        <v>238</v>
      </c>
      <c r="H137" s="90" t="s">
        <v>238</v>
      </c>
      <c r="I137" s="19" t="s">
        <v>33</v>
      </c>
      <c r="J137" s="31"/>
      <c r="K137" s="31"/>
      <c r="L137" s="31"/>
      <c r="M137" s="17" t="s">
        <v>233</v>
      </c>
    </row>
    <row r="138" spans="1:13" s="32" customFormat="1" ht="63.75">
      <c r="A138" s="29" t="s">
        <v>230</v>
      </c>
      <c r="B138" s="89" t="s">
        <v>234</v>
      </c>
      <c r="C138" s="89">
        <v>6</v>
      </c>
      <c r="D138" s="90" t="s">
        <v>243</v>
      </c>
      <c r="E138" s="89" t="s">
        <v>232</v>
      </c>
      <c r="F138" s="91" t="s">
        <v>21</v>
      </c>
      <c r="G138" s="90" t="s">
        <v>238</v>
      </c>
      <c r="H138" s="90" t="s">
        <v>238</v>
      </c>
      <c r="I138" s="19" t="s">
        <v>33</v>
      </c>
      <c r="J138" s="31"/>
      <c r="K138" s="31"/>
      <c r="L138" s="31"/>
      <c r="M138" s="17" t="s">
        <v>233</v>
      </c>
    </row>
    <row r="139" spans="1:13" s="32" customFormat="1" ht="63.75">
      <c r="A139" s="29" t="s">
        <v>230</v>
      </c>
      <c r="B139" s="89" t="s">
        <v>234</v>
      </c>
      <c r="C139" s="89">
        <v>7</v>
      </c>
      <c r="D139" s="90" t="s">
        <v>244</v>
      </c>
      <c r="E139" s="89" t="s">
        <v>232</v>
      </c>
      <c r="F139" s="91" t="s">
        <v>21</v>
      </c>
      <c r="G139" s="90" t="s">
        <v>239</v>
      </c>
      <c r="H139" s="90" t="s">
        <v>239</v>
      </c>
      <c r="I139" s="19" t="s">
        <v>33</v>
      </c>
      <c r="J139" s="31"/>
      <c r="K139" s="31"/>
      <c r="L139" s="31"/>
      <c r="M139" s="17" t="s">
        <v>233</v>
      </c>
    </row>
    <row r="140" spans="1:13" s="32" customFormat="1" ht="63.75">
      <c r="A140" s="29" t="s">
        <v>230</v>
      </c>
      <c r="B140" s="89" t="s">
        <v>234</v>
      </c>
      <c r="C140" s="89">
        <v>8</v>
      </c>
      <c r="D140" s="90" t="s">
        <v>245</v>
      </c>
      <c r="E140" s="89" t="s">
        <v>232</v>
      </c>
      <c r="F140" s="91" t="s">
        <v>21</v>
      </c>
      <c r="G140" s="90" t="s">
        <v>237</v>
      </c>
      <c r="H140" s="90" t="s">
        <v>237</v>
      </c>
      <c r="I140" s="19" t="s">
        <v>33</v>
      </c>
      <c r="J140" s="31"/>
      <c r="K140" s="31"/>
      <c r="L140" s="31"/>
      <c r="M140" s="17" t="s">
        <v>233</v>
      </c>
    </row>
    <row r="141" spans="1:13" s="32" customFormat="1" ht="63.75">
      <c r="A141" s="29" t="s">
        <v>230</v>
      </c>
      <c r="B141" s="89" t="s">
        <v>234</v>
      </c>
      <c r="C141" s="89">
        <v>9</v>
      </c>
      <c r="D141" s="90" t="s">
        <v>246</v>
      </c>
      <c r="E141" s="89" t="s">
        <v>232</v>
      </c>
      <c r="F141" s="91" t="s">
        <v>21</v>
      </c>
      <c r="G141" s="90" t="s">
        <v>239</v>
      </c>
      <c r="H141" s="90" t="s">
        <v>239</v>
      </c>
      <c r="I141" s="19" t="s">
        <v>33</v>
      </c>
      <c r="J141" s="31"/>
      <c r="K141" s="31"/>
      <c r="L141" s="31"/>
      <c r="M141" s="17" t="s">
        <v>233</v>
      </c>
    </row>
    <row r="142" spans="1:13" s="32" customFormat="1" ht="63.75">
      <c r="A142" s="29" t="s">
        <v>230</v>
      </c>
      <c r="B142" s="89" t="s">
        <v>234</v>
      </c>
      <c r="C142" s="89">
        <v>10</v>
      </c>
      <c r="D142" s="90" t="s">
        <v>247</v>
      </c>
      <c r="E142" s="89" t="s">
        <v>232</v>
      </c>
      <c r="F142" s="91" t="s">
        <v>21</v>
      </c>
      <c r="G142" s="90" t="s">
        <v>238</v>
      </c>
      <c r="H142" s="90" t="s">
        <v>238</v>
      </c>
      <c r="I142" s="19" t="s">
        <v>33</v>
      </c>
      <c r="J142" s="31"/>
      <c r="K142" s="31"/>
      <c r="L142" s="31"/>
      <c r="M142" s="17" t="s">
        <v>233</v>
      </c>
    </row>
    <row r="143" spans="1:13" s="32" customFormat="1" ht="63.75">
      <c r="A143" s="29" t="s">
        <v>230</v>
      </c>
      <c r="B143" s="89" t="s">
        <v>234</v>
      </c>
      <c r="C143" s="89">
        <v>11</v>
      </c>
      <c r="D143" s="90" t="s">
        <v>248</v>
      </c>
      <c r="E143" s="89" t="s">
        <v>232</v>
      </c>
      <c r="F143" s="91" t="s">
        <v>21</v>
      </c>
      <c r="G143" s="90" t="s">
        <v>237</v>
      </c>
      <c r="H143" s="90" t="s">
        <v>237</v>
      </c>
      <c r="I143" s="19" t="s">
        <v>33</v>
      </c>
      <c r="J143" s="31"/>
      <c r="K143" s="31"/>
      <c r="L143" s="31"/>
      <c r="M143" s="17" t="s">
        <v>233</v>
      </c>
    </row>
    <row r="144" spans="1:13" s="32" customFormat="1" ht="63.75">
      <c r="A144" s="29" t="s">
        <v>230</v>
      </c>
      <c r="B144" s="89" t="s">
        <v>234</v>
      </c>
      <c r="C144" s="89">
        <v>12</v>
      </c>
      <c r="D144" s="90" t="s">
        <v>249</v>
      </c>
      <c r="E144" s="89" t="s">
        <v>232</v>
      </c>
      <c r="F144" s="91" t="s">
        <v>21</v>
      </c>
      <c r="G144" s="90" t="s">
        <v>251</v>
      </c>
      <c r="H144" s="90" t="s">
        <v>251</v>
      </c>
      <c r="I144" s="19" t="s">
        <v>33</v>
      </c>
      <c r="J144" s="31"/>
      <c r="K144" s="31"/>
      <c r="L144" s="31"/>
      <c r="M144" s="17" t="s">
        <v>233</v>
      </c>
    </row>
    <row r="145" spans="1:13" s="32" customFormat="1" ht="63.75">
      <c r="A145" s="29" t="s">
        <v>230</v>
      </c>
      <c r="B145" s="89" t="s">
        <v>234</v>
      </c>
      <c r="C145" s="89">
        <v>13</v>
      </c>
      <c r="D145" s="90" t="s">
        <v>250</v>
      </c>
      <c r="E145" s="89" t="s">
        <v>232</v>
      </c>
      <c r="F145" s="91" t="s">
        <v>21</v>
      </c>
      <c r="G145" s="90" t="s">
        <v>237</v>
      </c>
      <c r="H145" s="90" t="s">
        <v>237</v>
      </c>
      <c r="I145" s="19" t="s">
        <v>33</v>
      </c>
      <c r="J145" s="31"/>
      <c r="K145" s="31"/>
      <c r="L145" s="31"/>
      <c r="M145" s="17" t="s">
        <v>233</v>
      </c>
    </row>
    <row r="146" spans="1:13" s="32" customFormat="1" ht="63.75">
      <c r="A146" s="29" t="s">
        <v>230</v>
      </c>
      <c r="B146" s="89" t="s">
        <v>234</v>
      </c>
      <c r="C146" s="89">
        <v>14</v>
      </c>
      <c r="D146" s="90" t="s">
        <v>259</v>
      </c>
      <c r="E146" s="89" t="s">
        <v>232</v>
      </c>
      <c r="F146" s="91" t="s">
        <v>21</v>
      </c>
      <c r="G146" s="90" t="s">
        <v>237</v>
      </c>
      <c r="H146" s="90" t="s">
        <v>238</v>
      </c>
      <c r="I146" s="19" t="s">
        <v>33</v>
      </c>
      <c r="J146" s="31"/>
      <c r="K146" s="31"/>
      <c r="L146" s="31"/>
      <c r="M146" s="17" t="s">
        <v>233</v>
      </c>
    </row>
    <row r="147" spans="1:13" s="32" customFormat="1" ht="63.75">
      <c r="A147" s="29" t="s">
        <v>230</v>
      </c>
      <c r="B147" s="89" t="s">
        <v>234</v>
      </c>
      <c r="C147" s="89">
        <v>15</v>
      </c>
      <c r="D147" s="90" t="s">
        <v>253</v>
      </c>
      <c r="E147" s="89" t="s">
        <v>232</v>
      </c>
      <c r="F147" s="91" t="s">
        <v>21</v>
      </c>
      <c r="G147" s="90" t="s">
        <v>237</v>
      </c>
      <c r="H147" s="90" t="s">
        <v>238</v>
      </c>
      <c r="I147" s="19" t="s">
        <v>33</v>
      </c>
      <c r="J147" s="31"/>
      <c r="K147" s="31"/>
      <c r="L147" s="31"/>
      <c r="M147" s="17" t="s">
        <v>233</v>
      </c>
    </row>
    <row r="148" spans="1:13" s="32" customFormat="1" ht="63.75">
      <c r="A148" s="29" t="s">
        <v>230</v>
      </c>
      <c r="B148" s="89" t="s">
        <v>234</v>
      </c>
      <c r="C148" s="89">
        <v>16</v>
      </c>
      <c r="D148" s="90" t="s">
        <v>254</v>
      </c>
      <c r="E148" s="89" t="s">
        <v>232</v>
      </c>
      <c r="F148" s="91" t="s">
        <v>21</v>
      </c>
      <c r="G148" s="90" t="s">
        <v>252</v>
      </c>
      <c r="H148" s="90" t="s">
        <v>252</v>
      </c>
      <c r="I148" s="19" t="s">
        <v>33</v>
      </c>
      <c r="J148" s="31"/>
      <c r="K148" s="31"/>
      <c r="L148" s="31"/>
      <c r="M148" s="17" t="s">
        <v>233</v>
      </c>
    </row>
    <row r="149" spans="1:13" s="32" customFormat="1" ht="63.75">
      <c r="A149" s="29" t="s">
        <v>230</v>
      </c>
      <c r="B149" s="89" t="s">
        <v>234</v>
      </c>
      <c r="C149" s="89">
        <v>17</v>
      </c>
      <c r="D149" s="90" t="s">
        <v>255</v>
      </c>
      <c r="E149" s="89" t="s">
        <v>232</v>
      </c>
      <c r="F149" s="91" t="s">
        <v>21</v>
      </c>
      <c r="G149" s="90" t="s">
        <v>252</v>
      </c>
      <c r="H149" s="90" t="s">
        <v>252</v>
      </c>
      <c r="I149" s="19" t="s">
        <v>33</v>
      </c>
      <c r="J149" s="31"/>
      <c r="K149" s="31"/>
      <c r="L149" s="31"/>
      <c r="M149" s="17" t="s">
        <v>233</v>
      </c>
    </row>
    <row r="150" spans="1:13" s="32" customFormat="1" ht="63.75">
      <c r="A150" s="29" t="s">
        <v>230</v>
      </c>
      <c r="B150" s="89" t="s">
        <v>234</v>
      </c>
      <c r="C150" s="89">
        <v>18</v>
      </c>
      <c r="D150" s="90" t="s">
        <v>256</v>
      </c>
      <c r="E150" s="89" t="s">
        <v>232</v>
      </c>
      <c r="F150" s="91" t="s">
        <v>21</v>
      </c>
      <c r="G150" s="90" t="s">
        <v>251</v>
      </c>
      <c r="H150" s="90" t="s">
        <v>251</v>
      </c>
      <c r="I150" s="19" t="s">
        <v>33</v>
      </c>
      <c r="J150" s="31"/>
      <c r="K150" s="31"/>
      <c r="L150" s="31"/>
      <c r="M150" s="17" t="s">
        <v>233</v>
      </c>
    </row>
    <row r="151" spans="1:13" s="32" customFormat="1" ht="63.75">
      <c r="A151" s="29" t="s">
        <v>230</v>
      </c>
      <c r="B151" s="89" t="s">
        <v>234</v>
      </c>
      <c r="C151" s="89">
        <v>19</v>
      </c>
      <c r="D151" s="90" t="s">
        <v>257</v>
      </c>
      <c r="E151" s="89" t="s">
        <v>232</v>
      </c>
      <c r="F151" s="91" t="s">
        <v>21</v>
      </c>
      <c r="G151" s="90" t="s">
        <v>237</v>
      </c>
      <c r="H151" s="90" t="s">
        <v>238</v>
      </c>
      <c r="I151" s="19" t="s">
        <v>33</v>
      </c>
      <c r="J151" s="31"/>
      <c r="K151" s="31"/>
      <c r="L151" s="31"/>
      <c r="M151" s="17" t="s">
        <v>233</v>
      </c>
    </row>
    <row r="152" spans="1:13" s="32" customFormat="1" ht="63.75">
      <c r="A152" s="29" t="s">
        <v>230</v>
      </c>
      <c r="B152" s="89" t="s">
        <v>234</v>
      </c>
      <c r="C152" s="89">
        <v>20</v>
      </c>
      <c r="D152" s="90" t="s">
        <v>258</v>
      </c>
      <c r="E152" s="89" t="s">
        <v>232</v>
      </c>
      <c r="F152" s="91" t="s">
        <v>21</v>
      </c>
      <c r="G152" s="90" t="s">
        <v>237</v>
      </c>
      <c r="H152" s="90" t="s">
        <v>238</v>
      </c>
      <c r="I152" s="19" t="s">
        <v>33</v>
      </c>
      <c r="J152" s="31"/>
      <c r="K152" s="31"/>
      <c r="L152" s="31"/>
      <c r="M152" s="17" t="s">
        <v>233</v>
      </c>
    </row>
    <row r="153" spans="1:13" s="32" customFormat="1" ht="63.75">
      <c r="A153" s="29" t="s">
        <v>230</v>
      </c>
      <c r="B153" s="89" t="s">
        <v>234</v>
      </c>
      <c r="C153" s="89">
        <v>21</v>
      </c>
      <c r="D153" s="90" t="s">
        <v>260</v>
      </c>
      <c r="E153" s="89" t="s">
        <v>232</v>
      </c>
      <c r="F153" s="91" t="s">
        <v>21</v>
      </c>
      <c r="G153" s="90" t="s">
        <v>237</v>
      </c>
      <c r="H153" s="90" t="s">
        <v>252</v>
      </c>
      <c r="I153" s="19" t="s">
        <v>33</v>
      </c>
      <c r="J153" s="31"/>
      <c r="K153" s="31"/>
      <c r="L153" s="31"/>
      <c r="M153" s="17" t="s">
        <v>233</v>
      </c>
    </row>
    <row r="154" spans="1:13" s="32" customFormat="1" ht="63.75">
      <c r="A154" s="29" t="s">
        <v>230</v>
      </c>
      <c r="B154" s="89" t="s">
        <v>234</v>
      </c>
      <c r="C154" s="89">
        <v>22</v>
      </c>
      <c r="D154" s="90" t="s">
        <v>261</v>
      </c>
      <c r="E154" s="89" t="s">
        <v>232</v>
      </c>
      <c r="F154" s="91" t="s">
        <v>21</v>
      </c>
      <c r="G154" s="90" t="s">
        <v>237</v>
      </c>
      <c r="H154" s="90" t="s">
        <v>252</v>
      </c>
      <c r="I154" s="19" t="s">
        <v>33</v>
      </c>
      <c r="J154" s="31"/>
      <c r="K154" s="31"/>
      <c r="L154" s="31"/>
      <c r="M154" s="17" t="s">
        <v>233</v>
      </c>
    </row>
    <row r="155" spans="1:13" s="32" customFormat="1" ht="63.75">
      <c r="A155" s="29" t="s">
        <v>230</v>
      </c>
      <c r="B155" s="89" t="s">
        <v>234</v>
      </c>
      <c r="C155" s="89">
        <v>23</v>
      </c>
      <c r="D155" s="90" t="s">
        <v>262</v>
      </c>
      <c r="E155" s="89" t="s">
        <v>232</v>
      </c>
      <c r="F155" s="91" t="s">
        <v>21</v>
      </c>
      <c r="G155" s="90" t="s">
        <v>251</v>
      </c>
      <c r="H155" s="90" t="s">
        <v>251</v>
      </c>
      <c r="I155" s="19" t="s">
        <v>33</v>
      </c>
      <c r="J155" s="31"/>
      <c r="K155" s="31"/>
      <c r="L155" s="31"/>
      <c r="M155" s="17" t="s">
        <v>233</v>
      </c>
    </row>
    <row r="156" spans="1:13" s="32" customFormat="1" ht="63.75">
      <c r="A156" s="29" t="s">
        <v>230</v>
      </c>
      <c r="B156" s="89" t="s">
        <v>234</v>
      </c>
      <c r="C156" s="89">
        <v>24</v>
      </c>
      <c r="D156" s="90" t="s">
        <v>263</v>
      </c>
      <c r="E156" s="89" t="s">
        <v>232</v>
      </c>
      <c r="F156" s="91" t="s">
        <v>21</v>
      </c>
      <c r="G156" s="90" t="s">
        <v>238</v>
      </c>
      <c r="H156" s="90" t="s">
        <v>238</v>
      </c>
      <c r="I156" s="19" t="s">
        <v>33</v>
      </c>
      <c r="J156" s="31"/>
      <c r="K156" s="31"/>
      <c r="L156" s="31"/>
      <c r="M156" s="17" t="s">
        <v>233</v>
      </c>
    </row>
    <row r="157" spans="1:13" s="32" customFormat="1" ht="63.75">
      <c r="A157" s="29" t="s">
        <v>230</v>
      </c>
      <c r="B157" s="89" t="s">
        <v>234</v>
      </c>
      <c r="C157" s="89">
        <v>25</v>
      </c>
      <c r="D157" s="90" t="s">
        <v>264</v>
      </c>
      <c r="E157" s="89" t="s">
        <v>232</v>
      </c>
      <c r="F157" s="91" t="s">
        <v>21</v>
      </c>
      <c r="G157" s="90" t="s">
        <v>238</v>
      </c>
      <c r="H157" s="90" t="s">
        <v>238</v>
      </c>
      <c r="I157" s="19" t="s">
        <v>33</v>
      </c>
      <c r="J157" s="31"/>
      <c r="K157" s="31"/>
      <c r="L157" s="31"/>
      <c r="M157" s="17" t="s">
        <v>233</v>
      </c>
    </row>
    <row r="158" spans="1:13" s="32" customFormat="1" ht="63.75">
      <c r="A158" s="29" t="s">
        <v>230</v>
      </c>
      <c r="B158" s="89" t="s">
        <v>234</v>
      </c>
      <c r="C158" s="89">
        <v>26</v>
      </c>
      <c r="D158" s="90" t="s">
        <v>265</v>
      </c>
      <c r="E158" s="89" t="s">
        <v>232</v>
      </c>
      <c r="F158" s="91" t="s">
        <v>21</v>
      </c>
      <c r="G158" s="90" t="s">
        <v>238</v>
      </c>
      <c r="H158" s="90" t="s">
        <v>238</v>
      </c>
      <c r="I158" s="19" t="s">
        <v>33</v>
      </c>
      <c r="J158" s="31"/>
      <c r="K158" s="31"/>
      <c r="L158" s="31"/>
      <c r="M158" s="17" t="s">
        <v>233</v>
      </c>
    </row>
    <row r="159" spans="1:13" s="32" customFormat="1" ht="63.75">
      <c r="A159" s="29" t="s">
        <v>230</v>
      </c>
      <c r="B159" s="89" t="s">
        <v>234</v>
      </c>
      <c r="C159" s="89">
        <v>27</v>
      </c>
      <c r="D159" s="90" t="s">
        <v>266</v>
      </c>
      <c r="E159" s="89" t="s">
        <v>232</v>
      </c>
      <c r="F159" s="91" t="s">
        <v>21</v>
      </c>
      <c r="G159" s="90" t="s">
        <v>238</v>
      </c>
      <c r="H159" s="90" t="s">
        <v>238</v>
      </c>
      <c r="I159" s="19" t="s">
        <v>33</v>
      </c>
      <c r="J159" s="31"/>
      <c r="K159" s="31"/>
      <c r="L159" s="31"/>
      <c r="M159" s="17" t="s">
        <v>233</v>
      </c>
    </row>
    <row r="160" spans="1:13" s="32" customFormat="1" ht="63.75">
      <c r="A160" s="29" t="s">
        <v>230</v>
      </c>
      <c r="B160" s="89" t="s">
        <v>234</v>
      </c>
      <c r="C160" s="89">
        <v>28</v>
      </c>
      <c r="D160" s="90" t="s">
        <v>267</v>
      </c>
      <c r="E160" s="89" t="s">
        <v>232</v>
      </c>
      <c r="F160" s="91" t="s">
        <v>21</v>
      </c>
      <c r="G160" s="90" t="s">
        <v>238</v>
      </c>
      <c r="H160" s="90" t="s">
        <v>238</v>
      </c>
      <c r="I160" s="19" t="s">
        <v>33</v>
      </c>
      <c r="J160" s="31"/>
      <c r="K160" s="31"/>
      <c r="L160" s="31"/>
      <c r="M160" s="17" t="s">
        <v>233</v>
      </c>
    </row>
    <row r="161" spans="1:13" s="32" customFormat="1" ht="63.75">
      <c r="A161" s="29" t="s">
        <v>230</v>
      </c>
      <c r="B161" s="89" t="s">
        <v>234</v>
      </c>
      <c r="C161" s="89">
        <v>29</v>
      </c>
      <c r="D161" s="90" t="s">
        <v>268</v>
      </c>
      <c r="E161" s="89" t="s">
        <v>232</v>
      </c>
      <c r="F161" s="91" t="s">
        <v>21</v>
      </c>
      <c r="G161" s="90" t="s">
        <v>274</v>
      </c>
      <c r="H161" s="90" t="s">
        <v>274</v>
      </c>
      <c r="I161" s="19" t="s">
        <v>33</v>
      </c>
      <c r="J161" s="31"/>
      <c r="K161" s="31"/>
      <c r="L161" s="31"/>
      <c r="M161" s="17" t="s">
        <v>233</v>
      </c>
    </row>
    <row r="162" spans="1:13" s="32" customFormat="1" ht="63.75">
      <c r="A162" s="29" t="s">
        <v>230</v>
      </c>
      <c r="B162" s="89" t="s">
        <v>234</v>
      </c>
      <c r="C162" s="89">
        <v>30</v>
      </c>
      <c r="D162" s="90" t="s">
        <v>269</v>
      </c>
      <c r="E162" s="89" t="s">
        <v>232</v>
      </c>
      <c r="F162" s="91" t="s">
        <v>21</v>
      </c>
      <c r="G162" s="90" t="s">
        <v>275</v>
      </c>
      <c r="H162" s="90" t="s">
        <v>275</v>
      </c>
      <c r="I162" s="19" t="s">
        <v>33</v>
      </c>
      <c r="J162" s="31"/>
      <c r="K162" s="31"/>
      <c r="L162" s="31"/>
      <c r="M162" s="17" t="s">
        <v>233</v>
      </c>
    </row>
    <row r="163" spans="1:13" s="32" customFormat="1" ht="63.75">
      <c r="A163" s="29" t="s">
        <v>230</v>
      </c>
      <c r="B163" s="89" t="s">
        <v>234</v>
      </c>
      <c r="C163" s="89">
        <v>31</v>
      </c>
      <c r="D163" s="90" t="s">
        <v>270</v>
      </c>
      <c r="E163" s="89" t="s">
        <v>232</v>
      </c>
      <c r="F163" s="91" t="s">
        <v>21</v>
      </c>
      <c r="G163" s="90" t="s">
        <v>275</v>
      </c>
      <c r="H163" s="90" t="s">
        <v>275</v>
      </c>
      <c r="I163" s="19" t="s">
        <v>33</v>
      </c>
      <c r="J163" s="31"/>
      <c r="K163" s="31"/>
      <c r="L163" s="31"/>
      <c r="M163" s="17" t="s">
        <v>233</v>
      </c>
    </row>
    <row r="164" spans="1:13" s="32" customFormat="1" ht="63.75">
      <c r="A164" s="29" t="s">
        <v>230</v>
      </c>
      <c r="B164" s="89" t="s">
        <v>234</v>
      </c>
      <c r="C164" s="89">
        <v>32</v>
      </c>
      <c r="D164" s="90" t="s">
        <v>271</v>
      </c>
      <c r="E164" s="89" t="s">
        <v>232</v>
      </c>
      <c r="F164" s="91" t="s">
        <v>21</v>
      </c>
      <c r="G164" s="90" t="s">
        <v>238</v>
      </c>
      <c r="H164" s="90" t="s">
        <v>238</v>
      </c>
      <c r="I164" s="19" t="s">
        <v>33</v>
      </c>
      <c r="J164" s="31"/>
      <c r="K164" s="31"/>
      <c r="L164" s="31"/>
      <c r="M164" s="17" t="s">
        <v>233</v>
      </c>
    </row>
    <row r="165" spans="1:13" s="32" customFormat="1" ht="63.75">
      <c r="A165" s="29" t="s">
        <v>230</v>
      </c>
      <c r="B165" s="89" t="s">
        <v>234</v>
      </c>
      <c r="C165" s="89">
        <v>33</v>
      </c>
      <c r="D165" s="90" t="s">
        <v>272</v>
      </c>
      <c r="E165" s="89" t="s">
        <v>232</v>
      </c>
      <c r="F165" s="91" t="s">
        <v>21</v>
      </c>
      <c r="G165" s="90" t="s">
        <v>238</v>
      </c>
      <c r="H165" s="90" t="s">
        <v>238</v>
      </c>
      <c r="I165" s="19" t="s">
        <v>33</v>
      </c>
      <c r="J165" s="31"/>
      <c r="K165" s="31"/>
      <c r="L165" s="31"/>
      <c r="M165" s="17" t="s">
        <v>233</v>
      </c>
    </row>
    <row r="166" spans="1:13" s="32" customFormat="1" ht="63.75">
      <c r="A166" s="29" t="s">
        <v>230</v>
      </c>
      <c r="B166" s="89" t="s">
        <v>234</v>
      </c>
      <c r="C166" s="89">
        <v>34</v>
      </c>
      <c r="D166" s="90" t="s">
        <v>273</v>
      </c>
      <c r="E166" s="89" t="s">
        <v>232</v>
      </c>
      <c r="F166" s="91" t="s">
        <v>21</v>
      </c>
      <c r="G166" s="90" t="s">
        <v>238</v>
      </c>
      <c r="H166" s="90" t="s">
        <v>238</v>
      </c>
      <c r="I166" s="19" t="s">
        <v>33</v>
      </c>
      <c r="J166" s="31"/>
      <c r="K166" s="31"/>
      <c r="L166" s="31"/>
      <c r="M166" s="17" t="s">
        <v>233</v>
      </c>
    </row>
    <row r="167" spans="1:13" s="32" customFormat="1" ht="63.75">
      <c r="A167" s="29" t="s">
        <v>230</v>
      </c>
      <c r="B167" s="89" t="s">
        <v>234</v>
      </c>
      <c r="C167" s="89">
        <v>35</v>
      </c>
      <c r="D167" s="90" t="s">
        <v>276</v>
      </c>
      <c r="E167" s="89" t="s">
        <v>232</v>
      </c>
      <c r="F167" s="91" t="s">
        <v>21</v>
      </c>
      <c r="G167" s="90" t="s">
        <v>238</v>
      </c>
      <c r="H167" s="90" t="s">
        <v>238</v>
      </c>
      <c r="I167" s="19" t="s">
        <v>33</v>
      </c>
      <c r="J167" s="31"/>
      <c r="K167" s="31"/>
      <c r="L167" s="31"/>
      <c r="M167" s="17" t="s">
        <v>233</v>
      </c>
    </row>
    <row r="168" spans="1:13" s="32" customFormat="1" ht="63.75">
      <c r="A168" s="29" t="s">
        <v>230</v>
      </c>
      <c r="B168" s="89" t="s">
        <v>234</v>
      </c>
      <c r="C168" s="89">
        <v>36</v>
      </c>
      <c r="D168" s="90" t="s">
        <v>277</v>
      </c>
      <c r="E168" s="89" t="s">
        <v>232</v>
      </c>
      <c r="F168" s="91" t="s">
        <v>21</v>
      </c>
      <c r="G168" s="90" t="s">
        <v>237</v>
      </c>
      <c r="H168" s="90" t="s">
        <v>237</v>
      </c>
      <c r="I168" s="19" t="s">
        <v>33</v>
      </c>
      <c r="J168" s="31"/>
      <c r="K168" s="31"/>
      <c r="L168" s="31"/>
      <c r="M168" s="17" t="s">
        <v>233</v>
      </c>
    </row>
    <row r="169" spans="1:13" s="32" customFormat="1" ht="63.75">
      <c r="A169" s="29" t="s">
        <v>230</v>
      </c>
      <c r="B169" s="89" t="s">
        <v>234</v>
      </c>
      <c r="C169" s="89">
        <v>37</v>
      </c>
      <c r="D169" s="90" t="s">
        <v>278</v>
      </c>
      <c r="E169" s="89" t="s">
        <v>232</v>
      </c>
      <c r="F169" s="91" t="s">
        <v>21</v>
      </c>
      <c r="G169" s="90" t="s">
        <v>238</v>
      </c>
      <c r="H169" s="90" t="s">
        <v>238</v>
      </c>
      <c r="I169" s="19" t="s">
        <v>33</v>
      </c>
      <c r="J169" s="31"/>
      <c r="K169" s="31"/>
      <c r="L169" s="31"/>
      <c r="M169" s="17" t="s">
        <v>233</v>
      </c>
    </row>
    <row r="170" spans="1:13" s="32" customFormat="1" ht="63.75">
      <c r="A170" s="29" t="s">
        <v>230</v>
      </c>
      <c r="B170" s="89" t="s">
        <v>234</v>
      </c>
      <c r="C170" s="89">
        <v>38</v>
      </c>
      <c r="D170" s="90" t="s">
        <v>279</v>
      </c>
      <c r="E170" s="89" t="s">
        <v>232</v>
      </c>
      <c r="F170" s="91" t="s">
        <v>21</v>
      </c>
      <c r="G170" s="90" t="s">
        <v>238</v>
      </c>
      <c r="H170" s="90" t="s">
        <v>238</v>
      </c>
      <c r="I170" s="19" t="s">
        <v>33</v>
      </c>
      <c r="J170" s="31"/>
      <c r="K170" s="31"/>
      <c r="L170" s="31"/>
      <c r="M170" s="17" t="s">
        <v>233</v>
      </c>
    </row>
    <row r="171" spans="1:13" s="32" customFormat="1" ht="63.75">
      <c r="A171" s="29" t="s">
        <v>230</v>
      </c>
      <c r="B171" s="89" t="s">
        <v>234</v>
      </c>
      <c r="C171" s="89">
        <v>39</v>
      </c>
      <c r="D171" s="90" t="s">
        <v>280</v>
      </c>
      <c r="E171" s="89" t="s">
        <v>232</v>
      </c>
      <c r="F171" s="91" t="s">
        <v>21</v>
      </c>
      <c r="G171" s="90" t="s">
        <v>251</v>
      </c>
      <c r="H171" s="90" t="s">
        <v>251</v>
      </c>
      <c r="I171" s="19" t="s">
        <v>33</v>
      </c>
      <c r="J171" s="31"/>
      <c r="K171" s="31"/>
      <c r="L171" s="31"/>
      <c r="M171" s="17" t="s">
        <v>233</v>
      </c>
    </row>
    <row r="172" spans="1:13" s="32" customFormat="1" ht="63.75">
      <c r="A172" s="29" t="s">
        <v>230</v>
      </c>
      <c r="B172" s="89" t="s">
        <v>234</v>
      </c>
      <c r="C172" s="89">
        <v>40</v>
      </c>
      <c r="D172" s="90" t="s">
        <v>281</v>
      </c>
      <c r="E172" s="89" t="s">
        <v>232</v>
      </c>
      <c r="F172" s="91" t="s">
        <v>21</v>
      </c>
      <c r="G172" s="90" t="s">
        <v>282</v>
      </c>
      <c r="H172" s="90" t="s">
        <v>282</v>
      </c>
      <c r="I172" s="19" t="s">
        <v>33</v>
      </c>
      <c r="J172" s="31"/>
      <c r="K172" s="31"/>
      <c r="L172" s="31"/>
      <c r="M172" s="17" t="s">
        <v>233</v>
      </c>
    </row>
    <row r="173" spans="1:13" s="32" customFormat="1" ht="63.75">
      <c r="A173" s="29" t="s">
        <v>230</v>
      </c>
      <c r="B173" s="89" t="s">
        <v>234</v>
      </c>
      <c r="C173" s="89">
        <v>41</v>
      </c>
      <c r="D173" s="92" t="s">
        <v>283</v>
      </c>
      <c r="E173" s="89" t="s">
        <v>232</v>
      </c>
      <c r="F173" s="91" t="s">
        <v>21</v>
      </c>
      <c r="G173" s="90" t="s">
        <v>239</v>
      </c>
      <c r="H173" s="90" t="s">
        <v>239</v>
      </c>
      <c r="I173" s="19" t="s">
        <v>33</v>
      </c>
      <c r="J173" s="31"/>
      <c r="K173" s="31"/>
      <c r="L173" s="31"/>
      <c r="M173" s="17" t="s">
        <v>233</v>
      </c>
    </row>
    <row r="174" spans="1:13" s="32" customFormat="1" ht="63.75">
      <c r="A174" s="29" t="s">
        <v>230</v>
      </c>
      <c r="B174" s="89" t="s">
        <v>234</v>
      </c>
      <c r="C174" s="89">
        <v>42</v>
      </c>
      <c r="D174" s="92" t="s">
        <v>284</v>
      </c>
      <c r="E174" s="89" t="s">
        <v>232</v>
      </c>
      <c r="F174" s="91" t="s">
        <v>21</v>
      </c>
      <c r="G174" s="90" t="s">
        <v>287</v>
      </c>
      <c r="H174" s="90" t="s">
        <v>287</v>
      </c>
      <c r="I174" s="19" t="s">
        <v>33</v>
      </c>
      <c r="J174" s="31"/>
      <c r="K174" s="31"/>
      <c r="L174" s="31"/>
      <c r="M174" s="17" t="s">
        <v>233</v>
      </c>
    </row>
    <row r="175" spans="1:13" s="32" customFormat="1" ht="63.75">
      <c r="A175" s="29" t="s">
        <v>230</v>
      </c>
      <c r="B175" s="89" t="s">
        <v>234</v>
      </c>
      <c r="C175" s="89">
        <v>43</v>
      </c>
      <c r="D175" s="92" t="s">
        <v>285</v>
      </c>
      <c r="E175" s="89" t="s">
        <v>232</v>
      </c>
      <c r="F175" s="91" t="s">
        <v>21</v>
      </c>
      <c r="G175" s="90" t="s">
        <v>275</v>
      </c>
      <c r="H175" s="90" t="s">
        <v>275</v>
      </c>
      <c r="I175" s="19" t="s">
        <v>33</v>
      </c>
      <c r="J175" s="31"/>
      <c r="K175" s="31"/>
      <c r="L175" s="31"/>
      <c r="M175" s="17" t="s">
        <v>233</v>
      </c>
    </row>
    <row r="176" spans="1:13" s="32" customFormat="1" ht="63.75">
      <c r="A176" s="29" t="s">
        <v>230</v>
      </c>
      <c r="B176" s="89" t="s">
        <v>234</v>
      </c>
      <c r="C176" s="89">
        <v>44</v>
      </c>
      <c r="D176" s="92" t="s">
        <v>286</v>
      </c>
      <c r="E176" s="89" t="s">
        <v>232</v>
      </c>
      <c r="F176" s="91" t="s">
        <v>21</v>
      </c>
      <c r="G176" s="90" t="s">
        <v>275</v>
      </c>
      <c r="H176" s="90" t="s">
        <v>275</v>
      </c>
      <c r="I176" s="19" t="s">
        <v>33</v>
      </c>
      <c r="J176" s="31"/>
      <c r="K176" s="31"/>
      <c r="L176" s="31"/>
      <c r="M176" s="17" t="s">
        <v>233</v>
      </c>
    </row>
    <row r="177" spans="1:13" s="32" customFormat="1" ht="63.75">
      <c r="A177" s="29" t="s">
        <v>230</v>
      </c>
      <c r="B177" s="89" t="s">
        <v>234</v>
      </c>
      <c r="C177" s="89">
        <v>45</v>
      </c>
      <c r="D177" s="90" t="s">
        <v>288</v>
      </c>
      <c r="E177" s="89" t="s">
        <v>232</v>
      </c>
      <c r="F177" s="91" t="s">
        <v>21</v>
      </c>
      <c r="G177" s="90" t="s">
        <v>292</v>
      </c>
      <c r="H177" s="90" t="s">
        <v>292</v>
      </c>
      <c r="I177" s="19" t="s">
        <v>33</v>
      </c>
      <c r="J177" s="31"/>
      <c r="K177" s="31"/>
      <c r="L177" s="31"/>
      <c r="M177" s="17" t="s">
        <v>233</v>
      </c>
    </row>
    <row r="178" spans="1:13" s="32" customFormat="1" ht="63.75">
      <c r="A178" s="29" t="s">
        <v>230</v>
      </c>
      <c r="B178" s="89" t="s">
        <v>234</v>
      </c>
      <c r="C178" s="89">
        <v>46</v>
      </c>
      <c r="D178" s="90" t="s">
        <v>289</v>
      </c>
      <c r="E178" s="89" t="s">
        <v>232</v>
      </c>
      <c r="F178" s="91" t="s">
        <v>21</v>
      </c>
      <c r="G178" s="90" t="s">
        <v>292</v>
      </c>
      <c r="H178" s="90" t="s">
        <v>292</v>
      </c>
      <c r="I178" s="19" t="s">
        <v>33</v>
      </c>
      <c r="J178" s="31"/>
      <c r="K178" s="31"/>
      <c r="L178" s="31"/>
      <c r="M178" s="17" t="s">
        <v>233</v>
      </c>
    </row>
    <row r="179" spans="1:13" s="32" customFormat="1" ht="63.75">
      <c r="A179" s="29" t="s">
        <v>230</v>
      </c>
      <c r="B179" s="89" t="s">
        <v>234</v>
      </c>
      <c r="C179" s="89">
        <v>47</v>
      </c>
      <c r="D179" s="90" t="s">
        <v>290</v>
      </c>
      <c r="E179" s="89" t="s">
        <v>232</v>
      </c>
      <c r="F179" s="91" t="s">
        <v>21</v>
      </c>
      <c r="G179" s="90" t="s">
        <v>274</v>
      </c>
      <c r="H179" s="90" t="s">
        <v>274</v>
      </c>
      <c r="I179" s="19" t="s">
        <v>33</v>
      </c>
      <c r="J179" s="31"/>
      <c r="K179" s="31"/>
      <c r="L179" s="31"/>
      <c r="M179" s="17" t="s">
        <v>233</v>
      </c>
    </row>
    <row r="180" spans="1:13" s="32" customFormat="1" ht="63.75">
      <c r="A180" s="29" t="s">
        <v>230</v>
      </c>
      <c r="B180" s="89" t="s">
        <v>234</v>
      </c>
      <c r="C180" s="89">
        <v>48</v>
      </c>
      <c r="D180" s="90" t="s">
        <v>291</v>
      </c>
      <c r="E180" s="89" t="s">
        <v>232</v>
      </c>
      <c r="F180" s="91" t="s">
        <v>21</v>
      </c>
      <c r="G180" s="90" t="s">
        <v>275</v>
      </c>
      <c r="H180" s="90" t="s">
        <v>275</v>
      </c>
      <c r="I180" s="19" t="s">
        <v>33</v>
      </c>
      <c r="J180" s="31"/>
      <c r="K180" s="31"/>
      <c r="L180" s="31"/>
      <c r="M180" s="17" t="s">
        <v>233</v>
      </c>
    </row>
    <row r="181" spans="1:13" s="32" customFormat="1" ht="63.75">
      <c r="A181" s="29" t="s">
        <v>230</v>
      </c>
      <c r="B181" s="89" t="s">
        <v>234</v>
      </c>
      <c r="C181" s="89">
        <v>49</v>
      </c>
      <c r="D181" s="90" t="s">
        <v>293</v>
      </c>
      <c r="E181" s="89" t="s">
        <v>232</v>
      </c>
      <c r="F181" s="91" t="s">
        <v>21</v>
      </c>
      <c r="G181" s="90" t="s">
        <v>239</v>
      </c>
      <c r="H181" s="90" t="s">
        <v>239</v>
      </c>
      <c r="I181" s="19" t="s">
        <v>33</v>
      </c>
      <c r="J181" s="31"/>
      <c r="K181" s="31"/>
      <c r="L181" s="31"/>
      <c r="M181" s="17" t="s">
        <v>233</v>
      </c>
    </row>
    <row r="182" spans="1:13" s="32" customFormat="1" ht="63.75">
      <c r="A182" s="29" t="s">
        <v>230</v>
      </c>
      <c r="B182" s="89" t="s">
        <v>234</v>
      </c>
      <c r="C182" s="89">
        <v>50</v>
      </c>
      <c r="D182" s="90" t="s">
        <v>294</v>
      </c>
      <c r="E182" s="89" t="s">
        <v>232</v>
      </c>
      <c r="F182" s="91" t="s">
        <v>21</v>
      </c>
      <c r="G182" s="90" t="s">
        <v>275</v>
      </c>
      <c r="H182" s="90" t="s">
        <v>275</v>
      </c>
      <c r="I182" s="19" t="s">
        <v>33</v>
      </c>
      <c r="J182" s="31"/>
      <c r="K182" s="31"/>
      <c r="L182" s="31"/>
      <c r="M182" s="17" t="s">
        <v>233</v>
      </c>
    </row>
    <row r="183" spans="1:13" s="32" customFormat="1" ht="63.75">
      <c r="A183" s="29" t="s">
        <v>230</v>
      </c>
      <c r="B183" s="89" t="s">
        <v>234</v>
      </c>
      <c r="C183" s="89">
        <v>51</v>
      </c>
      <c r="D183" s="90" t="s">
        <v>295</v>
      </c>
      <c r="E183" s="89" t="s">
        <v>232</v>
      </c>
      <c r="F183" s="91" t="s">
        <v>21</v>
      </c>
      <c r="G183" s="90" t="s">
        <v>239</v>
      </c>
      <c r="H183" s="90" t="s">
        <v>239</v>
      </c>
      <c r="I183" s="19" t="s">
        <v>33</v>
      </c>
      <c r="J183" s="31"/>
      <c r="K183" s="31"/>
      <c r="L183" s="31"/>
      <c r="M183" s="17" t="s">
        <v>233</v>
      </c>
    </row>
    <row r="184" spans="1:13" s="32" customFormat="1" ht="63.75">
      <c r="A184" s="29" t="s">
        <v>230</v>
      </c>
      <c r="B184" s="89" t="s">
        <v>234</v>
      </c>
      <c r="C184" s="89">
        <v>52</v>
      </c>
      <c r="D184" s="90" t="s">
        <v>296</v>
      </c>
      <c r="E184" s="89" t="s">
        <v>232</v>
      </c>
      <c r="F184" s="91" t="s">
        <v>21</v>
      </c>
      <c r="G184" s="90" t="s">
        <v>239</v>
      </c>
      <c r="H184" s="90" t="s">
        <v>239</v>
      </c>
      <c r="I184" s="19" t="s">
        <v>33</v>
      </c>
      <c r="J184" s="31"/>
      <c r="K184" s="31"/>
      <c r="L184" s="31"/>
      <c r="M184" s="17" t="s">
        <v>233</v>
      </c>
    </row>
    <row r="185" spans="1:13" s="32" customFormat="1" ht="63.75">
      <c r="A185" s="29" t="s">
        <v>230</v>
      </c>
      <c r="B185" s="89" t="s">
        <v>234</v>
      </c>
      <c r="C185" s="89">
        <v>53</v>
      </c>
      <c r="D185" s="90" t="s">
        <v>297</v>
      </c>
      <c r="E185" s="89" t="s">
        <v>232</v>
      </c>
      <c r="F185" s="91" t="s">
        <v>21</v>
      </c>
      <c r="G185" s="90" t="s">
        <v>275</v>
      </c>
      <c r="H185" s="90" t="s">
        <v>275</v>
      </c>
      <c r="I185" s="19" t="s">
        <v>33</v>
      </c>
      <c r="J185" s="31"/>
      <c r="K185" s="31"/>
      <c r="L185" s="31"/>
      <c r="M185" s="17" t="s">
        <v>233</v>
      </c>
    </row>
    <row r="186" spans="1:13" s="32" customFormat="1" ht="63.75">
      <c r="A186" s="29" t="s">
        <v>230</v>
      </c>
      <c r="B186" s="89" t="s">
        <v>234</v>
      </c>
      <c r="C186" s="89">
        <v>54</v>
      </c>
      <c r="D186" s="90" t="s">
        <v>298</v>
      </c>
      <c r="E186" s="89" t="s">
        <v>232</v>
      </c>
      <c r="F186" s="91" t="s">
        <v>21</v>
      </c>
      <c r="G186" s="90" t="s">
        <v>302</v>
      </c>
      <c r="H186" s="90" t="s">
        <v>302</v>
      </c>
      <c r="I186" s="19" t="s">
        <v>33</v>
      </c>
      <c r="J186" s="31"/>
      <c r="K186" s="31"/>
      <c r="L186" s="31"/>
      <c r="M186" s="17" t="s">
        <v>233</v>
      </c>
    </row>
    <row r="187" spans="1:13" s="32" customFormat="1" ht="63.75">
      <c r="A187" s="29" t="s">
        <v>230</v>
      </c>
      <c r="B187" s="89" t="s">
        <v>234</v>
      </c>
      <c r="C187" s="89">
        <v>55</v>
      </c>
      <c r="D187" s="90" t="s">
        <v>299</v>
      </c>
      <c r="E187" s="89" t="s">
        <v>232</v>
      </c>
      <c r="F187" s="91" t="s">
        <v>21</v>
      </c>
      <c r="G187" s="90" t="s">
        <v>303</v>
      </c>
      <c r="H187" s="90" t="s">
        <v>303</v>
      </c>
      <c r="I187" s="19" t="s">
        <v>33</v>
      </c>
      <c r="J187" s="31"/>
      <c r="K187" s="31"/>
      <c r="L187" s="31"/>
      <c r="M187" s="17" t="s">
        <v>233</v>
      </c>
    </row>
    <row r="188" spans="1:13" s="32" customFormat="1" ht="63.75">
      <c r="A188" s="29" t="s">
        <v>230</v>
      </c>
      <c r="B188" s="89" t="s">
        <v>234</v>
      </c>
      <c r="C188" s="89">
        <v>56</v>
      </c>
      <c r="D188" s="90" t="s">
        <v>300</v>
      </c>
      <c r="E188" s="89" t="s">
        <v>232</v>
      </c>
      <c r="F188" s="91" t="s">
        <v>21</v>
      </c>
      <c r="G188" s="90" t="s">
        <v>239</v>
      </c>
      <c r="H188" s="90" t="s">
        <v>239</v>
      </c>
      <c r="I188" s="19" t="s">
        <v>33</v>
      </c>
      <c r="J188" s="31"/>
      <c r="K188" s="31"/>
      <c r="L188" s="31"/>
      <c r="M188" s="17" t="s">
        <v>233</v>
      </c>
    </row>
    <row r="189" spans="1:13" s="32" customFormat="1" ht="63.75">
      <c r="A189" s="29" t="s">
        <v>230</v>
      </c>
      <c r="B189" s="89" t="s">
        <v>234</v>
      </c>
      <c r="C189" s="89">
        <v>57</v>
      </c>
      <c r="D189" s="90" t="s">
        <v>301</v>
      </c>
      <c r="E189" s="89" t="s">
        <v>232</v>
      </c>
      <c r="F189" s="91" t="s">
        <v>21</v>
      </c>
      <c r="G189" s="90" t="s">
        <v>239</v>
      </c>
      <c r="H189" s="90" t="s">
        <v>239</v>
      </c>
      <c r="I189" s="19" t="s">
        <v>33</v>
      </c>
      <c r="J189" s="31"/>
      <c r="K189" s="31"/>
      <c r="L189" s="31"/>
      <c r="M189" s="17" t="s">
        <v>233</v>
      </c>
    </row>
    <row r="190" spans="1:13" s="32" customFormat="1" ht="63.75">
      <c r="A190" s="29" t="s">
        <v>230</v>
      </c>
      <c r="B190" s="89" t="s">
        <v>234</v>
      </c>
      <c r="C190" s="89">
        <v>58</v>
      </c>
      <c r="D190" s="90" t="s">
        <v>304</v>
      </c>
      <c r="E190" s="89" t="s">
        <v>232</v>
      </c>
      <c r="F190" s="91" t="s">
        <v>21</v>
      </c>
      <c r="G190" s="90" t="s">
        <v>239</v>
      </c>
      <c r="H190" s="90" t="s">
        <v>239</v>
      </c>
      <c r="I190" s="19" t="s">
        <v>33</v>
      </c>
      <c r="J190" s="31"/>
      <c r="K190" s="31"/>
      <c r="L190" s="31"/>
      <c r="M190" s="17" t="s">
        <v>233</v>
      </c>
    </row>
    <row r="191" spans="1:13" s="32" customFormat="1" ht="63.75">
      <c r="A191" s="29" t="s">
        <v>230</v>
      </c>
      <c r="B191" s="89" t="s">
        <v>234</v>
      </c>
      <c r="C191" s="89">
        <v>59</v>
      </c>
      <c r="D191" s="90" t="s">
        <v>305</v>
      </c>
      <c r="E191" s="89" t="s">
        <v>232</v>
      </c>
      <c r="F191" s="91" t="s">
        <v>21</v>
      </c>
      <c r="G191" s="90" t="s">
        <v>303</v>
      </c>
      <c r="H191" s="90" t="s">
        <v>303</v>
      </c>
      <c r="I191" s="19" t="s">
        <v>33</v>
      </c>
      <c r="J191" s="31"/>
      <c r="K191" s="31"/>
      <c r="L191" s="31"/>
      <c r="M191" s="17" t="s">
        <v>233</v>
      </c>
    </row>
    <row r="192" spans="1:13" s="32" customFormat="1" ht="63.75">
      <c r="A192" s="29" t="s">
        <v>230</v>
      </c>
      <c r="B192" s="89" t="s">
        <v>234</v>
      </c>
      <c r="C192" s="89">
        <v>60</v>
      </c>
      <c r="D192" s="90" t="s">
        <v>306</v>
      </c>
      <c r="E192" s="89" t="s">
        <v>232</v>
      </c>
      <c r="F192" s="91" t="s">
        <v>21</v>
      </c>
      <c r="G192" s="90" t="s">
        <v>274</v>
      </c>
      <c r="H192" s="90" t="s">
        <v>274</v>
      </c>
      <c r="I192" s="19" t="s">
        <v>33</v>
      </c>
      <c r="J192" s="31"/>
      <c r="K192" s="31"/>
      <c r="L192" s="31"/>
      <c r="M192" s="17" t="s">
        <v>233</v>
      </c>
    </row>
    <row r="193" spans="1:13" s="32" customFormat="1" ht="63.75">
      <c r="A193" s="29" t="s">
        <v>230</v>
      </c>
      <c r="B193" s="89" t="s">
        <v>234</v>
      </c>
      <c r="C193" s="89">
        <v>61</v>
      </c>
      <c r="D193" s="90" t="s">
        <v>307</v>
      </c>
      <c r="E193" s="89" t="s">
        <v>232</v>
      </c>
      <c r="F193" s="91" t="s">
        <v>21</v>
      </c>
      <c r="G193" s="90" t="s">
        <v>275</v>
      </c>
      <c r="H193" s="90" t="s">
        <v>275</v>
      </c>
      <c r="I193" s="19" t="s">
        <v>33</v>
      </c>
      <c r="J193" s="31"/>
      <c r="K193" s="31"/>
      <c r="L193" s="31"/>
      <c r="M193" s="17" t="s">
        <v>233</v>
      </c>
    </row>
    <row r="194" spans="1:13" s="32" customFormat="1" ht="63.75">
      <c r="A194" s="29" t="s">
        <v>230</v>
      </c>
      <c r="B194" s="89" t="s">
        <v>234</v>
      </c>
      <c r="C194" s="89">
        <v>62</v>
      </c>
      <c r="D194" s="90" t="s">
        <v>308</v>
      </c>
      <c r="E194" s="89" t="s">
        <v>232</v>
      </c>
      <c r="F194" s="91" t="s">
        <v>21</v>
      </c>
      <c r="G194" s="90" t="s">
        <v>275</v>
      </c>
      <c r="H194" s="90" t="s">
        <v>275</v>
      </c>
      <c r="I194" s="19" t="s">
        <v>33</v>
      </c>
      <c r="J194" s="31"/>
      <c r="K194" s="31"/>
      <c r="L194" s="31"/>
      <c r="M194" s="17" t="s">
        <v>233</v>
      </c>
    </row>
    <row r="195" spans="1:13" s="32" customFormat="1" ht="63.75">
      <c r="A195" s="29" t="s">
        <v>230</v>
      </c>
      <c r="B195" s="89" t="s">
        <v>234</v>
      </c>
      <c r="C195" s="89">
        <v>63</v>
      </c>
      <c r="D195" s="90" t="s">
        <v>309</v>
      </c>
      <c r="E195" s="89" t="s">
        <v>232</v>
      </c>
      <c r="F195" s="91" t="s">
        <v>21</v>
      </c>
      <c r="G195" s="90" t="s">
        <v>275</v>
      </c>
      <c r="H195" s="90" t="s">
        <v>275</v>
      </c>
      <c r="I195" s="19" t="s">
        <v>33</v>
      </c>
      <c r="J195" s="31"/>
      <c r="K195" s="31"/>
      <c r="L195" s="31"/>
      <c r="M195" s="17" t="s">
        <v>233</v>
      </c>
    </row>
    <row r="196" spans="1:13" s="32" customFormat="1" ht="63.75">
      <c r="A196" s="29" t="s">
        <v>230</v>
      </c>
      <c r="B196" s="89" t="s">
        <v>234</v>
      </c>
      <c r="C196" s="89">
        <v>64</v>
      </c>
      <c r="D196" s="90" t="s">
        <v>310</v>
      </c>
      <c r="E196" s="89" t="s">
        <v>232</v>
      </c>
      <c r="F196" s="91" t="s">
        <v>21</v>
      </c>
      <c r="G196" s="90" t="s">
        <v>275</v>
      </c>
      <c r="H196" s="90" t="s">
        <v>251</v>
      </c>
      <c r="I196" s="19" t="s">
        <v>33</v>
      </c>
      <c r="J196" s="31"/>
      <c r="K196" s="31"/>
      <c r="L196" s="31"/>
      <c r="M196" s="17" t="s">
        <v>233</v>
      </c>
    </row>
    <row r="197" spans="1:13" s="32" customFormat="1" ht="63.75">
      <c r="A197" s="29" t="s">
        <v>230</v>
      </c>
      <c r="B197" s="89" t="s">
        <v>234</v>
      </c>
      <c r="C197" s="89">
        <v>65</v>
      </c>
      <c r="D197" s="90" t="s">
        <v>311</v>
      </c>
      <c r="E197" s="89" t="s">
        <v>232</v>
      </c>
      <c r="F197" s="91" t="s">
        <v>21</v>
      </c>
      <c r="G197" s="90" t="s">
        <v>275</v>
      </c>
      <c r="H197" s="90" t="s">
        <v>275</v>
      </c>
      <c r="I197" s="19" t="s">
        <v>33</v>
      </c>
      <c r="J197" s="31"/>
      <c r="K197" s="31"/>
      <c r="L197" s="31"/>
      <c r="M197" s="17" t="s">
        <v>233</v>
      </c>
    </row>
    <row r="198" spans="1:13" s="32" customFormat="1" ht="63.75">
      <c r="A198" s="29" t="s">
        <v>230</v>
      </c>
      <c r="B198" s="89" t="s">
        <v>234</v>
      </c>
      <c r="C198" s="89">
        <v>66</v>
      </c>
      <c r="D198" s="90" t="s">
        <v>312</v>
      </c>
      <c r="E198" s="89" t="s">
        <v>232</v>
      </c>
      <c r="F198" s="91" t="s">
        <v>21</v>
      </c>
      <c r="G198" s="90" t="s">
        <v>275</v>
      </c>
      <c r="H198" s="90" t="s">
        <v>275</v>
      </c>
      <c r="I198" s="19" t="s">
        <v>33</v>
      </c>
      <c r="J198" s="31"/>
      <c r="K198" s="31"/>
      <c r="L198" s="31"/>
      <c r="M198" s="17" t="s">
        <v>233</v>
      </c>
    </row>
    <row r="199" spans="1:13" s="32" customFormat="1" ht="63.75">
      <c r="A199" s="29" t="s">
        <v>230</v>
      </c>
      <c r="B199" s="89" t="s">
        <v>234</v>
      </c>
      <c r="C199" s="89">
        <v>67</v>
      </c>
      <c r="D199" s="90" t="s">
        <v>313</v>
      </c>
      <c r="E199" s="89" t="s">
        <v>232</v>
      </c>
      <c r="F199" s="91" t="s">
        <v>21</v>
      </c>
      <c r="G199" s="90" t="s">
        <v>275</v>
      </c>
      <c r="H199" s="90" t="s">
        <v>275</v>
      </c>
      <c r="I199" s="19" t="s">
        <v>33</v>
      </c>
      <c r="J199" s="31"/>
      <c r="K199" s="31"/>
      <c r="L199" s="31"/>
      <c r="M199" s="17" t="s">
        <v>233</v>
      </c>
    </row>
    <row r="200" spans="1:13" s="32" customFormat="1" ht="63.75">
      <c r="A200" s="29" t="s">
        <v>230</v>
      </c>
      <c r="B200" s="89" t="s">
        <v>234</v>
      </c>
      <c r="C200" s="89">
        <v>68</v>
      </c>
      <c r="D200" s="90" t="s">
        <v>314</v>
      </c>
      <c r="E200" s="89" t="s">
        <v>232</v>
      </c>
      <c r="F200" s="91" t="s">
        <v>21</v>
      </c>
      <c r="G200" s="90" t="s">
        <v>239</v>
      </c>
      <c r="H200" s="90" t="s">
        <v>239</v>
      </c>
      <c r="I200" s="19" t="s">
        <v>33</v>
      </c>
      <c r="J200" s="31"/>
      <c r="K200" s="31"/>
      <c r="L200" s="31"/>
      <c r="M200" s="17" t="s">
        <v>233</v>
      </c>
    </row>
    <row r="201" spans="1:13" s="32" customFormat="1" ht="63.75">
      <c r="A201" s="29" t="s">
        <v>230</v>
      </c>
      <c r="B201" s="89" t="s">
        <v>234</v>
      </c>
      <c r="C201" s="89">
        <v>69</v>
      </c>
      <c r="D201" s="90" t="s">
        <v>315</v>
      </c>
      <c r="E201" s="89" t="s">
        <v>232</v>
      </c>
      <c r="F201" s="91" t="s">
        <v>21</v>
      </c>
      <c r="G201" s="90" t="s">
        <v>275</v>
      </c>
      <c r="H201" s="90" t="s">
        <v>275</v>
      </c>
      <c r="I201" s="19" t="s">
        <v>33</v>
      </c>
      <c r="J201" s="31"/>
      <c r="K201" s="31"/>
      <c r="L201" s="31"/>
      <c r="M201" s="17" t="s">
        <v>233</v>
      </c>
    </row>
    <row r="202" spans="1:13" s="32" customFormat="1" ht="63.75">
      <c r="A202" s="29" t="s">
        <v>230</v>
      </c>
      <c r="B202" s="89" t="s">
        <v>234</v>
      </c>
      <c r="C202" s="89">
        <v>70</v>
      </c>
      <c r="D202" s="90" t="s">
        <v>316</v>
      </c>
      <c r="E202" s="89" t="s">
        <v>232</v>
      </c>
      <c r="F202" s="91" t="s">
        <v>21</v>
      </c>
      <c r="G202" s="90" t="s">
        <v>275</v>
      </c>
      <c r="H202" s="90" t="s">
        <v>275</v>
      </c>
      <c r="I202" s="19" t="s">
        <v>33</v>
      </c>
      <c r="J202" s="31"/>
      <c r="K202" s="31"/>
      <c r="L202" s="31"/>
      <c r="M202" s="17" t="s">
        <v>233</v>
      </c>
    </row>
    <row r="203" spans="1:13" s="32" customFormat="1" ht="63.75">
      <c r="A203" s="29" t="s">
        <v>230</v>
      </c>
      <c r="B203" s="89" t="s">
        <v>234</v>
      </c>
      <c r="C203" s="89">
        <v>71</v>
      </c>
      <c r="D203" s="90" t="s">
        <v>317</v>
      </c>
      <c r="E203" s="89" t="s">
        <v>232</v>
      </c>
      <c r="F203" s="91" t="s">
        <v>21</v>
      </c>
      <c r="G203" s="90" t="s">
        <v>275</v>
      </c>
      <c r="H203" s="90" t="s">
        <v>275</v>
      </c>
      <c r="I203" s="19" t="s">
        <v>33</v>
      </c>
      <c r="J203" s="31"/>
      <c r="K203" s="31"/>
      <c r="L203" s="31"/>
      <c r="M203" s="17" t="s">
        <v>233</v>
      </c>
    </row>
    <row r="204" spans="1:13" s="32" customFormat="1" ht="63.75">
      <c r="A204" s="29" t="s">
        <v>230</v>
      </c>
      <c r="B204" s="89" t="s">
        <v>234</v>
      </c>
      <c r="C204" s="89">
        <v>72</v>
      </c>
      <c r="D204" s="90" t="s">
        <v>318</v>
      </c>
      <c r="E204" s="89" t="s">
        <v>232</v>
      </c>
      <c r="F204" s="91" t="s">
        <v>21</v>
      </c>
      <c r="G204" s="90" t="s">
        <v>275</v>
      </c>
      <c r="H204" s="90" t="s">
        <v>275</v>
      </c>
      <c r="I204" s="19" t="s">
        <v>33</v>
      </c>
      <c r="J204" s="31"/>
      <c r="K204" s="31"/>
      <c r="L204" s="31"/>
      <c r="M204" s="17" t="s">
        <v>233</v>
      </c>
    </row>
    <row r="205" spans="1:13" s="32" customFormat="1" ht="63.75">
      <c r="A205" s="29" t="s">
        <v>230</v>
      </c>
      <c r="B205" s="89" t="s">
        <v>234</v>
      </c>
      <c r="C205" s="89">
        <v>73</v>
      </c>
      <c r="D205" s="90" t="s">
        <v>319</v>
      </c>
      <c r="E205" s="89" t="s">
        <v>232</v>
      </c>
      <c r="F205" s="91" t="s">
        <v>21</v>
      </c>
      <c r="G205" s="90" t="s">
        <v>275</v>
      </c>
      <c r="H205" s="90" t="s">
        <v>275</v>
      </c>
      <c r="I205" s="19" t="s">
        <v>33</v>
      </c>
      <c r="J205" s="31"/>
      <c r="K205" s="31"/>
      <c r="L205" s="31"/>
      <c r="M205" s="17" t="s">
        <v>233</v>
      </c>
    </row>
    <row r="206" spans="1:13" s="32" customFormat="1" ht="63.75">
      <c r="A206" s="29" t="s">
        <v>230</v>
      </c>
      <c r="B206" s="89" t="s">
        <v>234</v>
      </c>
      <c r="C206" s="89">
        <v>74</v>
      </c>
      <c r="D206" s="90" t="s">
        <v>320</v>
      </c>
      <c r="E206" s="89" t="s">
        <v>232</v>
      </c>
      <c r="F206" s="91" t="s">
        <v>21</v>
      </c>
      <c r="G206" s="90" t="s">
        <v>275</v>
      </c>
      <c r="H206" s="90" t="s">
        <v>275</v>
      </c>
      <c r="I206" s="19" t="s">
        <v>33</v>
      </c>
      <c r="J206" s="31"/>
      <c r="K206" s="31"/>
      <c r="L206" s="31"/>
      <c r="M206" s="17" t="s">
        <v>233</v>
      </c>
    </row>
    <row r="207" spans="1:13" s="32" customFormat="1" ht="63.75">
      <c r="A207" s="29" t="s">
        <v>230</v>
      </c>
      <c r="B207" s="89" t="s">
        <v>234</v>
      </c>
      <c r="C207" s="89">
        <v>75</v>
      </c>
      <c r="D207" s="90" t="s">
        <v>321</v>
      </c>
      <c r="E207" s="89" t="s">
        <v>232</v>
      </c>
      <c r="F207" s="91" t="s">
        <v>21</v>
      </c>
      <c r="G207" s="90" t="s">
        <v>275</v>
      </c>
      <c r="H207" s="90" t="s">
        <v>275</v>
      </c>
      <c r="I207" s="19" t="s">
        <v>33</v>
      </c>
      <c r="J207" s="31"/>
      <c r="K207" s="31"/>
      <c r="L207" s="31"/>
      <c r="M207" s="17" t="s">
        <v>233</v>
      </c>
    </row>
    <row r="208" spans="1:13" s="32" customFormat="1" ht="63.75">
      <c r="A208" s="29" t="s">
        <v>230</v>
      </c>
      <c r="B208" s="89" t="s">
        <v>234</v>
      </c>
      <c r="C208" s="89">
        <v>76</v>
      </c>
      <c r="D208" s="92" t="s">
        <v>322</v>
      </c>
      <c r="E208" s="89" t="s">
        <v>232</v>
      </c>
      <c r="F208" s="91" t="s">
        <v>21</v>
      </c>
      <c r="G208" s="90" t="s">
        <v>275</v>
      </c>
      <c r="H208" s="90" t="s">
        <v>275</v>
      </c>
      <c r="I208" s="19" t="s">
        <v>33</v>
      </c>
      <c r="J208" s="31"/>
      <c r="K208" s="31"/>
      <c r="L208" s="31"/>
      <c r="M208" s="17" t="s">
        <v>233</v>
      </c>
    </row>
    <row r="209" spans="1:13" s="32" customFormat="1" ht="63.75">
      <c r="A209" s="29" t="s">
        <v>230</v>
      </c>
      <c r="B209" s="89" t="s">
        <v>234</v>
      </c>
      <c r="C209" s="89">
        <v>77</v>
      </c>
      <c r="D209" s="92" t="s">
        <v>323</v>
      </c>
      <c r="E209" s="89" t="s">
        <v>232</v>
      </c>
      <c r="F209" s="91" t="s">
        <v>21</v>
      </c>
      <c r="G209" s="90" t="s">
        <v>274</v>
      </c>
      <c r="H209" s="90" t="s">
        <v>274</v>
      </c>
      <c r="I209" s="19" t="s">
        <v>33</v>
      </c>
      <c r="J209" s="31"/>
      <c r="K209" s="31"/>
      <c r="L209" s="31"/>
      <c r="M209" s="17" t="s">
        <v>233</v>
      </c>
    </row>
    <row r="210" spans="1:13" s="32" customFormat="1" ht="63.75">
      <c r="A210" s="29" t="s">
        <v>230</v>
      </c>
      <c r="B210" s="89" t="s">
        <v>234</v>
      </c>
      <c r="C210" s="89">
        <v>78</v>
      </c>
      <c r="D210" s="90" t="s">
        <v>324</v>
      </c>
      <c r="E210" s="89" t="s">
        <v>232</v>
      </c>
      <c r="F210" s="91" t="s">
        <v>21</v>
      </c>
      <c r="G210" s="90" t="s">
        <v>275</v>
      </c>
      <c r="H210" s="90" t="s">
        <v>275</v>
      </c>
      <c r="I210" s="19" t="s">
        <v>33</v>
      </c>
      <c r="J210" s="31"/>
      <c r="K210" s="31"/>
      <c r="L210" s="31"/>
      <c r="M210" s="17" t="s">
        <v>233</v>
      </c>
    </row>
    <row r="211" spans="1:13" s="32" customFormat="1" ht="63.75">
      <c r="A211" s="29" t="s">
        <v>230</v>
      </c>
      <c r="B211" s="89" t="s">
        <v>234</v>
      </c>
      <c r="C211" s="89">
        <v>79</v>
      </c>
      <c r="D211" s="90" t="s">
        <v>325</v>
      </c>
      <c r="E211" s="89" t="s">
        <v>232</v>
      </c>
      <c r="F211" s="91" t="s">
        <v>21</v>
      </c>
      <c r="G211" s="90" t="s">
        <v>239</v>
      </c>
      <c r="H211" s="90" t="s">
        <v>239</v>
      </c>
      <c r="I211" s="19" t="s">
        <v>33</v>
      </c>
      <c r="J211" s="31"/>
      <c r="K211" s="31"/>
      <c r="L211" s="31"/>
      <c r="M211" s="17" t="s">
        <v>233</v>
      </c>
    </row>
    <row r="212" spans="1:13" s="32" customFormat="1" ht="63.75">
      <c r="A212" s="29" t="s">
        <v>230</v>
      </c>
      <c r="B212" s="89" t="s">
        <v>234</v>
      </c>
      <c r="C212" s="89">
        <v>80</v>
      </c>
      <c r="D212" s="90" t="s">
        <v>326</v>
      </c>
      <c r="E212" s="89" t="s">
        <v>232</v>
      </c>
      <c r="F212" s="91" t="s">
        <v>21</v>
      </c>
      <c r="G212" s="90" t="s">
        <v>239</v>
      </c>
      <c r="H212" s="90" t="s">
        <v>239</v>
      </c>
      <c r="I212" s="19" t="s">
        <v>33</v>
      </c>
      <c r="J212" s="31"/>
      <c r="K212" s="31"/>
      <c r="L212" s="31"/>
      <c r="M212" s="17" t="s">
        <v>233</v>
      </c>
    </row>
    <row r="213" spans="1:13" s="32" customFormat="1" ht="63.75">
      <c r="A213" s="29" t="s">
        <v>230</v>
      </c>
      <c r="B213" s="89" t="s">
        <v>234</v>
      </c>
      <c r="C213" s="89">
        <v>81</v>
      </c>
      <c r="D213" s="90" t="s">
        <v>327</v>
      </c>
      <c r="E213" s="89" t="s">
        <v>232</v>
      </c>
      <c r="F213" s="91" t="s">
        <v>21</v>
      </c>
      <c r="G213" s="90" t="s">
        <v>275</v>
      </c>
      <c r="H213" s="90" t="s">
        <v>275</v>
      </c>
      <c r="I213" s="19" t="s">
        <v>33</v>
      </c>
      <c r="J213" s="31"/>
      <c r="K213" s="31"/>
      <c r="L213" s="31"/>
      <c r="M213" s="17" t="s">
        <v>233</v>
      </c>
    </row>
    <row r="214" spans="1:13" s="32" customFormat="1" ht="63.75">
      <c r="A214" s="29" t="s">
        <v>230</v>
      </c>
      <c r="B214" s="89" t="s">
        <v>234</v>
      </c>
      <c r="C214" s="89">
        <v>82</v>
      </c>
      <c r="D214" s="90" t="s">
        <v>328</v>
      </c>
      <c r="E214" s="89" t="s">
        <v>232</v>
      </c>
      <c r="F214" s="91" t="s">
        <v>21</v>
      </c>
      <c r="G214" s="90" t="s">
        <v>331</v>
      </c>
      <c r="H214" s="90" t="s">
        <v>331</v>
      </c>
      <c r="I214" s="19" t="s">
        <v>33</v>
      </c>
      <c r="J214" s="31"/>
      <c r="K214" s="31"/>
      <c r="L214" s="31"/>
      <c r="M214" s="17" t="s">
        <v>233</v>
      </c>
    </row>
    <row r="215" spans="1:13" s="32" customFormat="1" ht="63.75">
      <c r="A215" s="29" t="s">
        <v>230</v>
      </c>
      <c r="B215" s="89" t="s">
        <v>234</v>
      </c>
      <c r="C215" s="89">
        <v>83</v>
      </c>
      <c r="D215" s="90" t="s">
        <v>329</v>
      </c>
      <c r="E215" s="89" t="s">
        <v>232</v>
      </c>
      <c r="F215" s="91" t="s">
        <v>21</v>
      </c>
      <c r="G215" s="90" t="s">
        <v>275</v>
      </c>
      <c r="H215" s="90" t="s">
        <v>275</v>
      </c>
      <c r="I215" s="19" t="s">
        <v>33</v>
      </c>
      <c r="J215" s="31"/>
      <c r="K215" s="31"/>
      <c r="L215" s="31"/>
      <c r="M215" s="17" t="s">
        <v>233</v>
      </c>
    </row>
    <row r="216" spans="1:13" s="32" customFormat="1" ht="63.75">
      <c r="A216" s="29" t="s">
        <v>230</v>
      </c>
      <c r="B216" s="89" t="s">
        <v>234</v>
      </c>
      <c r="C216" s="89">
        <v>84</v>
      </c>
      <c r="D216" s="90" t="s">
        <v>330</v>
      </c>
      <c r="E216" s="89" t="s">
        <v>232</v>
      </c>
      <c r="F216" s="91" t="s">
        <v>21</v>
      </c>
      <c r="G216" s="90" t="s">
        <v>331</v>
      </c>
      <c r="H216" s="90" t="s">
        <v>331</v>
      </c>
      <c r="I216" s="19" t="s">
        <v>33</v>
      </c>
      <c r="J216" s="31"/>
      <c r="K216" s="31"/>
      <c r="L216" s="31"/>
      <c r="M216" s="17" t="s">
        <v>233</v>
      </c>
    </row>
    <row r="217" spans="1:13" s="32" customFormat="1" ht="63.75">
      <c r="A217" s="29" t="s">
        <v>230</v>
      </c>
      <c r="B217" s="89" t="s">
        <v>234</v>
      </c>
      <c r="C217" s="89">
        <v>85</v>
      </c>
      <c r="D217" s="90" t="s">
        <v>332</v>
      </c>
      <c r="E217" s="89" t="s">
        <v>232</v>
      </c>
      <c r="F217" s="91" t="s">
        <v>21</v>
      </c>
      <c r="G217" s="90" t="s">
        <v>275</v>
      </c>
      <c r="H217" s="90" t="s">
        <v>275</v>
      </c>
      <c r="I217" s="19" t="s">
        <v>33</v>
      </c>
      <c r="J217" s="31"/>
      <c r="K217" s="31"/>
      <c r="L217" s="31"/>
      <c r="M217" s="17" t="s">
        <v>233</v>
      </c>
    </row>
    <row r="218" spans="1:13" s="32" customFormat="1" ht="63.75">
      <c r="A218" s="29" t="s">
        <v>230</v>
      </c>
      <c r="B218" s="89" t="s">
        <v>234</v>
      </c>
      <c r="C218" s="89">
        <v>86</v>
      </c>
      <c r="D218" s="90" t="s">
        <v>333</v>
      </c>
      <c r="E218" s="89" t="s">
        <v>232</v>
      </c>
      <c r="F218" s="91" t="s">
        <v>21</v>
      </c>
      <c r="G218" s="90" t="s">
        <v>331</v>
      </c>
      <c r="H218" s="90" t="s">
        <v>331</v>
      </c>
      <c r="I218" s="19" t="s">
        <v>33</v>
      </c>
      <c r="J218" s="31"/>
      <c r="K218" s="31"/>
      <c r="L218" s="31"/>
      <c r="M218" s="17" t="s">
        <v>233</v>
      </c>
    </row>
    <row r="219" spans="1:13" s="32" customFormat="1" ht="63.75">
      <c r="A219" s="29" t="s">
        <v>230</v>
      </c>
      <c r="B219" s="89" t="s">
        <v>234</v>
      </c>
      <c r="C219" s="89">
        <v>87</v>
      </c>
      <c r="D219" s="90" t="s">
        <v>334</v>
      </c>
      <c r="E219" s="89" t="s">
        <v>232</v>
      </c>
      <c r="F219" s="91" t="s">
        <v>21</v>
      </c>
      <c r="G219" s="90" t="s">
        <v>275</v>
      </c>
      <c r="H219" s="90" t="s">
        <v>275</v>
      </c>
      <c r="I219" s="19" t="s">
        <v>33</v>
      </c>
      <c r="J219" s="31"/>
      <c r="K219" s="31"/>
      <c r="L219" s="31"/>
      <c r="M219" s="17" t="s">
        <v>233</v>
      </c>
    </row>
    <row r="220" spans="1:13" s="32" customFormat="1" ht="63.75">
      <c r="A220" s="29" t="s">
        <v>230</v>
      </c>
      <c r="B220" s="89" t="s">
        <v>234</v>
      </c>
      <c r="C220" s="89">
        <v>88</v>
      </c>
      <c r="D220" s="90" t="s">
        <v>335</v>
      </c>
      <c r="E220" s="89" t="s">
        <v>232</v>
      </c>
      <c r="F220" s="91" t="s">
        <v>21</v>
      </c>
      <c r="G220" s="90" t="s">
        <v>331</v>
      </c>
      <c r="H220" s="90" t="s">
        <v>331</v>
      </c>
      <c r="I220" s="19" t="s">
        <v>33</v>
      </c>
      <c r="J220" s="31"/>
      <c r="K220" s="31"/>
      <c r="L220" s="31"/>
      <c r="M220" s="17" t="s">
        <v>233</v>
      </c>
    </row>
    <row r="221" spans="1:13" s="32" customFormat="1" ht="63.75">
      <c r="A221" s="29" t="s">
        <v>230</v>
      </c>
      <c r="B221" s="89" t="s">
        <v>234</v>
      </c>
      <c r="C221" s="89">
        <v>89</v>
      </c>
      <c r="D221" s="90" t="s">
        <v>336</v>
      </c>
      <c r="E221" s="89" t="s">
        <v>232</v>
      </c>
      <c r="F221" s="91" t="s">
        <v>21</v>
      </c>
      <c r="G221" s="90" t="s">
        <v>275</v>
      </c>
      <c r="H221" s="90" t="s">
        <v>275</v>
      </c>
      <c r="I221" s="19" t="s">
        <v>33</v>
      </c>
      <c r="J221" s="31"/>
      <c r="K221" s="31"/>
      <c r="L221" s="31"/>
      <c r="M221" s="17" t="s">
        <v>233</v>
      </c>
    </row>
    <row r="222" spans="1:13" s="32" customFormat="1" ht="63.75">
      <c r="A222" s="29" t="s">
        <v>230</v>
      </c>
      <c r="B222" s="89" t="s">
        <v>234</v>
      </c>
      <c r="C222" s="89">
        <v>90</v>
      </c>
      <c r="D222" s="90" t="s">
        <v>337</v>
      </c>
      <c r="E222" s="89" t="s">
        <v>232</v>
      </c>
      <c r="F222" s="91" t="s">
        <v>21</v>
      </c>
      <c r="G222" s="90" t="s">
        <v>331</v>
      </c>
      <c r="H222" s="90" t="s">
        <v>331</v>
      </c>
      <c r="I222" s="19" t="s">
        <v>33</v>
      </c>
      <c r="J222" s="31"/>
      <c r="K222" s="31"/>
      <c r="L222" s="31"/>
      <c r="M222" s="17" t="s">
        <v>233</v>
      </c>
    </row>
    <row r="223" spans="1:13" s="32" customFormat="1" ht="63.75">
      <c r="A223" s="29" t="s">
        <v>230</v>
      </c>
      <c r="B223" s="89" t="s">
        <v>234</v>
      </c>
      <c r="C223" s="89">
        <v>91</v>
      </c>
      <c r="D223" s="90" t="s">
        <v>338</v>
      </c>
      <c r="E223" s="89" t="s">
        <v>232</v>
      </c>
      <c r="F223" s="91" t="s">
        <v>21</v>
      </c>
      <c r="G223" s="90" t="s">
        <v>275</v>
      </c>
      <c r="H223" s="90" t="s">
        <v>275</v>
      </c>
      <c r="I223" s="19" t="s">
        <v>33</v>
      </c>
      <c r="J223" s="31"/>
      <c r="K223" s="31"/>
      <c r="L223" s="31"/>
      <c r="M223" s="17" t="s">
        <v>233</v>
      </c>
    </row>
    <row r="224" spans="1:13" s="32" customFormat="1" ht="63.75">
      <c r="A224" s="29" t="s">
        <v>230</v>
      </c>
      <c r="B224" s="89" t="s">
        <v>234</v>
      </c>
      <c r="C224" s="89">
        <v>92</v>
      </c>
      <c r="D224" s="90" t="s">
        <v>339</v>
      </c>
      <c r="E224" s="89" t="s">
        <v>232</v>
      </c>
      <c r="F224" s="91" t="s">
        <v>21</v>
      </c>
      <c r="G224" s="90" t="s">
        <v>331</v>
      </c>
      <c r="H224" s="90" t="s">
        <v>331</v>
      </c>
      <c r="I224" s="19" t="s">
        <v>33</v>
      </c>
      <c r="J224" s="31"/>
      <c r="K224" s="31"/>
      <c r="L224" s="31"/>
      <c r="M224" s="17" t="s">
        <v>233</v>
      </c>
    </row>
    <row r="225" spans="1:13" s="32" customFormat="1" ht="63.75">
      <c r="A225" s="29" t="s">
        <v>230</v>
      </c>
      <c r="B225" s="89" t="s">
        <v>234</v>
      </c>
      <c r="C225" s="89">
        <v>93</v>
      </c>
      <c r="D225" s="90" t="s">
        <v>340</v>
      </c>
      <c r="E225" s="89" t="s">
        <v>232</v>
      </c>
      <c r="F225" s="91" t="s">
        <v>21</v>
      </c>
      <c r="G225" s="90" t="s">
        <v>331</v>
      </c>
      <c r="H225" s="90" t="s">
        <v>331</v>
      </c>
      <c r="I225" s="19" t="s">
        <v>33</v>
      </c>
      <c r="J225" s="31"/>
      <c r="K225" s="31"/>
      <c r="L225" s="31"/>
      <c r="M225" s="17" t="s">
        <v>233</v>
      </c>
    </row>
    <row r="226" spans="1:13" s="32" customFormat="1" ht="63.75">
      <c r="A226" s="29" t="s">
        <v>230</v>
      </c>
      <c r="B226" s="89" t="s">
        <v>234</v>
      </c>
      <c r="C226" s="89">
        <v>94</v>
      </c>
      <c r="D226" s="90" t="s">
        <v>341</v>
      </c>
      <c r="E226" s="89" t="s">
        <v>232</v>
      </c>
      <c r="F226" s="91" t="s">
        <v>21</v>
      </c>
      <c r="G226" s="90" t="s">
        <v>275</v>
      </c>
      <c r="H226" s="90" t="s">
        <v>275</v>
      </c>
      <c r="I226" s="19" t="s">
        <v>33</v>
      </c>
      <c r="J226" s="31"/>
      <c r="K226" s="31"/>
      <c r="L226" s="31"/>
      <c r="M226" s="17" t="s">
        <v>233</v>
      </c>
    </row>
    <row r="227" spans="1:13" s="32" customFormat="1" ht="63.75">
      <c r="A227" s="29" t="s">
        <v>230</v>
      </c>
      <c r="B227" s="89" t="s">
        <v>234</v>
      </c>
      <c r="C227" s="89">
        <v>95</v>
      </c>
      <c r="D227" s="90" t="s">
        <v>342</v>
      </c>
      <c r="E227" s="89" t="s">
        <v>232</v>
      </c>
      <c r="F227" s="91" t="s">
        <v>21</v>
      </c>
      <c r="G227" s="90" t="s">
        <v>275</v>
      </c>
      <c r="H227" s="90" t="s">
        <v>275</v>
      </c>
      <c r="I227" s="19" t="s">
        <v>33</v>
      </c>
      <c r="J227" s="31"/>
      <c r="K227" s="31"/>
      <c r="L227" s="31"/>
      <c r="M227" s="17" t="s">
        <v>233</v>
      </c>
    </row>
    <row r="228" spans="1:13" s="32" customFormat="1" ht="63.75">
      <c r="A228" s="29" t="s">
        <v>230</v>
      </c>
      <c r="B228" s="89" t="s">
        <v>234</v>
      </c>
      <c r="C228" s="89">
        <v>96</v>
      </c>
      <c r="D228" s="90" t="s">
        <v>343</v>
      </c>
      <c r="E228" s="89" t="s">
        <v>232</v>
      </c>
      <c r="F228" s="91" t="s">
        <v>21</v>
      </c>
      <c r="G228" s="90" t="s">
        <v>331</v>
      </c>
      <c r="H228" s="90" t="s">
        <v>331</v>
      </c>
      <c r="I228" s="19" t="s">
        <v>33</v>
      </c>
      <c r="J228" s="31"/>
      <c r="K228" s="31"/>
      <c r="L228" s="31"/>
      <c r="M228" s="17" t="s">
        <v>233</v>
      </c>
    </row>
    <row r="229" spans="1:13" s="32" customFormat="1" ht="63.75">
      <c r="A229" s="29" t="s">
        <v>230</v>
      </c>
      <c r="B229" s="89" t="s">
        <v>234</v>
      </c>
      <c r="C229" s="89">
        <v>97</v>
      </c>
      <c r="D229" s="90" t="s">
        <v>344</v>
      </c>
      <c r="E229" s="89" t="s">
        <v>232</v>
      </c>
      <c r="F229" s="91" t="s">
        <v>21</v>
      </c>
      <c r="G229" s="90" t="s">
        <v>275</v>
      </c>
      <c r="H229" s="90" t="s">
        <v>275</v>
      </c>
      <c r="I229" s="19" t="s">
        <v>33</v>
      </c>
      <c r="J229" s="31"/>
      <c r="K229" s="31"/>
      <c r="L229" s="31"/>
      <c r="M229" s="17" t="s">
        <v>233</v>
      </c>
    </row>
    <row r="230" spans="1:13" s="32" customFormat="1" ht="63.75">
      <c r="A230" s="29" t="s">
        <v>230</v>
      </c>
      <c r="B230" s="89" t="s">
        <v>234</v>
      </c>
      <c r="C230" s="89">
        <v>98</v>
      </c>
      <c r="D230" s="90" t="s">
        <v>345</v>
      </c>
      <c r="E230" s="89" t="s">
        <v>232</v>
      </c>
      <c r="F230" s="91" t="s">
        <v>21</v>
      </c>
      <c r="G230" s="90" t="s">
        <v>331</v>
      </c>
      <c r="H230" s="90" t="s">
        <v>331</v>
      </c>
      <c r="I230" s="19" t="s">
        <v>33</v>
      </c>
      <c r="J230" s="31"/>
      <c r="K230" s="31"/>
      <c r="L230" s="31"/>
      <c r="M230" s="17" t="s">
        <v>233</v>
      </c>
    </row>
    <row r="231" spans="1:13" s="32" customFormat="1" ht="63.75">
      <c r="A231" s="29" t="s">
        <v>230</v>
      </c>
      <c r="B231" s="89" t="s">
        <v>234</v>
      </c>
      <c r="C231" s="89">
        <v>99</v>
      </c>
      <c r="D231" s="90" t="s">
        <v>346</v>
      </c>
      <c r="E231" s="89" t="s">
        <v>232</v>
      </c>
      <c r="F231" s="91" t="s">
        <v>21</v>
      </c>
      <c r="G231" s="90" t="s">
        <v>331</v>
      </c>
      <c r="H231" s="90" t="s">
        <v>331</v>
      </c>
      <c r="I231" s="19" t="s">
        <v>33</v>
      </c>
      <c r="J231" s="31"/>
      <c r="K231" s="31"/>
      <c r="L231" s="31"/>
      <c r="M231" s="17" t="s">
        <v>233</v>
      </c>
    </row>
    <row r="232" spans="1:13" s="32" customFormat="1" ht="63.75">
      <c r="A232" s="29" t="s">
        <v>230</v>
      </c>
      <c r="B232" s="89" t="s">
        <v>234</v>
      </c>
      <c r="C232" s="89">
        <v>100</v>
      </c>
      <c r="D232" s="90" t="s">
        <v>347</v>
      </c>
      <c r="E232" s="89" t="s">
        <v>232</v>
      </c>
      <c r="F232" s="91" t="s">
        <v>21</v>
      </c>
      <c r="G232" s="90" t="s">
        <v>275</v>
      </c>
      <c r="H232" s="90" t="s">
        <v>275</v>
      </c>
      <c r="I232" s="19" t="s">
        <v>33</v>
      </c>
      <c r="J232" s="31"/>
      <c r="K232" s="31"/>
      <c r="L232" s="31"/>
      <c r="M232" s="17" t="s">
        <v>233</v>
      </c>
    </row>
    <row r="233" spans="1:13" s="32" customFormat="1" ht="63.75">
      <c r="A233" s="29" t="s">
        <v>230</v>
      </c>
      <c r="B233" s="89" t="s">
        <v>234</v>
      </c>
      <c r="C233" s="89">
        <v>101</v>
      </c>
      <c r="D233" s="92" t="s">
        <v>348</v>
      </c>
      <c r="E233" s="89" t="s">
        <v>232</v>
      </c>
      <c r="F233" s="91" t="s">
        <v>21</v>
      </c>
      <c r="G233" s="93" t="s">
        <v>274</v>
      </c>
      <c r="H233" s="93" t="s">
        <v>274</v>
      </c>
      <c r="I233" s="19" t="s">
        <v>33</v>
      </c>
      <c r="J233" s="31"/>
      <c r="K233" s="31"/>
      <c r="L233" s="31"/>
      <c r="M233" s="17" t="s">
        <v>233</v>
      </c>
    </row>
    <row r="234" spans="1:13" s="32" customFormat="1" ht="63.75">
      <c r="A234" s="29" t="s">
        <v>230</v>
      </c>
      <c r="B234" s="89" t="s">
        <v>234</v>
      </c>
      <c r="C234" s="89">
        <v>102</v>
      </c>
      <c r="D234" s="92" t="s">
        <v>349</v>
      </c>
      <c r="E234" s="89" t="s">
        <v>232</v>
      </c>
      <c r="F234" s="91" t="s">
        <v>21</v>
      </c>
      <c r="G234" s="93" t="s">
        <v>350</v>
      </c>
      <c r="H234" s="93" t="s">
        <v>351</v>
      </c>
      <c r="I234" s="19" t="s">
        <v>33</v>
      </c>
      <c r="J234" s="31"/>
      <c r="K234" s="31"/>
      <c r="L234" s="31"/>
      <c r="M234" s="17" t="s">
        <v>233</v>
      </c>
    </row>
    <row r="235" spans="1:13" s="32" customFormat="1" ht="63.75">
      <c r="A235" s="29" t="s">
        <v>230</v>
      </c>
      <c r="B235" s="89" t="s">
        <v>234</v>
      </c>
      <c r="C235" s="89">
        <v>103</v>
      </c>
      <c r="D235" s="92" t="s">
        <v>352</v>
      </c>
      <c r="E235" s="89" t="s">
        <v>232</v>
      </c>
      <c r="F235" s="91" t="s">
        <v>21</v>
      </c>
      <c r="G235" s="94" t="s">
        <v>274</v>
      </c>
      <c r="H235" s="94" t="s">
        <v>274</v>
      </c>
      <c r="I235" s="19" t="s">
        <v>33</v>
      </c>
      <c r="J235" s="31"/>
      <c r="K235" s="31"/>
      <c r="L235" s="31"/>
      <c r="M235" s="17" t="s">
        <v>233</v>
      </c>
    </row>
    <row r="236" spans="1:13" s="32" customFormat="1" ht="63.75">
      <c r="A236" s="29" t="s">
        <v>230</v>
      </c>
      <c r="B236" s="89" t="s">
        <v>234</v>
      </c>
      <c r="C236" s="89">
        <v>104</v>
      </c>
      <c r="D236" s="92" t="s">
        <v>353</v>
      </c>
      <c r="E236" s="89" t="s">
        <v>232</v>
      </c>
      <c r="F236" s="91" t="s">
        <v>21</v>
      </c>
      <c r="G236" s="94" t="s">
        <v>354</v>
      </c>
      <c r="H236" s="94" t="s">
        <v>351</v>
      </c>
      <c r="I236" s="19" t="s">
        <v>33</v>
      </c>
      <c r="J236" s="31"/>
      <c r="K236" s="31"/>
      <c r="L236" s="31"/>
      <c r="M236" s="17" t="s">
        <v>233</v>
      </c>
    </row>
    <row r="237" spans="1:13" s="32" customFormat="1" ht="63.75">
      <c r="A237" s="29" t="s">
        <v>230</v>
      </c>
      <c r="B237" s="89" t="s">
        <v>234</v>
      </c>
      <c r="C237" s="89">
        <v>105</v>
      </c>
      <c r="D237" s="92" t="s">
        <v>359</v>
      </c>
      <c r="E237" s="89" t="s">
        <v>232</v>
      </c>
      <c r="F237" s="91" t="s">
        <v>21</v>
      </c>
      <c r="G237" s="94" t="s">
        <v>355</v>
      </c>
      <c r="H237" s="94" t="s">
        <v>356</v>
      </c>
      <c r="I237" s="19" t="s">
        <v>33</v>
      </c>
      <c r="J237" s="31"/>
      <c r="K237" s="31"/>
      <c r="L237" s="31"/>
      <c r="M237" s="17" t="s">
        <v>233</v>
      </c>
    </row>
    <row r="238" spans="1:13" s="32" customFormat="1" ht="63.75">
      <c r="A238" s="29" t="s">
        <v>230</v>
      </c>
      <c r="B238" s="89" t="s">
        <v>234</v>
      </c>
      <c r="C238" s="89">
        <v>106</v>
      </c>
      <c r="D238" s="92" t="s">
        <v>358</v>
      </c>
      <c r="E238" s="89" t="s">
        <v>232</v>
      </c>
      <c r="F238" s="91" t="s">
        <v>21</v>
      </c>
      <c r="G238" s="94" t="s">
        <v>357</v>
      </c>
      <c r="H238" s="94" t="s">
        <v>351</v>
      </c>
      <c r="I238" s="19" t="s">
        <v>33</v>
      </c>
      <c r="J238" s="31"/>
      <c r="K238" s="31"/>
      <c r="L238" s="31"/>
      <c r="M238" s="17" t="s">
        <v>233</v>
      </c>
    </row>
    <row r="239" spans="1:13" s="88" customFormat="1">
      <c r="A239" s="85" t="s">
        <v>75</v>
      </c>
      <c r="B239" s="86"/>
      <c r="C239" s="86"/>
      <c r="D239" s="86"/>
      <c r="E239" s="86"/>
      <c r="F239" s="86"/>
      <c r="G239" s="86"/>
      <c r="H239" s="86"/>
      <c r="I239" s="86"/>
      <c r="J239" s="86"/>
      <c r="K239" s="86"/>
      <c r="L239" s="86"/>
      <c r="M239" s="87"/>
    </row>
    <row r="240" spans="1:13" s="32" customFormat="1" ht="48">
      <c r="A240" s="29" t="s">
        <v>230</v>
      </c>
      <c r="B240" s="18" t="s">
        <v>229</v>
      </c>
      <c r="C240" s="18">
        <v>109</v>
      </c>
      <c r="D240" s="18" t="s">
        <v>124</v>
      </c>
      <c r="E240" s="18" t="s">
        <v>102</v>
      </c>
      <c r="F240" s="95" t="s">
        <v>21</v>
      </c>
      <c r="G240" s="29" t="s">
        <v>105</v>
      </c>
      <c r="H240" s="34" t="s">
        <v>58</v>
      </c>
      <c r="I240" s="19" t="s">
        <v>33</v>
      </c>
      <c r="J240" s="31"/>
      <c r="K240" s="31"/>
      <c r="L240" s="31"/>
      <c r="M240" s="17" t="s">
        <v>57</v>
      </c>
    </row>
    <row r="241" spans="1:13" s="32" customFormat="1" ht="48">
      <c r="A241" s="29" t="s">
        <v>230</v>
      </c>
      <c r="B241" s="18" t="s">
        <v>229</v>
      </c>
      <c r="C241" s="18">
        <v>110</v>
      </c>
      <c r="D241" s="18" t="s">
        <v>112</v>
      </c>
      <c r="E241" s="18" t="s">
        <v>102</v>
      </c>
      <c r="F241" s="95" t="s">
        <v>21</v>
      </c>
      <c r="G241" s="29" t="s">
        <v>105</v>
      </c>
      <c r="H241" s="34" t="s">
        <v>58</v>
      </c>
      <c r="I241" s="19" t="s">
        <v>33</v>
      </c>
      <c r="J241" s="31"/>
      <c r="K241" s="31"/>
      <c r="L241" s="31"/>
      <c r="M241" s="17" t="s">
        <v>57</v>
      </c>
    </row>
    <row r="242" spans="1:13" s="32" customFormat="1" ht="48">
      <c r="A242" s="29" t="s">
        <v>230</v>
      </c>
      <c r="B242" s="18" t="s">
        <v>229</v>
      </c>
      <c r="C242" s="18">
        <v>111</v>
      </c>
      <c r="D242" s="18" t="s">
        <v>112</v>
      </c>
      <c r="E242" s="18" t="s">
        <v>102</v>
      </c>
      <c r="F242" s="95" t="s">
        <v>21</v>
      </c>
      <c r="G242" s="29" t="s">
        <v>105</v>
      </c>
      <c r="H242" s="34" t="s">
        <v>58</v>
      </c>
      <c r="I242" s="19" t="s">
        <v>33</v>
      </c>
      <c r="J242" s="31"/>
      <c r="K242" s="31"/>
      <c r="L242" s="31"/>
      <c r="M242" s="17" t="s">
        <v>57</v>
      </c>
    </row>
    <row r="243" spans="1:13" s="32" customFormat="1" ht="48">
      <c r="A243" s="29" t="s">
        <v>230</v>
      </c>
      <c r="B243" s="18" t="s">
        <v>229</v>
      </c>
      <c r="C243" s="18">
        <v>112</v>
      </c>
      <c r="D243" s="18" t="s">
        <v>112</v>
      </c>
      <c r="E243" s="18" t="s">
        <v>102</v>
      </c>
      <c r="F243" s="95" t="s">
        <v>21</v>
      </c>
      <c r="G243" s="29" t="s">
        <v>105</v>
      </c>
      <c r="H243" s="34" t="s">
        <v>58</v>
      </c>
      <c r="I243" s="19" t="s">
        <v>33</v>
      </c>
      <c r="J243" s="31"/>
      <c r="K243" s="31"/>
      <c r="L243" s="31"/>
      <c r="M243" s="17" t="s">
        <v>57</v>
      </c>
    </row>
    <row r="244" spans="1:13" s="32" customFormat="1" ht="48">
      <c r="A244" s="29" t="s">
        <v>230</v>
      </c>
      <c r="B244" s="18" t="s">
        <v>229</v>
      </c>
      <c r="C244" s="18">
        <v>113</v>
      </c>
      <c r="D244" s="18" t="s">
        <v>112</v>
      </c>
      <c r="E244" s="18" t="s">
        <v>102</v>
      </c>
      <c r="F244" s="95" t="s">
        <v>21</v>
      </c>
      <c r="G244" s="29" t="s">
        <v>105</v>
      </c>
      <c r="H244" s="34" t="s">
        <v>58</v>
      </c>
      <c r="I244" s="19" t="s">
        <v>33</v>
      </c>
      <c r="J244" s="31"/>
      <c r="K244" s="31"/>
      <c r="L244" s="31"/>
      <c r="M244" s="17" t="s">
        <v>57</v>
      </c>
    </row>
    <row r="245" spans="1:13" s="32" customFormat="1" ht="48">
      <c r="A245" s="29" t="s">
        <v>230</v>
      </c>
      <c r="B245" s="18" t="s">
        <v>229</v>
      </c>
      <c r="C245" s="18">
        <v>114</v>
      </c>
      <c r="D245" s="18" t="s">
        <v>112</v>
      </c>
      <c r="E245" s="18" t="s">
        <v>102</v>
      </c>
      <c r="F245" s="95" t="s">
        <v>21</v>
      </c>
      <c r="G245" s="29" t="s">
        <v>105</v>
      </c>
      <c r="H245" s="34" t="s">
        <v>58</v>
      </c>
      <c r="I245" s="19" t="s">
        <v>33</v>
      </c>
      <c r="J245" s="31"/>
      <c r="K245" s="31"/>
      <c r="L245" s="31"/>
      <c r="M245" s="17" t="s">
        <v>57</v>
      </c>
    </row>
    <row r="246" spans="1:13" s="32" customFormat="1" ht="48">
      <c r="A246" s="29" t="s">
        <v>230</v>
      </c>
      <c r="B246" s="18" t="s">
        <v>229</v>
      </c>
      <c r="C246" s="18">
        <v>115</v>
      </c>
      <c r="D246" s="18" t="s">
        <v>112</v>
      </c>
      <c r="E246" s="18" t="s">
        <v>102</v>
      </c>
      <c r="F246" s="95" t="s">
        <v>21</v>
      </c>
      <c r="G246" s="29" t="s">
        <v>105</v>
      </c>
      <c r="H246" s="34" t="s">
        <v>58</v>
      </c>
      <c r="I246" s="19" t="s">
        <v>33</v>
      </c>
      <c r="J246" s="31"/>
      <c r="K246" s="31"/>
      <c r="L246" s="31"/>
      <c r="M246" s="17" t="s">
        <v>57</v>
      </c>
    </row>
    <row r="247" spans="1:13" s="32" customFormat="1" ht="48">
      <c r="A247" s="29" t="s">
        <v>230</v>
      </c>
      <c r="B247" s="18" t="s">
        <v>229</v>
      </c>
      <c r="C247" s="18">
        <v>116</v>
      </c>
      <c r="D247" s="29" t="s">
        <v>191</v>
      </c>
      <c r="E247" s="18" t="s">
        <v>102</v>
      </c>
      <c r="F247" s="95" t="s">
        <v>21</v>
      </c>
      <c r="G247" s="29" t="s">
        <v>228</v>
      </c>
      <c r="H247" s="34" t="s">
        <v>58</v>
      </c>
      <c r="I247" s="19" t="s">
        <v>33</v>
      </c>
      <c r="J247" s="31"/>
      <c r="K247" s="31"/>
      <c r="L247" s="31"/>
      <c r="M247" s="17" t="s">
        <v>57</v>
      </c>
    </row>
    <row r="248" spans="1:13" s="32" customFormat="1" ht="48">
      <c r="A248" s="29" t="s">
        <v>230</v>
      </c>
      <c r="B248" s="18" t="s">
        <v>229</v>
      </c>
      <c r="C248" s="18">
        <v>117</v>
      </c>
      <c r="D248" s="29" t="s">
        <v>192</v>
      </c>
      <c r="E248" s="18" t="s">
        <v>102</v>
      </c>
      <c r="F248" s="95" t="s">
        <v>21</v>
      </c>
      <c r="G248" s="29" t="s">
        <v>228</v>
      </c>
      <c r="H248" s="34" t="s">
        <v>58</v>
      </c>
      <c r="I248" s="19" t="s">
        <v>33</v>
      </c>
      <c r="J248" s="31"/>
      <c r="K248" s="31"/>
      <c r="L248" s="31"/>
      <c r="M248" s="17" t="s">
        <v>57</v>
      </c>
    </row>
    <row r="249" spans="1:13" s="32" customFormat="1" ht="48">
      <c r="A249" s="29" t="s">
        <v>230</v>
      </c>
      <c r="B249" s="18" t="s">
        <v>229</v>
      </c>
      <c r="C249" s="18">
        <v>118</v>
      </c>
      <c r="D249" s="29" t="s">
        <v>193</v>
      </c>
      <c r="E249" s="18" t="s">
        <v>102</v>
      </c>
      <c r="F249" s="95" t="s">
        <v>21</v>
      </c>
      <c r="G249" s="29" t="s">
        <v>228</v>
      </c>
      <c r="H249" s="34" t="s">
        <v>58</v>
      </c>
      <c r="I249" s="19" t="s">
        <v>33</v>
      </c>
      <c r="J249" s="31"/>
      <c r="K249" s="31"/>
      <c r="L249" s="31"/>
      <c r="M249" s="17" t="s">
        <v>57</v>
      </c>
    </row>
    <row r="250" spans="1:13" s="32" customFormat="1" ht="48">
      <c r="A250" s="29" t="s">
        <v>230</v>
      </c>
      <c r="B250" s="18" t="s">
        <v>229</v>
      </c>
      <c r="C250" s="18">
        <v>119</v>
      </c>
      <c r="D250" s="29" t="s">
        <v>194</v>
      </c>
      <c r="E250" s="18" t="s">
        <v>102</v>
      </c>
      <c r="F250" s="95" t="s">
        <v>21</v>
      </c>
      <c r="G250" s="29" t="s">
        <v>228</v>
      </c>
      <c r="H250" s="34" t="s">
        <v>58</v>
      </c>
      <c r="I250" s="19" t="s">
        <v>33</v>
      </c>
      <c r="J250" s="31"/>
      <c r="K250" s="31"/>
      <c r="L250" s="31"/>
      <c r="M250" s="17" t="s">
        <v>57</v>
      </c>
    </row>
    <row r="251" spans="1:13" s="32" customFormat="1" ht="48">
      <c r="A251" s="29" t="s">
        <v>230</v>
      </c>
      <c r="B251" s="18" t="s">
        <v>229</v>
      </c>
      <c r="C251" s="18">
        <v>120</v>
      </c>
      <c r="D251" s="29" t="s">
        <v>195</v>
      </c>
      <c r="E251" s="18" t="s">
        <v>102</v>
      </c>
      <c r="F251" s="95" t="s">
        <v>21</v>
      </c>
      <c r="G251" s="29" t="s">
        <v>228</v>
      </c>
      <c r="H251" s="34" t="s">
        <v>58</v>
      </c>
      <c r="I251" s="19" t="s">
        <v>33</v>
      </c>
      <c r="J251" s="31"/>
      <c r="K251" s="31"/>
      <c r="L251" s="31"/>
      <c r="M251" s="17" t="s">
        <v>57</v>
      </c>
    </row>
    <row r="252" spans="1:13" s="32" customFormat="1" ht="48">
      <c r="A252" s="29" t="s">
        <v>230</v>
      </c>
      <c r="B252" s="18" t="s">
        <v>229</v>
      </c>
      <c r="C252" s="18">
        <v>121</v>
      </c>
      <c r="D252" s="29" t="s">
        <v>196</v>
      </c>
      <c r="E252" s="18" t="s">
        <v>102</v>
      </c>
      <c r="F252" s="95" t="s">
        <v>21</v>
      </c>
      <c r="G252" s="29" t="s">
        <v>228</v>
      </c>
      <c r="H252" s="34" t="s">
        <v>58</v>
      </c>
      <c r="I252" s="19" t="s">
        <v>33</v>
      </c>
      <c r="J252" s="31"/>
      <c r="K252" s="31"/>
      <c r="L252" s="31"/>
      <c r="M252" s="17" t="s">
        <v>57</v>
      </c>
    </row>
    <row r="253" spans="1:13" s="32" customFormat="1" ht="48">
      <c r="A253" s="29" t="s">
        <v>230</v>
      </c>
      <c r="B253" s="18" t="s">
        <v>229</v>
      </c>
      <c r="C253" s="18">
        <v>122</v>
      </c>
      <c r="D253" s="29" t="s">
        <v>197</v>
      </c>
      <c r="E253" s="18" t="s">
        <v>102</v>
      </c>
      <c r="F253" s="95" t="s">
        <v>21</v>
      </c>
      <c r="G253" s="29" t="s">
        <v>228</v>
      </c>
      <c r="H253" s="34" t="s">
        <v>58</v>
      </c>
      <c r="I253" s="19" t="s">
        <v>33</v>
      </c>
      <c r="J253" s="31"/>
      <c r="K253" s="31"/>
      <c r="L253" s="31"/>
      <c r="M253" s="17" t="s">
        <v>57</v>
      </c>
    </row>
    <row r="254" spans="1:13" s="32" customFormat="1" ht="48">
      <c r="A254" s="29" t="s">
        <v>230</v>
      </c>
      <c r="B254" s="18" t="s">
        <v>229</v>
      </c>
      <c r="C254" s="18">
        <v>123</v>
      </c>
      <c r="D254" s="29" t="s">
        <v>198</v>
      </c>
      <c r="E254" s="18" t="s">
        <v>102</v>
      </c>
      <c r="F254" s="95" t="s">
        <v>21</v>
      </c>
      <c r="G254" s="29" t="s">
        <v>228</v>
      </c>
      <c r="H254" s="34" t="s">
        <v>58</v>
      </c>
      <c r="I254" s="19" t="s">
        <v>33</v>
      </c>
      <c r="J254" s="31"/>
      <c r="K254" s="31"/>
      <c r="L254" s="31"/>
      <c r="M254" s="17" t="s">
        <v>57</v>
      </c>
    </row>
    <row r="255" spans="1:13" s="32" customFormat="1" ht="48">
      <c r="A255" s="29" t="s">
        <v>230</v>
      </c>
      <c r="B255" s="18" t="s">
        <v>229</v>
      </c>
      <c r="C255" s="18">
        <v>124</v>
      </c>
      <c r="D255" s="29" t="s">
        <v>199</v>
      </c>
      <c r="E255" s="18" t="s">
        <v>102</v>
      </c>
      <c r="F255" s="95" t="s">
        <v>21</v>
      </c>
      <c r="G255" s="29" t="s">
        <v>228</v>
      </c>
      <c r="H255" s="34" t="s">
        <v>58</v>
      </c>
      <c r="I255" s="19" t="s">
        <v>33</v>
      </c>
      <c r="J255" s="31"/>
      <c r="K255" s="31"/>
      <c r="L255" s="31"/>
      <c r="M255" s="17" t="s">
        <v>57</v>
      </c>
    </row>
    <row r="256" spans="1:13" s="32" customFormat="1" ht="48">
      <c r="A256" s="29" t="s">
        <v>230</v>
      </c>
      <c r="B256" s="18" t="s">
        <v>229</v>
      </c>
      <c r="C256" s="18">
        <v>125</v>
      </c>
      <c r="D256" s="29" t="s">
        <v>200</v>
      </c>
      <c r="E256" s="18" t="s">
        <v>102</v>
      </c>
      <c r="F256" s="95" t="s">
        <v>21</v>
      </c>
      <c r="G256" s="29" t="s">
        <v>228</v>
      </c>
      <c r="H256" s="34" t="s">
        <v>58</v>
      </c>
      <c r="I256" s="19" t="s">
        <v>33</v>
      </c>
      <c r="J256" s="31"/>
      <c r="K256" s="31"/>
      <c r="L256" s="31"/>
      <c r="M256" s="17" t="s">
        <v>57</v>
      </c>
    </row>
    <row r="257" spans="1:13" s="32" customFormat="1" ht="48">
      <c r="A257" s="29" t="s">
        <v>230</v>
      </c>
      <c r="B257" s="18" t="s">
        <v>229</v>
      </c>
      <c r="C257" s="18">
        <v>126</v>
      </c>
      <c r="D257" s="29" t="s">
        <v>201</v>
      </c>
      <c r="E257" s="18" t="s">
        <v>102</v>
      </c>
      <c r="F257" s="95" t="s">
        <v>21</v>
      </c>
      <c r="G257" s="29" t="s">
        <v>228</v>
      </c>
      <c r="H257" s="34" t="s">
        <v>58</v>
      </c>
      <c r="I257" s="19" t="s">
        <v>33</v>
      </c>
      <c r="J257" s="31"/>
      <c r="K257" s="31"/>
      <c r="L257" s="31"/>
      <c r="M257" s="17" t="s">
        <v>57</v>
      </c>
    </row>
    <row r="258" spans="1:13" s="32" customFormat="1" ht="48">
      <c r="A258" s="29" t="s">
        <v>230</v>
      </c>
      <c r="B258" s="18" t="s">
        <v>229</v>
      </c>
      <c r="C258" s="18">
        <v>127</v>
      </c>
      <c r="D258" s="29" t="s">
        <v>202</v>
      </c>
      <c r="E258" s="18" t="s">
        <v>102</v>
      </c>
      <c r="F258" s="95" t="s">
        <v>21</v>
      </c>
      <c r="G258" s="29" t="s">
        <v>228</v>
      </c>
      <c r="H258" s="34" t="s">
        <v>58</v>
      </c>
      <c r="I258" s="19" t="s">
        <v>33</v>
      </c>
      <c r="J258" s="31"/>
      <c r="K258" s="31"/>
      <c r="L258" s="31"/>
      <c r="M258" s="17" t="s">
        <v>57</v>
      </c>
    </row>
    <row r="259" spans="1:13" s="32" customFormat="1" ht="48">
      <c r="A259" s="29" t="s">
        <v>230</v>
      </c>
      <c r="B259" s="18" t="s">
        <v>229</v>
      </c>
      <c r="C259" s="18">
        <v>128</v>
      </c>
      <c r="D259" s="29" t="s">
        <v>203</v>
      </c>
      <c r="E259" s="18" t="s">
        <v>102</v>
      </c>
      <c r="F259" s="95" t="s">
        <v>21</v>
      </c>
      <c r="G259" s="29" t="s">
        <v>228</v>
      </c>
      <c r="H259" s="34" t="s">
        <v>58</v>
      </c>
      <c r="I259" s="19" t="s">
        <v>33</v>
      </c>
      <c r="J259" s="31"/>
      <c r="K259" s="31"/>
      <c r="L259" s="31"/>
      <c r="M259" s="17" t="s">
        <v>57</v>
      </c>
    </row>
    <row r="260" spans="1:13" s="32" customFormat="1" ht="48">
      <c r="A260" s="29" t="s">
        <v>230</v>
      </c>
      <c r="B260" s="18" t="s">
        <v>229</v>
      </c>
      <c r="C260" s="18">
        <v>129</v>
      </c>
      <c r="D260" s="29" t="s">
        <v>204</v>
      </c>
      <c r="E260" s="18" t="s">
        <v>102</v>
      </c>
      <c r="F260" s="95" t="s">
        <v>21</v>
      </c>
      <c r="G260" s="29" t="s">
        <v>228</v>
      </c>
      <c r="H260" s="34" t="s">
        <v>58</v>
      </c>
      <c r="I260" s="19" t="s">
        <v>33</v>
      </c>
      <c r="J260" s="31"/>
      <c r="K260" s="31"/>
      <c r="L260" s="31"/>
      <c r="M260" s="17" t="s">
        <v>57</v>
      </c>
    </row>
    <row r="261" spans="1:13" s="32" customFormat="1" ht="48">
      <c r="A261" s="29" t="s">
        <v>230</v>
      </c>
      <c r="B261" s="18" t="s">
        <v>229</v>
      </c>
      <c r="C261" s="18">
        <v>130</v>
      </c>
      <c r="D261" s="29" t="s">
        <v>205</v>
      </c>
      <c r="E261" s="18" t="s">
        <v>102</v>
      </c>
      <c r="F261" s="95" t="s">
        <v>21</v>
      </c>
      <c r="G261" s="29" t="s">
        <v>228</v>
      </c>
      <c r="H261" s="34" t="s">
        <v>58</v>
      </c>
      <c r="I261" s="19" t="s">
        <v>33</v>
      </c>
      <c r="J261" s="31"/>
      <c r="K261" s="31"/>
      <c r="L261" s="31"/>
      <c r="M261" s="17" t="s">
        <v>57</v>
      </c>
    </row>
    <row r="262" spans="1:13" s="32" customFormat="1" ht="48">
      <c r="A262" s="29" t="s">
        <v>230</v>
      </c>
      <c r="B262" s="18" t="s">
        <v>229</v>
      </c>
      <c r="C262" s="18">
        <v>131</v>
      </c>
      <c r="D262" s="29" t="s">
        <v>206</v>
      </c>
      <c r="E262" s="18" t="s">
        <v>102</v>
      </c>
      <c r="F262" s="95" t="s">
        <v>21</v>
      </c>
      <c r="G262" s="29" t="s">
        <v>228</v>
      </c>
      <c r="H262" s="34" t="s">
        <v>58</v>
      </c>
      <c r="I262" s="19" t="s">
        <v>33</v>
      </c>
      <c r="J262" s="31"/>
      <c r="K262" s="31"/>
      <c r="L262" s="31"/>
      <c r="M262" s="17" t="s">
        <v>57</v>
      </c>
    </row>
    <row r="263" spans="1:13" s="32" customFormat="1" ht="48">
      <c r="A263" s="29" t="s">
        <v>230</v>
      </c>
      <c r="B263" s="18" t="s">
        <v>229</v>
      </c>
      <c r="C263" s="18">
        <v>132</v>
      </c>
      <c r="D263" s="29" t="s">
        <v>207</v>
      </c>
      <c r="E263" s="18" t="s">
        <v>102</v>
      </c>
      <c r="F263" s="95" t="s">
        <v>21</v>
      </c>
      <c r="G263" s="29" t="s">
        <v>228</v>
      </c>
      <c r="H263" s="34" t="s">
        <v>58</v>
      </c>
      <c r="I263" s="19" t="s">
        <v>33</v>
      </c>
      <c r="J263" s="31"/>
      <c r="K263" s="31"/>
      <c r="L263" s="31"/>
      <c r="M263" s="17" t="s">
        <v>57</v>
      </c>
    </row>
    <row r="264" spans="1:13" s="32" customFormat="1" ht="48">
      <c r="A264" s="29" t="s">
        <v>230</v>
      </c>
      <c r="B264" s="18" t="s">
        <v>229</v>
      </c>
      <c r="C264" s="18">
        <v>133</v>
      </c>
      <c r="D264" s="29" t="s">
        <v>208</v>
      </c>
      <c r="E264" s="18" t="s">
        <v>102</v>
      </c>
      <c r="F264" s="95" t="s">
        <v>21</v>
      </c>
      <c r="G264" s="29" t="s">
        <v>228</v>
      </c>
      <c r="H264" s="34" t="s">
        <v>58</v>
      </c>
      <c r="I264" s="19" t="s">
        <v>33</v>
      </c>
      <c r="J264" s="31"/>
      <c r="K264" s="31"/>
      <c r="L264" s="31"/>
      <c r="M264" s="17" t="s">
        <v>57</v>
      </c>
    </row>
    <row r="265" spans="1:13" s="32" customFormat="1" ht="48">
      <c r="A265" s="29" t="s">
        <v>230</v>
      </c>
      <c r="B265" s="18" t="s">
        <v>229</v>
      </c>
      <c r="C265" s="18">
        <v>134</v>
      </c>
      <c r="D265" s="29" t="s">
        <v>209</v>
      </c>
      <c r="E265" s="18" t="s">
        <v>102</v>
      </c>
      <c r="F265" s="95" t="s">
        <v>21</v>
      </c>
      <c r="G265" s="29" t="s">
        <v>228</v>
      </c>
      <c r="H265" s="34" t="s">
        <v>58</v>
      </c>
      <c r="I265" s="19" t="s">
        <v>33</v>
      </c>
      <c r="J265" s="31"/>
      <c r="K265" s="31"/>
      <c r="L265" s="31"/>
      <c r="M265" s="17" t="s">
        <v>57</v>
      </c>
    </row>
    <row r="266" spans="1:13" s="32" customFormat="1" ht="48">
      <c r="A266" s="29" t="s">
        <v>230</v>
      </c>
      <c r="B266" s="18" t="s">
        <v>229</v>
      </c>
      <c r="C266" s="18">
        <v>135</v>
      </c>
      <c r="D266" s="29" t="s">
        <v>210</v>
      </c>
      <c r="E266" s="18" t="s">
        <v>102</v>
      </c>
      <c r="F266" s="95" t="s">
        <v>21</v>
      </c>
      <c r="G266" s="29" t="s">
        <v>228</v>
      </c>
      <c r="H266" s="34" t="s">
        <v>58</v>
      </c>
      <c r="I266" s="19" t="s">
        <v>33</v>
      </c>
      <c r="J266" s="31"/>
      <c r="K266" s="31"/>
      <c r="L266" s="31"/>
      <c r="M266" s="17" t="s">
        <v>57</v>
      </c>
    </row>
    <row r="267" spans="1:13" s="32" customFormat="1" ht="48">
      <c r="A267" s="29" t="s">
        <v>230</v>
      </c>
      <c r="B267" s="18" t="s">
        <v>229</v>
      </c>
      <c r="C267" s="18">
        <v>136</v>
      </c>
      <c r="D267" s="29" t="s">
        <v>211</v>
      </c>
      <c r="E267" s="18" t="s">
        <v>102</v>
      </c>
      <c r="F267" s="95" t="s">
        <v>21</v>
      </c>
      <c r="G267" s="29" t="s">
        <v>228</v>
      </c>
      <c r="H267" s="34" t="s">
        <v>58</v>
      </c>
      <c r="I267" s="19" t="s">
        <v>33</v>
      </c>
      <c r="J267" s="31"/>
      <c r="K267" s="31"/>
      <c r="L267" s="31"/>
      <c r="M267" s="17" t="s">
        <v>57</v>
      </c>
    </row>
    <row r="268" spans="1:13" s="32" customFormat="1" ht="48">
      <c r="A268" s="29" t="s">
        <v>230</v>
      </c>
      <c r="B268" s="18" t="s">
        <v>229</v>
      </c>
      <c r="C268" s="18">
        <v>137</v>
      </c>
      <c r="D268" s="29" t="s">
        <v>212</v>
      </c>
      <c r="E268" s="18" t="s">
        <v>102</v>
      </c>
      <c r="F268" s="95" t="s">
        <v>21</v>
      </c>
      <c r="G268" s="29" t="s">
        <v>228</v>
      </c>
      <c r="H268" s="34" t="s">
        <v>58</v>
      </c>
      <c r="I268" s="19" t="s">
        <v>33</v>
      </c>
      <c r="J268" s="31"/>
      <c r="K268" s="31"/>
      <c r="L268" s="31"/>
      <c r="M268" s="17" t="s">
        <v>57</v>
      </c>
    </row>
    <row r="269" spans="1:13" s="32" customFormat="1" ht="48">
      <c r="A269" s="29" t="s">
        <v>230</v>
      </c>
      <c r="B269" s="18" t="s">
        <v>229</v>
      </c>
      <c r="C269" s="18">
        <v>138</v>
      </c>
      <c r="D269" s="29" t="s">
        <v>213</v>
      </c>
      <c r="E269" s="18" t="s">
        <v>102</v>
      </c>
      <c r="F269" s="95" t="s">
        <v>21</v>
      </c>
      <c r="G269" s="29" t="s">
        <v>228</v>
      </c>
      <c r="H269" s="34" t="s">
        <v>58</v>
      </c>
      <c r="I269" s="19" t="s">
        <v>33</v>
      </c>
      <c r="J269" s="31"/>
      <c r="K269" s="31"/>
      <c r="L269" s="31"/>
      <c r="M269" s="17" t="s">
        <v>57</v>
      </c>
    </row>
    <row r="270" spans="1:13" s="32" customFormat="1" ht="48">
      <c r="A270" s="29" t="s">
        <v>230</v>
      </c>
      <c r="B270" s="18" t="s">
        <v>229</v>
      </c>
      <c r="C270" s="18">
        <v>139</v>
      </c>
      <c r="D270" s="29" t="s">
        <v>214</v>
      </c>
      <c r="E270" s="18" t="s">
        <v>102</v>
      </c>
      <c r="F270" s="95" t="s">
        <v>21</v>
      </c>
      <c r="G270" s="29" t="s">
        <v>228</v>
      </c>
      <c r="H270" s="34" t="s">
        <v>58</v>
      </c>
      <c r="I270" s="19" t="s">
        <v>33</v>
      </c>
      <c r="J270" s="31"/>
      <c r="K270" s="31"/>
      <c r="L270" s="31"/>
      <c r="M270" s="17" t="s">
        <v>57</v>
      </c>
    </row>
    <row r="271" spans="1:13" s="32" customFormat="1" ht="48">
      <c r="A271" s="29" t="s">
        <v>230</v>
      </c>
      <c r="B271" s="18" t="s">
        <v>229</v>
      </c>
      <c r="C271" s="18">
        <v>140</v>
      </c>
      <c r="D271" s="29" t="s">
        <v>215</v>
      </c>
      <c r="E271" s="18" t="s">
        <v>102</v>
      </c>
      <c r="F271" s="95" t="s">
        <v>21</v>
      </c>
      <c r="G271" s="29" t="s">
        <v>228</v>
      </c>
      <c r="H271" s="34" t="s">
        <v>58</v>
      </c>
      <c r="I271" s="19" t="s">
        <v>33</v>
      </c>
      <c r="J271" s="31"/>
      <c r="K271" s="31"/>
      <c r="L271" s="31"/>
      <c r="M271" s="17" t="s">
        <v>57</v>
      </c>
    </row>
    <row r="272" spans="1:13" s="32" customFormat="1" ht="48">
      <c r="A272" s="29" t="s">
        <v>230</v>
      </c>
      <c r="B272" s="18" t="s">
        <v>229</v>
      </c>
      <c r="C272" s="18">
        <v>141</v>
      </c>
      <c r="D272" s="29" t="s">
        <v>216</v>
      </c>
      <c r="E272" s="18" t="s">
        <v>102</v>
      </c>
      <c r="F272" s="95" t="s">
        <v>21</v>
      </c>
      <c r="G272" s="29" t="s">
        <v>228</v>
      </c>
      <c r="H272" s="34" t="s">
        <v>58</v>
      </c>
      <c r="I272" s="19" t="s">
        <v>33</v>
      </c>
      <c r="J272" s="31"/>
      <c r="K272" s="31"/>
      <c r="L272" s="31"/>
      <c r="M272" s="17" t="s">
        <v>57</v>
      </c>
    </row>
    <row r="273" spans="1:13" s="32" customFormat="1" ht="48">
      <c r="A273" s="29" t="s">
        <v>230</v>
      </c>
      <c r="B273" s="18" t="s">
        <v>229</v>
      </c>
      <c r="C273" s="18">
        <v>142</v>
      </c>
      <c r="D273" s="29" t="s">
        <v>217</v>
      </c>
      <c r="E273" s="18" t="s">
        <v>102</v>
      </c>
      <c r="F273" s="95" t="s">
        <v>21</v>
      </c>
      <c r="G273" s="29" t="s">
        <v>228</v>
      </c>
      <c r="H273" s="34" t="s">
        <v>58</v>
      </c>
      <c r="I273" s="19" t="s">
        <v>33</v>
      </c>
      <c r="J273" s="31"/>
      <c r="K273" s="31"/>
      <c r="L273" s="31"/>
      <c r="M273" s="17" t="s">
        <v>57</v>
      </c>
    </row>
    <row r="274" spans="1:13" s="32" customFormat="1" ht="48">
      <c r="A274" s="29" t="s">
        <v>230</v>
      </c>
      <c r="B274" s="18" t="s">
        <v>229</v>
      </c>
      <c r="C274" s="18">
        <v>143</v>
      </c>
      <c r="D274" s="29" t="s">
        <v>218</v>
      </c>
      <c r="E274" s="18" t="s">
        <v>102</v>
      </c>
      <c r="F274" s="95" t="s">
        <v>21</v>
      </c>
      <c r="G274" s="29" t="s">
        <v>228</v>
      </c>
      <c r="H274" s="34" t="s">
        <v>58</v>
      </c>
      <c r="I274" s="19" t="s">
        <v>33</v>
      </c>
      <c r="J274" s="31"/>
      <c r="K274" s="31"/>
      <c r="L274" s="31"/>
      <c r="M274" s="17" t="s">
        <v>57</v>
      </c>
    </row>
    <row r="275" spans="1:13" s="32" customFormat="1" ht="48">
      <c r="A275" s="29" t="s">
        <v>230</v>
      </c>
      <c r="B275" s="18" t="s">
        <v>229</v>
      </c>
      <c r="C275" s="18">
        <v>144</v>
      </c>
      <c r="D275" s="29" t="s">
        <v>219</v>
      </c>
      <c r="E275" s="18" t="s">
        <v>102</v>
      </c>
      <c r="F275" s="95" t="s">
        <v>21</v>
      </c>
      <c r="G275" s="29" t="s">
        <v>228</v>
      </c>
      <c r="H275" s="34" t="s">
        <v>58</v>
      </c>
      <c r="I275" s="19" t="s">
        <v>33</v>
      </c>
      <c r="J275" s="31"/>
      <c r="K275" s="31"/>
      <c r="L275" s="31"/>
      <c r="M275" s="17" t="s">
        <v>57</v>
      </c>
    </row>
    <row r="276" spans="1:13" s="32" customFormat="1" ht="48">
      <c r="A276" s="29" t="s">
        <v>230</v>
      </c>
      <c r="B276" s="18" t="s">
        <v>229</v>
      </c>
      <c r="C276" s="18">
        <v>145</v>
      </c>
      <c r="D276" s="29" t="s">
        <v>220</v>
      </c>
      <c r="E276" s="18" t="s">
        <v>102</v>
      </c>
      <c r="F276" s="95" t="s">
        <v>21</v>
      </c>
      <c r="G276" s="29" t="s">
        <v>228</v>
      </c>
      <c r="H276" s="34" t="s">
        <v>58</v>
      </c>
      <c r="I276" s="19" t="s">
        <v>33</v>
      </c>
      <c r="J276" s="31"/>
      <c r="K276" s="31"/>
      <c r="L276" s="31"/>
      <c r="M276" s="17" t="s">
        <v>57</v>
      </c>
    </row>
    <row r="277" spans="1:13" s="32" customFormat="1" ht="48">
      <c r="A277" s="29" t="s">
        <v>230</v>
      </c>
      <c r="B277" s="18" t="s">
        <v>229</v>
      </c>
      <c r="C277" s="18">
        <v>146</v>
      </c>
      <c r="D277" s="29" t="s">
        <v>221</v>
      </c>
      <c r="E277" s="18" t="s">
        <v>102</v>
      </c>
      <c r="F277" s="95" t="s">
        <v>21</v>
      </c>
      <c r="G277" s="29" t="s">
        <v>228</v>
      </c>
      <c r="H277" s="34" t="s">
        <v>58</v>
      </c>
      <c r="I277" s="19" t="s">
        <v>33</v>
      </c>
      <c r="J277" s="31"/>
      <c r="K277" s="31"/>
      <c r="L277" s="31"/>
      <c r="M277" s="17" t="s">
        <v>57</v>
      </c>
    </row>
    <row r="278" spans="1:13" s="32" customFormat="1" ht="48">
      <c r="A278" s="29" t="s">
        <v>230</v>
      </c>
      <c r="B278" s="18" t="s">
        <v>229</v>
      </c>
      <c r="C278" s="18">
        <v>147</v>
      </c>
      <c r="D278" s="29" t="s">
        <v>222</v>
      </c>
      <c r="E278" s="18" t="s">
        <v>102</v>
      </c>
      <c r="F278" s="95" t="s">
        <v>21</v>
      </c>
      <c r="G278" s="29" t="s">
        <v>228</v>
      </c>
      <c r="H278" s="34" t="s">
        <v>58</v>
      </c>
      <c r="I278" s="19" t="s">
        <v>33</v>
      </c>
      <c r="J278" s="31"/>
      <c r="K278" s="31"/>
      <c r="L278" s="31"/>
      <c r="M278" s="17" t="s">
        <v>57</v>
      </c>
    </row>
    <row r="279" spans="1:13" s="32" customFormat="1" ht="48">
      <c r="A279" s="29" t="s">
        <v>230</v>
      </c>
      <c r="B279" s="18" t="s">
        <v>229</v>
      </c>
      <c r="C279" s="18">
        <v>148</v>
      </c>
      <c r="D279" s="29" t="s">
        <v>223</v>
      </c>
      <c r="E279" s="18" t="s">
        <v>102</v>
      </c>
      <c r="F279" s="95" t="s">
        <v>21</v>
      </c>
      <c r="G279" s="29" t="s">
        <v>228</v>
      </c>
      <c r="H279" s="34" t="s">
        <v>58</v>
      </c>
      <c r="I279" s="19" t="s">
        <v>33</v>
      </c>
      <c r="J279" s="31"/>
      <c r="K279" s="31"/>
      <c r="L279" s="31"/>
      <c r="M279" s="17" t="s">
        <v>57</v>
      </c>
    </row>
    <row r="280" spans="1:13" s="32" customFormat="1" ht="48">
      <c r="A280" s="29" t="s">
        <v>230</v>
      </c>
      <c r="B280" s="18" t="s">
        <v>229</v>
      </c>
      <c r="C280" s="18">
        <v>149</v>
      </c>
      <c r="D280" s="29" t="s">
        <v>224</v>
      </c>
      <c r="E280" s="18" t="s">
        <v>102</v>
      </c>
      <c r="F280" s="95" t="s">
        <v>21</v>
      </c>
      <c r="G280" s="29" t="s">
        <v>228</v>
      </c>
      <c r="H280" s="34" t="s">
        <v>58</v>
      </c>
      <c r="I280" s="19" t="s">
        <v>33</v>
      </c>
      <c r="J280" s="31"/>
      <c r="K280" s="31"/>
      <c r="L280" s="31"/>
      <c r="M280" s="17" t="s">
        <v>57</v>
      </c>
    </row>
    <row r="281" spans="1:13" s="32" customFormat="1" ht="48">
      <c r="A281" s="29" t="s">
        <v>230</v>
      </c>
      <c r="B281" s="18" t="s">
        <v>229</v>
      </c>
      <c r="C281" s="18">
        <v>150</v>
      </c>
      <c r="D281" s="29" t="s">
        <v>225</v>
      </c>
      <c r="E281" s="18" t="s">
        <v>102</v>
      </c>
      <c r="F281" s="95" t="s">
        <v>21</v>
      </c>
      <c r="G281" s="29" t="s">
        <v>228</v>
      </c>
      <c r="H281" s="34" t="s">
        <v>58</v>
      </c>
      <c r="I281" s="19" t="s">
        <v>33</v>
      </c>
      <c r="J281" s="31"/>
      <c r="K281" s="31"/>
      <c r="L281" s="31"/>
      <c r="M281" s="17" t="s">
        <v>57</v>
      </c>
    </row>
    <row r="282" spans="1:13" s="32" customFormat="1" ht="48">
      <c r="A282" s="29" t="s">
        <v>230</v>
      </c>
      <c r="B282" s="18" t="s">
        <v>229</v>
      </c>
      <c r="C282" s="18">
        <v>151</v>
      </c>
      <c r="D282" s="29" t="s">
        <v>226</v>
      </c>
      <c r="E282" s="18" t="s">
        <v>102</v>
      </c>
      <c r="F282" s="95" t="s">
        <v>21</v>
      </c>
      <c r="G282" s="29" t="s">
        <v>228</v>
      </c>
      <c r="H282" s="34" t="s">
        <v>58</v>
      </c>
      <c r="I282" s="19" t="s">
        <v>33</v>
      </c>
      <c r="J282" s="31"/>
      <c r="K282" s="31"/>
      <c r="L282" s="31"/>
      <c r="M282" s="17" t="s">
        <v>57</v>
      </c>
    </row>
    <row r="283" spans="1:13" s="32" customFormat="1" ht="48">
      <c r="A283" s="29" t="s">
        <v>230</v>
      </c>
      <c r="B283" s="18" t="s">
        <v>229</v>
      </c>
      <c r="C283" s="18">
        <v>152</v>
      </c>
      <c r="D283" s="29" t="s">
        <v>162</v>
      </c>
      <c r="E283" s="18" t="s">
        <v>102</v>
      </c>
      <c r="F283" s="95" t="s">
        <v>21</v>
      </c>
      <c r="G283" s="29" t="s">
        <v>228</v>
      </c>
      <c r="H283" s="34" t="s">
        <v>58</v>
      </c>
      <c r="I283" s="19" t="s">
        <v>33</v>
      </c>
      <c r="J283" s="31"/>
      <c r="K283" s="31"/>
      <c r="L283" s="31"/>
      <c r="M283" s="17" t="s">
        <v>57</v>
      </c>
    </row>
    <row r="284" spans="1:13" s="32" customFormat="1" ht="48">
      <c r="A284" s="29" t="s">
        <v>230</v>
      </c>
      <c r="B284" s="18" t="s">
        <v>229</v>
      </c>
      <c r="C284" s="18">
        <v>153</v>
      </c>
      <c r="D284" s="29" t="s">
        <v>227</v>
      </c>
      <c r="E284" s="18" t="s">
        <v>102</v>
      </c>
      <c r="F284" s="95" t="s">
        <v>21</v>
      </c>
      <c r="G284" s="29" t="s">
        <v>228</v>
      </c>
      <c r="H284" s="34" t="s">
        <v>58</v>
      </c>
      <c r="I284" s="19" t="s">
        <v>33</v>
      </c>
      <c r="J284" s="31"/>
      <c r="K284" s="31"/>
      <c r="L284" s="31"/>
      <c r="M284" s="17" t="s">
        <v>57</v>
      </c>
    </row>
    <row r="285" spans="1:13" s="32" customFormat="1" ht="48">
      <c r="A285" s="29" t="s">
        <v>230</v>
      </c>
      <c r="B285" s="18" t="s">
        <v>229</v>
      </c>
      <c r="C285" s="18">
        <v>154</v>
      </c>
      <c r="D285" s="18" t="s">
        <v>114</v>
      </c>
      <c r="E285" s="18" t="s">
        <v>102</v>
      </c>
      <c r="F285" s="95" t="s">
        <v>21</v>
      </c>
      <c r="G285" s="29" t="s">
        <v>122</v>
      </c>
      <c r="H285" s="34" t="s">
        <v>58</v>
      </c>
      <c r="I285" s="19" t="s">
        <v>33</v>
      </c>
      <c r="J285" s="31"/>
      <c r="K285" s="31"/>
      <c r="L285" s="31"/>
      <c r="M285" s="17" t="s">
        <v>57</v>
      </c>
    </row>
    <row r="286" spans="1:13" s="32" customFormat="1" ht="48">
      <c r="A286" s="29" t="s">
        <v>230</v>
      </c>
      <c r="B286" s="18" t="s">
        <v>229</v>
      </c>
      <c r="C286" s="18">
        <v>155</v>
      </c>
      <c r="D286" s="18" t="s">
        <v>113</v>
      </c>
      <c r="E286" s="18" t="s">
        <v>102</v>
      </c>
      <c r="F286" s="95" t="s">
        <v>21</v>
      </c>
      <c r="G286" s="29" t="s">
        <v>123</v>
      </c>
      <c r="H286" s="34" t="s">
        <v>58</v>
      </c>
      <c r="I286" s="19" t="s">
        <v>33</v>
      </c>
      <c r="J286" s="31"/>
      <c r="K286" s="31"/>
      <c r="L286" s="31"/>
      <c r="M286" s="17" t="s">
        <v>57</v>
      </c>
    </row>
    <row r="287" spans="1:13" s="32" customFormat="1" ht="48">
      <c r="A287" s="29" t="s">
        <v>230</v>
      </c>
      <c r="B287" s="18" t="s">
        <v>229</v>
      </c>
      <c r="C287" s="18">
        <v>156</v>
      </c>
      <c r="D287" s="18" t="s">
        <v>115</v>
      </c>
      <c r="E287" s="18" t="s">
        <v>102</v>
      </c>
      <c r="F287" s="95" t="s">
        <v>21</v>
      </c>
      <c r="G287" s="29" t="s">
        <v>119</v>
      </c>
      <c r="H287" s="34" t="s">
        <v>58</v>
      </c>
      <c r="I287" s="19" t="s">
        <v>33</v>
      </c>
      <c r="J287" s="31"/>
      <c r="K287" s="31"/>
      <c r="L287" s="31"/>
      <c r="M287" s="17" t="s">
        <v>57</v>
      </c>
    </row>
    <row r="288" spans="1:13" s="32" customFormat="1" ht="48">
      <c r="A288" s="29" t="s">
        <v>230</v>
      </c>
      <c r="B288" s="18" t="s">
        <v>229</v>
      </c>
      <c r="C288" s="18">
        <v>157</v>
      </c>
      <c r="D288" s="18" t="s">
        <v>120</v>
      </c>
      <c r="E288" s="18" t="s">
        <v>102</v>
      </c>
      <c r="F288" s="95" t="s">
        <v>21</v>
      </c>
      <c r="G288" s="29" t="s">
        <v>121</v>
      </c>
      <c r="H288" s="34" t="s">
        <v>58</v>
      </c>
      <c r="I288" s="19" t="s">
        <v>33</v>
      </c>
      <c r="J288" s="31"/>
      <c r="K288" s="31"/>
      <c r="L288" s="31"/>
      <c r="M288" s="17" t="s">
        <v>57</v>
      </c>
    </row>
    <row r="289" spans="1:13" s="32" customFormat="1" ht="48">
      <c r="A289" s="29" t="s">
        <v>230</v>
      </c>
      <c r="B289" s="18" t="s">
        <v>229</v>
      </c>
      <c r="C289" s="18">
        <v>158</v>
      </c>
      <c r="D289" s="18" t="s">
        <v>116</v>
      </c>
      <c r="E289" s="18" t="s">
        <v>102</v>
      </c>
      <c r="F289" s="95" t="s">
        <v>21</v>
      </c>
      <c r="G289" s="29" t="s">
        <v>117</v>
      </c>
      <c r="H289" s="34" t="s">
        <v>58</v>
      </c>
      <c r="I289" s="19" t="s">
        <v>33</v>
      </c>
      <c r="J289" s="31"/>
      <c r="K289" s="31"/>
      <c r="L289" s="31"/>
      <c r="M289" s="17" t="s">
        <v>57</v>
      </c>
    </row>
    <row r="290" spans="1:13" s="32" customFormat="1" ht="48">
      <c r="A290" s="29" t="s">
        <v>230</v>
      </c>
      <c r="B290" s="18" t="s">
        <v>229</v>
      </c>
      <c r="C290" s="18">
        <v>159</v>
      </c>
      <c r="D290" s="18" t="s">
        <v>118</v>
      </c>
      <c r="E290" s="18" t="s">
        <v>102</v>
      </c>
      <c r="F290" s="95" t="s">
        <v>21</v>
      </c>
      <c r="G290" s="29" t="s">
        <v>117</v>
      </c>
      <c r="H290" s="34" t="s">
        <v>58</v>
      </c>
      <c r="I290" s="19" t="s">
        <v>33</v>
      </c>
      <c r="J290" s="31"/>
      <c r="K290" s="31"/>
      <c r="L290" s="31"/>
      <c r="M290" s="17" t="s">
        <v>57</v>
      </c>
    </row>
  </sheetData>
  <autoFilter ref="A14:M32" xr:uid="{00000000-0009-0000-0000-000002000000}"/>
  <mergeCells count="13">
    <mergeCell ref="A239:M239"/>
    <mergeCell ref="F12:I12"/>
    <mergeCell ref="A17:M17"/>
    <mergeCell ref="A67:M67"/>
    <mergeCell ref="A100:M100"/>
    <mergeCell ref="A33:M33"/>
    <mergeCell ref="A132:M132"/>
    <mergeCell ref="F11:I11"/>
    <mergeCell ref="F2:I2"/>
    <mergeCell ref="J2:J3"/>
    <mergeCell ref="K2:K3"/>
    <mergeCell ref="G9:H9"/>
    <mergeCell ref="G10:H10"/>
  </mergeCells>
  <phoneticPr fontId="21" type="noConversion"/>
  <conditionalFormatting sqref="F9">
    <cfRule type="containsBlanks" priority="664" stopIfTrue="1">
      <formula>LEN(TRIM(F9))=0</formula>
    </cfRule>
    <cfRule type="cellIs" dxfId="18" priority="665" stopIfTrue="1" operator="between">
      <formula>0.9</formula>
      <formula>1</formula>
    </cfRule>
    <cfRule type="cellIs" dxfId="17" priority="666" stopIfTrue="1" operator="between">
      <formula>0.8</formula>
      <formula>0.9</formula>
    </cfRule>
    <cfRule type="cellIs" dxfId="16" priority="667" stopIfTrue="1" operator="between">
      <formula>0</formula>
      <formula>0.8</formula>
    </cfRule>
    <cfRule type="cellIs" dxfId="15" priority="668" stopIfTrue="1" operator="equal">
      <formula>"-"</formula>
    </cfRule>
  </conditionalFormatting>
  <conditionalFormatting sqref="F15:F16 F240:F290">
    <cfRule type="cellIs" dxfId="14" priority="671" stopIfTrue="1" operator="equal">
      <formula>$H$3</formula>
    </cfRule>
    <cfRule type="cellIs" dxfId="13" priority="669" stopIfTrue="1" operator="equal">
      <formula>$F$3</formula>
    </cfRule>
    <cfRule type="cellIs" dxfId="12" priority="670" stopIfTrue="1" operator="equal">
      <formula>$G$3</formula>
    </cfRule>
  </conditionalFormatting>
  <conditionalFormatting sqref="F18:F32">
    <cfRule type="cellIs" dxfId="11" priority="331" stopIfTrue="1" operator="equal">
      <formula>$F$3</formula>
    </cfRule>
    <cfRule type="cellIs" dxfId="10" priority="332" stopIfTrue="1" operator="equal">
      <formula>$G$3</formula>
    </cfRule>
    <cfRule type="cellIs" dxfId="9" priority="333" stopIfTrue="1" operator="equal">
      <formula>$H$3</formula>
    </cfRule>
  </conditionalFormatting>
  <conditionalFormatting sqref="F34:F66">
    <cfRule type="cellIs" dxfId="8" priority="283" stopIfTrue="1" operator="equal">
      <formula>$F$3</formula>
    </cfRule>
    <cfRule type="cellIs" dxfId="7" priority="284" stopIfTrue="1" operator="equal">
      <formula>$G$3</formula>
    </cfRule>
    <cfRule type="cellIs" dxfId="6" priority="285" stopIfTrue="1" operator="equal">
      <formula>$H$3</formula>
    </cfRule>
  </conditionalFormatting>
  <conditionalFormatting sqref="F68:F99">
    <cfRule type="cellIs" dxfId="5" priority="235" stopIfTrue="1" operator="equal">
      <formula>$F$3</formula>
    </cfRule>
    <cfRule type="cellIs" dxfId="4" priority="236" stopIfTrue="1" operator="equal">
      <formula>$G$3</formula>
    </cfRule>
    <cfRule type="cellIs" dxfId="3" priority="237" stopIfTrue="1" operator="equal">
      <formula>$H$3</formula>
    </cfRule>
  </conditionalFormatting>
  <conditionalFormatting sqref="F101:F131">
    <cfRule type="cellIs" dxfId="2" priority="232" stopIfTrue="1" operator="equal">
      <formula>$F$3</formula>
    </cfRule>
    <cfRule type="cellIs" dxfId="1" priority="233" stopIfTrue="1" operator="equal">
      <formula>$G$3</formula>
    </cfRule>
    <cfRule type="cellIs" dxfId="0" priority="234" stopIfTrue="1" operator="equal">
      <formula>$H$3</formula>
    </cfRule>
  </conditionalFormatting>
  <dataValidations count="3">
    <dataValidation type="list" allowBlank="1" showInputMessage="1" showErrorMessage="1" sqref="I15:I16 I240:I290 I34:I66 I18:I32 I133:I238 I101:I131 I68:I99" xr:uid="{59161D48-269D-43B1-AC53-C570BABC9CF1}">
      <formula1>$E$4:$E$6</formula1>
    </dataValidation>
    <dataValidation type="list" allowBlank="1" showInputMessage="1" showErrorMessage="1" sqref="F15:F16 F34:F66 F240:F290 F18:F32 F101:F131 F68:F99" xr:uid="{FCE53038-E375-4A18-B970-74AB387E9DC8}">
      <formula1>"Abierto,Pasado,Fallado,Detenido"</formula1>
    </dataValidation>
    <dataValidation type="list" allowBlank="1" showInputMessage="1" showErrorMessage="1" sqref="K9" xr:uid="{AE774FE0-ED7F-4FBB-ADBF-B9B52F88D3E9}">
      <formula1>"--,Estabilización,Regresión,Aceptación"</formula1>
    </dataValidation>
  </dataValidations>
  <pageMargins left="0.7" right="0.7" top="0.75" bottom="0.75" header="0.3" footer="0.3"/>
  <pageSetup paperSize="9" scale="46" orientation="landscape"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E9"/>
  <sheetViews>
    <sheetView zoomScaleNormal="100" workbookViewId="0">
      <selection activeCell="A6" sqref="A6:E6"/>
    </sheetView>
  </sheetViews>
  <sheetFormatPr defaultColWidth="0" defaultRowHeight="0" customHeight="1" zeroHeight="1"/>
  <cols>
    <col min="1" max="1" width="10.625" style="12" customWidth="1"/>
    <col min="2" max="3" width="20.625" style="12" customWidth="1"/>
    <col min="4" max="4" width="40.625" style="12" customWidth="1"/>
    <col min="5" max="5" width="10.625" style="12" customWidth="1"/>
    <col min="6" max="16384" width="9" style="12" hidden="1"/>
  </cols>
  <sheetData>
    <row r="1" spans="1:5" ht="15">
      <c r="A1" s="82" t="s">
        <v>12</v>
      </c>
      <c r="B1" s="82"/>
      <c r="C1" s="82"/>
      <c r="D1" s="82"/>
      <c r="E1" s="82"/>
    </row>
    <row r="2" spans="1:5" ht="15">
      <c r="A2" s="13" t="s">
        <v>5</v>
      </c>
      <c r="B2" s="13" t="s">
        <v>6</v>
      </c>
      <c r="C2" s="13" t="s">
        <v>7</v>
      </c>
      <c r="D2" s="13" t="s">
        <v>8</v>
      </c>
      <c r="E2" s="13" t="s">
        <v>9</v>
      </c>
    </row>
    <row r="3" spans="1:5" ht="25.5">
      <c r="A3" s="14" t="s">
        <v>10</v>
      </c>
      <c r="B3" s="14" t="s">
        <v>13</v>
      </c>
      <c r="C3" s="14" t="s">
        <v>14</v>
      </c>
      <c r="D3" s="14" t="s">
        <v>15</v>
      </c>
      <c r="E3" s="14" t="s">
        <v>11</v>
      </c>
    </row>
    <row r="4" spans="1:5" ht="15">
      <c r="A4" s="14"/>
      <c r="B4" s="14"/>
      <c r="C4" s="14"/>
      <c r="D4" s="14"/>
      <c r="E4" s="14"/>
    </row>
    <row r="5" spans="1:5" ht="15"/>
    <row r="6" spans="1:5" ht="15">
      <c r="A6" s="82" t="s">
        <v>4</v>
      </c>
      <c r="B6" s="82"/>
      <c r="C6" s="82"/>
      <c r="D6" s="82"/>
      <c r="E6" s="82"/>
    </row>
    <row r="7" spans="1:5" ht="15">
      <c r="A7" s="15" t="s">
        <v>376</v>
      </c>
      <c r="C7" s="16"/>
    </row>
    <row r="8" spans="1:5" ht="15">
      <c r="A8" s="16"/>
    </row>
    <row r="9" spans="1:5" ht="14.25" customHeight="1"/>
  </sheetData>
  <mergeCells count="2">
    <mergeCell ref="A1:E1"/>
    <mergeCell ref="A6:E6"/>
  </mergeCells>
  <pageMargins left="0.7" right="0.7" top="0.75" bottom="0.75" header="0.3" footer="0.3"/>
  <pageSetup paperSize="9"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5EA8DBFC20DA49BBE13326A44E5BF0" ma:contentTypeVersion="0" ma:contentTypeDescription="Create a new document." ma:contentTypeScope="" ma:versionID="f89bfbdf4ed7dfec683905f484af6998">
  <xsd:schema xmlns:xsd="http://www.w3.org/2001/XMLSchema" xmlns:xs="http://www.w3.org/2001/XMLSchema" xmlns:p="http://schemas.microsoft.com/office/2006/metadata/properties" xmlns:ns2="DBA85EC7-20FC-49DA-BBE1-3326A44E5BF0" targetNamespace="http://schemas.microsoft.com/office/2006/metadata/properties" ma:root="true" ma:fieldsID="fd769b2c3c15939d4b41c531150fb3c9" ns2:_="">
    <xsd:import namespace="DBA85EC7-20FC-49DA-BBE1-3326A44E5BF0"/>
    <xsd:element name="properties">
      <xsd:complexType>
        <xsd:sequence>
          <xsd:element name="documentManagement">
            <xsd:complexType>
              <xsd:all>
                <xsd:element ref="ns2:Owner" minOccurs="0"/>
                <xsd:element ref="ns2:SPSDescription" minOccurs="0"/>
                <xsd:element ref="ns2:Status" minOccurs="0"/>
                <xsd:element ref="ns2:Area" minOccurs="0"/>
                <xsd:element ref="ns2:Etap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A85EC7-20FC-49DA-BBE1-3326A44E5BF0" elementFormDefault="qualified">
    <xsd:import namespace="http://schemas.microsoft.com/office/2006/documentManagement/types"/>
    <xsd:import namespace="http://schemas.microsoft.com/office/infopath/2007/PartnerControls"/>
    <xsd:element name="Owner" ma:index="8" nillable="true" ma:displayName="Owner" ma:internalName="Owner">
      <xsd:simpleType>
        <xsd:restriction base="dms:Text"/>
      </xsd:simpleType>
    </xsd:element>
    <xsd:element name="SPSDescription" ma:index="9" nillable="true" ma:displayName="Descripción" ma:internalName="SPSDescription">
      <xsd:simpleType>
        <xsd:restriction base="dms:Note">
          <xsd:maxLength value="255"/>
        </xsd:restriction>
      </xsd:simpleType>
    </xsd:element>
    <xsd:element name="Status" ma:index="10" nillable="true" ma:displayName="Estatus" ma:format="Dropdown" ma:internalName="Status">
      <xsd:simpleType>
        <xsd:restriction base="dms:Choice">
          <xsd:enumeration value="Rough"/>
          <xsd:enumeration value="Draft"/>
          <xsd:enumeration value="In Review"/>
          <xsd:enumeration value="Final"/>
        </xsd:restriction>
      </xsd:simpleType>
    </xsd:element>
    <xsd:element name="Area" ma:index="11" nillable="true" ma:displayName="Área" ma:description="Área de CMMI al cual pertenece el documento" ma:internalName="Area">
      <xsd:simpleType>
        <xsd:restriction base="dms:Text">
          <xsd:maxLength value="255"/>
        </xsd:restriction>
      </xsd:simpleType>
    </xsd:element>
    <xsd:element name="Etapa" ma:index="12" nillable="true" ma:displayName="Etapa" ma:description="Etapa en la cual es utilizado el producto de trabajo" ma:internalName="Etap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Nomb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PSDescription xmlns="DBA85EC7-20FC-49DA-BBE1-3326A44E5BF0" xsi:nil="true"/>
    <Owner xmlns="DBA85EC7-20FC-49DA-BBE1-3326A44E5BF0" xsi:nil="true"/>
    <Etapa xmlns="DBA85EC7-20FC-49DA-BBE1-3326A44E5BF0" xsi:nil="true"/>
    <Area xmlns="DBA85EC7-20FC-49DA-BBE1-3326A44E5BF0" xsi:nil="true"/>
    <Status xmlns="DBA85EC7-20FC-49DA-BBE1-3326A44E5BF0" xsi:nil="true"/>
  </documentManagement>
</p:properties>
</file>

<file path=customXml/itemProps1.xml><?xml version="1.0" encoding="utf-8"?>
<ds:datastoreItem xmlns:ds="http://schemas.openxmlformats.org/officeDocument/2006/customXml" ds:itemID="{8A031A19-77AE-4B7D-A77F-C3EC1DAC1E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A85EC7-20FC-49DA-BBE1-3326A44E5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777F07-FE99-43FD-924D-79D832E08CA4}">
  <ds:schemaRefs>
    <ds:schemaRef ds:uri="http://schemas.microsoft.com/sharepoint/v3/contenttype/forms"/>
  </ds:schemaRefs>
</ds:datastoreItem>
</file>

<file path=customXml/itemProps3.xml><?xml version="1.0" encoding="utf-8"?>
<ds:datastoreItem xmlns:ds="http://schemas.openxmlformats.org/officeDocument/2006/customXml" ds:itemID="{A187CE77-0728-4ECA-BF4F-51437216E28D}">
  <ds:schemaRefs>
    <ds:schemaRef ds:uri="http://schemas.microsoft.com/office/2006/metadata/properties"/>
    <ds:schemaRef ds:uri="http://schemas.microsoft.com/office/infopath/2007/PartnerControls"/>
    <ds:schemaRef ds:uri="DBA85EC7-20FC-49DA-BBE1-3326A44E5B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Titulo</vt:lpstr>
      <vt:lpstr>P01C01</vt:lpstr>
      <vt:lpstr>Historial</vt:lpstr>
      <vt:lpstr>P01C01!Print_Area</vt:lpstr>
    </vt:vector>
  </TitlesOfParts>
  <Company>Ventus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 de Pruebas</dc:title>
  <dc:creator>Cadena de Valor</dc:creator>
  <cp:keywords>REP</cp:keywords>
  <dc:description>Versión Documento: #.##.##</dc:description>
  <cp:lastModifiedBy>Jennifer Andreina Lozano Pardo</cp:lastModifiedBy>
  <cp:lastPrinted>2017-02-21T22:36:19Z</cp:lastPrinted>
  <dcterms:created xsi:type="dcterms:W3CDTF">2014-02-25T21:07:42Z</dcterms:created>
  <dcterms:modified xsi:type="dcterms:W3CDTF">2025-08-05T13:21:51Z</dcterms:modified>
  <cp:category>Pruebas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ón Formato">
    <vt:lpwstr>5.00.01</vt:lpwstr>
  </property>
  <property fmtid="{D5CDD505-2E9C-101B-9397-08002B2CF9AE}" pid="3" name="Proceso">
    <vt:lpwstr>Cadena de Valor 5.00.00</vt:lpwstr>
  </property>
  <property fmtid="{D5CDD505-2E9C-101B-9397-08002B2CF9AE}" pid="4" name="ContentTypeId">
    <vt:lpwstr>0x010100C75EA8DBFC20DA49BBE13326A44E5BF0</vt:lpwstr>
  </property>
  <property fmtid="{D5CDD505-2E9C-101B-9397-08002B2CF9AE}" pid="5" name="MSIP_Label_d35fc5bc-c9e2-44ae-bd42-5c3cbdd817bc_Enabled">
    <vt:lpwstr>true</vt:lpwstr>
  </property>
  <property fmtid="{D5CDD505-2E9C-101B-9397-08002B2CF9AE}" pid="6" name="MSIP_Label_d35fc5bc-c9e2-44ae-bd42-5c3cbdd817bc_SetDate">
    <vt:lpwstr>2021-04-12T20:43:51Z</vt:lpwstr>
  </property>
  <property fmtid="{D5CDD505-2E9C-101B-9397-08002B2CF9AE}" pid="7" name="MSIP_Label_d35fc5bc-c9e2-44ae-bd42-5c3cbdd817bc_Method">
    <vt:lpwstr>Standard</vt:lpwstr>
  </property>
  <property fmtid="{D5CDD505-2E9C-101B-9397-08002B2CF9AE}" pid="8" name="MSIP_Label_d35fc5bc-c9e2-44ae-bd42-5c3cbdd817bc_Name">
    <vt:lpwstr>Yellow Data - LATAM</vt:lpwstr>
  </property>
  <property fmtid="{D5CDD505-2E9C-101B-9397-08002B2CF9AE}" pid="9" name="MSIP_Label_d35fc5bc-c9e2-44ae-bd42-5c3cbdd817bc_SiteId">
    <vt:lpwstr>fffcdc91-d561-4287-aebc-78d2466eec29</vt:lpwstr>
  </property>
  <property fmtid="{D5CDD505-2E9C-101B-9397-08002B2CF9AE}" pid="10" name="MSIP_Label_d35fc5bc-c9e2-44ae-bd42-5c3cbdd817bc_ActionId">
    <vt:lpwstr>8413ced7-03c9-4adc-9fea-4ea62edeba47</vt:lpwstr>
  </property>
  <property fmtid="{D5CDD505-2E9C-101B-9397-08002B2CF9AE}" pid="11" name="MSIP_Label_d35fc5bc-c9e2-44ae-bd42-5c3cbdd817bc_ContentBits">
    <vt:lpwstr>0</vt:lpwstr>
  </property>
</Properties>
</file>