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drawings/drawing5.xml" ContentType="application/vnd.openxmlformats-officedocument.drawingml.chartshapes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drawings/drawing7.xml" ContentType="application/vnd.openxmlformats-officedocument.drawingml.chartshape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ennysu/Documents/GitHub/cps521-labs/lab4/"/>
    </mc:Choice>
  </mc:AlternateContent>
  <xr:revisionPtr revIDLastSave="0" documentId="13_ncr:1_{567A24D7-B042-5A46-92CD-D80CDCB9599E}" xr6:coauthVersionLast="47" xr6:coauthVersionMax="47" xr10:uidLastSave="{00000000-0000-0000-0000-000000000000}"/>
  <bookViews>
    <workbookView xWindow="160" yWindow="500" windowWidth="23800" windowHeight="17460" firstSheet="1" activeTab="7" xr2:uid="{00000000-000D-0000-FFFF-FFFF00000000}"/>
  </bookViews>
  <sheets>
    <sheet name="Binomial" sheetId="1" r:id="rId1"/>
    <sheet name="Geometric" sheetId="2" r:id="rId2"/>
    <sheet name="Poisson" sheetId="3" r:id="rId3"/>
    <sheet name="Uniform" sheetId="4" r:id="rId4"/>
    <sheet name="Exponential" sheetId="7" r:id="rId5"/>
    <sheet name="Sheet1" sheetId="14" r:id="rId6"/>
    <sheet name="Normal" sheetId="12" r:id="rId7"/>
    <sheet name="Pareto" sheetId="1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3" l="1"/>
  <c r="R18" i="12"/>
  <c r="R17" i="12"/>
  <c r="R16" i="12"/>
  <c r="R15" i="12"/>
  <c r="R14" i="12"/>
  <c r="R13" i="12"/>
  <c r="R12" i="12"/>
  <c r="R11" i="12"/>
  <c r="R10" i="12"/>
  <c r="R9" i="12"/>
  <c r="R8" i="12"/>
  <c r="R7" i="12"/>
  <c r="R6" i="12"/>
  <c r="R22" i="12"/>
  <c r="Q22" i="12"/>
  <c r="R21" i="12" s="1"/>
  <c r="D4" i="13"/>
  <c r="C4" i="13"/>
  <c r="D104" i="13"/>
  <c r="C104" i="13"/>
  <c r="B104" i="13"/>
  <c r="D103" i="13"/>
  <c r="C103" i="13"/>
  <c r="B103" i="13"/>
  <c r="D102" i="13"/>
  <c r="C102" i="13"/>
  <c r="B102" i="13"/>
  <c r="D101" i="13"/>
  <c r="C101" i="13"/>
  <c r="B101" i="13"/>
  <c r="D100" i="13"/>
  <c r="C100" i="13"/>
  <c r="B100" i="13"/>
  <c r="D99" i="13"/>
  <c r="C99" i="13"/>
  <c r="B99" i="13"/>
  <c r="D98" i="13"/>
  <c r="C98" i="13"/>
  <c r="B98" i="13"/>
  <c r="D97" i="13"/>
  <c r="C97" i="13"/>
  <c r="B97" i="13"/>
  <c r="D96" i="13"/>
  <c r="C96" i="13"/>
  <c r="B96" i="13"/>
  <c r="D95" i="13"/>
  <c r="C95" i="13"/>
  <c r="B95" i="13"/>
  <c r="D94" i="13"/>
  <c r="C94" i="13"/>
  <c r="B94" i="13"/>
  <c r="D93" i="13"/>
  <c r="C93" i="13"/>
  <c r="B93" i="13"/>
  <c r="D92" i="13"/>
  <c r="C92" i="13"/>
  <c r="B92" i="13"/>
  <c r="D91" i="13"/>
  <c r="C91" i="13"/>
  <c r="B91" i="13"/>
  <c r="D90" i="13"/>
  <c r="C90" i="13"/>
  <c r="B90" i="13"/>
  <c r="D89" i="13"/>
  <c r="C89" i="13"/>
  <c r="B89" i="13"/>
  <c r="D88" i="13"/>
  <c r="C88" i="13"/>
  <c r="B88" i="13"/>
  <c r="D87" i="13"/>
  <c r="C87" i="13"/>
  <c r="B87" i="13"/>
  <c r="D86" i="13"/>
  <c r="C86" i="13"/>
  <c r="B86" i="13"/>
  <c r="D85" i="13"/>
  <c r="C85" i="13"/>
  <c r="B85" i="13"/>
  <c r="D84" i="13"/>
  <c r="C84" i="13"/>
  <c r="B84" i="13"/>
  <c r="D83" i="13"/>
  <c r="C83" i="13"/>
  <c r="B83" i="13"/>
  <c r="D82" i="13"/>
  <c r="C82" i="13"/>
  <c r="B82" i="13"/>
  <c r="D81" i="13"/>
  <c r="C81" i="13"/>
  <c r="B81" i="13"/>
  <c r="D80" i="13"/>
  <c r="C80" i="13"/>
  <c r="B80" i="13"/>
  <c r="D79" i="13"/>
  <c r="C79" i="13"/>
  <c r="B79" i="13"/>
  <c r="D78" i="13"/>
  <c r="C78" i="13"/>
  <c r="B78" i="13"/>
  <c r="D77" i="13"/>
  <c r="C77" i="13"/>
  <c r="B77" i="13"/>
  <c r="D76" i="13"/>
  <c r="C76" i="13"/>
  <c r="B76" i="13"/>
  <c r="D75" i="13"/>
  <c r="C75" i="13"/>
  <c r="B75" i="13"/>
  <c r="D74" i="13"/>
  <c r="C74" i="13"/>
  <c r="B74" i="13"/>
  <c r="D73" i="13"/>
  <c r="C73" i="13"/>
  <c r="B73" i="13"/>
  <c r="D72" i="13"/>
  <c r="C72" i="13"/>
  <c r="B72" i="13"/>
  <c r="D71" i="13"/>
  <c r="C71" i="13"/>
  <c r="B71" i="13"/>
  <c r="D70" i="13"/>
  <c r="C70" i="13"/>
  <c r="B70" i="13"/>
  <c r="D69" i="13"/>
  <c r="C69" i="13"/>
  <c r="B69" i="13"/>
  <c r="D68" i="13"/>
  <c r="C68" i="13"/>
  <c r="B68" i="13"/>
  <c r="D67" i="13"/>
  <c r="C67" i="13"/>
  <c r="B67" i="13"/>
  <c r="D66" i="13"/>
  <c r="C66" i="13"/>
  <c r="B66" i="13"/>
  <c r="D65" i="13"/>
  <c r="C65" i="13"/>
  <c r="B65" i="13"/>
  <c r="D64" i="13"/>
  <c r="C64" i="13"/>
  <c r="B64" i="13"/>
  <c r="D63" i="13"/>
  <c r="C63" i="13"/>
  <c r="B63" i="13"/>
  <c r="D62" i="13"/>
  <c r="C62" i="13"/>
  <c r="B62" i="13"/>
  <c r="D61" i="13"/>
  <c r="C61" i="13"/>
  <c r="B61" i="13"/>
  <c r="D60" i="13"/>
  <c r="C60" i="13"/>
  <c r="B60" i="13"/>
  <c r="D59" i="13"/>
  <c r="C59" i="13"/>
  <c r="B59" i="13"/>
  <c r="D58" i="13"/>
  <c r="C58" i="13"/>
  <c r="B58" i="13"/>
  <c r="D57" i="13"/>
  <c r="C57" i="13"/>
  <c r="B57" i="13"/>
  <c r="D56" i="13"/>
  <c r="C56" i="13"/>
  <c r="B56" i="13"/>
  <c r="D55" i="13"/>
  <c r="C55" i="13"/>
  <c r="B55" i="13"/>
  <c r="D54" i="13"/>
  <c r="C54" i="13"/>
  <c r="B54" i="13"/>
  <c r="D53" i="13"/>
  <c r="C53" i="13"/>
  <c r="B53" i="13"/>
  <c r="D52" i="13"/>
  <c r="C52" i="13"/>
  <c r="B52" i="13"/>
  <c r="D51" i="13"/>
  <c r="C51" i="13"/>
  <c r="B51" i="13"/>
  <c r="D50" i="13"/>
  <c r="C50" i="13"/>
  <c r="B50" i="13"/>
  <c r="D49" i="13"/>
  <c r="C49" i="13"/>
  <c r="B49" i="13"/>
  <c r="D48" i="13"/>
  <c r="C48" i="13"/>
  <c r="B48" i="13"/>
  <c r="D47" i="13"/>
  <c r="C47" i="13"/>
  <c r="B47" i="13"/>
  <c r="D46" i="13"/>
  <c r="C46" i="13"/>
  <c r="B46" i="13"/>
  <c r="D45" i="13"/>
  <c r="C45" i="13"/>
  <c r="B45" i="13"/>
  <c r="D44" i="13"/>
  <c r="C44" i="13"/>
  <c r="B44" i="13"/>
  <c r="D43" i="13"/>
  <c r="C43" i="13"/>
  <c r="B43" i="13"/>
  <c r="D42" i="13"/>
  <c r="C42" i="13"/>
  <c r="B42" i="13"/>
  <c r="D41" i="13"/>
  <c r="C41" i="13"/>
  <c r="B41" i="13"/>
  <c r="D40" i="13"/>
  <c r="C40" i="13"/>
  <c r="B40" i="13"/>
  <c r="D39" i="13"/>
  <c r="C39" i="13"/>
  <c r="B39" i="13"/>
  <c r="D38" i="13"/>
  <c r="C38" i="13"/>
  <c r="B38" i="13"/>
  <c r="D37" i="13"/>
  <c r="C37" i="13"/>
  <c r="B37" i="13"/>
  <c r="D36" i="13"/>
  <c r="C36" i="13"/>
  <c r="B36" i="13"/>
  <c r="D35" i="13"/>
  <c r="C35" i="13"/>
  <c r="B35" i="13"/>
  <c r="D34" i="13"/>
  <c r="C34" i="13"/>
  <c r="B34" i="13"/>
  <c r="D33" i="13"/>
  <c r="C33" i="13"/>
  <c r="B33" i="13"/>
  <c r="D32" i="13"/>
  <c r="C32" i="13"/>
  <c r="B32" i="13"/>
  <c r="D31" i="13"/>
  <c r="C31" i="13"/>
  <c r="B31" i="13"/>
  <c r="D30" i="13"/>
  <c r="C30" i="13"/>
  <c r="B30" i="13"/>
  <c r="D29" i="13"/>
  <c r="C29" i="13"/>
  <c r="B29" i="13"/>
  <c r="D28" i="13"/>
  <c r="C28" i="13"/>
  <c r="B28" i="13"/>
  <c r="D27" i="13"/>
  <c r="C27" i="13"/>
  <c r="B27" i="13"/>
  <c r="D26" i="13"/>
  <c r="C26" i="13"/>
  <c r="B26" i="13"/>
  <c r="D25" i="13"/>
  <c r="C25" i="13"/>
  <c r="B25" i="13"/>
  <c r="D24" i="13"/>
  <c r="C24" i="13"/>
  <c r="B24" i="13"/>
  <c r="D23" i="13"/>
  <c r="C23" i="13"/>
  <c r="B23" i="13"/>
  <c r="D22" i="13"/>
  <c r="C22" i="13"/>
  <c r="B22" i="13"/>
  <c r="D21" i="13"/>
  <c r="C21" i="13"/>
  <c r="B21" i="13"/>
  <c r="D20" i="13"/>
  <c r="C20" i="13"/>
  <c r="B20" i="13"/>
  <c r="D19" i="13"/>
  <c r="C19" i="13"/>
  <c r="B19" i="13"/>
  <c r="D18" i="13"/>
  <c r="C18" i="13"/>
  <c r="B18" i="13"/>
  <c r="D17" i="13"/>
  <c r="C17" i="13"/>
  <c r="B17" i="13"/>
  <c r="D16" i="13"/>
  <c r="C16" i="13"/>
  <c r="B16" i="13"/>
  <c r="D15" i="13"/>
  <c r="C15" i="13"/>
  <c r="B15" i="13"/>
  <c r="D14" i="13"/>
  <c r="C14" i="13"/>
  <c r="B14" i="13"/>
  <c r="D13" i="13"/>
  <c r="C13" i="13"/>
  <c r="B13" i="13"/>
  <c r="D12" i="13"/>
  <c r="C12" i="13"/>
  <c r="B12" i="13"/>
  <c r="D11" i="13"/>
  <c r="C11" i="13"/>
  <c r="B11" i="13"/>
  <c r="D10" i="13"/>
  <c r="C10" i="13"/>
  <c r="B10" i="13"/>
  <c r="D9" i="13"/>
  <c r="C9" i="13"/>
  <c r="B9" i="13"/>
  <c r="D8" i="13"/>
  <c r="C8" i="13"/>
  <c r="B8" i="13"/>
  <c r="D7" i="13"/>
  <c r="C7" i="13"/>
  <c r="B7" i="13"/>
  <c r="D6" i="13"/>
  <c r="C6" i="13"/>
  <c r="B6" i="13"/>
  <c r="D5" i="13"/>
  <c r="C5" i="13"/>
  <c r="B5" i="13"/>
  <c r="E15" i="3"/>
  <c r="E14" i="3"/>
  <c r="E13" i="3"/>
  <c r="E12" i="3"/>
  <c r="E11" i="3"/>
  <c r="E10" i="3"/>
  <c r="E9" i="3"/>
  <c r="E8" i="3"/>
  <c r="E7" i="3"/>
  <c r="E6" i="3"/>
  <c r="E5" i="3"/>
  <c r="D54" i="12"/>
  <c r="C54" i="12"/>
  <c r="B54" i="12"/>
  <c r="D53" i="12"/>
  <c r="C53" i="12"/>
  <c r="B53" i="12"/>
  <c r="D52" i="12"/>
  <c r="C52" i="12"/>
  <c r="B52" i="12"/>
  <c r="D51" i="12"/>
  <c r="C51" i="12"/>
  <c r="B51" i="12"/>
  <c r="D50" i="12"/>
  <c r="C50" i="12"/>
  <c r="B50" i="12"/>
  <c r="D49" i="12"/>
  <c r="C49" i="12"/>
  <c r="B49" i="12"/>
  <c r="D48" i="12"/>
  <c r="C48" i="12"/>
  <c r="B48" i="12"/>
  <c r="D47" i="12"/>
  <c r="C47" i="12"/>
  <c r="B47" i="12"/>
  <c r="D46" i="12"/>
  <c r="C46" i="12"/>
  <c r="B46" i="12"/>
  <c r="D45" i="12"/>
  <c r="C45" i="12"/>
  <c r="B45" i="12"/>
  <c r="D44" i="12"/>
  <c r="C44" i="12"/>
  <c r="B44" i="12"/>
  <c r="D43" i="12"/>
  <c r="C43" i="12"/>
  <c r="B43" i="12"/>
  <c r="D42" i="12"/>
  <c r="C42" i="12"/>
  <c r="B42" i="12"/>
  <c r="D41" i="12"/>
  <c r="C41" i="12"/>
  <c r="B41" i="12"/>
  <c r="D40" i="12"/>
  <c r="C40" i="12"/>
  <c r="B40" i="12"/>
  <c r="D39" i="12"/>
  <c r="C39" i="12"/>
  <c r="B39" i="12"/>
  <c r="D38" i="12"/>
  <c r="C38" i="12"/>
  <c r="B38" i="12"/>
  <c r="D37" i="12"/>
  <c r="C37" i="12"/>
  <c r="B37" i="12"/>
  <c r="D36" i="12"/>
  <c r="C36" i="12"/>
  <c r="B36" i="12"/>
  <c r="D35" i="12"/>
  <c r="C35" i="12"/>
  <c r="B35" i="12"/>
  <c r="D34" i="12"/>
  <c r="C34" i="12"/>
  <c r="B34" i="12"/>
  <c r="D33" i="12"/>
  <c r="C33" i="12"/>
  <c r="B33" i="12"/>
  <c r="D32" i="12"/>
  <c r="C32" i="12"/>
  <c r="B32" i="12"/>
  <c r="D31" i="12"/>
  <c r="C31" i="12"/>
  <c r="B31" i="12"/>
  <c r="D30" i="12"/>
  <c r="C30" i="12"/>
  <c r="B30" i="12"/>
  <c r="D29" i="12"/>
  <c r="C29" i="12"/>
  <c r="B29" i="12"/>
  <c r="D28" i="12"/>
  <c r="C28" i="12"/>
  <c r="B28" i="12"/>
  <c r="D27" i="12"/>
  <c r="C27" i="12"/>
  <c r="B27" i="12"/>
  <c r="D5" i="12"/>
  <c r="B5" i="12"/>
  <c r="D26" i="12"/>
  <c r="C26" i="12"/>
  <c r="D25" i="12"/>
  <c r="C25" i="12"/>
  <c r="D24" i="12"/>
  <c r="C24" i="12"/>
  <c r="D23" i="12"/>
  <c r="C23" i="12"/>
  <c r="D22" i="12"/>
  <c r="C22" i="12"/>
  <c r="D21" i="12"/>
  <c r="C21" i="12"/>
  <c r="D20" i="12"/>
  <c r="C20" i="12"/>
  <c r="D19" i="12"/>
  <c r="C19" i="12"/>
  <c r="D18" i="12"/>
  <c r="C18" i="12"/>
  <c r="D17" i="12"/>
  <c r="C17" i="12"/>
  <c r="D16" i="12"/>
  <c r="C16" i="12"/>
  <c r="D15" i="12"/>
  <c r="C15" i="12"/>
  <c r="D14" i="12"/>
  <c r="C14" i="12"/>
  <c r="D13" i="12"/>
  <c r="C13" i="12"/>
  <c r="D12" i="12"/>
  <c r="C12" i="12"/>
  <c r="D11" i="12"/>
  <c r="C11" i="12"/>
  <c r="D10" i="12"/>
  <c r="C10" i="12"/>
  <c r="D9" i="12"/>
  <c r="C9" i="12"/>
  <c r="D8" i="12"/>
  <c r="C8" i="12"/>
  <c r="D7" i="12"/>
  <c r="C7" i="12"/>
  <c r="D6" i="12"/>
  <c r="C6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G15" i="7"/>
  <c r="G14" i="7"/>
  <c r="G13" i="7"/>
  <c r="G12" i="7"/>
  <c r="G11" i="7"/>
  <c r="G10" i="7"/>
  <c r="G9" i="7"/>
  <c r="G8" i="7"/>
  <c r="G7" i="7"/>
  <c r="G6" i="7"/>
  <c r="G5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D5" i="7"/>
  <c r="D25" i="7"/>
  <c r="C25" i="7"/>
  <c r="B25" i="7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C5" i="7"/>
  <c r="B5" i="7"/>
  <c r="D15" i="3"/>
  <c r="D14" i="3"/>
  <c r="D13" i="3"/>
  <c r="D12" i="3"/>
  <c r="D11" i="3"/>
  <c r="D10" i="3"/>
  <c r="D9" i="3"/>
  <c r="D8" i="3"/>
  <c r="D7" i="3"/>
  <c r="D6" i="3"/>
  <c r="D5" i="3"/>
  <c r="C15" i="3"/>
  <c r="C14" i="3"/>
  <c r="C13" i="3"/>
  <c r="C12" i="3"/>
  <c r="C11" i="3"/>
  <c r="C10" i="3"/>
  <c r="C9" i="3"/>
  <c r="C8" i="3"/>
  <c r="C7" i="3"/>
  <c r="C6" i="3"/>
  <c r="C5" i="3"/>
  <c r="B15" i="3"/>
  <c r="B14" i="3"/>
  <c r="B13" i="3"/>
  <c r="B12" i="3"/>
  <c r="B11" i="3"/>
  <c r="B10" i="3"/>
  <c r="B9" i="3"/>
  <c r="B8" i="3"/>
  <c r="B7" i="3"/>
  <c r="B6" i="3"/>
  <c r="B5" i="3"/>
  <c r="C15" i="2"/>
  <c r="C14" i="2"/>
  <c r="C13" i="2"/>
  <c r="C12" i="2"/>
  <c r="C11" i="2"/>
  <c r="C10" i="2"/>
  <c r="C9" i="2"/>
  <c r="C8" i="2"/>
  <c r="C7" i="2"/>
  <c r="C6" i="2"/>
  <c r="C5" i="2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D14" i="1"/>
  <c r="D13" i="1"/>
  <c r="D12" i="1"/>
  <c r="D11" i="1"/>
  <c r="D10" i="1"/>
  <c r="D9" i="1"/>
  <c r="D8" i="1"/>
  <c r="D7" i="1"/>
  <c r="D6" i="1"/>
  <c r="D5" i="1"/>
  <c r="D4" i="1"/>
  <c r="C14" i="1"/>
  <c r="C13" i="1"/>
  <c r="C12" i="1"/>
  <c r="C11" i="1"/>
  <c r="C10" i="1"/>
  <c r="C9" i="1"/>
  <c r="C8" i="1"/>
  <c r="C7" i="1"/>
  <c r="C6" i="1"/>
  <c r="C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C4" i="1"/>
  <c r="R19" i="12" l="1"/>
  <c r="R20" i="12"/>
  <c r="R5" i="12"/>
</calcChain>
</file>

<file path=xl/sharedStrings.xml><?xml version="1.0" encoding="utf-8"?>
<sst xmlns="http://schemas.openxmlformats.org/spreadsheetml/2006/main" count="468" uniqueCount="68">
  <si>
    <t>p --&gt;</t>
  </si>
  <si>
    <t>n --&gt;</t>
  </si>
  <si>
    <t>lambda --&gt;</t>
  </si>
  <si>
    <t>PDF</t>
  </si>
  <si>
    <t>CDF</t>
  </si>
  <si>
    <t>beta --&gt;</t>
  </si>
  <si>
    <t>mu --&gt;</t>
  </si>
  <si>
    <t>sigma --&gt;</t>
  </si>
  <si>
    <t>k</t>
  </si>
  <si>
    <t>x_min</t>
  </si>
  <si>
    <t>Bin</t>
  </si>
  <si>
    <t>More</t>
  </si>
  <si>
    <t>Frequency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</si>
  <si>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</si>
  <si>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</si>
  <si>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</si>
  <si>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</si>
  <si>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</si>
  <si>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</si>
  <si>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</si>
  <si>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</si>
  <si>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</si>
  <si>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</si>
  <si>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</si>
  <si>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</si>
  <si>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</si>
  <si>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</si>
  <si>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</si>
  <si>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</si>
  <si>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</si>
  <si>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</si>
  <si>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</si>
  <si>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</si>
  <si>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</si>
  <si>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</si>
  <si>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</si>
  <si>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</si>
  <si>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</si>
  <si>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</si>
  <si>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0</t>
  </si>
  <si>
    <t>Residuals</t>
  </si>
  <si>
    <t>Predicted 0.606530659712633</t>
  </si>
  <si>
    <t>lambda = 0.5</t>
  </si>
  <si>
    <t>Predicted 0.367879441171442</t>
  </si>
  <si>
    <t>lambda = 1</t>
  </si>
  <si>
    <t>Predicted 0.00673794699908547</t>
  </si>
  <si>
    <t>Predicted 0.135335283236613</t>
  </si>
  <si>
    <t>lambda = 2</t>
  </si>
  <si>
    <t>lambda = 5</t>
  </si>
  <si>
    <t>Predicted 0.389400391535702</t>
  </si>
  <si>
    <t>beta = 0.5</t>
  </si>
  <si>
    <t>beta = 1</t>
  </si>
  <si>
    <t>Predicted 0.735758882342885</t>
  </si>
  <si>
    <t>beta = 2</t>
  </si>
  <si>
    <t>Predicted 0.541341132946451</t>
  </si>
  <si>
    <t>beta = 4</t>
  </si>
  <si>
    <t>Predicted 5.42251776423205</t>
  </si>
  <si>
    <t>k = 1.3, x_min = 3</t>
  </si>
  <si>
    <t>Predicted 2.75687605199288</t>
  </si>
  <si>
    <t>k = 1.2, x_min = 2</t>
  </si>
  <si>
    <t>Predicted 1.1</t>
  </si>
  <si>
    <t>k = 1.1, x_min = 1</t>
  </si>
  <si>
    <t>Predicted 6.07588284982329E-09</t>
  </si>
  <si>
    <t>mu = 0, sigma = 1</t>
  </si>
  <si>
    <t xml:space="preserve">Predicted </t>
  </si>
  <si>
    <t>mu = 0,  sigma = 0.5</t>
  </si>
  <si>
    <t>Predicted 0.002215924205969</t>
  </si>
  <si>
    <t>mu = 0, sigma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</si>
</sst>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0"/>
      <name val="Arial"/>
    </font>
    <font>
      <sz val="8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/>
    <xf numFmtId="0" fontId="0" fillId="0" borderId="0" xfId="0" applyFill="1" applyBorder="1" applyAlignment="1"/>
    <xf numFmtId="0" fontId="0" fillId="0" borderId="0" xfId="0" applyNumberFormat="1" applyFill="1" applyBorder="1" applyAlignment="1"/>
    <xf numFmtId="0" fontId="0" fillId="0" borderId="1" xfId="0" applyFill="1" applyBorder="1" applyAlignment="1"/>
    <xf numFmtId="0" fontId="0" fillId="0" borderId="1" xfId="0" applyNumberForma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Binomial Distribution (n = 10)</a:t>
            </a:r>
          </a:p>
        </c:rich>
      </c:tx>
      <c:layout>
        <c:manualLayout>
          <c:xMode val="edge"/>
          <c:yMode val="edge"/>
          <c:x val="0.31190946122282937"/>
          <c:y val="3.35917312661498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46139943935295"/>
          <c:y val="0.1886309669507201"/>
          <c:w val="0.63705162771335566"/>
          <c:h val="0.59690073103584018"/>
        </c:manualLayout>
      </c:layout>
      <c:barChart>
        <c:barDir val="col"/>
        <c:grouping val="clustered"/>
        <c:varyColors val="0"/>
        <c:ser>
          <c:idx val="1"/>
          <c:order val="0"/>
          <c:tx>
            <c:v>p = 1/2</c:v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Binomial!$B$4:$B$14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Binomial!$C$4:$C$14</c:f>
              <c:numCache>
                <c:formatCode>General</c:formatCode>
                <c:ptCount val="11"/>
                <c:pt idx="0">
                  <c:v>9.765625E-4</c:v>
                </c:pt>
                <c:pt idx="1">
                  <c:v>9.7656250000000017E-3</c:v>
                </c:pt>
                <c:pt idx="2">
                  <c:v>4.3945312499999972E-2</c:v>
                </c:pt>
                <c:pt idx="3">
                  <c:v>0.11718750000000003</c:v>
                </c:pt>
                <c:pt idx="4">
                  <c:v>0.20507812500000006</c:v>
                </c:pt>
                <c:pt idx="5">
                  <c:v>0.24609375000000008</c:v>
                </c:pt>
                <c:pt idx="6">
                  <c:v>0.20507812500000006</c:v>
                </c:pt>
                <c:pt idx="7">
                  <c:v>0.11718750000000003</c:v>
                </c:pt>
                <c:pt idx="8">
                  <c:v>4.3945312499999986E-2</c:v>
                </c:pt>
                <c:pt idx="9">
                  <c:v>9.7656250000000017E-3</c:v>
                </c:pt>
                <c:pt idx="10">
                  <c:v>9.765625E-4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D-8648-88C6-A88131DF3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9753344"/>
        <c:axId val="99764480"/>
      </c:barChart>
      <c:lineChart>
        <c:grouping val="standard"/>
        <c:varyColors val="0"/>
        <c:ser>
          <c:idx val="0"/>
          <c:order val="1"/>
          <c:tx>
            <c:v>p = 1/2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Binomial!$B$4:$B$14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Binomial!$D$4:$D$14</c:f>
              <c:numCache>
                <c:formatCode>General</c:formatCode>
                <c:ptCount val="11"/>
                <c:pt idx="0">
                  <c:v>9.765625E-4</c:v>
                </c:pt>
                <c:pt idx="1">
                  <c:v>9.7656250000000017E-3</c:v>
                </c:pt>
                <c:pt idx="2">
                  <c:v>4.3945312499999972E-2</c:v>
                </c:pt>
                <c:pt idx="3">
                  <c:v>0.11718750000000003</c:v>
                </c:pt>
                <c:pt idx="4">
                  <c:v>0.20507812500000006</c:v>
                </c:pt>
                <c:pt idx="5">
                  <c:v>0.24609375000000008</c:v>
                </c:pt>
                <c:pt idx="6">
                  <c:v>0.20507812500000006</c:v>
                </c:pt>
                <c:pt idx="7">
                  <c:v>0.11718750000000003</c:v>
                </c:pt>
                <c:pt idx="8">
                  <c:v>4.3945312499999986E-2</c:v>
                </c:pt>
                <c:pt idx="9">
                  <c:v>9.7656250000000017E-3</c:v>
                </c:pt>
                <c:pt idx="10">
                  <c:v>9.765625E-4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13D-8648-88C6-A88131DF3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53344"/>
        <c:axId val="99764480"/>
      </c:lineChart>
      <c:lineChart>
        <c:grouping val="standard"/>
        <c:varyColors val="0"/>
        <c:ser>
          <c:idx val="2"/>
          <c:order val="2"/>
          <c:tx>
            <c:v>p = 1/4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Binomial!$E$4:$E$14</c:f>
              <c:numCache>
                <c:formatCode>General</c:formatCode>
                <c:ptCount val="11"/>
                <c:pt idx="0">
                  <c:v>5.6313514709472684E-2</c:v>
                </c:pt>
                <c:pt idx="1">
                  <c:v>0.18771171569824219</c:v>
                </c:pt>
                <c:pt idx="2">
                  <c:v>0.28156757354736339</c:v>
                </c:pt>
                <c:pt idx="3">
                  <c:v>0.25028228759765631</c:v>
                </c:pt>
                <c:pt idx="4">
                  <c:v>0.14599800109863281</c:v>
                </c:pt>
                <c:pt idx="5">
                  <c:v>5.8399200439453146E-2</c:v>
                </c:pt>
                <c:pt idx="6">
                  <c:v>1.6222000122070326E-2</c:v>
                </c:pt>
                <c:pt idx="7">
                  <c:v>3.0899047851562543E-3</c:v>
                </c:pt>
                <c:pt idx="8">
                  <c:v>3.862380981445312E-4</c:v>
                </c:pt>
                <c:pt idx="9">
                  <c:v>2.861022949218752E-5</c:v>
                </c:pt>
                <c:pt idx="10">
                  <c:v>9.5367431640625E-7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13D-8648-88C6-A88131DF3644}"/>
            </c:ext>
          </c:extLst>
        </c:ser>
        <c:ser>
          <c:idx val="3"/>
          <c:order val="3"/>
          <c:tx>
            <c:v>p = 3/4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Binomial!$F$4:$F$14</c:f>
              <c:numCache>
                <c:formatCode>General</c:formatCode>
                <c:ptCount val="11"/>
                <c:pt idx="0">
                  <c:v>9.5367431640625E-7</c:v>
                </c:pt>
                <c:pt idx="1">
                  <c:v>2.861022949218752E-5</c:v>
                </c:pt>
                <c:pt idx="2">
                  <c:v>3.8623809814453152E-4</c:v>
                </c:pt>
                <c:pt idx="3">
                  <c:v>3.0899047851562539E-3</c:v>
                </c:pt>
                <c:pt idx="4">
                  <c:v>1.6222000122070326E-2</c:v>
                </c:pt>
                <c:pt idx="5">
                  <c:v>5.839920043945316E-2</c:v>
                </c:pt>
                <c:pt idx="6">
                  <c:v>0.14599800109863281</c:v>
                </c:pt>
                <c:pt idx="7">
                  <c:v>0.25028228759765625</c:v>
                </c:pt>
                <c:pt idx="8">
                  <c:v>0.28156757354736334</c:v>
                </c:pt>
                <c:pt idx="9">
                  <c:v>0.18771171569824219</c:v>
                </c:pt>
                <c:pt idx="10">
                  <c:v>5.6313514709472684E-2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D13D-8648-88C6-A88131DF3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70752"/>
        <c:axId val="99772288"/>
      </c:lineChart>
      <c:catAx>
        <c:axId val="9975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Number of successes (k)</a:t>
                </a:r>
              </a:p>
            </c:rich>
          </c:tx>
          <c:layout>
            <c:manualLayout>
              <c:xMode val="edge"/>
              <c:yMode val="edge"/>
              <c:x val="0.32325181469518577"/>
              <c:y val="0.886307079832075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97644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9764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P [X = k]</a:t>
                </a:r>
              </a:p>
            </c:rich>
          </c:tx>
          <c:layout>
            <c:manualLayout>
              <c:xMode val="edge"/>
              <c:yMode val="edge"/>
              <c:x val="3.024574669187146E-2"/>
              <c:y val="0.403101860329474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9753344"/>
        <c:crosses val="autoZero"/>
        <c:crossBetween val="between"/>
      </c:valAx>
      <c:catAx>
        <c:axId val="99770752"/>
        <c:scaling>
          <c:orientation val="minMax"/>
        </c:scaling>
        <c:delete val="1"/>
        <c:axPos val="b"/>
        <c:majorTickMark val="out"/>
        <c:minorTickMark val="none"/>
        <c:tickLblPos val="none"/>
        <c:crossAx val="99772288"/>
        <c:crosses val="autoZero"/>
        <c:auto val="0"/>
        <c:lblAlgn val="ctr"/>
        <c:lblOffset val="100"/>
        <c:noMultiLvlLbl val="0"/>
      </c:catAx>
      <c:valAx>
        <c:axId val="997722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99770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651245551601427"/>
          <c:y val="0.37726145790619181"/>
          <c:w val="0.15391459074733102"/>
          <c:h val="0.249354319780462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011" r="0.75000000000000011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Poisson!$A$6:$A$15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Poisson!$D$6:$D$15</c:f>
              <c:numCache>
                <c:formatCode>General</c:formatCode>
                <c:ptCount val="10"/>
                <c:pt idx="0">
                  <c:v>3.368973499542733E-2</c:v>
                </c:pt>
                <c:pt idx="1">
                  <c:v>8.4224337488568335E-2</c:v>
                </c:pt>
                <c:pt idx="2">
                  <c:v>0.14037389581428059</c:v>
                </c:pt>
                <c:pt idx="3">
                  <c:v>0.17546736976785074</c:v>
                </c:pt>
                <c:pt idx="4">
                  <c:v>0.17546736976785071</c:v>
                </c:pt>
                <c:pt idx="5">
                  <c:v>0.14622280813987559</c:v>
                </c:pt>
                <c:pt idx="6">
                  <c:v>0.104444862957054</c:v>
                </c:pt>
                <c:pt idx="7">
                  <c:v>6.5278039348158706E-2</c:v>
                </c:pt>
                <c:pt idx="8">
                  <c:v>3.6265577415643749E-2</c:v>
                </c:pt>
                <c:pt idx="9">
                  <c:v>1.8132788707821874E-2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AD-D047-826F-78ED18C9368F}"/>
            </c:ext>
          </c:extLst>
        </c:ser>
        <c:ser>
          <c:idx val="1"/>
          <c:order val="1"/>
          <c:tx>
            <c:v>Predicted 0.00673794699908547</c:v>
          </c:tx>
          <c:spPr>
            <a:ln w="28575">
              <a:noFill/>
            </a:ln>
          </c:spPr>
          <c:xVal>
            <c:numRef>
              <c:f>Poisson!$A$6:$A$15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Poisson!$B$141:$B$150</c:f>
              <c:numCache>
                <c:formatCode>General</c:formatCode>
                <c:ptCount val="10"/>
                <c:pt idx="0">
                  <c:v>0.12777982029906851</c:v>
                </c:pt>
                <c:pt idx="1">
                  <c:v>0.12115245544155399</c:v>
                </c:pt>
                <c:pt idx="2">
                  <c:v>0.11452509058403947</c:v>
                </c:pt>
                <c:pt idx="3">
                  <c:v>0.10789772572652495</c:v>
                </c:pt>
                <c:pt idx="4">
                  <c:v>0.10127036086901042</c:v>
                </c:pt>
                <c:pt idx="5">
                  <c:v>9.4642996011495895E-2</c:v>
                </c:pt>
                <c:pt idx="6">
                  <c:v>8.801563115398138E-2</c:v>
                </c:pt>
                <c:pt idx="7">
                  <c:v>8.1388266296466866E-2</c:v>
                </c:pt>
                <c:pt idx="8">
                  <c:v>7.4760901438952337E-2</c:v>
                </c:pt>
                <c:pt idx="9">
                  <c:v>6.8133536581437809E-2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AD-D047-826F-78ED18C93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448464"/>
        <c:axId val="1325450192"/>
      </c:scatterChart>
      <c:valAx>
        <c:axId val="132544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5450192"/>
        <c:crosses val="autoZero"/>
        <c:crossBetween val="midCat"/>
      </c:valAx>
      <c:valAx>
        <c:axId val="1325450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0.00673794699908547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54484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Poisson!$A$6:$A$15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Poisson!$E$6:$E$15</c:f>
              <c:numCache>
                <c:formatCode>General</c:formatCode>
                <c:ptCount val="10"/>
                <c:pt idx="0">
                  <c:v>0.27067056647322535</c:v>
                </c:pt>
                <c:pt idx="1">
                  <c:v>0.27067056647322546</c:v>
                </c:pt>
                <c:pt idx="2">
                  <c:v>0.18044704431548364</c:v>
                </c:pt>
                <c:pt idx="3">
                  <c:v>9.022352215774182E-2</c:v>
                </c:pt>
                <c:pt idx="4">
                  <c:v>3.6089408863096716E-2</c:v>
                </c:pt>
                <c:pt idx="5">
                  <c:v>1.2029802954365572E-2</c:v>
                </c:pt>
                <c:pt idx="6">
                  <c:v>3.4370865583901629E-3</c:v>
                </c:pt>
                <c:pt idx="7">
                  <c:v>8.5927163959754148E-4</c:v>
                </c:pt>
                <c:pt idx="8">
                  <c:v>1.9094925324389769E-4</c:v>
                </c:pt>
                <c:pt idx="9">
                  <c:v>3.8189850648779602E-5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18-3B47-8A8D-0E4528D8ED2A}"/>
            </c:ext>
          </c:extLst>
        </c:ser>
        <c:ser>
          <c:idx val="1"/>
          <c:order val="1"/>
          <c:tx>
            <c:v>Predicted 0.135335283236613</c:v>
          </c:tx>
          <c:spPr>
            <a:ln w="28575">
              <a:noFill/>
            </a:ln>
          </c:spPr>
          <c:xVal>
            <c:numRef>
              <c:f>Poisson!$A$6:$A$15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Poisson!$B$184:$B$193</c:f>
              <c:numCache>
                <c:formatCode>General</c:formatCode>
                <c:ptCount val="10"/>
                <c:pt idx="0">
                  <c:v>0.23677672684197315</c:v>
                </c:pt>
                <c:pt idx="1">
                  <c:v>0.20337426328906844</c:v>
                </c:pt>
                <c:pt idx="2">
                  <c:v>0.16997179973616369</c:v>
                </c:pt>
                <c:pt idx="3">
                  <c:v>0.13656933618325898</c:v>
                </c:pt>
                <c:pt idx="4">
                  <c:v>0.10316687263035426</c:v>
                </c:pt>
                <c:pt idx="5">
                  <c:v>6.9764409077449518E-2</c:v>
                </c:pt>
                <c:pt idx="6">
                  <c:v>3.6361945524544803E-2</c:v>
                </c:pt>
                <c:pt idx="7">
                  <c:v>2.9594819716400877E-3</c:v>
                </c:pt>
                <c:pt idx="8">
                  <c:v>-3.0442981581264628E-2</c:v>
                </c:pt>
                <c:pt idx="9">
                  <c:v>-6.3845445134169343E-2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18-3B47-8A8D-0E4528D8E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59760"/>
        <c:axId val="1285586368"/>
      </c:scatterChart>
      <c:valAx>
        <c:axId val="171965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5586368"/>
        <c:crosses val="autoZero"/>
        <c:crossBetween val="midCat"/>
      </c:valAx>
      <c:valAx>
        <c:axId val="1285586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0.135335283236613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96597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PDF of Uniform R.V. (a=1, b=3)</a:t>
            </a:r>
          </a:p>
        </c:rich>
      </c:tx>
      <c:layout>
        <c:manualLayout>
          <c:xMode val="edge"/>
          <c:yMode val="edge"/>
          <c:x val="0.18122270742358076"/>
          <c:y val="1.92307692307692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60698689956334"/>
          <c:y val="0.15144230769230776"/>
          <c:w val="0.72489082969432339"/>
          <c:h val="0.65144230769230771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Uniform!$G$5:$G$9</c:f>
              <c:numCache>
                <c:formatCode>0</c:formatCode>
                <c:ptCount val="5"/>
                <c:pt idx="0" formatCode="General">
                  <c:v>0</c:v>
                </c:pt>
                <c:pt idx="1">
                  <c:v>1</c:v>
                </c:pt>
                <c:pt idx="2" formatCode="General">
                  <c:v>2</c:v>
                </c:pt>
                <c:pt idx="3" formatCode="General">
                  <c:v>3</c:v>
                </c:pt>
                <c:pt idx="4" formatCode="General">
                  <c:v>4</c:v>
                </c:pt>
              </c:numCache>
            </c:numRef>
          </c:cat>
          <c:val>
            <c:numRef>
              <c:f>Uniform!$H$5:$H$9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A1-994B-A508-788C36A4C69E}"/>
            </c:ext>
          </c:extLst>
        </c:ser>
        <c:ser>
          <c:idx val="2"/>
          <c:order val="1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Uniform!$G$5:$G$9</c:f>
              <c:numCache>
                <c:formatCode>0</c:formatCode>
                <c:ptCount val="5"/>
                <c:pt idx="0" formatCode="General">
                  <c:v>0</c:v>
                </c:pt>
                <c:pt idx="1">
                  <c:v>1</c:v>
                </c:pt>
                <c:pt idx="2" formatCode="General">
                  <c:v>2</c:v>
                </c:pt>
                <c:pt idx="3" formatCode="General">
                  <c:v>3</c:v>
                </c:pt>
                <c:pt idx="4" formatCode="General">
                  <c:v>4</c:v>
                </c:pt>
              </c:numCache>
            </c:numRef>
          </c:cat>
          <c:val>
            <c:numRef>
              <c:f>Uniform!$I$5:$I$9</c:f>
              <c:numCache>
                <c:formatCode>General</c:formatCode>
                <c:ptCount val="5"/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A1-994B-A508-788C36A4C69E}"/>
            </c:ext>
          </c:extLst>
        </c:ser>
        <c:ser>
          <c:idx val="3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Uniform!$G$5:$G$9</c:f>
              <c:numCache>
                <c:formatCode>0</c:formatCode>
                <c:ptCount val="5"/>
                <c:pt idx="0" formatCode="General">
                  <c:v>0</c:v>
                </c:pt>
                <c:pt idx="1">
                  <c:v>1</c:v>
                </c:pt>
                <c:pt idx="2" formatCode="General">
                  <c:v>2</c:v>
                </c:pt>
                <c:pt idx="3" formatCode="General">
                  <c:v>3</c:v>
                </c:pt>
                <c:pt idx="4" formatCode="General">
                  <c:v>4</c:v>
                </c:pt>
              </c:numCache>
            </c:numRef>
          </c:cat>
          <c:val>
            <c:numRef>
              <c:f>Uniform!$J$5:$J$9</c:f>
              <c:numCache>
                <c:formatCode>General</c:formatCode>
                <c:ptCount val="5"/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A1-994B-A508-788C36A4C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38528"/>
        <c:axId val="100052992"/>
      </c:lineChart>
      <c:catAx>
        <c:axId val="10003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5021834061135355"/>
              <c:y val="0.90144230769230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052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0052992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600" b="1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f(x)</a:t>
                </a:r>
              </a:p>
            </c:rich>
          </c:tx>
          <c:layout>
            <c:manualLayout>
              <c:xMode val="edge"/>
              <c:yMode val="edge"/>
              <c:x val="1.0917030567685589E-2"/>
              <c:y val="0.430288461538461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038528"/>
        <c:crosses val="autoZero"/>
        <c:crossBetween val="midCat"/>
        <c:min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landscape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CDF of Uniform R.V. (a=1, b=3)</a:t>
            </a:r>
          </a:p>
        </c:rich>
      </c:tx>
      <c:layout>
        <c:manualLayout>
          <c:xMode val="edge"/>
          <c:yMode val="edge"/>
          <c:x val="0.21350808273148866"/>
          <c:y val="2.8776978417266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49025031116029"/>
          <c:y val="0.15587566480174797"/>
          <c:w val="0.67974000829760772"/>
          <c:h val="0.64988161786574949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Uniform!$G$5:$G$9</c:f>
              <c:numCache>
                <c:formatCode>0</c:formatCode>
                <c:ptCount val="5"/>
                <c:pt idx="0" formatCode="General">
                  <c:v>0</c:v>
                </c:pt>
                <c:pt idx="1">
                  <c:v>1</c:v>
                </c:pt>
                <c:pt idx="2" formatCode="General">
                  <c:v>2</c:v>
                </c:pt>
                <c:pt idx="3" formatCode="General">
                  <c:v>3</c:v>
                </c:pt>
                <c:pt idx="4" formatCode="General">
                  <c:v>4</c:v>
                </c:pt>
              </c:numCache>
            </c:numRef>
          </c:cat>
          <c:val>
            <c:numRef>
              <c:f>Uniform!$M$5:$M$9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0-144B-97B1-C61E81F2F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58528"/>
        <c:axId val="103568896"/>
      </c:lineChart>
      <c:catAx>
        <c:axId val="10355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7298589310323156"/>
              <c:y val="0.901680671211062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3568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568896"/>
        <c:scaling>
          <c:orientation val="minMax"/>
          <c:max val="1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600" b="1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F(x)</a:t>
                </a:r>
              </a:p>
            </c:rich>
          </c:tx>
          <c:layout>
            <c:manualLayout>
              <c:xMode val="edge"/>
              <c:yMode val="edge"/>
              <c:x val="3.050108932461874E-2"/>
              <c:y val="0.438849927931670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3558528"/>
        <c:crosses val="autoZero"/>
        <c:crossBetween val="midCat"/>
        <c:majorUnit val="0.5"/>
        <c:min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PDF of Exponential Distribution</a:t>
            </a:r>
          </a:p>
        </c:rich>
      </c:tx>
      <c:layout>
        <c:manualLayout>
          <c:xMode val="edge"/>
          <c:yMode val="edge"/>
          <c:x val="0.22077949347240691"/>
          <c:y val="3.35051546391752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0261947369556"/>
          <c:y val="0.18814456666872217"/>
          <c:w val="0.7506503026713458"/>
          <c:h val="0.59793889681018553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Ref>
              <c:f>Exponential!$A$6:$A$15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Exponential!$B$6:$B$15</c:f>
              <c:numCache>
                <c:formatCode>General</c:formatCode>
                <c:ptCount val="10"/>
                <c:pt idx="0">
                  <c:v>0.38940039153570244</c:v>
                </c:pt>
                <c:pt idx="1">
                  <c:v>0.30326532985631671</c:v>
                </c:pt>
                <c:pt idx="2">
                  <c:v>0.23618327637050734</c:v>
                </c:pt>
                <c:pt idx="3">
                  <c:v>0.18393972058572117</c:v>
                </c:pt>
                <c:pt idx="4">
                  <c:v>0.14325239843009505</c:v>
                </c:pt>
                <c:pt idx="5">
                  <c:v>0.11156508007421491</c:v>
                </c:pt>
                <c:pt idx="6">
                  <c:v>8.688697172522257E-2</c:v>
                </c:pt>
                <c:pt idx="7">
                  <c:v>6.7667641618306351E-2</c:v>
                </c:pt>
                <c:pt idx="8">
                  <c:v>5.2699612280932166E-2</c:v>
                </c:pt>
                <c:pt idx="9">
                  <c:v>4.10424993119494E-2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961-FA47-AC3D-CFF5F4D2F850}"/>
            </c:ext>
          </c:extLst>
        </c:ser>
        <c:ser>
          <c:idx val="0"/>
          <c:order val="1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Exponential!$A$6:$A$15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Exponential!$C$6:$C$15</c:f>
              <c:numCache>
                <c:formatCode>General</c:formatCode>
                <c:ptCount val="10"/>
                <c:pt idx="0">
                  <c:v>0.60653065971263342</c:v>
                </c:pt>
                <c:pt idx="1">
                  <c:v>0.36787944117144233</c:v>
                </c:pt>
                <c:pt idx="2">
                  <c:v>0.22313016014842982</c:v>
                </c:pt>
                <c:pt idx="3">
                  <c:v>0.1353352832366127</c:v>
                </c:pt>
                <c:pt idx="4">
                  <c:v>8.20849986238988E-2</c:v>
                </c:pt>
                <c:pt idx="5">
                  <c:v>4.9787068367863944E-2</c:v>
                </c:pt>
                <c:pt idx="6">
                  <c:v>3.0197383422318501E-2</c:v>
                </c:pt>
                <c:pt idx="7">
                  <c:v>1.8315638888734179E-2</c:v>
                </c:pt>
                <c:pt idx="8">
                  <c:v>1.1108996538242306E-2</c:v>
                </c:pt>
                <c:pt idx="9">
                  <c:v>6.737946999085467E-3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961-FA47-AC3D-CFF5F4D2F850}"/>
            </c:ext>
          </c:extLst>
        </c:ser>
        <c:ser>
          <c:idx val="2"/>
          <c:order val="2"/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Exponential!$A$6:$A$15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Exponential!$D$6:$D$15</c:f>
              <c:numCache>
                <c:formatCode>General</c:formatCode>
                <c:ptCount val="10"/>
                <c:pt idx="0">
                  <c:v>0.73575888234288467</c:v>
                </c:pt>
                <c:pt idx="1">
                  <c:v>0.2706705664732254</c:v>
                </c:pt>
                <c:pt idx="2">
                  <c:v>9.9574136735727889E-2</c:v>
                </c:pt>
                <c:pt idx="3">
                  <c:v>3.6631277777468357E-2</c:v>
                </c:pt>
                <c:pt idx="4">
                  <c:v>1.3475893998170934E-2</c:v>
                </c:pt>
                <c:pt idx="5">
                  <c:v>4.957504353332717E-3</c:v>
                </c:pt>
                <c:pt idx="6">
                  <c:v>1.8237639311090325E-3</c:v>
                </c:pt>
                <c:pt idx="7">
                  <c:v>6.7092525580502371E-4</c:v>
                </c:pt>
                <c:pt idx="8">
                  <c:v>2.4681960817335912E-4</c:v>
                </c:pt>
                <c:pt idx="9">
                  <c:v>9.0799859524969708E-5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961-FA47-AC3D-CFF5F4D2F850}"/>
            </c:ext>
          </c:extLst>
        </c:ser>
        <c:ser>
          <c:idx val="3"/>
          <c:order val="3"/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Exponential!$A$6:$A$15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Exponential!$E$6:$E$15</c:f>
              <c:numCache>
                <c:formatCode>General</c:formatCode>
                <c:ptCount val="10"/>
                <c:pt idx="0">
                  <c:v>0.54134113294645081</c:v>
                </c:pt>
                <c:pt idx="1">
                  <c:v>7.3262555554936715E-2</c:v>
                </c:pt>
                <c:pt idx="2">
                  <c:v>9.915008706665434E-3</c:v>
                </c:pt>
                <c:pt idx="3">
                  <c:v>1.3418505116100474E-3</c:v>
                </c:pt>
                <c:pt idx="4">
                  <c:v>1.8159971904993942E-4</c:v>
                </c:pt>
                <c:pt idx="5">
                  <c:v>2.4576849413312839E-5</c:v>
                </c:pt>
                <c:pt idx="6">
                  <c:v>3.3261148764142715E-6</c:v>
                </c:pt>
                <c:pt idx="7">
                  <c:v>4.5014069887703647E-7</c:v>
                </c:pt>
                <c:pt idx="8">
                  <c:v>6.0919918978850517E-8</c:v>
                </c:pt>
                <c:pt idx="9">
                  <c:v>8.2446144897542315E-9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6961-FA47-AC3D-CFF5F4D2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10720"/>
        <c:axId val="103712640"/>
      </c:lineChart>
      <c:catAx>
        <c:axId val="10371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2987067525650211"/>
              <c:y val="0.886599020483264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37126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712640"/>
        <c:scaling>
          <c:orientation val="minMax"/>
          <c:max val="1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200" b="1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f(x)</a:t>
                </a:r>
              </a:p>
            </c:rich>
          </c:tx>
          <c:layout>
            <c:manualLayout>
              <c:xMode val="edge"/>
              <c:yMode val="edge"/>
              <c:x val="3.896103896103896E-2"/>
              <c:y val="0.451031469004518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3710720"/>
        <c:crosses val="autoZero"/>
        <c:crossBetween val="midCat"/>
        <c:majorUnit val="1"/>
        <c:min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CDF of Exponential Distribution</a:t>
            </a:r>
          </a:p>
        </c:rich>
      </c:tx>
      <c:layout>
        <c:manualLayout>
          <c:xMode val="edge"/>
          <c:yMode val="edge"/>
          <c:x val="0.21761658031088085"/>
          <c:y val="3.34190231362467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466321243523322"/>
          <c:y val="0.18766066838046275"/>
          <c:w val="0.72020725388601048"/>
          <c:h val="0.59897172236503871"/>
        </c:manualLayout>
      </c:layout>
      <c:lineChart>
        <c:grouping val="standard"/>
        <c:varyColors val="0"/>
        <c:ser>
          <c:idx val="1"/>
          <c:order val="0"/>
          <c:tx>
            <c:v>b=2.0</c:v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Exponential!$A$5:$A$16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cat>
          <c:val>
            <c:numRef>
              <c:f>Exponential!$G$5:$G$16</c:f>
              <c:numCache>
                <c:formatCode>General</c:formatCode>
                <c:ptCount val="12"/>
                <c:pt idx="0">
                  <c:v>0</c:v>
                </c:pt>
                <c:pt idx="1">
                  <c:v>0.63212055882855767</c:v>
                </c:pt>
                <c:pt idx="2">
                  <c:v>0.8646647167633873</c:v>
                </c:pt>
                <c:pt idx="3">
                  <c:v>0.95021293163213605</c:v>
                </c:pt>
                <c:pt idx="4">
                  <c:v>0.98168436111126578</c:v>
                </c:pt>
                <c:pt idx="5">
                  <c:v>0.99326205300091452</c:v>
                </c:pt>
                <c:pt idx="6">
                  <c:v>0.99752124782333362</c:v>
                </c:pt>
                <c:pt idx="7">
                  <c:v>0.99908811803444553</c:v>
                </c:pt>
                <c:pt idx="8">
                  <c:v>0.99966453737209748</c:v>
                </c:pt>
                <c:pt idx="9">
                  <c:v>0.99987659019591335</c:v>
                </c:pt>
                <c:pt idx="10">
                  <c:v>0.99995460007023751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370-7348-83F6-DDAE05835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29024"/>
        <c:axId val="103739392"/>
      </c:lineChart>
      <c:catAx>
        <c:axId val="10372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4663212435233155"/>
              <c:y val="0.886889460154241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37393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739392"/>
        <c:scaling>
          <c:orientation val="minMax"/>
          <c:max val="1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200" b="1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F(x)</a:t>
                </a:r>
              </a:p>
            </c:rich>
          </c:tx>
          <c:layout>
            <c:manualLayout>
              <c:xMode val="edge"/>
              <c:yMode val="edge"/>
              <c:x val="2.3316062176165803E-2"/>
              <c:y val="0.449871465295629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3729024"/>
        <c:crosses val="autoZero"/>
        <c:crossBetween val="midCat"/>
        <c:majorUnit val="0.2"/>
        <c:minorUnit val="0.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500469177104161"/>
          <c:y val="0.66966756404806727"/>
          <c:w val="0.19512241597374227"/>
          <c:h val="6.29821632545470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Symbol"/>
              <a:ea typeface="Symbol"/>
              <a:cs typeface="Symbo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Exponential!$A$7:$A$25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Exponential!$B$7:$B$25</c:f>
              <c:numCache>
                <c:formatCode>General</c:formatCode>
                <c:ptCount val="19"/>
                <c:pt idx="0">
                  <c:v>0.30326532985631671</c:v>
                </c:pt>
                <c:pt idx="1">
                  <c:v>0.23618327637050734</c:v>
                </c:pt>
                <c:pt idx="2">
                  <c:v>0.18393972058572117</c:v>
                </c:pt>
                <c:pt idx="3">
                  <c:v>0.14325239843009505</c:v>
                </c:pt>
                <c:pt idx="4">
                  <c:v>0.11156508007421491</c:v>
                </c:pt>
                <c:pt idx="5">
                  <c:v>8.688697172522257E-2</c:v>
                </c:pt>
                <c:pt idx="6">
                  <c:v>6.7667641618306351E-2</c:v>
                </c:pt>
                <c:pt idx="7">
                  <c:v>5.2699612280932166E-2</c:v>
                </c:pt>
                <c:pt idx="8">
                  <c:v>4.10424993119494E-2</c:v>
                </c:pt>
                <c:pt idx="9">
                  <c:v>3.1963930603353785E-2</c:v>
                </c:pt>
                <c:pt idx="10">
                  <c:v>2.4893534183931972E-2</c:v>
                </c:pt>
                <c:pt idx="11">
                  <c:v>1.9387103915861004E-2</c:v>
                </c:pt>
                <c:pt idx="12">
                  <c:v>1.509869171115925E-2</c:v>
                </c:pt>
                <c:pt idx="13">
                  <c:v>1.1758872928004553E-2</c:v>
                </c:pt>
                <c:pt idx="14">
                  <c:v>9.1578194443670893E-3</c:v>
                </c:pt>
                <c:pt idx="15">
                  <c:v>7.1321169544996278E-3</c:v>
                </c:pt>
                <c:pt idx="16">
                  <c:v>5.554498269121153E-3</c:v>
                </c:pt>
                <c:pt idx="17">
                  <c:v>4.325847601560317E-3</c:v>
                </c:pt>
                <c:pt idx="18">
                  <c:v>3.3689734995427335E-3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02-7946-981F-B6810156BBE6}"/>
            </c:ext>
          </c:extLst>
        </c:ser>
        <c:ser>
          <c:idx val="1"/>
          <c:order val="1"/>
          <c:tx>
            <c:v>Predicted 0.389400391535702</c:v>
          </c:tx>
          <c:spPr>
            <a:ln w="28575">
              <a:noFill/>
            </a:ln>
          </c:spPr>
          <c:xVal>
            <c:numRef>
              <c:f>Exponential!$A$7:$A$25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Exponential!$B$55:$B$73</c:f>
              <c:numCache>
                <c:formatCode>General</c:formatCode>
                <c:ptCount val="19"/>
                <c:pt idx="0">
                  <c:v>0.19267664437208815</c:v>
                </c:pt>
                <c:pt idx="1">
                  <c:v>0.17921633838550916</c:v>
                </c:pt>
                <c:pt idx="2">
                  <c:v>0.16575603239893016</c:v>
                </c:pt>
                <c:pt idx="3">
                  <c:v>0.15229572641235117</c:v>
                </c:pt>
                <c:pt idx="4">
                  <c:v>0.13883542042577218</c:v>
                </c:pt>
                <c:pt idx="5">
                  <c:v>0.12537511443919319</c:v>
                </c:pt>
                <c:pt idx="6">
                  <c:v>0.1119148084526142</c:v>
                </c:pt>
                <c:pt idx="7">
                  <c:v>9.845450246603521E-2</c:v>
                </c:pt>
                <c:pt idx="8">
                  <c:v>8.4994196479456219E-2</c:v>
                </c:pt>
                <c:pt idx="9">
                  <c:v>7.1533890492877228E-2</c:v>
                </c:pt>
                <c:pt idx="10">
                  <c:v>5.8073584506298237E-2</c:v>
                </c:pt>
                <c:pt idx="11">
                  <c:v>4.4613278519719246E-2</c:v>
                </c:pt>
                <c:pt idx="12">
                  <c:v>3.1152972533140255E-2</c:v>
                </c:pt>
                <c:pt idx="13">
                  <c:v>1.7692666546561264E-2</c:v>
                </c:pt>
                <c:pt idx="14">
                  <c:v>4.2323605599822733E-3</c:v>
                </c:pt>
                <c:pt idx="15">
                  <c:v>-9.2279454265967176E-3</c:v>
                </c:pt>
                <c:pt idx="16">
                  <c:v>-2.2688251413175708E-2</c:v>
                </c:pt>
                <c:pt idx="17">
                  <c:v>-3.6148557399754699E-2</c:v>
                </c:pt>
                <c:pt idx="18">
                  <c:v>-4.960886338633369E-2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02-7946-981F-B6810156B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74400"/>
        <c:axId val="1328176128"/>
      </c:scatterChart>
      <c:valAx>
        <c:axId val="132817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0.5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8176128"/>
        <c:crosses val="autoZero"/>
        <c:crossBetween val="midCat"/>
      </c:valAx>
      <c:valAx>
        <c:axId val="1328176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0.389400391535702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81744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Exponential!$A$7:$A$25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Exponential!$C$7:$C$25</c:f>
              <c:numCache>
                <c:formatCode>General</c:formatCode>
                <c:ptCount val="19"/>
                <c:pt idx="0">
                  <c:v>0.36787944117144233</c:v>
                </c:pt>
                <c:pt idx="1">
                  <c:v>0.22313016014842982</c:v>
                </c:pt>
                <c:pt idx="2">
                  <c:v>0.1353352832366127</c:v>
                </c:pt>
                <c:pt idx="3">
                  <c:v>8.20849986238988E-2</c:v>
                </c:pt>
                <c:pt idx="4">
                  <c:v>4.9787068367863944E-2</c:v>
                </c:pt>
                <c:pt idx="5">
                  <c:v>3.0197383422318501E-2</c:v>
                </c:pt>
                <c:pt idx="6">
                  <c:v>1.8315638888734179E-2</c:v>
                </c:pt>
                <c:pt idx="7">
                  <c:v>1.1108996538242306E-2</c:v>
                </c:pt>
                <c:pt idx="8">
                  <c:v>6.737946999085467E-3</c:v>
                </c:pt>
                <c:pt idx="9">
                  <c:v>4.0867714384640666E-3</c:v>
                </c:pt>
                <c:pt idx="10">
                  <c:v>2.4787521766663585E-3</c:v>
                </c:pt>
                <c:pt idx="11">
                  <c:v>1.5034391929775724E-3</c:v>
                </c:pt>
                <c:pt idx="12">
                  <c:v>9.1188196555451624E-4</c:v>
                </c:pt>
                <c:pt idx="13">
                  <c:v>5.5308437014783363E-4</c:v>
                </c:pt>
                <c:pt idx="14">
                  <c:v>3.3546262790251185E-4</c:v>
                </c:pt>
                <c:pt idx="15">
                  <c:v>2.0346836901064417E-4</c:v>
                </c:pt>
                <c:pt idx="16">
                  <c:v>1.2340980408667956E-4</c:v>
                </c:pt>
                <c:pt idx="17">
                  <c:v>7.4851829887700598E-5</c:v>
                </c:pt>
                <c:pt idx="18">
                  <c:v>4.5399929762484854E-5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44-8B4B-87BD-02BDAE24D761}"/>
            </c:ext>
          </c:extLst>
        </c:ser>
        <c:ser>
          <c:idx val="1"/>
          <c:order val="1"/>
          <c:tx>
            <c:v>Predicted 0.606530659712633</c:v>
          </c:tx>
          <c:spPr>
            <a:ln w="28575">
              <a:noFill/>
            </a:ln>
          </c:spPr>
          <c:xVal>
            <c:numRef>
              <c:f>Exponential!$A$7:$A$25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Exponential!$B$105:$B$123</c:f>
              <c:numCache>
                <c:formatCode>General</c:formatCode>
                <c:ptCount val="19"/>
                <c:pt idx="0">
                  <c:v>0.15932446424434324</c:v>
                </c:pt>
                <c:pt idx="1">
                  <c:v>0.14708895908913017</c:v>
                </c:pt>
                <c:pt idx="2">
                  <c:v>0.13485345393391712</c:v>
                </c:pt>
                <c:pt idx="3">
                  <c:v>0.12261794877870406</c:v>
                </c:pt>
                <c:pt idx="4">
                  <c:v>0.11038244362349101</c:v>
                </c:pt>
                <c:pt idx="5">
                  <c:v>9.8146938468277947E-2</c:v>
                </c:pt>
                <c:pt idx="6">
                  <c:v>8.5911433313064889E-2</c:v>
                </c:pt>
                <c:pt idx="7">
                  <c:v>7.367592815785183E-2</c:v>
                </c:pt>
                <c:pt idx="8">
                  <c:v>6.1440423002638772E-2</c:v>
                </c:pt>
                <c:pt idx="9">
                  <c:v>4.92049178474257E-2</c:v>
                </c:pt>
                <c:pt idx="10">
                  <c:v>3.6969412692212655E-2</c:v>
                </c:pt>
                <c:pt idx="11">
                  <c:v>2.4733907536999611E-2</c:v>
                </c:pt>
                <c:pt idx="12">
                  <c:v>1.2498402381786539E-2</c:v>
                </c:pt>
                <c:pt idx="13">
                  <c:v>2.6289722657346637E-4</c:v>
                </c:pt>
                <c:pt idx="14">
                  <c:v>-1.1972607928639578E-2</c:v>
                </c:pt>
                <c:pt idx="15">
                  <c:v>-2.4208113083852623E-2</c:v>
                </c:pt>
                <c:pt idx="16">
                  <c:v>-3.6443618239065695E-2</c:v>
                </c:pt>
                <c:pt idx="17">
                  <c:v>-4.8679123394278767E-2</c:v>
                </c:pt>
                <c:pt idx="18">
                  <c:v>-6.0914628549491812E-2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44-8B4B-87BD-02BDAE24D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185056"/>
        <c:axId val="1280301616"/>
      </c:scatterChart>
      <c:valAx>
        <c:axId val="128018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0.5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0301616"/>
        <c:crosses val="autoZero"/>
        <c:crossBetween val="midCat"/>
      </c:valAx>
      <c:valAx>
        <c:axId val="1280301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0.606530659712633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01850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Exponential!$A$7:$A$25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Exponential!$D$7:$D$25</c:f>
              <c:numCache>
                <c:formatCode>General</c:formatCode>
                <c:ptCount val="19"/>
                <c:pt idx="0">
                  <c:v>0.2706705664732254</c:v>
                </c:pt>
                <c:pt idx="1">
                  <c:v>9.9574136735727889E-2</c:v>
                </c:pt>
                <c:pt idx="2">
                  <c:v>3.6631277777468357E-2</c:v>
                </c:pt>
                <c:pt idx="3">
                  <c:v>1.3475893998170934E-2</c:v>
                </c:pt>
                <c:pt idx="4">
                  <c:v>4.957504353332717E-3</c:v>
                </c:pt>
                <c:pt idx="5">
                  <c:v>1.8237639311090325E-3</c:v>
                </c:pt>
                <c:pt idx="6">
                  <c:v>6.7092525580502371E-4</c:v>
                </c:pt>
                <c:pt idx="7">
                  <c:v>2.4681960817335912E-4</c:v>
                </c:pt>
                <c:pt idx="8">
                  <c:v>9.0799859524969708E-5</c:v>
                </c:pt>
                <c:pt idx="9">
                  <c:v>3.3403401580491319E-5</c:v>
                </c:pt>
                <c:pt idx="10">
                  <c:v>1.228842470665642E-5</c:v>
                </c:pt>
                <c:pt idx="11">
                  <c:v>4.5206588139621085E-6</c:v>
                </c:pt>
                <c:pt idx="12">
                  <c:v>1.6630574382071358E-6</c:v>
                </c:pt>
                <c:pt idx="13">
                  <c:v>6.1180464100365157E-7</c:v>
                </c:pt>
                <c:pt idx="14">
                  <c:v>2.2507034943851823E-7</c:v>
                </c:pt>
                <c:pt idx="15">
                  <c:v>8.2798754375703337E-8</c:v>
                </c:pt>
                <c:pt idx="16">
                  <c:v>3.0459959489425258E-8</c:v>
                </c:pt>
                <c:pt idx="17">
                  <c:v>1.1205592875074536E-8</c:v>
                </c:pt>
                <c:pt idx="18">
                  <c:v>4.1223072448771157E-9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E8-1848-AC61-5006565C6BBF}"/>
            </c:ext>
          </c:extLst>
        </c:ser>
        <c:ser>
          <c:idx val="1"/>
          <c:order val="1"/>
          <c:tx>
            <c:v>Predicted 0.735758882342885</c:v>
          </c:tx>
          <c:spPr>
            <a:ln w="28575">
              <a:noFill/>
            </a:ln>
          </c:spPr>
          <c:xVal>
            <c:numRef>
              <c:f>Exponential!$A$7:$A$25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Exponential!$B$154:$B$172</c:f>
              <c:numCache>
                <c:formatCode>General</c:formatCode>
                <c:ptCount val="19"/>
                <c:pt idx="0">
                  <c:v>7.9450526231422666E-2</c:v>
                </c:pt>
                <c:pt idx="1">
                  <c:v>7.3126751556566824E-2</c:v>
                </c:pt>
                <c:pt idx="2">
                  <c:v>6.6802976881710982E-2</c:v>
                </c:pt>
                <c:pt idx="3">
                  <c:v>6.0479202206855133E-2</c:v>
                </c:pt>
                <c:pt idx="4">
                  <c:v>5.4155427531999291E-2</c:v>
                </c:pt>
                <c:pt idx="5">
                  <c:v>4.7831652857143449E-2</c:v>
                </c:pt>
                <c:pt idx="6">
                  <c:v>4.1507878182287607E-2</c:v>
                </c:pt>
                <c:pt idx="7">
                  <c:v>3.5184103507431765E-2</c:v>
                </c:pt>
                <c:pt idx="8">
                  <c:v>2.8860328832575916E-2</c:v>
                </c:pt>
                <c:pt idx="9">
                  <c:v>2.2536554157720073E-2</c:v>
                </c:pt>
                <c:pt idx="10">
                  <c:v>1.6212779482864231E-2</c:v>
                </c:pt>
                <c:pt idx="11">
                  <c:v>9.8890048080083892E-3</c:v>
                </c:pt>
                <c:pt idx="12">
                  <c:v>3.5652301331525471E-3</c:v>
                </c:pt>
                <c:pt idx="13">
                  <c:v>-2.758544541703295E-3</c:v>
                </c:pt>
                <c:pt idx="14">
                  <c:v>-9.0823192165591371E-3</c:v>
                </c:pt>
                <c:pt idx="15">
                  <c:v>-1.5406093891414979E-2</c:v>
                </c:pt>
                <c:pt idx="16">
                  <c:v>-2.1729868566270821E-2</c:v>
                </c:pt>
                <c:pt idx="17">
                  <c:v>-2.8053643241126663E-2</c:v>
                </c:pt>
                <c:pt idx="18">
                  <c:v>-3.4377417915982519E-2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E8-1848-AC61-5006565C6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114224"/>
        <c:axId val="1288116208"/>
      </c:scatterChart>
      <c:valAx>
        <c:axId val="128811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0.5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8116208"/>
        <c:crosses val="autoZero"/>
        <c:crossBetween val="midCat"/>
      </c:valAx>
      <c:valAx>
        <c:axId val="1288116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0.735758882342885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81142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Exponential!$A$7:$A$25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Exponential!$E$7:$E$25</c:f>
              <c:numCache>
                <c:formatCode>General</c:formatCode>
                <c:ptCount val="19"/>
                <c:pt idx="0">
                  <c:v>7.3262555554936715E-2</c:v>
                </c:pt>
                <c:pt idx="1">
                  <c:v>9.915008706665434E-3</c:v>
                </c:pt>
                <c:pt idx="2">
                  <c:v>1.3418505116100474E-3</c:v>
                </c:pt>
                <c:pt idx="3">
                  <c:v>1.8159971904993942E-4</c:v>
                </c:pt>
                <c:pt idx="4">
                  <c:v>2.4576849413312839E-5</c:v>
                </c:pt>
                <c:pt idx="5">
                  <c:v>3.3261148764142715E-6</c:v>
                </c:pt>
                <c:pt idx="6">
                  <c:v>4.5014069887703647E-7</c:v>
                </c:pt>
                <c:pt idx="7">
                  <c:v>6.0919918978850517E-8</c:v>
                </c:pt>
                <c:pt idx="8">
                  <c:v>8.2446144897542315E-9</c:v>
                </c:pt>
                <c:pt idx="9">
                  <c:v>1.1157872371475699E-9</c:v>
                </c:pt>
                <c:pt idx="10">
                  <c:v>1.5100538177116391E-10</c:v>
                </c:pt>
                <c:pt idx="11">
                  <c:v>2.04363561122533E-11</c:v>
                </c:pt>
                <c:pt idx="12">
                  <c:v>2.7657600427760812E-12</c:v>
                </c:pt>
                <c:pt idx="13">
                  <c:v>3.7430491875360699E-13</c:v>
                </c:pt>
                <c:pt idx="14">
                  <c:v>5.0656662196376702E-14</c:v>
                </c:pt>
                <c:pt idx="15">
                  <c:v>6.855633726168052E-15</c:v>
                </c:pt>
                <c:pt idx="16">
                  <c:v>9.2780913209742766E-16</c:v>
                </c:pt>
                <c:pt idx="17">
                  <c:v>1.2556531168192118E-16</c:v>
                </c:pt>
                <c:pt idx="18">
                  <c:v>1.6993417021166355E-17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00-5D44-8C21-B56D12C6AAFE}"/>
            </c:ext>
          </c:extLst>
        </c:ser>
        <c:ser>
          <c:idx val="1"/>
          <c:order val="1"/>
          <c:tx>
            <c:v>Predicted 0.541341132946451</c:v>
          </c:tx>
          <c:spPr>
            <a:ln w="28575">
              <a:noFill/>
            </a:ln>
          </c:spPr>
          <c:xVal>
            <c:numRef>
              <c:f>Exponential!$A$7:$A$25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Exponential!$B$205:$B$223</c:f>
              <c:numCache>
                <c:formatCode>General</c:formatCode>
                <c:ptCount val="19"/>
                <c:pt idx="0">
                  <c:v>1.6290548695713312E-2</c:v>
                </c:pt>
                <c:pt idx="1">
                  <c:v>1.4975981519301962E-2</c:v>
                </c:pt>
                <c:pt idx="2">
                  <c:v>1.366141434289061E-2</c:v>
                </c:pt>
                <c:pt idx="3">
                  <c:v>1.2346847166479259E-2</c:v>
                </c:pt>
                <c:pt idx="4">
                  <c:v>1.1032279990067909E-2</c:v>
                </c:pt>
                <c:pt idx="5">
                  <c:v>9.7177128136565569E-3</c:v>
                </c:pt>
                <c:pt idx="6">
                  <c:v>8.4031456372452053E-3</c:v>
                </c:pt>
                <c:pt idx="7">
                  <c:v>7.0885784608338536E-3</c:v>
                </c:pt>
                <c:pt idx="8">
                  <c:v>5.7740112844225019E-3</c:v>
                </c:pt>
                <c:pt idx="9">
                  <c:v>4.459444108011152E-3</c:v>
                </c:pt>
                <c:pt idx="10">
                  <c:v>3.1448769315998021E-3</c:v>
                </c:pt>
                <c:pt idx="11">
                  <c:v>1.8303097551884487E-3</c:v>
                </c:pt>
                <c:pt idx="12">
                  <c:v>5.1574257877709875E-4</c:v>
                </c:pt>
                <c:pt idx="13">
                  <c:v>-7.9882459763425465E-4</c:v>
                </c:pt>
                <c:pt idx="14">
                  <c:v>-2.1133917740456046E-3</c:v>
                </c:pt>
                <c:pt idx="15">
                  <c:v>-3.4279589504569545E-3</c:v>
                </c:pt>
                <c:pt idx="16">
                  <c:v>-4.7425261268683079E-3</c:v>
                </c:pt>
                <c:pt idx="17">
                  <c:v>-6.0570933032796578E-3</c:v>
                </c:pt>
                <c:pt idx="18">
                  <c:v>-7.3716604796910112E-3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00-5D44-8C21-B56D12C6A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255456"/>
        <c:axId val="1333257184"/>
      </c:scatterChart>
      <c:valAx>
        <c:axId val="133325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0.5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3257184"/>
        <c:crosses val="autoZero"/>
        <c:crossBetween val="midCat"/>
      </c:valAx>
      <c:valAx>
        <c:axId val="1333257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0.541341132946451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32554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Binomial Distribution (</a:t>
            </a:r>
            <a:r>
              <a:rPr lang="en-US" sz="1200" b="1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n</a:t>
            </a: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 = 100, </a:t>
            </a:r>
            <a:r>
              <a:rPr lang="en-US" sz="1200" b="1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p</a:t>
            </a: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=0.02)</a:t>
            </a:r>
          </a:p>
        </c:rich>
      </c:tx>
      <c:layout>
        <c:manualLayout>
          <c:xMode val="edge"/>
          <c:yMode val="edge"/>
          <c:x val="0.20089309148856391"/>
          <c:y val="3.35051546391752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19664022896926"/>
          <c:y val="0.18814456666872217"/>
          <c:w val="0.77455441562588923"/>
          <c:h val="0.5979388968101855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Binomial!$J$4:$J$24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Binomial!$K$4:$K$24</c:f>
              <c:numCache>
                <c:formatCode>General</c:formatCode>
                <c:ptCount val="21"/>
                <c:pt idx="0">
                  <c:v>0.13261955589475319</c:v>
                </c:pt>
                <c:pt idx="1">
                  <c:v>0.27065215488725142</c:v>
                </c:pt>
                <c:pt idx="2">
                  <c:v>0.2734139115697744</c:v>
                </c:pt>
                <c:pt idx="3">
                  <c:v>0.18227594104651632</c:v>
                </c:pt>
                <c:pt idx="4">
                  <c:v>9.0207991232204521E-2</c:v>
                </c:pt>
                <c:pt idx="5">
                  <c:v>3.5346804727720955E-2</c:v>
                </c:pt>
                <c:pt idx="6">
                  <c:v>1.1421586561678531E-2</c:v>
                </c:pt>
                <c:pt idx="7">
                  <c:v>3.1301141014512578E-3</c:v>
                </c:pt>
                <c:pt idx="8">
                  <c:v>7.4260360059940635E-4</c:v>
                </c:pt>
                <c:pt idx="9">
                  <c:v>1.5491957200713214E-4</c:v>
                </c:pt>
                <c:pt idx="10">
                  <c:v>2.8770777658467411E-5</c:v>
                </c:pt>
                <c:pt idx="11">
                  <c:v>4.804025954104025E-6</c:v>
                </c:pt>
                <c:pt idx="12">
                  <c:v>7.2713998284907766E-7</c:v>
                </c:pt>
                <c:pt idx="13">
                  <c:v>1.0045261929469244E-7</c:v>
                </c:pt>
                <c:pt idx="14">
                  <c:v>1.2739617898889566E-8</c:v>
                </c:pt>
                <c:pt idx="15">
                  <c:v>1.4906219582374144E-9</c:v>
                </c:pt>
                <c:pt idx="16">
                  <c:v>1.6161079904359728E-10</c:v>
                </c:pt>
                <c:pt idx="17">
                  <c:v>1.6296887298513932E-11</c:v>
                </c:pt>
                <c:pt idx="18">
                  <c:v>1.5336073081368107E-12</c:v>
                </c:pt>
                <c:pt idx="19">
                  <c:v>1.3507604647391798E-13</c:v>
                </c:pt>
                <c:pt idx="20">
                  <c:v>1.1164448739170732E-14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2-5D41-98AC-DA13DCD41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9809536"/>
        <c:axId val="99832192"/>
      </c:barChart>
      <c:catAx>
        <c:axId val="9980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Number of successes (</a:t>
                </a: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k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39062546869141362"/>
              <c:y val="0.886599020483264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9832192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9983219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P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({</a:t>
                </a: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X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= </a:t>
                </a: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k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})</a:t>
                </a:r>
              </a:p>
            </c:rich>
          </c:tx>
          <c:layout>
            <c:manualLayout>
              <c:xMode val="edge"/>
              <c:yMode val="edge"/>
              <c:x val="3.5714285714285712E-2"/>
              <c:y val="0.378866520550910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98095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PDF of Normal Distribution (</a:t>
            </a:r>
            <a:r>
              <a:rPr lang="en-GB" sz="1400" b="0" i="0" u="none" strike="noStrike" baseline="0">
                <a:solidFill>
                  <a:srgbClr val="000000"/>
                </a:solidFill>
                <a:latin typeface="Symbol"/>
                <a:cs typeface="Arial"/>
              </a:rPr>
              <a:t>m</a:t>
            </a:r>
            <a:r>
              <a:rPr lang="en-GB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= 0)</a:t>
            </a:r>
          </a:p>
        </c:rich>
      </c:tx>
      <c:layout>
        <c:manualLayout>
          <c:xMode val="edge"/>
          <c:yMode val="edge"/>
          <c:x val="0.19750541577313233"/>
          <c:y val="3.20987654320987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55734772664749"/>
          <c:y val="0.18765477347312276"/>
          <c:w val="0.76923155010674182"/>
          <c:h val="0.61481629730009979"/>
        </c:manualLayout>
      </c:layout>
      <c:lineChart>
        <c:grouping val="standard"/>
        <c:varyColors val="0"/>
        <c:ser>
          <c:idx val="1"/>
          <c:order val="0"/>
          <c:tx>
            <c:v>s=1</c:v>
          </c:tx>
          <c:spPr>
            <a:ln w="381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Ref>
              <c:f>Normal!$A$5:$A$54</c:f>
              <c:numCache>
                <c:formatCode>General</c:formatCode>
                <c:ptCount val="50"/>
                <c:pt idx="0">
                  <c:v>-6</c:v>
                </c:pt>
                <c:pt idx="1">
                  <c:v>-5.75</c:v>
                </c:pt>
                <c:pt idx="2">
                  <c:v>-5.5</c:v>
                </c:pt>
                <c:pt idx="3">
                  <c:v>-5.25</c:v>
                </c:pt>
                <c:pt idx="4">
                  <c:v>-5</c:v>
                </c:pt>
                <c:pt idx="5">
                  <c:v>-4.75</c:v>
                </c:pt>
                <c:pt idx="6">
                  <c:v>-4.5</c:v>
                </c:pt>
                <c:pt idx="7">
                  <c:v>-4.25</c:v>
                </c:pt>
                <c:pt idx="8">
                  <c:v>-4</c:v>
                </c:pt>
                <c:pt idx="9">
                  <c:v>-3.75</c:v>
                </c:pt>
                <c:pt idx="10">
                  <c:v>-3.5</c:v>
                </c:pt>
                <c:pt idx="11">
                  <c:v>-3.25</c:v>
                </c:pt>
                <c:pt idx="12">
                  <c:v>-3</c:v>
                </c:pt>
                <c:pt idx="13">
                  <c:v>-2.75</c:v>
                </c:pt>
                <c:pt idx="14">
                  <c:v>-2.5</c:v>
                </c:pt>
                <c:pt idx="15">
                  <c:v>-2.25</c:v>
                </c:pt>
                <c:pt idx="16">
                  <c:v>-2</c:v>
                </c:pt>
                <c:pt idx="17">
                  <c:v>-1.75</c:v>
                </c:pt>
                <c:pt idx="18">
                  <c:v>-1.5</c:v>
                </c:pt>
                <c:pt idx="19">
                  <c:v>-1.25</c:v>
                </c:pt>
                <c:pt idx="20">
                  <c:v>-1</c:v>
                </c:pt>
                <c:pt idx="21">
                  <c:v>-0.75</c:v>
                </c:pt>
                <c:pt idx="22">
                  <c:v>-0.5</c:v>
                </c:pt>
                <c:pt idx="23">
                  <c:v>-0.25</c:v>
                </c:pt>
                <c:pt idx="24">
                  <c:v>0</c:v>
                </c:pt>
                <c:pt idx="25">
                  <c:v>0.25</c:v>
                </c:pt>
                <c:pt idx="26">
                  <c:v>0.5</c:v>
                </c:pt>
                <c:pt idx="27">
                  <c:v>0.75</c:v>
                </c:pt>
                <c:pt idx="28">
                  <c:v>1</c:v>
                </c:pt>
                <c:pt idx="29">
                  <c:v>1.25</c:v>
                </c:pt>
                <c:pt idx="30">
                  <c:v>1.5</c:v>
                </c:pt>
                <c:pt idx="31">
                  <c:v>1.75</c:v>
                </c:pt>
                <c:pt idx="32">
                  <c:v>2</c:v>
                </c:pt>
                <c:pt idx="33">
                  <c:v>2.25</c:v>
                </c:pt>
                <c:pt idx="34">
                  <c:v>2.5</c:v>
                </c:pt>
                <c:pt idx="35">
                  <c:v>2.75</c:v>
                </c:pt>
                <c:pt idx="36">
                  <c:v>3</c:v>
                </c:pt>
                <c:pt idx="37">
                  <c:v>3.25</c:v>
                </c:pt>
                <c:pt idx="38">
                  <c:v>3.5</c:v>
                </c:pt>
                <c:pt idx="39">
                  <c:v>3.75</c:v>
                </c:pt>
                <c:pt idx="40">
                  <c:v>4</c:v>
                </c:pt>
                <c:pt idx="41">
                  <c:v>4.25</c:v>
                </c:pt>
                <c:pt idx="42">
                  <c:v>4.5</c:v>
                </c:pt>
                <c:pt idx="43">
                  <c:v>4.75</c:v>
                </c:pt>
                <c:pt idx="44">
                  <c:v>5</c:v>
                </c:pt>
                <c:pt idx="45">
                  <c:v>5.25</c:v>
                </c:pt>
                <c:pt idx="46">
                  <c:v>5.5</c:v>
                </c:pt>
                <c:pt idx="47">
                  <c:v>5.75</c:v>
                </c:pt>
                <c:pt idx="48">
                  <c:v>6</c:v>
                </c:pt>
                <c:pt idx="49">
                  <c:v>6.25</c:v>
                </c:pt>
              </c:numCache>
            </c:numRef>
          </c:cat>
          <c:val>
            <c:numRef>
              <c:f>Normal!$B$5:$B$54</c:f>
              <c:numCache>
                <c:formatCode>General</c:formatCode>
                <c:ptCount val="50"/>
                <c:pt idx="0">
                  <c:v>6.0758828498232861E-9</c:v>
                </c:pt>
                <c:pt idx="1">
                  <c:v>2.6392432035705735E-8</c:v>
                </c:pt>
                <c:pt idx="2">
                  <c:v>1.0769760042543276E-7</c:v>
                </c:pt>
                <c:pt idx="3">
                  <c:v>4.1284709886299984E-7</c:v>
                </c:pt>
                <c:pt idx="4">
                  <c:v>1.4867195147342977E-6</c:v>
                </c:pt>
                <c:pt idx="5">
                  <c:v>5.0295072885924454E-6</c:v>
                </c:pt>
                <c:pt idx="6">
                  <c:v>1.5983741106905475E-5</c:v>
                </c:pt>
                <c:pt idx="7">
                  <c:v>4.7718636541204952E-5</c:v>
                </c:pt>
                <c:pt idx="8">
                  <c:v>1.3383022576488537E-4</c:v>
                </c:pt>
                <c:pt idx="9">
                  <c:v>3.5259568236744541E-4</c:v>
                </c:pt>
                <c:pt idx="10">
                  <c:v>8.7268269504576015E-4</c:v>
                </c:pt>
                <c:pt idx="11">
                  <c:v>2.0290480572997681E-3</c:v>
                </c:pt>
                <c:pt idx="12">
                  <c:v>4.4318484119380075E-3</c:v>
                </c:pt>
                <c:pt idx="13">
                  <c:v>9.0935625015910529E-3</c:v>
                </c:pt>
                <c:pt idx="14">
                  <c:v>1.752830049356854E-2</c:v>
                </c:pt>
                <c:pt idx="15">
                  <c:v>3.1739651835667418E-2</c:v>
                </c:pt>
                <c:pt idx="16">
                  <c:v>5.3990966513188063E-2</c:v>
                </c:pt>
                <c:pt idx="17">
                  <c:v>8.6277318826511532E-2</c:v>
                </c:pt>
                <c:pt idx="18">
                  <c:v>0.12951759566589174</c:v>
                </c:pt>
                <c:pt idx="19">
                  <c:v>0.18264908538902191</c:v>
                </c:pt>
                <c:pt idx="20">
                  <c:v>0.24197072451914337</c:v>
                </c:pt>
                <c:pt idx="21">
                  <c:v>0.30113743215480443</c:v>
                </c:pt>
                <c:pt idx="22">
                  <c:v>0.35206532676429952</c:v>
                </c:pt>
                <c:pt idx="23">
                  <c:v>0.38666811680284924</c:v>
                </c:pt>
                <c:pt idx="24">
                  <c:v>0.3989422804014327</c:v>
                </c:pt>
                <c:pt idx="25">
                  <c:v>0.38666811680284924</c:v>
                </c:pt>
                <c:pt idx="26">
                  <c:v>0.35206532676429952</c:v>
                </c:pt>
                <c:pt idx="27">
                  <c:v>0.30113743215480443</c:v>
                </c:pt>
                <c:pt idx="28">
                  <c:v>0.24197072451914337</c:v>
                </c:pt>
                <c:pt idx="29">
                  <c:v>0.18264908538902191</c:v>
                </c:pt>
                <c:pt idx="30">
                  <c:v>0.12951759566589174</c:v>
                </c:pt>
                <c:pt idx="31">
                  <c:v>8.6277318826511532E-2</c:v>
                </c:pt>
                <c:pt idx="32">
                  <c:v>5.3990966513188063E-2</c:v>
                </c:pt>
                <c:pt idx="33">
                  <c:v>3.1739651835667418E-2</c:v>
                </c:pt>
                <c:pt idx="34">
                  <c:v>1.752830049356854E-2</c:v>
                </c:pt>
                <c:pt idx="35">
                  <c:v>9.0935625015910529E-3</c:v>
                </c:pt>
                <c:pt idx="36">
                  <c:v>4.4318484119380075E-3</c:v>
                </c:pt>
                <c:pt idx="37">
                  <c:v>2.0290480572997681E-3</c:v>
                </c:pt>
                <c:pt idx="38">
                  <c:v>8.7268269504576015E-4</c:v>
                </c:pt>
                <c:pt idx="39">
                  <c:v>3.5259568236744541E-4</c:v>
                </c:pt>
                <c:pt idx="40">
                  <c:v>1.3383022576488537E-4</c:v>
                </c:pt>
                <c:pt idx="41">
                  <c:v>4.7718636541204952E-5</c:v>
                </c:pt>
                <c:pt idx="42">
                  <c:v>1.5983741106905475E-5</c:v>
                </c:pt>
                <c:pt idx="43">
                  <c:v>5.0295072885924454E-6</c:v>
                </c:pt>
                <c:pt idx="44">
                  <c:v>1.4867195147342977E-6</c:v>
                </c:pt>
                <c:pt idx="45">
                  <c:v>4.1284709886299984E-7</c:v>
                </c:pt>
                <c:pt idx="46">
                  <c:v>1.0769760042543276E-7</c:v>
                </c:pt>
                <c:pt idx="47">
                  <c:v>2.6392432035705735E-8</c:v>
                </c:pt>
                <c:pt idx="48">
                  <c:v>6.0758828498232861E-9</c:v>
                </c:pt>
                <c:pt idx="49">
                  <c:v>1.314001818155884E-9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C25-A042-ABFC-D93FAB3CC038}"/>
            </c:ext>
          </c:extLst>
        </c:ser>
        <c:ser>
          <c:idx val="0"/>
          <c:order val="1"/>
          <c:tx>
            <c:v>s=0.5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Lbl>
              <c:idx val="27"/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25-A042-ABFC-D93FAB3CC03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Normal!$A$5:$A$54</c:f>
              <c:numCache>
                <c:formatCode>General</c:formatCode>
                <c:ptCount val="50"/>
                <c:pt idx="0">
                  <c:v>-6</c:v>
                </c:pt>
                <c:pt idx="1">
                  <c:v>-5.75</c:v>
                </c:pt>
                <c:pt idx="2">
                  <c:v>-5.5</c:v>
                </c:pt>
                <c:pt idx="3">
                  <c:v>-5.25</c:v>
                </c:pt>
                <c:pt idx="4">
                  <c:v>-5</c:v>
                </c:pt>
                <c:pt idx="5">
                  <c:v>-4.75</c:v>
                </c:pt>
                <c:pt idx="6">
                  <c:v>-4.5</c:v>
                </c:pt>
                <c:pt idx="7">
                  <c:v>-4.25</c:v>
                </c:pt>
                <c:pt idx="8">
                  <c:v>-4</c:v>
                </c:pt>
                <c:pt idx="9">
                  <c:v>-3.75</c:v>
                </c:pt>
                <c:pt idx="10">
                  <c:v>-3.5</c:v>
                </c:pt>
                <c:pt idx="11">
                  <c:v>-3.25</c:v>
                </c:pt>
                <c:pt idx="12">
                  <c:v>-3</c:v>
                </c:pt>
                <c:pt idx="13">
                  <c:v>-2.75</c:v>
                </c:pt>
                <c:pt idx="14">
                  <c:v>-2.5</c:v>
                </c:pt>
                <c:pt idx="15">
                  <c:v>-2.25</c:v>
                </c:pt>
                <c:pt idx="16">
                  <c:v>-2</c:v>
                </c:pt>
                <c:pt idx="17">
                  <c:v>-1.75</c:v>
                </c:pt>
                <c:pt idx="18">
                  <c:v>-1.5</c:v>
                </c:pt>
                <c:pt idx="19">
                  <c:v>-1.25</c:v>
                </c:pt>
                <c:pt idx="20">
                  <c:v>-1</c:v>
                </c:pt>
                <c:pt idx="21">
                  <c:v>-0.75</c:v>
                </c:pt>
                <c:pt idx="22">
                  <c:v>-0.5</c:v>
                </c:pt>
                <c:pt idx="23">
                  <c:v>-0.25</c:v>
                </c:pt>
                <c:pt idx="24">
                  <c:v>0</c:v>
                </c:pt>
                <c:pt idx="25">
                  <c:v>0.25</c:v>
                </c:pt>
                <c:pt idx="26">
                  <c:v>0.5</c:v>
                </c:pt>
                <c:pt idx="27">
                  <c:v>0.75</c:v>
                </c:pt>
                <c:pt idx="28">
                  <c:v>1</c:v>
                </c:pt>
                <c:pt idx="29">
                  <c:v>1.25</c:v>
                </c:pt>
                <c:pt idx="30">
                  <c:v>1.5</c:v>
                </c:pt>
                <c:pt idx="31">
                  <c:v>1.75</c:v>
                </c:pt>
                <c:pt idx="32">
                  <c:v>2</c:v>
                </c:pt>
                <c:pt idx="33">
                  <c:v>2.25</c:v>
                </c:pt>
                <c:pt idx="34">
                  <c:v>2.5</c:v>
                </c:pt>
                <c:pt idx="35">
                  <c:v>2.75</c:v>
                </c:pt>
                <c:pt idx="36">
                  <c:v>3</c:v>
                </c:pt>
                <c:pt idx="37">
                  <c:v>3.25</c:v>
                </c:pt>
                <c:pt idx="38">
                  <c:v>3.5</c:v>
                </c:pt>
                <c:pt idx="39">
                  <c:v>3.75</c:v>
                </c:pt>
                <c:pt idx="40">
                  <c:v>4</c:v>
                </c:pt>
                <c:pt idx="41">
                  <c:v>4.25</c:v>
                </c:pt>
                <c:pt idx="42">
                  <c:v>4.5</c:v>
                </c:pt>
                <c:pt idx="43">
                  <c:v>4.75</c:v>
                </c:pt>
                <c:pt idx="44">
                  <c:v>5</c:v>
                </c:pt>
                <c:pt idx="45">
                  <c:v>5.25</c:v>
                </c:pt>
                <c:pt idx="46">
                  <c:v>5.5</c:v>
                </c:pt>
                <c:pt idx="47">
                  <c:v>5.75</c:v>
                </c:pt>
                <c:pt idx="48">
                  <c:v>6</c:v>
                </c:pt>
                <c:pt idx="49">
                  <c:v>6.25</c:v>
                </c:pt>
              </c:numCache>
            </c:numRef>
          </c:cat>
          <c:val>
            <c:numRef>
              <c:f>Normal!$C$5:$C$54</c:f>
              <c:numCache>
                <c:formatCode>General</c:formatCode>
                <c:ptCount val="50"/>
                <c:pt idx="1">
                  <c:v>1.5283310823174406E-29</c:v>
                </c:pt>
                <c:pt idx="2">
                  <c:v>4.2376385070187075E-27</c:v>
                </c:pt>
                <c:pt idx="3">
                  <c:v>9.1507511810416111E-25</c:v>
                </c:pt>
                <c:pt idx="4">
                  <c:v>1.538919725341284E-22</c:v>
                </c:pt>
                <c:pt idx="5">
                  <c:v>2.015587078860002E-20</c:v>
                </c:pt>
                <c:pt idx="6">
                  <c:v>2.0559547143337833E-18</c:v>
                </c:pt>
                <c:pt idx="7">
                  <c:v>1.63324712633391E-16</c:v>
                </c:pt>
                <c:pt idx="8">
                  <c:v>1.0104542167073785E-14</c:v>
                </c:pt>
                <c:pt idx="9">
                  <c:v>4.8686410660580192E-13</c:v>
                </c:pt>
                <c:pt idx="10">
                  <c:v>1.8269440816729187E-11</c:v>
                </c:pt>
                <c:pt idx="11">
                  <c:v>5.3391132295257038E-10</c:v>
                </c:pt>
                <c:pt idx="12">
                  <c:v>1.2151765699646572E-8</c:v>
                </c:pt>
                <c:pt idx="13">
                  <c:v>2.1539520085086552E-7</c:v>
                </c:pt>
                <c:pt idx="14">
                  <c:v>2.9734390294685954E-6</c:v>
                </c:pt>
                <c:pt idx="15">
                  <c:v>3.1967482213810949E-5</c:v>
                </c:pt>
                <c:pt idx="16">
                  <c:v>2.6766045152977074E-4</c:v>
                </c:pt>
                <c:pt idx="17">
                  <c:v>1.7453653900915203E-3</c:v>
                </c:pt>
                <c:pt idx="18">
                  <c:v>8.8636968238760151E-3</c:v>
                </c:pt>
                <c:pt idx="19">
                  <c:v>3.5056600987137081E-2</c:v>
                </c:pt>
                <c:pt idx="20">
                  <c:v>0.10798193302637613</c:v>
                </c:pt>
                <c:pt idx="21">
                  <c:v>0.25903519133178349</c:v>
                </c:pt>
                <c:pt idx="22">
                  <c:v>0.48394144903828673</c:v>
                </c:pt>
                <c:pt idx="23">
                  <c:v>0.70413065352859905</c:v>
                </c:pt>
                <c:pt idx="24">
                  <c:v>0.79788456080286541</c:v>
                </c:pt>
                <c:pt idx="25">
                  <c:v>0.70413065352859905</c:v>
                </c:pt>
                <c:pt idx="26">
                  <c:v>0.48394144903828673</c:v>
                </c:pt>
                <c:pt idx="27">
                  <c:v>0.25903519133178349</c:v>
                </c:pt>
                <c:pt idx="28">
                  <c:v>0.10798193302637613</c:v>
                </c:pt>
                <c:pt idx="29">
                  <c:v>3.5056600987137081E-2</c:v>
                </c:pt>
                <c:pt idx="30">
                  <c:v>8.8636968238760151E-3</c:v>
                </c:pt>
                <c:pt idx="31">
                  <c:v>1.7453653900915203E-3</c:v>
                </c:pt>
                <c:pt idx="32">
                  <c:v>2.6766045152977074E-4</c:v>
                </c:pt>
                <c:pt idx="33">
                  <c:v>3.1967482213810949E-5</c:v>
                </c:pt>
                <c:pt idx="34">
                  <c:v>2.9734390294685954E-6</c:v>
                </c:pt>
                <c:pt idx="35">
                  <c:v>2.1539520085086552E-7</c:v>
                </c:pt>
                <c:pt idx="36">
                  <c:v>1.2151765699646572E-8</c:v>
                </c:pt>
                <c:pt idx="37">
                  <c:v>5.3391132295257038E-10</c:v>
                </c:pt>
                <c:pt idx="38">
                  <c:v>1.8269440816729187E-11</c:v>
                </c:pt>
                <c:pt idx="39">
                  <c:v>4.8686410660580192E-13</c:v>
                </c:pt>
                <c:pt idx="40">
                  <c:v>1.0104542167073785E-14</c:v>
                </c:pt>
                <c:pt idx="41">
                  <c:v>1.63324712633391E-16</c:v>
                </c:pt>
                <c:pt idx="42">
                  <c:v>2.0559547143337833E-18</c:v>
                </c:pt>
                <c:pt idx="43">
                  <c:v>2.015587078860002E-20</c:v>
                </c:pt>
                <c:pt idx="44">
                  <c:v>1.538919725341284E-22</c:v>
                </c:pt>
                <c:pt idx="45">
                  <c:v>9.1507511810416111E-25</c:v>
                </c:pt>
                <c:pt idx="46">
                  <c:v>4.2376385070187075E-27</c:v>
                </c:pt>
                <c:pt idx="47">
                  <c:v>1.5283310823174406E-29</c:v>
                </c:pt>
                <c:pt idx="48">
                  <c:v>4.2927674713261209E-32</c:v>
                </c:pt>
                <c:pt idx="49">
                  <c:v>9.3903907159502927E-35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C25-A042-ABFC-D93FAB3CC038}"/>
            </c:ext>
          </c:extLst>
        </c:ser>
        <c:ser>
          <c:idx val="2"/>
          <c:order val="2"/>
          <c:tx>
            <c:v>s=2</c:v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Normal!$A$5:$A$54</c:f>
              <c:numCache>
                <c:formatCode>General</c:formatCode>
                <c:ptCount val="50"/>
                <c:pt idx="0">
                  <c:v>-6</c:v>
                </c:pt>
                <c:pt idx="1">
                  <c:v>-5.75</c:v>
                </c:pt>
                <c:pt idx="2">
                  <c:v>-5.5</c:v>
                </c:pt>
                <c:pt idx="3">
                  <c:v>-5.25</c:v>
                </c:pt>
                <c:pt idx="4">
                  <c:v>-5</c:v>
                </c:pt>
                <c:pt idx="5">
                  <c:v>-4.75</c:v>
                </c:pt>
                <c:pt idx="6">
                  <c:v>-4.5</c:v>
                </c:pt>
                <c:pt idx="7">
                  <c:v>-4.25</c:v>
                </c:pt>
                <c:pt idx="8">
                  <c:v>-4</c:v>
                </c:pt>
                <c:pt idx="9">
                  <c:v>-3.75</c:v>
                </c:pt>
                <c:pt idx="10">
                  <c:v>-3.5</c:v>
                </c:pt>
                <c:pt idx="11">
                  <c:v>-3.25</c:v>
                </c:pt>
                <c:pt idx="12">
                  <c:v>-3</c:v>
                </c:pt>
                <c:pt idx="13">
                  <c:v>-2.75</c:v>
                </c:pt>
                <c:pt idx="14">
                  <c:v>-2.5</c:v>
                </c:pt>
                <c:pt idx="15">
                  <c:v>-2.25</c:v>
                </c:pt>
                <c:pt idx="16">
                  <c:v>-2</c:v>
                </c:pt>
                <c:pt idx="17">
                  <c:v>-1.75</c:v>
                </c:pt>
                <c:pt idx="18">
                  <c:v>-1.5</c:v>
                </c:pt>
                <c:pt idx="19">
                  <c:v>-1.25</c:v>
                </c:pt>
                <c:pt idx="20">
                  <c:v>-1</c:v>
                </c:pt>
                <c:pt idx="21">
                  <c:v>-0.75</c:v>
                </c:pt>
                <c:pt idx="22">
                  <c:v>-0.5</c:v>
                </c:pt>
                <c:pt idx="23">
                  <c:v>-0.25</c:v>
                </c:pt>
                <c:pt idx="24">
                  <c:v>0</c:v>
                </c:pt>
                <c:pt idx="25">
                  <c:v>0.25</c:v>
                </c:pt>
                <c:pt idx="26">
                  <c:v>0.5</c:v>
                </c:pt>
                <c:pt idx="27">
                  <c:v>0.75</c:v>
                </c:pt>
                <c:pt idx="28">
                  <c:v>1</c:v>
                </c:pt>
                <c:pt idx="29">
                  <c:v>1.25</c:v>
                </c:pt>
                <c:pt idx="30">
                  <c:v>1.5</c:v>
                </c:pt>
                <c:pt idx="31">
                  <c:v>1.75</c:v>
                </c:pt>
                <c:pt idx="32">
                  <c:v>2</c:v>
                </c:pt>
                <c:pt idx="33">
                  <c:v>2.25</c:v>
                </c:pt>
                <c:pt idx="34">
                  <c:v>2.5</c:v>
                </c:pt>
                <c:pt idx="35">
                  <c:v>2.75</c:v>
                </c:pt>
                <c:pt idx="36">
                  <c:v>3</c:v>
                </c:pt>
                <c:pt idx="37">
                  <c:v>3.25</c:v>
                </c:pt>
                <c:pt idx="38">
                  <c:v>3.5</c:v>
                </c:pt>
                <c:pt idx="39">
                  <c:v>3.75</c:v>
                </c:pt>
                <c:pt idx="40">
                  <c:v>4</c:v>
                </c:pt>
                <c:pt idx="41">
                  <c:v>4.25</c:v>
                </c:pt>
                <c:pt idx="42">
                  <c:v>4.5</c:v>
                </c:pt>
                <c:pt idx="43">
                  <c:v>4.75</c:v>
                </c:pt>
                <c:pt idx="44">
                  <c:v>5</c:v>
                </c:pt>
                <c:pt idx="45">
                  <c:v>5.25</c:v>
                </c:pt>
                <c:pt idx="46">
                  <c:v>5.5</c:v>
                </c:pt>
                <c:pt idx="47">
                  <c:v>5.75</c:v>
                </c:pt>
                <c:pt idx="48">
                  <c:v>6</c:v>
                </c:pt>
                <c:pt idx="49">
                  <c:v>6.25</c:v>
                </c:pt>
              </c:numCache>
            </c:numRef>
          </c:cat>
          <c:val>
            <c:numRef>
              <c:f>Normal!$D$5:$D$54</c:f>
              <c:numCache>
                <c:formatCode>General</c:formatCode>
                <c:ptCount val="50"/>
                <c:pt idx="0">
                  <c:v>2.2159242059690038E-3</c:v>
                </c:pt>
                <c:pt idx="1">
                  <c:v>3.1990601553617782E-3</c:v>
                </c:pt>
                <c:pt idx="2">
                  <c:v>4.5467812507955264E-3</c:v>
                </c:pt>
                <c:pt idx="3">
                  <c:v>6.3620907984157163E-3</c:v>
                </c:pt>
                <c:pt idx="4">
                  <c:v>8.7641502467842702E-3</c:v>
                </c:pt>
                <c:pt idx="5">
                  <c:v>1.1885950414956903E-2</c:v>
                </c:pt>
                <c:pt idx="6">
                  <c:v>1.5869825917833709E-2</c:v>
                </c:pt>
                <c:pt idx="7">
                  <c:v>2.0860492628169306E-2</c:v>
                </c:pt>
                <c:pt idx="8">
                  <c:v>2.6995483256594031E-2</c:v>
                </c:pt>
                <c:pt idx="9">
                  <c:v>3.4393137913345952E-2</c:v>
                </c:pt>
                <c:pt idx="10">
                  <c:v>4.3138659413255766E-2</c:v>
                </c:pt>
                <c:pt idx="11">
                  <c:v>5.3269134065292538E-2</c:v>
                </c:pt>
                <c:pt idx="12">
                  <c:v>6.4758797832945872E-2</c:v>
                </c:pt>
                <c:pt idx="13">
                  <c:v>7.750613272914661E-2</c:v>
                </c:pt>
                <c:pt idx="14">
                  <c:v>9.1324542694510957E-2</c:v>
                </c:pt>
                <c:pt idx="15">
                  <c:v>0.10593832288784974</c:v>
                </c:pt>
                <c:pt idx="16">
                  <c:v>0.12098536225957168</c:v>
                </c:pt>
                <c:pt idx="17">
                  <c:v>0.13602749918927176</c:v>
                </c:pt>
                <c:pt idx="18">
                  <c:v>0.15056871607740221</c:v>
                </c:pt>
                <c:pt idx="19">
                  <c:v>0.16408048427518754</c:v>
                </c:pt>
                <c:pt idx="20">
                  <c:v>0.17603266338214976</c:v>
                </c:pt>
                <c:pt idx="21">
                  <c:v>0.18592754693488447</c:v>
                </c:pt>
                <c:pt idx="22">
                  <c:v>0.19333405840142462</c:v>
                </c:pt>
                <c:pt idx="23">
                  <c:v>0.19791884347237476</c:v>
                </c:pt>
                <c:pt idx="24">
                  <c:v>0.19947114020071635</c:v>
                </c:pt>
                <c:pt idx="25">
                  <c:v>0.19791884347237476</c:v>
                </c:pt>
                <c:pt idx="26">
                  <c:v>0.19333405840142462</c:v>
                </c:pt>
                <c:pt idx="27">
                  <c:v>0.18592754693488447</c:v>
                </c:pt>
                <c:pt idx="28">
                  <c:v>0.17603266338214976</c:v>
                </c:pt>
                <c:pt idx="29">
                  <c:v>0.16408048427518754</c:v>
                </c:pt>
                <c:pt idx="30">
                  <c:v>0.15056871607740221</c:v>
                </c:pt>
                <c:pt idx="31">
                  <c:v>0.13602749918927176</c:v>
                </c:pt>
                <c:pt idx="32">
                  <c:v>0.12098536225957168</c:v>
                </c:pt>
                <c:pt idx="33">
                  <c:v>0.10593832288784974</c:v>
                </c:pt>
                <c:pt idx="34">
                  <c:v>9.1324542694510957E-2</c:v>
                </c:pt>
                <c:pt idx="35">
                  <c:v>7.750613272914661E-2</c:v>
                </c:pt>
                <c:pt idx="36">
                  <c:v>6.4758797832945872E-2</c:v>
                </c:pt>
                <c:pt idx="37">
                  <c:v>5.3269134065292538E-2</c:v>
                </c:pt>
                <c:pt idx="38">
                  <c:v>4.3138659413255766E-2</c:v>
                </c:pt>
                <c:pt idx="39">
                  <c:v>3.4393137913345952E-2</c:v>
                </c:pt>
                <c:pt idx="40">
                  <c:v>2.6995483256594031E-2</c:v>
                </c:pt>
                <c:pt idx="41">
                  <c:v>2.0860492628169306E-2</c:v>
                </c:pt>
                <c:pt idx="42">
                  <c:v>1.5869825917833709E-2</c:v>
                </c:pt>
                <c:pt idx="43">
                  <c:v>1.1885950414956903E-2</c:v>
                </c:pt>
                <c:pt idx="44">
                  <c:v>8.7641502467842702E-3</c:v>
                </c:pt>
                <c:pt idx="45">
                  <c:v>6.3620907984157163E-3</c:v>
                </c:pt>
                <c:pt idx="46">
                  <c:v>4.5467812507955264E-3</c:v>
                </c:pt>
                <c:pt idx="47">
                  <c:v>3.1990601553617782E-3</c:v>
                </c:pt>
                <c:pt idx="48">
                  <c:v>2.2159242059690038E-3</c:v>
                </c:pt>
                <c:pt idx="49">
                  <c:v>1.5111290175993781E-3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AC25-A042-ABFC-D93FAB3CC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36288"/>
        <c:axId val="103858944"/>
      </c:lineChart>
      <c:catAx>
        <c:axId val="10383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0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3846219326534261"/>
              <c:y val="0.891360098506205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85894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0385894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600" b="0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f(x)</a:t>
                </a:r>
              </a:p>
            </c:rich>
          </c:tx>
          <c:layout>
            <c:manualLayout>
              <c:xMode val="edge"/>
              <c:yMode val="edge"/>
              <c:x val="1.6632016632016636E-2"/>
              <c:y val="0.44938375295680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836288"/>
        <c:crosses val="autoZero"/>
        <c:crossBetween val="midCat"/>
        <c:majorUnit val="0.2"/>
        <c:minorUnit val="0.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048923679060664"/>
          <c:y val="0.2814818208451737"/>
          <c:w val="0.15655577299412918"/>
          <c:h val="0.1790125615024131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Symbol"/>
              <a:ea typeface="Symbol"/>
              <a:cs typeface="Symbo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Normal!$Q$5:$Q$21</c:f>
              <c:numCache>
                <c:formatCode>General</c:formatCode>
                <c:ptCount val="17"/>
                <c:pt idx="0">
                  <c:v>9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2</c:v>
                </c:pt>
                <c:pt idx="16">
                  <c:v>2</c:v>
                </c:pt>
              </c:numCache>
            </c:numRef>
          </c:xVal>
          <c:yVal>
            <c:numRef>
              <c:f>Normal!$R$5:$R$21</c:f>
              <c:numCache>
                <c:formatCode>General</c:formatCode>
                <c:ptCount val="17"/>
                <c:pt idx="0">
                  <c:v>3.0593270152189468E-2</c:v>
                </c:pt>
                <c:pt idx="1">
                  <c:v>0.16650691029957407</c:v>
                </c:pt>
                <c:pt idx="2">
                  <c:v>0.15188822978069499</c:v>
                </c:pt>
                <c:pt idx="3">
                  <c:v>0.16650691029957407</c:v>
                </c:pt>
                <c:pt idx="4">
                  <c:v>0.15188822978069499</c:v>
                </c:pt>
                <c:pt idx="5">
                  <c:v>8.3583624579705071E-2</c:v>
                </c:pt>
                <c:pt idx="6">
                  <c:v>0.13007059641457666</c:v>
                </c:pt>
                <c:pt idx="7">
                  <c:v>0.16650691029957407</c:v>
                </c:pt>
                <c:pt idx="8">
                  <c:v>0.17533983428427263</c:v>
                </c:pt>
                <c:pt idx="9">
                  <c:v>8.3583624579705071E-2</c:v>
                </c:pt>
                <c:pt idx="10">
                  <c:v>0.13007059641457666</c:v>
                </c:pt>
                <c:pt idx="11">
                  <c:v>0.15188822978069499</c:v>
                </c:pt>
                <c:pt idx="12">
                  <c:v>0.10823378555220155</c:v>
                </c:pt>
                <c:pt idx="13">
                  <c:v>6.3444908521655588E-2</c:v>
                </c:pt>
                <c:pt idx="14">
                  <c:v>6.3444908521655588E-2</c:v>
                </c:pt>
                <c:pt idx="15">
                  <c:v>8.3583624579705071E-2</c:v>
                </c:pt>
                <c:pt idx="16">
                  <c:v>8.3583624579705071E-2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4-CC46-A3BF-1972BF8FD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95808"/>
        <c:axId val="103897344"/>
      </c:scatterChart>
      <c:valAx>
        <c:axId val="10389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3897344"/>
        <c:crosses val="autoZero"/>
        <c:crossBetween val="midCat"/>
      </c:valAx>
      <c:valAx>
        <c:axId val="10389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895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686356547139764"/>
          <c:y val="0.45138965418439092"/>
          <c:w val="0.12058835074711892"/>
          <c:h val="7.98612465095460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-6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Normal!$A$6:$A$54</c:f>
              <c:numCache>
                <c:formatCode>General</c:formatCode>
                <c:ptCount val="49"/>
                <c:pt idx="0">
                  <c:v>-5.75</c:v>
                </c:pt>
                <c:pt idx="1">
                  <c:v>-5.5</c:v>
                </c:pt>
                <c:pt idx="2">
                  <c:v>-5.25</c:v>
                </c:pt>
                <c:pt idx="3">
                  <c:v>-5</c:v>
                </c:pt>
                <c:pt idx="4">
                  <c:v>-4.75</c:v>
                </c:pt>
                <c:pt idx="5">
                  <c:v>-4.5</c:v>
                </c:pt>
                <c:pt idx="6">
                  <c:v>-4.25</c:v>
                </c:pt>
                <c:pt idx="7">
                  <c:v>-4</c:v>
                </c:pt>
                <c:pt idx="8">
                  <c:v>-3.75</c:v>
                </c:pt>
                <c:pt idx="9">
                  <c:v>-3.5</c:v>
                </c:pt>
                <c:pt idx="10">
                  <c:v>-3.25</c:v>
                </c:pt>
                <c:pt idx="11">
                  <c:v>-3</c:v>
                </c:pt>
                <c:pt idx="12">
                  <c:v>-2.75</c:v>
                </c:pt>
                <c:pt idx="13">
                  <c:v>-2.5</c:v>
                </c:pt>
                <c:pt idx="14">
                  <c:v>-2.25</c:v>
                </c:pt>
                <c:pt idx="15">
                  <c:v>-2</c:v>
                </c:pt>
                <c:pt idx="16">
                  <c:v>-1.75</c:v>
                </c:pt>
                <c:pt idx="17">
                  <c:v>-1.5</c:v>
                </c:pt>
                <c:pt idx="18">
                  <c:v>-1.25</c:v>
                </c:pt>
                <c:pt idx="19">
                  <c:v>-1</c:v>
                </c:pt>
                <c:pt idx="20">
                  <c:v>-0.75</c:v>
                </c:pt>
                <c:pt idx="21">
                  <c:v>-0.5</c:v>
                </c:pt>
                <c:pt idx="22">
                  <c:v>-0.25</c:v>
                </c:pt>
                <c:pt idx="23">
                  <c:v>0</c:v>
                </c:pt>
                <c:pt idx="24">
                  <c:v>0.25</c:v>
                </c:pt>
                <c:pt idx="25">
                  <c:v>0.5</c:v>
                </c:pt>
                <c:pt idx="26">
                  <c:v>0.75</c:v>
                </c:pt>
                <c:pt idx="27">
                  <c:v>1</c:v>
                </c:pt>
                <c:pt idx="28">
                  <c:v>1.25</c:v>
                </c:pt>
                <c:pt idx="29">
                  <c:v>1.5</c:v>
                </c:pt>
                <c:pt idx="30">
                  <c:v>1.75</c:v>
                </c:pt>
                <c:pt idx="31">
                  <c:v>2</c:v>
                </c:pt>
                <c:pt idx="32">
                  <c:v>2.25</c:v>
                </c:pt>
                <c:pt idx="33">
                  <c:v>2.5</c:v>
                </c:pt>
                <c:pt idx="34">
                  <c:v>2.75</c:v>
                </c:pt>
                <c:pt idx="35">
                  <c:v>3</c:v>
                </c:pt>
                <c:pt idx="36">
                  <c:v>3.25</c:v>
                </c:pt>
                <c:pt idx="37">
                  <c:v>3.5</c:v>
                </c:pt>
                <c:pt idx="38">
                  <c:v>3.75</c:v>
                </c:pt>
                <c:pt idx="39">
                  <c:v>4</c:v>
                </c:pt>
                <c:pt idx="40">
                  <c:v>4.25</c:v>
                </c:pt>
                <c:pt idx="41">
                  <c:v>4.5</c:v>
                </c:pt>
                <c:pt idx="42">
                  <c:v>4.75</c:v>
                </c:pt>
                <c:pt idx="43">
                  <c:v>5</c:v>
                </c:pt>
                <c:pt idx="44">
                  <c:v>5.25</c:v>
                </c:pt>
                <c:pt idx="45">
                  <c:v>5.5</c:v>
                </c:pt>
                <c:pt idx="46">
                  <c:v>5.75</c:v>
                </c:pt>
                <c:pt idx="47">
                  <c:v>6</c:v>
                </c:pt>
                <c:pt idx="48">
                  <c:v>6.25</c:v>
                </c:pt>
              </c:numCache>
            </c:numRef>
          </c:xVal>
          <c:yVal>
            <c:numRef>
              <c:f>Normal!$B$6:$B$54</c:f>
              <c:numCache>
                <c:formatCode>General</c:formatCode>
                <c:ptCount val="49"/>
                <c:pt idx="0">
                  <c:v>2.6392432035705735E-8</c:v>
                </c:pt>
                <c:pt idx="1">
                  <c:v>1.0769760042543276E-7</c:v>
                </c:pt>
                <c:pt idx="2">
                  <c:v>4.1284709886299984E-7</c:v>
                </c:pt>
                <c:pt idx="3">
                  <c:v>1.4867195147342977E-6</c:v>
                </c:pt>
                <c:pt idx="4">
                  <c:v>5.0295072885924454E-6</c:v>
                </c:pt>
                <c:pt idx="5">
                  <c:v>1.5983741106905475E-5</c:v>
                </c:pt>
                <c:pt idx="6">
                  <c:v>4.7718636541204952E-5</c:v>
                </c:pt>
                <c:pt idx="7">
                  <c:v>1.3383022576488537E-4</c:v>
                </c:pt>
                <c:pt idx="8">
                  <c:v>3.5259568236744541E-4</c:v>
                </c:pt>
                <c:pt idx="9">
                  <c:v>8.7268269504576015E-4</c:v>
                </c:pt>
                <c:pt idx="10">
                  <c:v>2.0290480572997681E-3</c:v>
                </c:pt>
                <c:pt idx="11">
                  <c:v>4.4318484119380075E-3</c:v>
                </c:pt>
                <c:pt idx="12">
                  <c:v>9.0935625015910529E-3</c:v>
                </c:pt>
                <c:pt idx="13">
                  <c:v>1.752830049356854E-2</c:v>
                </c:pt>
                <c:pt idx="14">
                  <c:v>3.1739651835667418E-2</c:v>
                </c:pt>
                <c:pt idx="15">
                  <c:v>5.3990966513188063E-2</c:v>
                </c:pt>
                <c:pt idx="16">
                  <c:v>8.6277318826511532E-2</c:v>
                </c:pt>
                <c:pt idx="17">
                  <c:v>0.12951759566589174</c:v>
                </c:pt>
                <c:pt idx="18">
                  <c:v>0.18264908538902191</c:v>
                </c:pt>
                <c:pt idx="19">
                  <c:v>0.24197072451914337</c:v>
                </c:pt>
                <c:pt idx="20">
                  <c:v>0.30113743215480443</c:v>
                </c:pt>
                <c:pt idx="21">
                  <c:v>0.35206532676429952</c:v>
                </c:pt>
                <c:pt idx="22">
                  <c:v>0.38666811680284924</c:v>
                </c:pt>
                <c:pt idx="23">
                  <c:v>0.3989422804014327</c:v>
                </c:pt>
                <c:pt idx="24">
                  <c:v>0.38666811680284924</c:v>
                </c:pt>
                <c:pt idx="25">
                  <c:v>0.35206532676429952</c:v>
                </c:pt>
                <c:pt idx="26">
                  <c:v>0.30113743215480443</c:v>
                </c:pt>
                <c:pt idx="27">
                  <c:v>0.24197072451914337</c:v>
                </c:pt>
                <c:pt idx="28">
                  <c:v>0.18264908538902191</c:v>
                </c:pt>
                <c:pt idx="29">
                  <c:v>0.12951759566589174</c:v>
                </c:pt>
                <c:pt idx="30">
                  <c:v>8.6277318826511532E-2</c:v>
                </c:pt>
                <c:pt idx="31">
                  <c:v>5.3990966513188063E-2</c:v>
                </c:pt>
                <c:pt idx="32">
                  <c:v>3.1739651835667418E-2</c:v>
                </c:pt>
                <c:pt idx="33">
                  <c:v>1.752830049356854E-2</c:v>
                </c:pt>
                <c:pt idx="34">
                  <c:v>9.0935625015910529E-3</c:v>
                </c:pt>
                <c:pt idx="35">
                  <c:v>4.4318484119380075E-3</c:v>
                </c:pt>
                <c:pt idx="36">
                  <c:v>2.0290480572997681E-3</c:v>
                </c:pt>
                <c:pt idx="37">
                  <c:v>8.7268269504576015E-4</c:v>
                </c:pt>
                <c:pt idx="38">
                  <c:v>3.5259568236744541E-4</c:v>
                </c:pt>
                <c:pt idx="39">
                  <c:v>1.3383022576488537E-4</c:v>
                </c:pt>
                <c:pt idx="40">
                  <c:v>4.7718636541204952E-5</c:v>
                </c:pt>
                <c:pt idx="41">
                  <c:v>1.5983741106905475E-5</c:v>
                </c:pt>
                <c:pt idx="42">
                  <c:v>5.0295072885924454E-6</c:v>
                </c:pt>
                <c:pt idx="43">
                  <c:v>1.4867195147342977E-6</c:v>
                </c:pt>
                <c:pt idx="44">
                  <c:v>4.1284709886299984E-7</c:v>
                </c:pt>
                <c:pt idx="45">
                  <c:v>1.0769760042543276E-7</c:v>
                </c:pt>
                <c:pt idx="46">
                  <c:v>2.6392432035705735E-8</c:v>
                </c:pt>
                <c:pt idx="47">
                  <c:v>6.0758828498232861E-9</c:v>
                </c:pt>
                <c:pt idx="48">
                  <c:v>1.314001818155884E-9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89-F340-AFE8-78E35DDF48B2}"/>
            </c:ext>
          </c:extLst>
        </c:ser>
        <c:ser>
          <c:idx val="1"/>
          <c:order val="1"/>
          <c:tx>
            <c:v>Predicted 6.07588284982329E-09</c:v>
          </c:tx>
          <c:spPr>
            <a:ln w="28575">
              <a:noFill/>
            </a:ln>
          </c:spPr>
          <c:xVal>
            <c:numRef>
              <c:f>Normal!$A$6:$A$54</c:f>
              <c:numCache>
                <c:formatCode>General</c:formatCode>
                <c:ptCount val="49"/>
                <c:pt idx="0">
                  <c:v>-5.75</c:v>
                </c:pt>
                <c:pt idx="1">
                  <c:v>-5.5</c:v>
                </c:pt>
                <c:pt idx="2">
                  <c:v>-5.25</c:v>
                </c:pt>
                <c:pt idx="3">
                  <c:v>-5</c:v>
                </c:pt>
                <c:pt idx="4">
                  <c:v>-4.75</c:v>
                </c:pt>
                <c:pt idx="5">
                  <c:v>-4.5</c:v>
                </c:pt>
                <c:pt idx="6">
                  <c:v>-4.25</c:v>
                </c:pt>
                <c:pt idx="7">
                  <c:v>-4</c:v>
                </c:pt>
                <c:pt idx="8">
                  <c:v>-3.75</c:v>
                </c:pt>
                <c:pt idx="9">
                  <c:v>-3.5</c:v>
                </c:pt>
                <c:pt idx="10">
                  <c:v>-3.25</c:v>
                </c:pt>
                <c:pt idx="11">
                  <c:v>-3</c:v>
                </c:pt>
                <c:pt idx="12">
                  <c:v>-2.75</c:v>
                </c:pt>
                <c:pt idx="13">
                  <c:v>-2.5</c:v>
                </c:pt>
                <c:pt idx="14">
                  <c:v>-2.25</c:v>
                </c:pt>
                <c:pt idx="15">
                  <c:v>-2</c:v>
                </c:pt>
                <c:pt idx="16">
                  <c:v>-1.75</c:v>
                </c:pt>
                <c:pt idx="17">
                  <c:v>-1.5</c:v>
                </c:pt>
                <c:pt idx="18">
                  <c:v>-1.25</c:v>
                </c:pt>
                <c:pt idx="19">
                  <c:v>-1</c:v>
                </c:pt>
                <c:pt idx="20">
                  <c:v>-0.75</c:v>
                </c:pt>
                <c:pt idx="21">
                  <c:v>-0.5</c:v>
                </c:pt>
                <c:pt idx="22">
                  <c:v>-0.25</c:v>
                </c:pt>
                <c:pt idx="23">
                  <c:v>0</c:v>
                </c:pt>
                <c:pt idx="24">
                  <c:v>0.25</c:v>
                </c:pt>
                <c:pt idx="25">
                  <c:v>0.5</c:v>
                </c:pt>
                <c:pt idx="26">
                  <c:v>0.75</c:v>
                </c:pt>
                <c:pt idx="27">
                  <c:v>1</c:v>
                </c:pt>
                <c:pt idx="28">
                  <c:v>1.25</c:v>
                </c:pt>
                <c:pt idx="29">
                  <c:v>1.5</c:v>
                </c:pt>
                <c:pt idx="30">
                  <c:v>1.75</c:v>
                </c:pt>
                <c:pt idx="31">
                  <c:v>2</c:v>
                </c:pt>
                <c:pt idx="32">
                  <c:v>2.25</c:v>
                </c:pt>
                <c:pt idx="33">
                  <c:v>2.5</c:v>
                </c:pt>
                <c:pt idx="34">
                  <c:v>2.75</c:v>
                </c:pt>
                <c:pt idx="35">
                  <c:v>3</c:v>
                </c:pt>
                <c:pt idx="36">
                  <c:v>3.25</c:v>
                </c:pt>
                <c:pt idx="37">
                  <c:v>3.5</c:v>
                </c:pt>
                <c:pt idx="38">
                  <c:v>3.75</c:v>
                </c:pt>
                <c:pt idx="39">
                  <c:v>4</c:v>
                </c:pt>
                <c:pt idx="40">
                  <c:v>4.25</c:v>
                </c:pt>
                <c:pt idx="41">
                  <c:v>4.5</c:v>
                </c:pt>
                <c:pt idx="42">
                  <c:v>4.75</c:v>
                </c:pt>
                <c:pt idx="43">
                  <c:v>5</c:v>
                </c:pt>
                <c:pt idx="44">
                  <c:v>5.25</c:v>
                </c:pt>
                <c:pt idx="45">
                  <c:v>5.5</c:v>
                </c:pt>
                <c:pt idx="46">
                  <c:v>5.75</c:v>
                </c:pt>
                <c:pt idx="47">
                  <c:v>6</c:v>
                </c:pt>
                <c:pt idx="48">
                  <c:v>6.25</c:v>
                </c:pt>
              </c:numCache>
            </c:numRef>
          </c:xVal>
          <c:yVal>
            <c:numRef>
              <c:f>Normal!$B$83:$B$131</c:f>
              <c:numCache>
                <c:formatCode>General</c:formatCode>
                <c:ptCount val="49"/>
                <c:pt idx="0">
                  <c:v>9.1428570807063819E-2</c:v>
                </c:pt>
                <c:pt idx="1">
                  <c:v>9.1020407560810632E-2</c:v>
                </c:pt>
                <c:pt idx="2">
                  <c:v>9.0612244314557458E-2</c:v>
                </c:pt>
                <c:pt idx="3">
                  <c:v>9.020408106830427E-2</c:v>
                </c:pt>
                <c:pt idx="4">
                  <c:v>8.9795917822051097E-2</c:v>
                </c:pt>
                <c:pt idx="5">
                  <c:v>8.9387754575797923E-2</c:v>
                </c:pt>
                <c:pt idx="6">
                  <c:v>8.8979591329544735E-2</c:v>
                </c:pt>
                <c:pt idx="7">
                  <c:v>8.8571428083291562E-2</c:v>
                </c:pt>
                <c:pt idx="8">
                  <c:v>8.8163264837038374E-2</c:v>
                </c:pt>
                <c:pt idx="9">
                  <c:v>8.7755101590785201E-2</c:v>
                </c:pt>
                <c:pt idx="10">
                  <c:v>8.7346938344532027E-2</c:v>
                </c:pt>
                <c:pt idx="11">
                  <c:v>8.6938775098278839E-2</c:v>
                </c:pt>
                <c:pt idx="12">
                  <c:v>8.6530611852025666E-2</c:v>
                </c:pt>
                <c:pt idx="13">
                  <c:v>8.6122448605772492E-2</c:v>
                </c:pt>
                <c:pt idx="14">
                  <c:v>8.5714285359519304E-2</c:v>
                </c:pt>
                <c:pt idx="15">
                  <c:v>8.5306122113266131E-2</c:v>
                </c:pt>
                <c:pt idx="16">
                  <c:v>8.4897958867012957E-2</c:v>
                </c:pt>
                <c:pt idx="17">
                  <c:v>8.4489795620759769E-2</c:v>
                </c:pt>
                <c:pt idx="18">
                  <c:v>8.4081632374506596E-2</c:v>
                </c:pt>
                <c:pt idx="19">
                  <c:v>8.3673469128253408E-2</c:v>
                </c:pt>
                <c:pt idx="20">
                  <c:v>8.3265305882000235E-2</c:v>
                </c:pt>
                <c:pt idx="21">
                  <c:v>8.2857142635747061E-2</c:v>
                </c:pt>
                <c:pt idx="22">
                  <c:v>8.2448979389493873E-2</c:v>
                </c:pt>
                <c:pt idx="23">
                  <c:v>8.20408161432407E-2</c:v>
                </c:pt>
                <c:pt idx="24">
                  <c:v>8.1632652896987526E-2</c:v>
                </c:pt>
                <c:pt idx="25">
                  <c:v>8.1224489650734338E-2</c:v>
                </c:pt>
                <c:pt idx="26">
                  <c:v>8.0816326404481165E-2</c:v>
                </c:pt>
                <c:pt idx="27">
                  <c:v>8.0408163158227991E-2</c:v>
                </c:pt>
                <c:pt idx="28">
                  <c:v>7.9999999911974803E-2</c:v>
                </c:pt>
                <c:pt idx="29">
                  <c:v>7.959183666572163E-2</c:v>
                </c:pt>
                <c:pt idx="30">
                  <c:v>7.9183673419468442E-2</c:v>
                </c:pt>
                <c:pt idx="31">
                  <c:v>7.8775510173215268E-2</c:v>
                </c:pt>
                <c:pt idx="32">
                  <c:v>7.8367346926962095E-2</c:v>
                </c:pt>
                <c:pt idx="33">
                  <c:v>7.7959183680708907E-2</c:v>
                </c:pt>
                <c:pt idx="34">
                  <c:v>7.7551020434455734E-2</c:v>
                </c:pt>
                <c:pt idx="35">
                  <c:v>7.714285718820256E-2</c:v>
                </c:pt>
                <c:pt idx="36">
                  <c:v>7.6734693941949372E-2</c:v>
                </c:pt>
                <c:pt idx="37">
                  <c:v>7.6326530695696199E-2</c:v>
                </c:pt>
                <c:pt idx="38">
                  <c:v>7.5918367449443025E-2</c:v>
                </c:pt>
                <c:pt idx="39">
                  <c:v>7.5510204203189837E-2</c:v>
                </c:pt>
                <c:pt idx="40">
                  <c:v>7.5102040956936664E-2</c:v>
                </c:pt>
                <c:pt idx="41">
                  <c:v>7.4693877710683476E-2</c:v>
                </c:pt>
                <c:pt idx="42">
                  <c:v>7.4285714464430302E-2</c:v>
                </c:pt>
                <c:pt idx="43">
                  <c:v>7.3877551218177129E-2</c:v>
                </c:pt>
                <c:pt idx="44">
                  <c:v>7.3469387971923941E-2</c:v>
                </c:pt>
                <c:pt idx="45">
                  <c:v>7.3061224725670768E-2</c:v>
                </c:pt>
                <c:pt idx="46">
                  <c:v>7.265306147941758E-2</c:v>
                </c:pt>
                <c:pt idx="47">
                  <c:v>7.2244898233164406E-2</c:v>
                </c:pt>
                <c:pt idx="48">
                  <c:v>7.1836734986911233E-2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89-F340-AFE8-78E35DDF4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849072"/>
        <c:axId val="1328470736"/>
      </c:scatterChart>
      <c:valAx>
        <c:axId val="132784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-6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8470736"/>
        <c:crosses val="autoZero"/>
        <c:crossBetween val="midCat"/>
      </c:valAx>
      <c:valAx>
        <c:axId val="1328470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6.07588284982329E-09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78490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-6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Normal!$A$6:$A$54</c:f>
              <c:numCache>
                <c:formatCode>General</c:formatCode>
                <c:ptCount val="49"/>
                <c:pt idx="0">
                  <c:v>-5.75</c:v>
                </c:pt>
                <c:pt idx="1">
                  <c:v>-5.5</c:v>
                </c:pt>
                <c:pt idx="2">
                  <c:v>-5.25</c:v>
                </c:pt>
                <c:pt idx="3">
                  <c:v>-5</c:v>
                </c:pt>
                <c:pt idx="4">
                  <c:v>-4.75</c:v>
                </c:pt>
                <c:pt idx="5">
                  <c:v>-4.5</c:v>
                </c:pt>
                <c:pt idx="6">
                  <c:v>-4.25</c:v>
                </c:pt>
                <c:pt idx="7">
                  <c:v>-4</c:v>
                </c:pt>
                <c:pt idx="8">
                  <c:v>-3.75</c:v>
                </c:pt>
                <c:pt idx="9">
                  <c:v>-3.5</c:v>
                </c:pt>
                <c:pt idx="10">
                  <c:v>-3.25</c:v>
                </c:pt>
                <c:pt idx="11">
                  <c:v>-3</c:v>
                </c:pt>
                <c:pt idx="12">
                  <c:v>-2.75</c:v>
                </c:pt>
                <c:pt idx="13">
                  <c:v>-2.5</c:v>
                </c:pt>
                <c:pt idx="14">
                  <c:v>-2.25</c:v>
                </c:pt>
                <c:pt idx="15">
                  <c:v>-2</c:v>
                </c:pt>
                <c:pt idx="16">
                  <c:v>-1.75</c:v>
                </c:pt>
                <c:pt idx="17">
                  <c:v>-1.5</c:v>
                </c:pt>
                <c:pt idx="18">
                  <c:v>-1.25</c:v>
                </c:pt>
                <c:pt idx="19">
                  <c:v>-1</c:v>
                </c:pt>
                <c:pt idx="20">
                  <c:v>-0.75</c:v>
                </c:pt>
                <c:pt idx="21">
                  <c:v>-0.5</c:v>
                </c:pt>
                <c:pt idx="22">
                  <c:v>-0.25</c:v>
                </c:pt>
                <c:pt idx="23">
                  <c:v>0</c:v>
                </c:pt>
                <c:pt idx="24">
                  <c:v>0.25</c:v>
                </c:pt>
                <c:pt idx="25">
                  <c:v>0.5</c:v>
                </c:pt>
                <c:pt idx="26">
                  <c:v>0.75</c:v>
                </c:pt>
                <c:pt idx="27">
                  <c:v>1</c:v>
                </c:pt>
                <c:pt idx="28">
                  <c:v>1.25</c:v>
                </c:pt>
                <c:pt idx="29">
                  <c:v>1.5</c:v>
                </c:pt>
                <c:pt idx="30">
                  <c:v>1.75</c:v>
                </c:pt>
                <c:pt idx="31">
                  <c:v>2</c:v>
                </c:pt>
                <c:pt idx="32">
                  <c:v>2.25</c:v>
                </c:pt>
                <c:pt idx="33">
                  <c:v>2.5</c:v>
                </c:pt>
                <c:pt idx="34">
                  <c:v>2.75</c:v>
                </c:pt>
                <c:pt idx="35">
                  <c:v>3</c:v>
                </c:pt>
                <c:pt idx="36">
                  <c:v>3.25</c:v>
                </c:pt>
                <c:pt idx="37">
                  <c:v>3.5</c:v>
                </c:pt>
                <c:pt idx="38">
                  <c:v>3.75</c:v>
                </c:pt>
                <c:pt idx="39">
                  <c:v>4</c:v>
                </c:pt>
                <c:pt idx="40">
                  <c:v>4.25</c:v>
                </c:pt>
                <c:pt idx="41">
                  <c:v>4.5</c:v>
                </c:pt>
                <c:pt idx="42">
                  <c:v>4.75</c:v>
                </c:pt>
                <c:pt idx="43">
                  <c:v>5</c:v>
                </c:pt>
                <c:pt idx="44">
                  <c:v>5.25</c:v>
                </c:pt>
                <c:pt idx="45">
                  <c:v>5.5</c:v>
                </c:pt>
                <c:pt idx="46">
                  <c:v>5.75</c:v>
                </c:pt>
                <c:pt idx="47">
                  <c:v>6</c:v>
                </c:pt>
                <c:pt idx="48">
                  <c:v>6.25</c:v>
                </c:pt>
              </c:numCache>
            </c:numRef>
          </c:xVal>
          <c:yVal>
            <c:numRef>
              <c:f>Normal!$C$6:$C$54</c:f>
              <c:numCache>
                <c:formatCode>General</c:formatCode>
                <c:ptCount val="49"/>
                <c:pt idx="0">
                  <c:v>1.5283310823174406E-29</c:v>
                </c:pt>
                <c:pt idx="1">
                  <c:v>4.2376385070187075E-27</c:v>
                </c:pt>
                <c:pt idx="2">
                  <c:v>9.1507511810416111E-25</c:v>
                </c:pt>
                <c:pt idx="3">
                  <c:v>1.538919725341284E-22</c:v>
                </c:pt>
                <c:pt idx="4">
                  <c:v>2.015587078860002E-20</c:v>
                </c:pt>
                <c:pt idx="5">
                  <c:v>2.0559547143337833E-18</c:v>
                </c:pt>
                <c:pt idx="6">
                  <c:v>1.63324712633391E-16</c:v>
                </c:pt>
                <c:pt idx="7">
                  <c:v>1.0104542167073785E-14</c:v>
                </c:pt>
                <c:pt idx="8">
                  <c:v>4.8686410660580192E-13</c:v>
                </c:pt>
                <c:pt idx="9">
                  <c:v>1.8269440816729187E-11</c:v>
                </c:pt>
                <c:pt idx="10">
                  <c:v>5.3391132295257038E-10</c:v>
                </c:pt>
                <c:pt idx="11">
                  <c:v>1.2151765699646572E-8</c:v>
                </c:pt>
                <c:pt idx="12">
                  <c:v>2.1539520085086552E-7</c:v>
                </c:pt>
                <c:pt idx="13">
                  <c:v>2.9734390294685954E-6</c:v>
                </c:pt>
                <c:pt idx="14">
                  <c:v>3.1967482213810949E-5</c:v>
                </c:pt>
                <c:pt idx="15">
                  <c:v>2.6766045152977074E-4</c:v>
                </c:pt>
                <c:pt idx="16">
                  <c:v>1.7453653900915203E-3</c:v>
                </c:pt>
                <c:pt idx="17">
                  <c:v>8.8636968238760151E-3</c:v>
                </c:pt>
                <c:pt idx="18">
                  <c:v>3.5056600987137081E-2</c:v>
                </c:pt>
                <c:pt idx="19">
                  <c:v>0.10798193302637613</c:v>
                </c:pt>
                <c:pt idx="20">
                  <c:v>0.25903519133178349</c:v>
                </c:pt>
                <c:pt idx="21">
                  <c:v>0.48394144903828673</c:v>
                </c:pt>
                <c:pt idx="22">
                  <c:v>0.70413065352859905</c:v>
                </c:pt>
                <c:pt idx="23">
                  <c:v>0.79788456080286541</c:v>
                </c:pt>
                <c:pt idx="24">
                  <c:v>0.70413065352859905</c:v>
                </c:pt>
                <c:pt idx="25">
                  <c:v>0.48394144903828673</c:v>
                </c:pt>
                <c:pt idx="26">
                  <c:v>0.25903519133178349</c:v>
                </c:pt>
                <c:pt idx="27">
                  <c:v>0.10798193302637613</c:v>
                </c:pt>
                <c:pt idx="28">
                  <c:v>3.5056600987137081E-2</c:v>
                </c:pt>
                <c:pt idx="29">
                  <c:v>8.8636968238760151E-3</c:v>
                </c:pt>
                <c:pt idx="30">
                  <c:v>1.7453653900915203E-3</c:v>
                </c:pt>
                <c:pt idx="31">
                  <c:v>2.6766045152977074E-4</c:v>
                </c:pt>
                <c:pt idx="32">
                  <c:v>3.1967482213810949E-5</c:v>
                </c:pt>
                <c:pt idx="33">
                  <c:v>2.9734390294685954E-6</c:v>
                </c:pt>
                <c:pt idx="34">
                  <c:v>2.1539520085086552E-7</c:v>
                </c:pt>
                <c:pt idx="35">
                  <c:v>1.2151765699646572E-8</c:v>
                </c:pt>
                <c:pt idx="36">
                  <c:v>5.3391132295257038E-10</c:v>
                </c:pt>
                <c:pt idx="37">
                  <c:v>1.8269440816729187E-11</c:v>
                </c:pt>
                <c:pt idx="38">
                  <c:v>4.8686410660580192E-13</c:v>
                </c:pt>
                <c:pt idx="39">
                  <c:v>1.0104542167073785E-14</c:v>
                </c:pt>
                <c:pt idx="40">
                  <c:v>1.63324712633391E-16</c:v>
                </c:pt>
                <c:pt idx="41">
                  <c:v>2.0559547143337833E-18</c:v>
                </c:pt>
                <c:pt idx="42">
                  <c:v>2.015587078860002E-20</c:v>
                </c:pt>
                <c:pt idx="43">
                  <c:v>1.538919725341284E-22</c:v>
                </c:pt>
                <c:pt idx="44">
                  <c:v>9.1507511810416111E-25</c:v>
                </c:pt>
                <c:pt idx="45">
                  <c:v>4.2376385070187075E-27</c:v>
                </c:pt>
                <c:pt idx="46">
                  <c:v>1.5283310823174406E-29</c:v>
                </c:pt>
                <c:pt idx="47">
                  <c:v>4.2927674713261209E-32</c:v>
                </c:pt>
                <c:pt idx="48">
                  <c:v>9.3903907159502927E-35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96-8E49-A42F-E4165D9AF295}"/>
            </c:ext>
          </c:extLst>
        </c:ser>
        <c:ser>
          <c:idx val="1"/>
          <c:order val="1"/>
          <c:tx>
            <c:v>Predicted </c:v>
          </c:tx>
          <c:spPr>
            <a:ln w="28575">
              <a:noFill/>
            </a:ln>
          </c:spPr>
          <c:xVal>
            <c:numRef>
              <c:f>Normal!$A$6:$A$54</c:f>
              <c:numCache>
                <c:formatCode>General</c:formatCode>
                <c:ptCount val="49"/>
                <c:pt idx="0">
                  <c:v>-5.75</c:v>
                </c:pt>
                <c:pt idx="1">
                  <c:v>-5.5</c:v>
                </c:pt>
                <c:pt idx="2">
                  <c:v>-5.25</c:v>
                </c:pt>
                <c:pt idx="3">
                  <c:v>-5</c:v>
                </c:pt>
                <c:pt idx="4">
                  <c:v>-4.75</c:v>
                </c:pt>
                <c:pt idx="5">
                  <c:v>-4.5</c:v>
                </c:pt>
                <c:pt idx="6">
                  <c:v>-4.25</c:v>
                </c:pt>
                <c:pt idx="7">
                  <c:v>-4</c:v>
                </c:pt>
                <c:pt idx="8">
                  <c:v>-3.75</c:v>
                </c:pt>
                <c:pt idx="9">
                  <c:v>-3.5</c:v>
                </c:pt>
                <c:pt idx="10">
                  <c:v>-3.25</c:v>
                </c:pt>
                <c:pt idx="11">
                  <c:v>-3</c:v>
                </c:pt>
                <c:pt idx="12">
                  <c:v>-2.75</c:v>
                </c:pt>
                <c:pt idx="13">
                  <c:v>-2.5</c:v>
                </c:pt>
                <c:pt idx="14">
                  <c:v>-2.25</c:v>
                </c:pt>
                <c:pt idx="15">
                  <c:v>-2</c:v>
                </c:pt>
                <c:pt idx="16">
                  <c:v>-1.75</c:v>
                </c:pt>
                <c:pt idx="17">
                  <c:v>-1.5</c:v>
                </c:pt>
                <c:pt idx="18">
                  <c:v>-1.25</c:v>
                </c:pt>
                <c:pt idx="19">
                  <c:v>-1</c:v>
                </c:pt>
                <c:pt idx="20">
                  <c:v>-0.75</c:v>
                </c:pt>
                <c:pt idx="21">
                  <c:v>-0.5</c:v>
                </c:pt>
                <c:pt idx="22">
                  <c:v>-0.25</c:v>
                </c:pt>
                <c:pt idx="23">
                  <c:v>0</c:v>
                </c:pt>
                <c:pt idx="24">
                  <c:v>0.25</c:v>
                </c:pt>
                <c:pt idx="25">
                  <c:v>0.5</c:v>
                </c:pt>
                <c:pt idx="26">
                  <c:v>0.75</c:v>
                </c:pt>
                <c:pt idx="27">
                  <c:v>1</c:v>
                </c:pt>
                <c:pt idx="28">
                  <c:v>1.25</c:v>
                </c:pt>
                <c:pt idx="29">
                  <c:v>1.5</c:v>
                </c:pt>
                <c:pt idx="30">
                  <c:v>1.75</c:v>
                </c:pt>
                <c:pt idx="31">
                  <c:v>2</c:v>
                </c:pt>
                <c:pt idx="32">
                  <c:v>2.25</c:v>
                </c:pt>
                <c:pt idx="33">
                  <c:v>2.5</c:v>
                </c:pt>
                <c:pt idx="34">
                  <c:v>2.75</c:v>
                </c:pt>
                <c:pt idx="35">
                  <c:v>3</c:v>
                </c:pt>
                <c:pt idx="36">
                  <c:v>3.25</c:v>
                </c:pt>
                <c:pt idx="37">
                  <c:v>3.5</c:v>
                </c:pt>
                <c:pt idx="38">
                  <c:v>3.75</c:v>
                </c:pt>
                <c:pt idx="39">
                  <c:v>4</c:v>
                </c:pt>
                <c:pt idx="40">
                  <c:v>4.25</c:v>
                </c:pt>
                <c:pt idx="41">
                  <c:v>4.5</c:v>
                </c:pt>
                <c:pt idx="42">
                  <c:v>4.75</c:v>
                </c:pt>
                <c:pt idx="43">
                  <c:v>5</c:v>
                </c:pt>
                <c:pt idx="44">
                  <c:v>5.25</c:v>
                </c:pt>
                <c:pt idx="45">
                  <c:v>5.5</c:v>
                </c:pt>
                <c:pt idx="46">
                  <c:v>5.75</c:v>
                </c:pt>
                <c:pt idx="47">
                  <c:v>6</c:v>
                </c:pt>
                <c:pt idx="48">
                  <c:v>6.25</c:v>
                </c:pt>
              </c:numCache>
            </c:numRef>
          </c:xVal>
          <c:yVal>
            <c:numRef>
              <c:f>Normal!$R$83:$R$131</c:f>
              <c:numCache>
                <c:formatCode>General</c:formatCode>
                <c:ptCount val="49"/>
                <c:pt idx="0">
                  <c:v>9.1428571428571442E-2</c:v>
                </c:pt>
                <c:pt idx="1">
                  <c:v>9.1020408163265315E-2</c:v>
                </c:pt>
                <c:pt idx="2">
                  <c:v>9.0612244897959188E-2</c:v>
                </c:pt>
                <c:pt idx="3">
                  <c:v>9.020408163265306E-2</c:v>
                </c:pt>
                <c:pt idx="4">
                  <c:v>8.9795918367346947E-2</c:v>
                </c:pt>
                <c:pt idx="5">
                  <c:v>8.938775510204082E-2</c:v>
                </c:pt>
                <c:pt idx="6">
                  <c:v>8.8979591836734706E-2</c:v>
                </c:pt>
                <c:pt idx="7">
                  <c:v>8.8571428571428579E-2</c:v>
                </c:pt>
                <c:pt idx="8">
                  <c:v>8.8163265306122451E-2</c:v>
                </c:pt>
                <c:pt idx="9">
                  <c:v>8.7755102040816324E-2</c:v>
                </c:pt>
                <c:pt idx="10">
                  <c:v>8.7346938775510211E-2</c:v>
                </c:pt>
                <c:pt idx="11">
                  <c:v>8.6938775510204083E-2</c:v>
                </c:pt>
                <c:pt idx="12">
                  <c:v>8.6530612244897956E-2</c:v>
                </c:pt>
                <c:pt idx="13">
                  <c:v>8.6122448979591842E-2</c:v>
                </c:pt>
                <c:pt idx="14">
                  <c:v>8.5714285714285715E-2</c:v>
                </c:pt>
                <c:pt idx="15">
                  <c:v>8.5306122448979588E-2</c:v>
                </c:pt>
                <c:pt idx="16">
                  <c:v>8.4897959183673474E-2</c:v>
                </c:pt>
                <c:pt idx="17">
                  <c:v>8.4489795918367347E-2</c:v>
                </c:pt>
                <c:pt idx="18">
                  <c:v>8.408163265306122E-2</c:v>
                </c:pt>
                <c:pt idx="19">
                  <c:v>8.3673469387755106E-2</c:v>
                </c:pt>
                <c:pt idx="20">
                  <c:v>8.3265306122448979E-2</c:v>
                </c:pt>
                <c:pt idx="21">
                  <c:v>8.2857142857142851E-2</c:v>
                </c:pt>
                <c:pt idx="22">
                  <c:v>8.2448979591836738E-2</c:v>
                </c:pt>
                <c:pt idx="23">
                  <c:v>8.2040816326530611E-2</c:v>
                </c:pt>
                <c:pt idx="24">
                  <c:v>8.1632653061224483E-2</c:v>
                </c:pt>
                <c:pt idx="25">
                  <c:v>8.122448979591837E-2</c:v>
                </c:pt>
                <c:pt idx="26">
                  <c:v>8.0816326530612242E-2</c:v>
                </c:pt>
                <c:pt idx="27">
                  <c:v>8.0408163265306115E-2</c:v>
                </c:pt>
                <c:pt idx="28">
                  <c:v>0.08</c:v>
                </c:pt>
                <c:pt idx="29">
                  <c:v>7.9591836734693874E-2</c:v>
                </c:pt>
                <c:pt idx="30">
                  <c:v>7.9183673469387747E-2</c:v>
                </c:pt>
                <c:pt idx="31">
                  <c:v>7.8775510204081634E-2</c:v>
                </c:pt>
                <c:pt idx="32">
                  <c:v>7.8367346938775506E-2</c:v>
                </c:pt>
                <c:pt idx="33">
                  <c:v>7.7959183673469379E-2</c:v>
                </c:pt>
                <c:pt idx="34">
                  <c:v>7.7551020408163265E-2</c:v>
                </c:pt>
                <c:pt idx="35">
                  <c:v>7.7142857142857138E-2</c:v>
                </c:pt>
                <c:pt idx="36">
                  <c:v>7.6734693877551011E-2</c:v>
                </c:pt>
                <c:pt idx="37">
                  <c:v>7.6326530612244897E-2</c:v>
                </c:pt>
                <c:pt idx="38">
                  <c:v>7.591836734693877E-2</c:v>
                </c:pt>
                <c:pt idx="39">
                  <c:v>7.5510204081632643E-2</c:v>
                </c:pt>
                <c:pt idx="40">
                  <c:v>7.5102040816326515E-2</c:v>
                </c:pt>
                <c:pt idx="41">
                  <c:v>7.4693877551020402E-2</c:v>
                </c:pt>
                <c:pt idx="42">
                  <c:v>7.4285714285714274E-2</c:v>
                </c:pt>
                <c:pt idx="43">
                  <c:v>7.3877551020408161E-2</c:v>
                </c:pt>
                <c:pt idx="44">
                  <c:v>7.3469387755102034E-2</c:v>
                </c:pt>
                <c:pt idx="45">
                  <c:v>7.3061224489795906E-2</c:v>
                </c:pt>
                <c:pt idx="46">
                  <c:v>7.2653061224489779E-2</c:v>
                </c:pt>
                <c:pt idx="47">
                  <c:v>7.2244897959183665E-2</c:v>
                </c:pt>
                <c:pt idx="48">
                  <c:v>7.1836734693877538E-2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96-8E49-A42F-E4165D9AF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648192"/>
        <c:axId val="1333649920"/>
      </c:scatterChart>
      <c:valAx>
        <c:axId val="133364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-6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3649920"/>
        <c:crosses val="autoZero"/>
        <c:crossBetween val="midCat"/>
      </c:valAx>
      <c:valAx>
        <c:axId val="1333649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36481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-6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Normal!$A$6:$A$54</c:f>
              <c:numCache>
                <c:formatCode>General</c:formatCode>
                <c:ptCount val="49"/>
                <c:pt idx="0">
                  <c:v>-5.75</c:v>
                </c:pt>
                <c:pt idx="1">
                  <c:v>-5.5</c:v>
                </c:pt>
                <c:pt idx="2">
                  <c:v>-5.25</c:v>
                </c:pt>
                <c:pt idx="3">
                  <c:v>-5</c:v>
                </c:pt>
                <c:pt idx="4">
                  <c:v>-4.75</c:v>
                </c:pt>
                <c:pt idx="5">
                  <c:v>-4.5</c:v>
                </c:pt>
                <c:pt idx="6">
                  <c:v>-4.25</c:v>
                </c:pt>
                <c:pt idx="7">
                  <c:v>-4</c:v>
                </c:pt>
                <c:pt idx="8">
                  <c:v>-3.75</c:v>
                </c:pt>
                <c:pt idx="9">
                  <c:v>-3.5</c:v>
                </c:pt>
                <c:pt idx="10">
                  <c:v>-3.25</c:v>
                </c:pt>
                <c:pt idx="11">
                  <c:v>-3</c:v>
                </c:pt>
                <c:pt idx="12">
                  <c:v>-2.75</c:v>
                </c:pt>
                <c:pt idx="13">
                  <c:v>-2.5</c:v>
                </c:pt>
                <c:pt idx="14">
                  <c:v>-2.25</c:v>
                </c:pt>
                <c:pt idx="15">
                  <c:v>-2</c:v>
                </c:pt>
                <c:pt idx="16">
                  <c:v>-1.75</c:v>
                </c:pt>
                <c:pt idx="17">
                  <c:v>-1.5</c:v>
                </c:pt>
                <c:pt idx="18">
                  <c:v>-1.25</c:v>
                </c:pt>
                <c:pt idx="19">
                  <c:v>-1</c:v>
                </c:pt>
                <c:pt idx="20">
                  <c:v>-0.75</c:v>
                </c:pt>
                <c:pt idx="21">
                  <c:v>-0.5</c:v>
                </c:pt>
                <c:pt idx="22">
                  <c:v>-0.25</c:v>
                </c:pt>
                <c:pt idx="23">
                  <c:v>0</c:v>
                </c:pt>
                <c:pt idx="24">
                  <c:v>0.25</c:v>
                </c:pt>
                <c:pt idx="25">
                  <c:v>0.5</c:v>
                </c:pt>
                <c:pt idx="26">
                  <c:v>0.75</c:v>
                </c:pt>
                <c:pt idx="27">
                  <c:v>1</c:v>
                </c:pt>
                <c:pt idx="28">
                  <c:v>1.25</c:v>
                </c:pt>
                <c:pt idx="29">
                  <c:v>1.5</c:v>
                </c:pt>
                <c:pt idx="30">
                  <c:v>1.75</c:v>
                </c:pt>
                <c:pt idx="31">
                  <c:v>2</c:v>
                </c:pt>
                <c:pt idx="32">
                  <c:v>2.25</c:v>
                </c:pt>
                <c:pt idx="33">
                  <c:v>2.5</c:v>
                </c:pt>
                <c:pt idx="34">
                  <c:v>2.75</c:v>
                </c:pt>
                <c:pt idx="35">
                  <c:v>3</c:v>
                </c:pt>
                <c:pt idx="36">
                  <c:v>3.25</c:v>
                </c:pt>
                <c:pt idx="37">
                  <c:v>3.5</c:v>
                </c:pt>
                <c:pt idx="38">
                  <c:v>3.75</c:v>
                </c:pt>
                <c:pt idx="39">
                  <c:v>4</c:v>
                </c:pt>
                <c:pt idx="40">
                  <c:v>4.25</c:v>
                </c:pt>
                <c:pt idx="41">
                  <c:v>4.5</c:v>
                </c:pt>
                <c:pt idx="42">
                  <c:v>4.75</c:v>
                </c:pt>
                <c:pt idx="43">
                  <c:v>5</c:v>
                </c:pt>
                <c:pt idx="44">
                  <c:v>5.25</c:v>
                </c:pt>
                <c:pt idx="45">
                  <c:v>5.5</c:v>
                </c:pt>
                <c:pt idx="46">
                  <c:v>5.75</c:v>
                </c:pt>
                <c:pt idx="47">
                  <c:v>6</c:v>
                </c:pt>
                <c:pt idx="48">
                  <c:v>6.25</c:v>
                </c:pt>
              </c:numCache>
            </c:numRef>
          </c:xVal>
          <c:yVal>
            <c:numRef>
              <c:f>Normal!$D$6:$D$54</c:f>
              <c:numCache>
                <c:formatCode>General</c:formatCode>
                <c:ptCount val="49"/>
                <c:pt idx="0">
                  <c:v>3.1990601553617782E-3</c:v>
                </c:pt>
                <c:pt idx="1">
                  <c:v>4.5467812507955264E-3</c:v>
                </c:pt>
                <c:pt idx="2">
                  <c:v>6.3620907984157163E-3</c:v>
                </c:pt>
                <c:pt idx="3">
                  <c:v>8.7641502467842702E-3</c:v>
                </c:pt>
                <c:pt idx="4">
                  <c:v>1.1885950414956903E-2</c:v>
                </c:pt>
                <c:pt idx="5">
                  <c:v>1.5869825917833709E-2</c:v>
                </c:pt>
                <c:pt idx="6">
                  <c:v>2.0860492628169306E-2</c:v>
                </c:pt>
                <c:pt idx="7">
                  <c:v>2.6995483256594031E-2</c:v>
                </c:pt>
                <c:pt idx="8">
                  <c:v>3.4393137913345952E-2</c:v>
                </c:pt>
                <c:pt idx="9">
                  <c:v>4.3138659413255766E-2</c:v>
                </c:pt>
                <c:pt idx="10">
                  <c:v>5.3269134065292538E-2</c:v>
                </c:pt>
                <c:pt idx="11">
                  <c:v>6.4758797832945872E-2</c:v>
                </c:pt>
                <c:pt idx="12">
                  <c:v>7.750613272914661E-2</c:v>
                </c:pt>
                <c:pt idx="13">
                  <c:v>9.1324542694510957E-2</c:v>
                </c:pt>
                <c:pt idx="14">
                  <c:v>0.10593832288784974</c:v>
                </c:pt>
                <c:pt idx="15">
                  <c:v>0.12098536225957168</c:v>
                </c:pt>
                <c:pt idx="16">
                  <c:v>0.13602749918927176</c:v>
                </c:pt>
                <c:pt idx="17">
                  <c:v>0.15056871607740221</c:v>
                </c:pt>
                <c:pt idx="18">
                  <c:v>0.16408048427518754</c:v>
                </c:pt>
                <c:pt idx="19">
                  <c:v>0.17603266338214976</c:v>
                </c:pt>
                <c:pt idx="20">
                  <c:v>0.18592754693488447</c:v>
                </c:pt>
                <c:pt idx="21">
                  <c:v>0.19333405840142462</c:v>
                </c:pt>
                <c:pt idx="22">
                  <c:v>0.19791884347237476</c:v>
                </c:pt>
                <c:pt idx="23">
                  <c:v>0.19947114020071635</c:v>
                </c:pt>
                <c:pt idx="24">
                  <c:v>0.19791884347237476</c:v>
                </c:pt>
                <c:pt idx="25">
                  <c:v>0.19333405840142462</c:v>
                </c:pt>
                <c:pt idx="26">
                  <c:v>0.18592754693488447</c:v>
                </c:pt>
                <c:pt idx="27">
                  <c:v>0.17603266338214976</c:v>
                </c:pt>
                <c:pt idx="28">
                  <c:v>0.16408048427518754</c:v>
                </c:pt>
                <c:pt idx="29">
                  <c:v>0.15056871607740221</c:v>
                </c:pt>
                <c:pt idx="30">
                  <c:v>0.13602749918927176</c:v>
                </c:pt>
                <c:pt idx="31">
                  <c:v>0.12098536225957168</c:v>
                </c:pt>
                <c:pt idx="32">
                  <c:v>0.10593832288784974</c:v>
                </c:pt>
                <c:pt idx="33">
                  <c:v>9.1324542694510957E-2</c:v>
                </c:pt>
                <c:pt idx="34">
                  <c:v>7.750613272914661E-2</c:v>
                </c:pt>
                <c:pt idx="35">
                  <c:v>6.4758797832945872E-2</c:v>
                </c:pt>
                <c:pt idx="36">
                  <c:v>5.3269134065292538E-2</c:v>
                </c:pt>
                <c:pt idx="37">
                  <c:v>4.3138659413255766E-2</c:v>
                </c:pt>
                <c:pt idx="38">
                  <c:v>3.4393137913345952E-2</c:v>
                </c:pt>
                <c:pt idx="39">
                  <c:v>2.6995483256594031E-2</c:v>
                </c:pt>
                <c:pt idx="40">
                  <c:v>2.0860492628169306E-2</c:v>
                </c:pt>
                <c:pt idx="41">
                  <c:v>1.5869825917833709E-2</c:v>
                </c:pt>
                <c:pt idx="42">
                  <c:v>1.1885950414956903E-2</c:v>
                </c:pt>
                <c:pt idx="43">
                  <c:v>8.7641502467842702E-3</c:v>
                </c:pt>
                <c:pt idx="44">
                  <c:v>6.3620907984157163E-3</c:v>
                </c:pt>
                <c:pt idx="45">
                  <c:v>4.5467812507955264E-3</c:v>
                </c:pt>
                <c:pt idx="46">
                  <c:v>3.1990601553617782E-3</c:v>
                </c:pt>
                <c:pt idx="47">
                  <c:v>2.2159242059690038E-3</c:v>
                </c:pt>
                <c:pt idx="48">
                  <c:v>1.5111290175993781E-3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4D-324A-87D1-68403D6C8A00}"/>
            </c:ext>
          </c:extLst>
        </c:ser>
        <c:ser>
          <c:idx val="1"/>
          <c:order val="1"/>
          <c:tx>
            <c:v>Predicted 0.002215924205969</c:v>
          </c:tx>
          <c:spPr>
            <a:ln w="28575">
              <a:noFill/>
            </a:ln>
          </c:spPr>
          <c:xVal>
            <c:numRef>
              <c:f>Normal!$A$6:$A$54</c:f>
              <c:numCache>
                <c:formatCode>General</c:formatCode>
                <c:ptCount val="49"/>
                <c:pt idx="0">
                  <c:v>-5.75</c:v>
                </c:pt>
                <c:pt idx="1">
                  <c:v>-5.5</c:v>
                </c:pt>
                <c:pt idx="2">
                  <c:v>-5.25</c:v>
                </c:pt>
                <c:pt idx="3">
                  <c:v>-5</c:v>
                </c:pt>
                <c:pt idx="4">
                  <c:v>-4.75</c:v>
                </c:pt>
                <c:pt idx="5">
                  <c:v>-4.5</c:v>
                </c:pt>
                <c:pt idx="6">
                  <c:v>-4.25</c:v>
                </c:pt>
                <c:pt idx="7">
                  <c:v>-4</c:v>
                </c:pt>
                <c:pt idx="8">
                  <c:v>-3.75</c:v>
                </c:pt>
                <c:pt idx="9">
                  <c:v>-3.5</c:v>
                </c:pt>
                <c:pt idx="10">
                  <c:v>-3.25</c:v>
                </c:pt>
                <c:pt idx="11">
                  <c:v>-3</c:v>
                </c:pt>
                <c:pt idx="12">
                  <c:v>-2.75</c:v>
                </c:pt>
                <c:pt idx="13">
                  <c:v>-2.5</c:v>
                </c:pt>
                <c:pt idx="14">
                  <c:v>-2.25</c:v>
                </c:pt>
                <c:pt idx="15">
                  <c:v>-2</c:v>
                </c:pt>
                <c:pt idx="16">
                  <c:v>-1.75</c:v>
                </c:pt>
                <c:pt idx="17">
                  <c:v>-1.5</c:v>
                </c:pt>
                <c:pt idx="18">
                  <c:v>-1.25</c:v>
                </c:pt>
                <c:pt idx="19">
                  <c:v>-1</c:v>
                </c:pt>
                <c:pt idx="20">
                  <c:v>-0.75</c:v>
                </c:pt>
                <c:pt idx="21">
                  <c:v>-0.5</c:v>
                </c:pt>
                <c:pt idx="22">
                  <c:v>-0.25</c:v>
                </c:pt>
                <c:pt idx="23">
                  <c:v>0</c:v>
                </c:pt>
                <c:pt idx="24">
                  <c:v>0.25</c:v>
                </c:pt>
                <c:pt idx="25">
                  <c:v>0.5</c:v>
                </c:pt>
                <c:pt idx="26">
                  <c:v>0.75</c:v>
                </c:pt>
                <c:pt idx="27">
                  <c:v>1</c:v>
                </c:pt>
                <c:pt idx="28">
                  <c:v>1.25</c:v>
                </c:pt>
                <c:pt idx="29">
                  <c:v>1.5</c:v>
                </c:pt>
                <c:pt idx="30">
                  <c:v>1.75</c:v>
                </c:pt>
                <c:pt idx="31">
                  <c:v>2</c:v>
                </c:pt>
                <c:pt idx="32">
                  <c:v>2.25</c:v>
                </c:pt>
                <c:pt idx="33">
                  <c:v>2.5</c:v>
                </c:pt>
                <c:pt idx="34">
                  <c:v>2.75</c:v>
                </c:pt>
                <c:pt idx="35">
                  <c:v>3</c:v>
                </c:pt>
                <c:pt idx="36">
                  <c:v>3.25</c:v>
                </c:pt>
                <c:pt idx="37">
                  <c:v>3.5</c:v>
                </c:pt>
                <c:pt idx="38">
                  <c:v>3.75</c:v>
                </c:pt>
                <c:pt idx="39">
                  <c:v>4</c:v>
                </c:pt>
                <c:pt idx="40">
                  <c:v>4.25</c:v>
                </c:pt>
                <c:pt idx="41">
                  <c:v>4.5</c:v>
                </c:pt>
                <c:pt idx="42">
                  <c:v>4.75</c:v>
                </c:pt>
                <c:pt idx="43">
                  <c:v>5</c:v>
                </c:pt>
                <c:pt idx="44">
                  <c:v>5.25</c:v>
                </c:pt>
                <c:pt idx="45">
                  <c:v>5.5</c:v>
                </c:pt>
                <c:pt idx="46">
                  <c:v>5.75</c:v>
                </c:pt>
                <c:pt idx="47">
                  <c:v>6</c:v>
                </c:pt>
                <c:pt idx="48">
                  <c:v>6.25</c:v>
                </c:pt>
              </c:numCache>
            </c:numRef>
          </c:xVal>
          <c:yVal>
            <c:numRef>
              <c:f>Normal!$AH$83:$AH$131</c:f>
              <c:numCache>
                <c:formatCode>General</c:formatCode>
                <c:ptCount val="49"/>
                <c:pt idx="0">
                  <c:v>9.0990352182687098E-2</c:v>
                </c:pt>
                <c:pt idx="1">
                  <c:v>9.0592432462336475E-2</c:v>
                </c:pt>
                <c:pt idx="2">
                  <c:v>9.0194512741985852E-2</c:v>
                </c:pt>
                <c:pt idx="3">
                  <c:v>8.9796593021635229E-2</c:v>
                </c:pt>
                <c:pt idx="4">
                  <c:v>8.9398673301284606E-2</c:v>
                </c:pt>
                <c:pt idx="5">
                  <c:v>8.9000753580933983E-2</c:v>
                </c:pt>
                <c:pt idx="6">
                  <c:v>8.860283386058336E-2</c:v>
                </c:pt>
                <c:pt idx="7">
                  <c:v>8.8204914140232737E-2</c:v>
                </c:pt>
                <c:pt idx="8">
                  <c:v>8.7806994419882115E-2</c:v>
                </c:pt>
                <c:pt idx="9">
                  <c:v>8.7409074699531492E-2</c:v>
                </c:pt>
                <c:pt idx="10">
                  <c:v>8.7011154979180869E-2</c:v>
                </c:pt>
                <c:pt idx="11">
                  <c:v>8.6613235258830246E-2</c:v>
                </c:pt>
                <c:pt idx="12">
                  <c:v>8.6215315538479637E-2</c:v>
                </c:pt>
                <c:pt idx="13">
                  <c:v>8.5817395818129E-2</c:v>
                </c:pt>
                <c:pt idx="14">
                  <c:v>8.5419476097778391E-2</c:v>
                </c:pt>
                <c:pt idx="15">
                  <c:v>8.5021556377427768E-2</c:v>
                </c:pt>
                <c:pt idx="16">
                  <c:v>8.4623636657077145E-2</c:v>
                </c:pt>
                <c:pt idx="17">
                  <c:v>8.4225716936726522E-2</c:v>
                </c:pt>
                <c:pt idx="18">
                  <c:v>8.3827797216375899E-2</c:v>
                </c:pt>
                <c:pt idx="19">
                  <c:v>8.3429877496025276E-2</c:v>
                </c:pt>
                <c:pt idx="20">
                  <c:v>8.3031957775674653E-2</c:v>
                </c:pt>
                <c:pt idx="21">
                  <c:v>8.263403805532403E-2</c:v>
                </c:pt>
                <c:pt idx="22">
                  <c:v>8.2236118334973407E-2</c:v>
                </c:pt>
                <c:pt idx="23">
                  <c:v>8.1838198614622784E-2</c:v>
                </c:pt>
                <c:pt idx="24">
                  <c:v>8.1440278894272161E-2</c:v>
                </c:pt>
                <c:pt idx="25">
                  <c:v>8.1042359173921538E-2</c:v>
                </c:pt>
                <c:pt idx="26">
                  <c:v>8.0644439453570915E-2</c:v>
                </c:pt>
                <c:pt idx="27">
                  <c:v>8.0246519733220292E-2</c:v>
                </c:pt>
                <c:pt idx="28">
                  <c:v>7.9848600012869669E-2</c:v>
                </c:pt>
                <c:pt idx="29">
                  <c:v>7.9450680292519046E-2</c:v>
                </c:pt>
                <c:pt idx="30">
                  <c:v>7.9052760572168423E-2</c:v>
                </c:pt>
                <c:pt idx="31">
                  <c:v>7.86548408518178E-2</c:v>
                </c:pt>
                <c:pt idx="32">
                  <c:v>7.8256921131467178E-2</c:v>
                </c:pt>
                <c:pt idx="33">
                  <c:v>7.7859001411116568E-2</c:v>
                </c:pt>
                <c:pt idx="34">
                  <c:v>7.7461081690765932E-2</c:v>
                </c:pt>
                <c:pt idx="35">
                  <c:v>7.7063161970415323E-2</c:v>
                </c:pt>
                <c:pt idx="36">
                  <c:v>7.66652422500647E-2</c:v>
                </c:pt>
                <c:pt idx="37">
                  <c:v>7.6267322529714077E-2</c:v>
                </c:pt>
                <c:pt idx="38">
                  <c:v>7.5869402809363454E-2</c:v>
                </c:pt>
                <c:pt idx="39">
                  <c:v>7.5471483089012831E-2</c:v>
                </c:pt>
                <c:pt idx="40">
                  <c:v>7.5073563368662208E-2</c:v>
                </c:pt>
                <c:pt idx="41">
                  <c:v>7.4675643648311585E-2</c:v>
                </c:pt>
                <c:pt idx="42">
                  <c:v>7.4277723927960962E-2</c:v>
                </c:pt>
                <c:pt idx="43">
                  <c:v>7.3879804207610339E-2</c:v>
                </c:pt>
                <c:pt idx="44">
                  <c:v>7.3481884487259716E-2</c:v>
                </c:pt>
                <c:pt idx="45">
                  <c:v>7.3083964766909093E-2</c:v>
                </c:pt>
                <c:pt idx="46">
                  <c:v>7.268604504655847E-2</c:v>
                </c:pt>
                <c:pt idx="47">
                  <c:v>7.2288125326207847E-2</c:v>
                </c:pt>
                <c:pt idx="48">
                  <c:v>7.1890205605857224E-2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4D-324A-87D1-68403D6C8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870048"/>
        <c:axId val="1333763568"/>
      </c:scatterChart>
      <c:valAx>
        <c:axId val="139387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-6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3763568"/>
        <c:crosses val="autoZero"/>
        <c:crossBetween val="midCat"/>
      </c:valAx>
      <c:valAx>
        <c:axId val="1333763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0.002215924205969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38700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Pareto Distribution</a:t>
            </a:r>
          </a:p>
        </c:rich>
      </c:tx>
      <c:layout>
        <c:manualLayout>
          <c:xMode val="edge"/>
          <c:yMode val="edge"/>
          <c:x val="0.36525612472160357"/>
          <c:y val="3.2258064516129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599109131403122"/>
          <c:y val="0.16129051800281818"/>
          <c:w val="0.74387527839643675"/>
          <c:h val="0.66997599785786044"/>
        </c:manualLayout>
      </c:layout>
      <c:scatterChart>
        <c:scatterStyle val="smoothMarker"/>
        <c:varyColors val="0"/>
        <c:ser>
          <c:idx val="0"/>
          <c:order val="0"/>
          <c:tx>
            <c:v>k = 1.3, x_min = 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Pareto!$A$5:$A$104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Pareto!$B$5:$B$104</c:f>
              <c:numCache>
                <c:formatCode>General</c:formatCode>
                <c:ptCount val="100"/>
                <c:pt idx="0">
                  <c:v>5.4225177642320466</c:v>
                </c:pt>
                <c:pt idx="1">
                  <c:v>1.1011132620704343</c:v>
                </c:pt>
                <c:pt idx="2">
                  <c:v>0.43333333333333324</c:v>
                </c:pt>
                <c:pt idx="3">
                  <c:v>0.22359547144408554</c:v>
                </c:pt>
                <c:pt idx="4">
                  <c:v>0.13383508326927884</c:v>
                </c:pt>
                <c:pt idx="5">
                  <c:v>8.7994009605258855E-2</c:v>
                </c:pt>
                <c:pt idx="6">
                  <c:v>6.1727045641117216E-2</c:v>
                </c:pt>
                <c:pt idx="7">
                  <c:v>4.540398937371521E-2</c:v>
                </c:pt>
                <c:pt idx="8">
                  <c:v>3.4629260048974937E-2</c:v>
                </c:pt>
                <c:pt idx="9">
                  <c:v>2.7176966775502E-2</c:v>
                </c:pt>
                <c:pt idx="10">
                  <c:v>2.1827188929326748E-2</c:v>
                </c:pt>
                <c:pt idx="11">
                  <c:v>1.7868336291716289E-2</c:v>
                </c:pt>
                <c:pt idx="12">
                  <c:v>1.486384860327836E-2</c:v>
                </c:pt>
                <c:pt idx="13">
                  <c:v>1.2534485185497043E-2</c:v>
                </c:pt>
                <c:pt idx="14">
                  <c:v>1.0695253620480169E-2</c:v>
                </c:pt>
                <c:pt idx="15">
                  <c:v>9.2198747932333049E-3</c:v>
                </c:pt>
                <c:pt idx="16">
                  <c:v>8.0198909729349045E-3</c:v>
                </c:pt>
                <c:pt idx="17">
                  <c:v>7.0319248647057967E-3</c:v>
                </c:pt>
                <c:pt idx="18">
                  <c:v>6.2096582773871886E-3</c:v>
                </c:pt>
                <c:pt idx="19">
                  <c:v>5.5186390972738275E-3</c:v>
                </c:pt>
                <c:pt idx="20">
                  <c:v>4.9328351897565985E-3</c:v>
                </c:pt>
                <c:pt idx="21">
                  <c:v>4.432296628391486E-3</c:v>
                </c:pt>
                <c:pt idx="22">
                  <c:v>4.0015381395032959E-3</c:v>
                </c:pt>
                <c:pt idx="23">
                  <c:v>3.6283997429614112E-3</c:v>
                </c:pt>
                <c:pt idx="24">
                  <c:v>3.303231135883892E-3</c:v>
                </c:pt>
                <c:pt idx="25">
                  <c:v>3.0182991617722825E-3</c:v>
                </c:pt>
                <c:pt idx="26">
                  <c:v>2.7673515035527697E-3</c:v>
                </c:pt>
                <c:pt idx="27">
                  <c:v>2.5452914072529283E-3</c:v>
                </c:pt>
                <c:pt idx="28">
                  <c:v>2.3479323968487215E-3</c:v>
                </c:pt>
                <c:pt idx="29">
                  <c:v>2.1718113457181803E-3</c:v>
                </c:pt>
                <c:pt idx="30">
                  <c:v>2.0140446188636561E-3</c:v>
                </c:pt>
                <c:pt idx="31">
                  <c:v>1.8722163487270504E-3</c:v>
                </c:pt>
                <c:pt idx="32">
                  <c:v>1.744290926704071E-3</c:v>
                </c:pt>
                <c:pt idx="33">
                  <c:v>1.6285439153205289E-3</c:v>
                </c:pt>
                <c:pt idx="34">
                  <c:v>1.5235070962493168E-3</c:v>
                </c:pt>
                <c:pt idx="35">
                  <c:v>1.4279244555885687E-3</c:v>
                </c:pt>
                <c:pt idx="36">
                  <c:v>1.3407166971966249E-3</c:v>
                </c:pt>
                <c:pt idx="37">
                  <c:v>1.2609524540902692E-3</c:v>
                </c:pt>
                <c:pt idx="38">
                  <c:v>1.1878247967958154E-3</c:v>
                </c:pt>
                <c:pt idx="39">
                  <c:v>1.1206319578464696E-3</c:v>
                </c:pt>
                <c:pt idx="40">
                  <c:v>1.0587614327768192E-3</c:v>
                </c:pt>
                <c:pt idx="41">
                  <c:v>1.0016768009275404E-3</c:v>
                </c:pt>
                <c:pt idx="42">
                  <c:v>9.4890674919424691E-4</c:v>
                </c:pt>
                <c:pt idx="43">
                  <c:v>9.0003588944316342E-4</c:v>
                </c:pt>
                <c:pt idx="44">
                  <c:v>8.5469704364618949E-4</c:v>
                </c:pt>
                <c:pt idx="45">
                  <c:v>8.1256473573060534E-4</c:v>
                </c:pt>
                <c:pt idx="46">
                  <c:v>7.7334968005204332E-4</c:v>
                </c:pt>
                <c:pt idx="47">
                  <c:v>7.367940965396886E-4</c:v>
                </c:pt>
                <c:pt idx="48">
                  <c:v>7.0266771438049576E-4</c:v>
                </c:pt>
                <c:pt idx="49">
                  <c:v>6.707643514600552E-4</c:v>
                </c:pt>
                <c:pt idx="50">
                  <c:v>6.4089897707582215E-4</c:v>
                </c:pt>
                <c:pt idx="51">
                  <c:v>6.1290518176738821E-4</c:v>
                </c:pt>
                <c:pt idx="52">
                  <c:v>5.8663299130412583E-4</c:v>
                </c:pt>
                <c:pt idx="53">
                  <c:v>5.6194697258019207E-4</c:v>
                </c:pt>
                <c:pt idx="54">
                  <c:v>5.387245878952767E-4</c:v>
                </c:pt>
                <c:pt idx="55">
                  <c:v>5.1685476124153093E-4</c:v>
                </c:pt>
                <c:pt idx="56">
                  <c:v>4.9623662608363952E-4</c:v>
                </c:pt>
                <c:pt idx="57">
                  <c:v>4.767784289557042E-4</c:v>
                </c:pt>
                <c:pt idx="58">
                  <c:v>4.583965672003935E-4</c:v>
                </c:pt>
                <c:pt idx="59">
                  <c:v>4.4101474249831342E-4</c:v>
                </c:pt>
                <c:pt idx="60">
                  <c:v>4.2456321460304609E-4</c:v>
                </c:pt>
                <c:pt idx="61">
                  <c:v>4.0897814201009666E-4</c:v>
                </c:pt>
                <c:pt idx="62">
                  <c:v>3.9420099822649836E-4</c:v>
                </c:pt>
                <c:pt idx="63">
                  <c:v>3.8017805393771769E-4</c:v>
                </c:pt>
                <c:pt idx="64">
                  <c:v>3.6685991674265063E-4</c:v>
                </c:pt>
                <c:pt idx="65">
                  <c:v>3.5420112128945532E-4</c:v>
                </c:pt>
                <c:pt idx="66">
                  <c:v>3.4215976362994343E-4</c:v>
                </c:pt>
                <c:pt idx="67">
                  <c:v>3.3069717444761615E-4</c:v>
                </c:pt>
                <c:pt idx="68">
                  <c:v>3.1977762652788679E-4</c:v>
                </c:pt>
                <c:pt idx="69">
                  <c:v>3.0936807244855906E-4</c:v>
                </c:pt>
                <c:pt idx="70">
                  <c:v>2.9943790899056478E-4</c:v>
                </c:pt>
                <c:pt idx="71">
                  <c:v>2.8995876521687217E-4</c:v>
                </c:pt>
                <c:pt idx="72">
                  <c:v>2.8090431155280998E-4</c:v>
                </c:pt>
                <c:pt idx="73">
                  <c:v>2.7225008753319367E-4</c:v>
                </c:pt>
                <c:pt idx="74">
                  <c:v>2.6397334616860211E-4</c:v>
                </c:pt>
                <c:pt idx="75">
                  <c:v>2.5605291313152449E-4</c:v>
                </c:pt>
                <c:pt idx="76">
                  <c:v>2.4846905917857374E-4</c:v>
                </c:pt>
                <c:pt idx="77">
                  <c:v>2.4120338441218964E-4</c:v>
                </c:pt>
                <c:pt idx="78">
                  <c:v>2.3423871314828728E-4</c:v>
                </c:pt>
                <c:pt idx="79">
                  <c:v>2.2755899829854387E-4</c:v>
                </c:pt>
                <c:pt idx="80">
                  <c:v>2.211492343002705E-4</c:v>
                </c:pt>
                <c:pt idx="81">
                  <c:v>2.1499537773563297E-4</c:v>
                </c:pt>
                <c:pt idx="82">
                  <c:v>2.0908427487736851E-4</c:v>
                </c:pt>
                <c:pt idx="83">
                  <c:v>2.0340359548196078E-4</c:v>
                </c:pt>
                <c:pt idx="84">
                  <c:v>1.9794177222493421E-4</c:v>
                </c:pt>
                <c:pt idx="85">
                  <c:v>1.9268794523790824E-4</c:v>
                </c:pt>
                <c:pt idx="86">
                  <c:v>1.8763191126435567E-4</c:v>
                </c:pt>
                <c:pt idx="87">
                  <c:v>1.8276407700170612E-4</c:v>
                </c:pt>
                <c:pt idx="88">
                  <c:v>1.7807541624224603E-4</c:v>
                </c:pt>
                <c:pt idx="89">
                  <c:v>1.7355743046505197E-4</c:v>
                </c:pt>
                <c:pt idx="90">
                  <c:v>1.6920211256646014E-4</c:v>
                </c:pt>
                <c:pt idx="91">
                  <c:v>1.6500191344793894E-4</c:v>
                </c:pt>
                <c:pt idx="92">
                  <c:v>1.6094971120815722E-4</c:v>
                </c:pt>
                <c:pt idx="93">
                  <c:v>1.5703878271090016E-4</c:v>
                </c:pt>
                <c:pt idx="94">
                  <c:v>1.5326277732269976E-4</c:v>
                </c:pt>
                <c:pt idx="95">
                  <c:v>1.4961569263387253E-4</c:v>
                </c:pt>
                <c:pt idx="96">
                  <c:v>1.4609185199439197E-4</c:v>
                </c:pt>
                <c:pt idx="97">
                  <c:v>1.4268588371192897E-4</c:v>
                </c:pt>
                <c:pt idx="98">
                  <c:v>1.3939270177362173E-4</c:v>
                </c:pt>
                <c:pt idx="99">
                  <c:v>1.3620748796594137E-4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10-664F-808F-A9953F713E8F}"/>
            </c:ext>
          </c:extLst>
        </c:ser>
        <c:ser>
          <c:idx val="1"/>
          <c:order val="1"/>
          <c:tx>
            <c:v>k = 1.2, x_min = 2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Pareto!$A$5:$A$104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Pareto!$C$5:$C$104</c:f>
              <c:numCache>
                <c:formatCode>General</c:formatCode>
                <c:ptCount val="100"/>
                <c:pt idx="0">
                  <c:v>2.7568760519928843</c:v>
                </c:pt>
                <c:pt idx="1">
                  <c:v>0.60000000000000009</c:v>
                </c:pt>
                <c:pt idx="2">
                  <c:v>0.24589544306179403</c:v>
                </c:pt>
                <c:pt idx="3">
                  <c:v>0.13058258449441865</c:v>
                </c:pt>
                <c:pt idx="4">
                  <c:v>7.9925107910579815E-2</c:v>
                </c:pt>
                <c:pt idx="5">
                  <c:v>5.3516104117348709E-2</c:v>
                </c:pt>
                <c:pt idx="6">
                  <c:v>3.8124271422914469E-2</c:v>
                </c:pt>
                <c:pt idx="7">
                  <c:v>2.8419685622069979E-2</c:v>
                </c:pt>
                <c:pt idx="8">
                  <c:v>2.1932276888127593E-2</c:v>
                </c:pt>
                <c:pt idx="9">
                  <c:v>1.7394711928264674E-2</c:v>
                </c:pt>
                <c:pt idx="10">
                  <c:v>1.4104358347645252E-2</c:v>
                </c:pt>
                <c:pt idx="11">
                  <c:v>1.1647118646192979E-2</c:v>
                </c:pt>
                <c:pt idx="12">
                  <c:v>9.7665654716101169E-3</c:v>
                </c:pt>
                <c:pt idx="13">
                  <c:v>8.2972764906181374E-3</c:v>
                </c:pt>
                <c:pt idx="14">
                  <c:v>7.1288006608881994E-3</c:v>
                </c:pt>
                <c:pt idx="15">
                  <c:v>6.1851933317479436E-3</c:v>
                </c:pt>
                <c:pt idx="16">
                  <c:v>5.4128951388072782E-3</c:v>
                </c:pt>
                <c:pt idx="17">
                  <c:v>4.7732889998315133E-3</c:v>
                </c:pt>
                <c:pt idx="18">
                  <c:v>4.2379840585206894E-3</c:v>
                </c:pt>
                <c:pt idx="19">
                  <c:v>3.7857440668811583E-3</c:v>
                </c:pt>
                <c:pt idx="20">
                  <c:v>3.4004374647779207E-3</c:v>
                </c:pt>
                <c:pt idx="21">
                  <c:v>3.069639276118241E-3</c:v>
                </c:pt>
                <c:pt idx="22">
                  <c:v>2.7836587997599593E-3</c:v>
                </c:pt>
                <c:pt idx="23">
                  <c:v>2.5348514245550221E-3</c:v>
                </c:pt>
                <c:pt idx="24">
                  <c:v>2.3171237132333425E-3</c:v>
                </c:pt>
                <c:pt idx="25">
                  <c:v>2.1255722681946653E-3</c:v>
                </c:pt>
                <c:pt idx="26">
                  <c:v>1.956216689125928E-3</c:v>
                </c:pt>
                <c:pt idx="27">
                  <c:v>1.8057996806828264E-3</c:v>
                </c:pt>
                <c:pt idx="28">
                  <c:v>1.6716357306415716E-3</c:v>
                </c:pt>
                <c:pt idx="29">
                  <c:v>1.5514953577405006E-3</c:v>
                </c:pt>
                <c:pt idx="30">
                  <c:v>1.4435157089162712E-3</c:v>
                </c:pt>
                <c:pt idx="31">
                  <c:v>1.3461308847621492E-3</c:v>
                </c:pt>
                <c:pt idx="32">
                  <c:v>1.2580171830682994E-3</c:v>
                </c:pt>
                <c:pt idx="33">
                  <c:v>1.178049728037882E-3</c:v>
                </c:pt>
                <c:pt idx="34">
                  <c:v>1.1052678647942851E-3</c:v>
                </c:pt>
                <c:pt idx="35">
                  <c:v>1.0388473568946289E-3</c:v>
                </c:pt>
                <c:pt idx="36">
                  <c:v>9.7807790430197114E-4</c:v>
                </c:pt>
                <c:pt idx="37">
                  <c:v>9.2234485234629485E-4</c:v>
                </c:pt>
                <c:pt idx="38">
                  <c:v>8.7111422441265034E-4</c:v>
                </c:pt>
                <c:pt idx="39">
                  <c:v>8.2392040747958784E-4</c:v>
                </c:pt>
                <c:pt idx="40">
                  <c:v>7.8035596789936877E-4</c:v>
                </c:pt>
                <c:pt idx="41">
                  <c:v>7.4006318760391559E-4</c:v>
                </c:pt>
                <c:pt idx="42">
                  <c:v>7.0272699734342582E-4</c:v>
                </c:pt>
                <c:pt idx="43">
                  <c:v>6.6806905023516084E-4</c:v>
                </c:pt>
                <c:pt idx="44">
                  <c:v>6.3584273066652844E-4</c:v>
                </c:pt>
                <c:pt idx="45">
                  <c:v>6.0582893403881123E-4</c:v>
                </c:pt>
                <c:pt idx="46">
                  <c:v>5.7783248461875075E-4</c:v>
                </c:pt>
                <c:pt idx="47">
                  <c:v>5.5167908387958873E-4</c:v>
                </c:pt>
                <c:pt idx="48">
                  <c:v>5.2721270166548807E-4</c:v>
                </c:pt>
                <c:pt idx="49">
                  <c:v>5.0429333844552319E-4</c:v>
                </c:pt>
                <c:pt idx="50">
                  <c:v>4.8279509970783493E-4</c:v>
                </c:pt>
                <c:pt idx="51">
                  <c:v>4.6260453385087147E-4</c:v>
                </c:pt>
                <c:pt idx="52">
                  <c:v>4.4361919327459172E-4</c:v>
                </c:pt>
                <c:pt idx="53">
                  <c:v>4.2574638516196418E-4</c:v>
                </c:pt>
                <c:pt idx="54">
                  <c:v>4.089020839838406E-4</c:v>
                </c:pt>
                <c:pt idx="55">
                  <c:v>3.9300998230459811E-4</c:v>
                </c:pt>
                <c:pt idx="56">
                  <c:v>3.7800066020576161E-4</c:v>
                </c:pt>
                <c:pt idx="57">
                  <c:v>3.6381085673398736E-4</c:v>
                </c:pt>
                <c:pt idx="58">
                  <c:v>3.5038282934040066E-4</c:v>
                </c:pt>
                <c:pt idx="59">
                  <c:v>3.3766378940807882E-4</c:v>
                </c:pt>
                <c:pt idx="60">
                  <c:v>3.2560540374167288E-4</c:v>
                </c:pt>
                <c:pt idx="61">
                  <c:v>3.1416335338096594E-4</c:v>
                </c:pt>
                <c:pt idx="62">
                  <c:v>3.0329694234931435E-4</c:v>
                </c:pt>
                <c:pt idx="63">
                  <c:v>2.9296875000000026E-4</c:v>
                </c:pt>
                <c:pt idx="64">
                  <c:v>2.8314432151199095E-4</c:v>
                </c:pt>
                <c:pt idx="65">
                  <c:v>2.7379189183907824E-4</c:v>
                </c:pt>
                <c:pt idx="66">
                  <c:v>2.6488213905530078E-4</c:v>
                </c:pt>
                <c:pt idx="67">
                  <c:v>2.5638796358355568E-4</c:v>
                </c:pt>
                <c:pt idx="68">
                  <c:v>2.4828429025854624E-4</c:v>
                </c:pt>
                <c:pt idx="69">
                  <c:v>2.4054789057244204E-4</c:v>
                </c:pt>
                <c:pt idx="70">
                  <c:v>2.3315722279226915E-4</c:v>
                </c:pt>
                <c:pt idx="71">
                  <c:v>2.26092287930827E-4</c:v>
                </c:pt>
                <c:pt idx="72">
                  <c:v>2.193344998051665E-4</c:v>
                </c:pt>
                <c:pt idx="73">
                  <c:v>2.1286656763439316E-4</c:v>
                </c:pt>
                <c:pt idx="74">
                  <c:v>2.0667238981695546E-4</c:v>
                </c:pt>
                <c:pt idx="75">
                  <c:v>2.0073695769083681E-4</c:v>
                </c:pt>
                <c:pt idx="76">
                  <c:v>1.9504626822195088E-4</c:v>
                </c:pt>
                <c:pt idx="77">
                  <c:v>1.8958724468942474E-4</c:v>
                </c:pt>
                <c:pt idx="78">
                  <c:v>1.8434766454410775E-4</c:v>
                </c:pt>
                <c:pt idx="79">
                  <c:v>1.7931609371063211E-4</c:v>
                </c:pt>
                <c:pt idx="80">
                  <c:v>1.7448182668559716E-4</c:v>
                </c:pt>
                <c:pt idx="81">
                  <c:v>1.6983483185657158E-4</c:v>
                </c:pt>
                <c:pt idx="82">
                  <c:v>1.6536570152987813E-4</c:v>
                </c:pt>
                <c:pt idx="83">
                  <c:v>1.6106560621082874E-4</c:v>
                </c:pt>
                <c:pt idx="84">
                  <c:v>1.5692625272909475E-4</c:v>
                </c:pt>
                <c:pt idx="85">
                  <c:v>1.5293984584517856E-4</c:v>
                </c:pt>
                <c:pt idx="86">
                  <c:v>1.4909905301215768E-4</c:v>
                </c:pt>
                <c:pt idx="87">
                  <c:v>1.4539697200073118E-4</c:v>
                </c:pt>
                <c:pt idx="88">
                  <c:v>1.418271011255418E-4</c:v>
                </c:pt>
                <c:pt idx="89">
                  <c:v>1.3838331183737299E-4</c:v>
                </c:pt>
                <c:pt idx="90">
                  <c:v>1.3505982346945577E-4</c:v>
                </c:pt>
                <c:pt idx="91">
                  <c:v>1.3185117994714437E-4</c:v>
                </c:pt>
                <c:pt idx="92">
                  <c:v>1.2875222828898585E-4</c:v>
                </c:pt>
                <c:pt idx="93">
                  <c:v>1.257580987439131E-4</c:v>
                </c:pt>
                <c:pt idx="94">
                  <c:v>1.228641864242424E-4</c:v>
                </c:pt>
                <c:pt idx="95">
                  <c:v>1.200661343075166E-4</c:v>
                </c:pt>
                <c:pt idx="96">
                  <c:v>1.1735981749219694E-4</c:v>
                </c:pt>
                <c:pt idx="97">
                  <c:v>1.147413286029405E-4</c:v>
                </c:pt>
                <c:pt idx="98">
                  <c:v>1.1220696425082814E-4</c:v>
                </c:pt>
                <c:pt idx="99">
                  <c:v>1.0975321246255808E-4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10-664F-808F-A9953F713E8F}"/>
            </c:ext>
          </c:extLst>
        </c:ser>
        <c:ser>
          <c:idx val="2"/>
          <c:order val="2"/>
          <c:tx>
            <c:v>k = 1.1, x_min = 1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yVal>
            <c:numRef>
              <c:f>Pareto!$D$5:$D$104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0.25658407267262207</c:v>
                </c:pt>
                <c:pt idx="2">
                  <c:v>0.10950603398053757</c:v>
                </c:pt>
                <c:pt idx="3">
                  <c:v>5.9850351226608547E-2</c:v>
                </c:pt>
                <c:pt idx="4">
                  <c:v>3.7458956590914534E-2</c:v>
                </c:pt>
                <c:pt idx="5">
                  <c:v>2.5543185619048066E-2</c:v>
                </c:pt>
                <c:pt idx="6">
                  <c:v>1.8479354681476504E-2</c:v>
                </c:pt>
                <c:pt idx="7">
                  <c:v>1.3960588062372804E-2</c:v>
                </c:pt>
                <c:pt idx="8">
                  <c:v>1.090142861649695E-2</c:v>
                </c:pt>
                <c:pt idx="9">
                  <c:v>8.7376105819670941E-3</c:v>
                </c:pt>
                <c:pt idx="10">
                  <c:v>7.1526676563342878E-3</c:v>
                </c:pt>
                <c:pt idx="11">
                  <c:v>5.9581587228800933E-3</c:v>
                </c:pt>
                <c:pt idx="12">
                  <c:v>5.0363006175574649E-3</c:v>
                </c:pt>
                <c:pt idx="13">
                  <c:v>4.3104618950319321E-3</c:v>
                </c:pt>
                <c:pt idx="14">
                  <c:v>3.7290743393819711E-3</c:v>
                </c:pt>
                <c:pt idx="15">
                  <c:v>3.2564223108621842E-3</c:v>
                </c:pt>
                <c:pt idx="16">
                  <c:v>2.8671469357008385E-3</c:v>
                </c:pt>
                <c:pt idx="17">
                  <c:v>2.5428481385187792E-3</c:v>
                </c:pt>
                <c:pt idx="18">
                  <c:v>2.2699177617587422E-3</c:v>
                </c:pt>
                <c:pt idx="19">
                  <c:v>2.0381197350441073E-3</c:v>
                </c:pt>
                <c:pt idx="20">
                  <c:v>1.8396371288074297E-3</c:v>
                </c:pt>
                <c:pt idx="21">
                  <c:v>1.6684187252145363E-3</c:v>
                </c:pt>
                <c:pt idx="22">
                  <c:v>1.5197222765000488E-3</c:v>
                </c:pt>
                <c:pt idx="23">
                  <c:v>1.3897896643149841E-3</c:v>
                </c:pt>
                <c:pt idx="24">
                  <c:v>1.2756122080727448E-3</c:v>
                </c:pt>
                <c:pt idx="25">
                  <c:v>1.1747586578695777E-3</c:v>
                </c:pt>
                <c:pt idx="26">
                  <c:v>1.085247465922292E-3</c:v>
                </c:pt>
                <c:pt idx="27">
                  <c:v>1.0054507892067646E-3</c:v>
                </c:pt>
                <c:pt idx="28">
                  <c:v>9.3402153508292344E-4</c:v>
                </c:pt>
                <c:pt idx="29">
                  <c:v>8.6983734663417594E-4</c:v>
                </c:pt>
                <c:pt idx="30">
                  <c:v>8.1195718289767008E-4</c:v>
                </c:pt>
                <c:pt idx="31">
                  <c:v>7.5958736260273662E-4</c:v>
                </c:pt>
                <c:pt idx="32">
                  <c:v>7.1205478856912314E-4</c:v>
                </c:pt>
                <c:pt idx="33">
                  <c:v>6.6878567064813585E-4</c:v>
                </c:pt>
                <c:pt idx="34">
                  <c:v>6.2928849531049215E-4</c:v>
                </c:pt>
                <c:pt idx="35">
                  <c:v>5.9314030142649458E-4</c:v>
                </c:pt>
                <c:pt idx="36">
                  <c:v>5.5997554952624666E-4</c:v>
                </c:pt>
                <c:pt idx="37">
                  <c:v>5.2947703994907322E-4</c:v>
                </c:pt>
                <c:pt idx="38">
                  <c:v>5.0136846051131883E-4</c:v>
                </c:pt>
                <c:pt idx="39">
                  <c:v>4.7540823837460198E-4</c:v>
                </c:pt>
                <c:pt idx="40">
                  <c:v>4.513844420024992E-4</c:v>
                </c:pt>
                <c:pt idx="41">
                  <c:v>4.2911053340834475E-4</c:v>
                </c:pt>
                <c:pt idx="42">
                  <c:v>4.0842181262270921E-4</c:v>
                </c:pt>
                <c:pt idx="43">
                  <c:v>3.8917242858073657E-4</c:v>
                </c:pt>
                <c:pt idx="44">
                  <c:v>3.7123285574937537E-4</c:v>
                </c:pt>
                <c:pt idx="45">
                  <c:v>3.544877554869922E-4</c:v>
                </c:pt>
                <c:pt idx="46">
                  <c:v>3.3883415662383591E-4</c:v>
                </c:pt>
                <c:pt idx="47">
                  <c:v>3.2417990202568615E-4</c:v>
                </c:pt>
                <c:pt idx="48">
                  <c:v>3.1044231767618876E-4</c:v>
                </c:pt>
                <c:pt idx="49">
                  <c:v>2.9754706863474638E-4</c:v>
                </c:pt>
                <c:pt idx="50">
                  <c:v>2.8542717251640935E-4</c:v>
                </c:pt>
                <c:pt idx="51">
                  <c:v>2.7402214622145445E-4</c:v>
                </c:pt>
                <c:pt idx="52">
                  <c:v>2.6327726576558382E-4</c:v>
                </c:pt>
                <c:pt idx="53">
                  <c:v>2.5314292242180358E-4</c:v>
                </c:pt>
                <c:pt idx="54">
                  <c:v>2.4357406113442216E-4</c:v>
                </c:pt>
                <c:pt idx="55">
                  <c:v>2.3452968942415785E-4</c:v>
                </c:pt>
                <c:pt idx="56">
                  <c:v>2.2597244686561679E-4</c:v>
                </c:pt>
                <c:pt idx="57">
                  <c:v>2.1786822675955546E-4</c:v>
                </c:pt>
                <c:pt idx="58">
                  <c:v>2.1018584290217549E-4</c:v>
                </c:pt>
                <c:pt idx="59">
                  <c:v>2.0289673542013101E-4</c:v>
                </c:pt>
                <c:pt idx="60">
                  <c:v>1.959747105313928E-4</c:v>
                </c:pt>
                <c:pt idx="61">
                  <c:v>1.8939570983970291E-4</c:v>
                </c:pt>
                <c:pt idx="62">
                  <c:v>1.831376053991317E-4</c:v>
                </c:pt>
                <c:pt idx="63">
                  <c:v>1.7718001731569638E-4</c:v>
                </c:pt>
                <c:pt idx="64">
                  <c:v>1.7150415110171017E-4</c:v>
                </c:pt>
                <c:pt idx="65">
                  <c:v>1.6609265237918944E-4</c:v>
                </c:pt>
                <c:pt idx="66">
                  <c:v>1.6092947685236906E-4</c:v>
                </c:pt>
                <c:pt idx="67">
                  <c:v>1.55999773745445E-4</c:v>
                </c:pt>
                <c:pt idx="68">
                  <c:v>1.5128978113763118E-4</c:v>
                </c:pt>
                <c:pt idx="69">
                  <c:v>1.4678673182981115E-4</c:v>
                </c:pt>
                <c:pt idx="70">
                  <c:v>1.4247876855074309E-4</c:v>
                </c:pt>
                <c:pt idx="71">
                  <c:v>1.3835486746025156E-4</c:v>
                </c:pt>
                <c:pt idx="72">
                  <c:v>1.3440476903581951E-4</c:v>
                </c:pt>
                <c:pt idx="73">
                  <c:v>1.3061891554048537E-4</c:v>
                </c:pt>
                <c:pt idx="74">
                  <c:v>1.2698839436654772E-4</c:v>
                </c:pt>
                <c:pt idx="75">
                  <c:v>1.2350488663343424E-4</c:v>
                </c:pt>
                <c:pt idx="76">
                  <c:v>1.2016062049102407E-4</c:v>
                </c:pt>
                <c:pt idx="77">
                  <c:v>1.1694832864326974E-4</c:v>
                </c:pt>
                <c:pt idx="78">
                  <c:v>1.1386120966245734E-4</c:v>
                </c:pt>
                <c:pt idx="79">
                  <c:v>1.1089289271297472E-4</c:v>
                </c:pt>
                <c:pt idx="80">
                  <c:v>1.0803740534598056E-4</c:v>
                </c:pt>
                <c:pt idx="81">
                  <c:v>1.0528914406369106E-4</c:v>
                </c:pt>
                <c:pt idx="82">
                  <c:v>1.0264284738480398E-4</c:v>
                </c:pt>
                <c:pt idx="83">
                  <c:v>1.0009357117148583E-4</c:v>
                </c:pt>
                <c:pt idx="84">
                  <c:v>9.7636666003810246E-5</c:v>
                </c:pt>
                <c:pt idx="85">
                  <c:v>9.5267756410063011E-5</c:v>
                </c:pt>
                <c:pt idx="86">
                  <c:v>9.2982721781222286E-5</c:v>
                </c:pt>
                <c:pt idx="87">
                  <c:v>9.0777678815582278E-5</c:v>
                </c:pt>
                <c:pt idx="88">
                  <c:v>8.8648965355122997E-5</c:v>
                </c:pt>
                <c:pt idx="89">
                  <c:v>8.6593125489148006E-5</c:v>
                </c:pt>
                <c:pt idx="90">
                  <c:v>8.460689581307595E-5</c:v>
                </c:pt>
                <c:pt idx="91">
                  <c:v>8.2687192741299066E-5</c:v>
                </c:pt>
                <c:pt idx="92">
                  <c:v>8.0831100782848862E-5</c:v>
                </c:pt>
                <c:pt idx="93">
                  <c:v>7.9035861697397252E-5</c:v>
                </c:pt>
                <c:pt idx="94">
                  <c:v>7.7298864456969539E-5</c:v>
                </c:pt>
                <c:pt idx="95">
                  <c:v>7.5617635945783831E-5</c:v>
                </c:pt>
                <c:pt idx="96">
                  <c:v>7.3989832336928776E-5</c:v>
                </c:pt>
                <c:pt idx="97">
                  <c:v>7.2413231090258487E-5</c:v>
                </c:pt>
                <c:pt idx="98">
                  <c:v>7.0885723520958948E-5</c:v>
                </c:pt>
                <c:pt idx="99">
                  <c:v>6.9405307892821214E-5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10-664F-808F-A9953F713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45952"/>
        <c:axId val="103949824"/>
      </c:scatterChart>
      <c:valAx>
        <c:axId val="104045952"/>
        <c:scaling>
          <c:logBase val="10"/>
          <c:orientation val="minMax"/>
          <c:max val="10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 (log scale)</a:t>
                </a:r>
              </a:p>
            </c:rich>
          </c:tx>
          <c:layout>
            <c:manualLayout>
              <c:xMode val="edge"/>
              <c:yMode val="edge"/>
              <c:x val="0.47884187082405355"/>
              <c:y val="0.908189627661306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949824"/>
        <c:crossesAt val="1.0000000000000002E-4"/>
        <c:crossBetween val="midCat"/>
        <c:majorUnit val="10"/>
        <c:minorUnit val="10"/>
      </c:valAx>
      <c:valAx>
        <c:axId val="103949824"/>
        <c:scaling>
          <c:logBase val="10"/>
          <c:orientation val="minMax"/>
          <c:max val="1"/>
          <c:min val="1.0000000000000002E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f(x) (log scale)</a:t>
                </a:r>
              </a:p>
            </c:rich>
          </c:tx>
          <c:layout>
            <c:manualLayout>
              <c:xMode val="edge"/>
              <c:yMode val="edge"/>
              <c:x val="3.1180400890868598E-2"/>
              <c:y val="0.38213451606390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04595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054570859713698"/>
          <c:y val="0.19602977667493793"/>
          <c:w val="0.29874244417260815"/>
          <c:h val="0.1563275434243176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Pareto Distribution</a:t>
            </a:r>
          </a:p>
        </c:rich>
      </c:tx>
      <c:layout>
        <c:manualLayout>
          <c:xMode val="edge"/>
          <c:yMode val="edge"/>
          <c:x val="0.36444514435695541"/>
          <c:y val="3.21782178217821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44475790963091"/>
          <c:y val="0.1608910891089109"/>
          <c:w val="0.79555728202535159"/>
          <c:h val="0.6757425742574259"/>
        </c:manualLayout>
      </c:layout>
      <c:scatterChart>
        <c:scatterStyle val="smoothMarker"/>
        <c:varyColors val="0"/>
        <c:ser>
          <c:idx val="0"/>
          <c:order val="0"/>
          <c:tx>
            <c:v>k = 1.3, x_min = 3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Pareto!$A$5:$A$104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Pareto!$B$7:$B$104</c:f>
              <c:numCache>
                <c:formatCode>General</c:formatCode>
                <c:ptCount val="98"/>
                <c:pt idx="0">
                  <c:v>0.43333333333333324</c:v>
                </c:pt>
                <c:pt idx="1">
                  <c:v>0.22359547144408554</c:v>
                </c:pt>
                <c:pt idx="2">
                  <c:v>0.13383508326927884</c:v>
                </c:pt>
                <c:pt idx="3">
                  <c:v>8.7994009605258855E-2</c:v>
                </c:pt>
                <c:pt idx="4">
                  <c:v>6.1727045641117216E-2</c:v>
                </c:pt>
                <c:pt idx="5">
                  <c:v>4.540398937371521E-2</c:v>
                </c:pt>
                <c:pt idx="6">
                  <c:v>3.4629260048974937E-2</c:v>
                </c:pt>
                <c:pt idx="7">
                  <c:v>2.7176966775502E-2</c:v>
                </c:pt>
                <c:pt idx="8">
                  <c:v>2.1827188929326748E-2</c:v>
                </c:pt>
                <c:pt idx="9">
                  <c:v>1.7868336291716289E-2</c:v>
                </c:pt>
                <c:pt idx="10">
                  <c:v>1.486384860327836E-2</c:v>
                </c:pt>
                <c:pt idx="11">
                  <c:v>1.2534485185497043E-2</c:v>
                </c:pt>
                <c:pt idx="12">
                  <c:v>1.0695253620480169E-2</c:v>
                </c:pt>
                <c:pt idx="13">
                  <c:v>9.2198747932333049E-3</c:v>
                </c:pt>
                <c:pt idx="14">
                  <c:v>8.0198909729349045E-3</c:v>
                </c:pt>
                <c:pt idx="15">
                  <c:v>7.0319248647057967E-3</c:v>
                </c:pt>
                <c:pt idx="16">
                  <c:v>6.2096582773871886E-3</c:v>
                </c:pt>
                <c:pt idx="17">
                  <c:v>5.5186390972738275E-3</c:v>
                </c:pt>
                <c:pt idx="18">
                  <c:v>4.9328351897565985E-3</c:v>
                </c:pt>
                <c:pt idx="19">
                  <c:v>4.432296628391486E-3</c:v>
                </c:pt>
                <c:pt idx="20">
                  <c:v>4.0015381395032959E-3</c:v>
                </c:pt>
                <c:pt idx="21">
                  <c:v>3.6283997429614112E-3</c:v>
                </c:pt>
                <c:pt idx="22">
                  <c:v>3.303231135883892E-3</c:v>
                </c:pt>
                <c:pt idx="23">
                  <c:v>3.0182991617722825E-3</c:v>
                </c:pt>
                <c:pt idx="24">
                  <c:v>2.7673515035527697E-3</c:v>
                </c:pt>
                <c:pt idx="25">
                  <c:v>2.5452914072529283E-3</c:v>
                </c:pt>
                <c:pt idx="26">
                  <c:v>2.3479323968487215E-3</c:v>
                </c:pt>
                <c:pt idx="27">
                  <c:v>2.1718113457181803E-3</c:v>
                </c:pt>
                <c:pt idx="28">
                  <c:v>2.0140446188636561E-3</c:v>
                </c:pt>
                <c:pt idx="29">
                  <c:v>1.8722163487270504E-3</c:v>
                </c:pt>
                <c:pt idx="30">
                  <c:v>1.744290926704071E-3</c:v>
                </c:pt>
                <c:pt idx="31">
                  <c:v>1.6285439153205289E-3</c:v>
                </c:pt>
                <c:pt idx="32">
                  <c:v>1.5235070962493168E-3</c:v>
                </c:pt>
                <c:pt idx="33">
                  <c:v>1.4279244555885687E-3</c:v>
                </c:pt>
                <c:pt idx="34">
                  <c:v>1.3407166971966249E-3</c:v>
                </c:pt>
                <c:pt idx="35">
                  <c:v>1.2609524540902692E-3</c:v>
                </c:pt>
                <c:pt idx="36">
                  <c:v>1.1878247967958154E-3</c:v>
                </c:pt>
                <c:pt idx="37">
                  <c:v>1.1206319578464696E-3</c:v>
                </c:pt>
                <c:pt idx="38">
                  <c:v>1.0587614327768192E-3</c:v>
                </c:pt>
                <c:pt idx="39">
                  <c:v>1.0016768009275404E-3</c:v>
                </c:pt>
                <c:pt idx="40">
                  <c:v>9.4890674919424691E-4</c:v>
                </c:pt>
                <c:pt idx="41">
                  <c:v>9.0003588944316342E-4</c:v>
                </c:pt>
                <c:pt idx="42">
                  <c:v>8.5469704364618949E-4</c:v>
                </c:pt>
                <c:pt idx="43">
                  <c:v>8.1256473573060534E-4</c:v>
                </c:pt>
                <c:pt idx="44">
                  <c:v>7.7334968005204332E-4</c:v>
                </c:pt>
                <c:pt idx="45">
                  <c:v>7.367940965396886E-4</c:v>
                </c:pt>
                <c:pt idx="46">
                  <c:v>7.0266771438049576E-4</c:v>
                </c:pt>
                <c:pt idx="47">
                  <c:v>6.707643514600552E-4</c:v>
                </c:pt>
                <c:pt idx="48">
                  <c:v>6.4089897707582215E-4</c:v>
                </c:pt>
                <c:pt idx="49">
                  <c:v>6.1290518176738821E-4</c:v>
                </c:pt>
                <c:pt idx="50">
                  <c:v>5.8663299130412583E-4</c:v>
                </c:pt>
                <c:pt idx="51">
                  <c:v>5.6194697258019207E-4</c:v>
                </c:pt>
                <c:pt idx="52">
                  <c:v>5.387245878952767E-4</c:v>
                </c:pt>
                <c:pt idx="53">
                  <c:v>5.1685476124153093E-4</c:v>
                </c:pt>
                <c:pt idx="54">
                  <c:v>4.9623662608363952E-4</c:v>
                </c:pt>
                <c:pt idx="55">
                  <c:v>4.767784289557042E-4</c:v>
                </c:pt>
                <c:pt idx="56">
                  <c:v>4.583965672003935E-4</c:v>
                </c:pt>
                <c:pt idx="57">
                  <c:v>4.4101474249831342E-4</c:v>
                </c:pt>
                <c:pt idx="58">
                  <c:v>4.2456321460304609E-4</c:v>
                </c:pt>
                <c:pt idx="59">
                  <c:v>4.0897814201009666E-4</c:v>
                </c:pt>
                <c:pt idx="60">
                  <c:v>3.9420099822649836E-4</c:v>
                </c:pt>
                <c:pt idx="61">
                  <c:v>3.8017805393771769E-4</c:v>
                </c:pt>
                <c:pt idx="62">
                  <c:v>3.6685991674265063E-4</c:v>
                </c:pt>
                <c:pt idx="63">
                  <c:v>3.5420112128945532E-4</c:v>
                </c:pt>
                <c:pt idx="64">
                  <c:v>3.4215976362994343E-4</c:v>
                </c:pt>
                <c:pt idx="65">
                  <c:v>3.3069717444761615E-4</c:v>
                </c:pt>
                <c:pt idx="66">
                  <c:v>3.1977762652788679E-4</c:v>
                </c:pt>
                <c:pt idx="67">
                  <c:v>3.0936807244855906E-4</c:v>
                </c:pt>
                <c:pt idx="68">
                  <c:v>2.9943790899056478E-4</c:v>
                </c:pt>
                <c:pt idx="69">
                  <c:v>2.8995876521687217E-4</c:v>
                </c:pt>
                <c:pt idx="70">
                  <c:v>2.8090431155280998E-4</c:v>
                </c:pt>
                <c:pt idx="71">
                  <c:v>2.7225008753319367E-4</c:v>
                </c:pt>
                <c:pt idx="72">
                  <c:v>2.6397334616860211E-4</c:v>
                </c:pt>
                <c:pt idx="73">
                  <c:v>2.5605291313152449E-4</c:v>
                </c:pt>
                <c:pt idx="74">
                  <c:v>2.4846905917857374E-4</c:v>
                </c:pt>
                <c:pt idx="75">
                  <c:v>2.4120338441218964E-4</c:v>
                </c:pt>
                <c:pt idx="76">
                  <c:v>2.3423871314828728E-4</c:v>
                </c:pt>
                <c:pt idx="77">
                  <c:v>2.2755899829854387E-4</c:v>
                </c:pt>
                <c:pt idx="78">
                  <c:v>2.211492343002705E-4</c:v>
                </c:pt>
                <c:pt idx="79">
                  <c:v>2.1499537773563297E-4</c:v>
                </c:pt>
                <c:pt idx="80">
                  <c:v>2.0908427487736851E-4</c:v>
                </c:pt>
                <c:pt idx="81">
                  <c:v>2.0340359548196078E-4</c:v>
                </c:pt>
                <c:pt idx="82">
                  <c:v>1.9794177222493421E-4</c:v>
                </c:pt>
                <c:pt idx="83">
                  <c:v>1.9268794523790824E-4</c:v>
                </c:pt>
                <c:pt idx="84">
                  <c:v>1.8763191126435567E-4</c:v>
                </c:pt>
                <c:pt idx="85">
                  <c:v>1.8276407700170612E-4</c:v>
                </c:pt>
                <c:pt idx="86">
                  <c:v>1.7807541624224603E-4</c:v>
                </c:pt>
                <c:pt idx="87">
                  <c:v>1.7355743046505197E-4</c:v>
                </c:pt>
                <c:pt idx="88">
                  <c:v>1.6920211256646014E-4</c:v>
                </c:pt>
                <c:pt idx="89">
                  <c:v>1.6500191344793894E-4</c:v>
                </c:pt>
                <c:pt idx="90">
                  <c:v>1.6094971120815722E-4</c:v>
                </c:pt>
                <c:pt idx="91">
                  <c:v>1.5703878271090016E-4</c:v>
                </c:pt>
                <c:pt idx="92">
                  <c:v>1.5326277732269976E-4</c:v>
                </c:pt>
                <c:pt idx="93">
                  <c:v>1.4961569263387253E-4</c:v>
                </c:pt>
                <c:pt idx="94">
                  <c:v>1.4609185199439197E-4</c:v>
                </c:pt>
                <c:pt idx="95">
                  <c:v>1.4268588371192897E-4</c:v>
                </c:pt>
                <c:pt idx="96">
                  <c:v>1.3939270177362173E-4</c:v>
                </c:pt>
                <c:pt idx="97">
                  <c:v>1.3620748796594137E-4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1D-9044-BCFA-C7D51C535F0B}"/>
            </c:ext>
          </c:extLst>
        </c:ser>
        <c:ser>
          <c:idx val="1"/>
          <c:order val="1"/>
          <c:tx>
            <c:v>k = 1.2, x_min = 2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Pareto!$A$5:$A$104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Pareto!$C$6:$C$104</c:f>
              <c:numCache>
                <c:formatCode>General</c:formatCode>
                <c:ptCount val="99"/>
                <c:pt idx="0">
                  <c:v>0.60000000000000009</c:v>
                </c:pt>
                <c:pt idx="1">
                  <c:v>0.24589544306179403</c:v>
                </c:pt>
                <c:pt idx="2">
                  <c:v>0.13058258449441865</c:v>
                </c:pt>
                <c:pt idx="3">
                  <c:v>7.9925107910579815E-2</c:v>
                </c:pt>
                <c:pt idx="4">
                  <c:v>5.3516104117348709E-2</c:v>
                </c:pt>
                <c:pt idx="5">
                  <c:v>3.8124271422914469E-2</c:v>
                </c:pt>
                <c:pt idx="6">
                  <c:v>2.8419685622069979E-2</c:v>
                </c:pt>
                <c:pt idx="7">
                  <c:v>2.1932276888127593E-2</c:v>
                </c:pt>
                <c:pt idx="8">
                  <c:v>1.7394711928264674E-2</c:v>
                </c:pt>
                <c:pt idx="9">
                  <c:v>1.4104358347645252E-2</c:v>
                </c:pt>
                <c:pt idx="10">
                  <c:v>1.1647118646192979E-2</c:v>
                </c:pt>
                <c:pt idx="11">
                  <c:v>9.7665654716101169E-3</c:v>
                </c:pt>
                <c:pt idx="12">
                  <c:v>8.2972764906181374E-3</c:v>
                </c:pt>
                <c:pt idx="13">
                  <c:v>7.1288006608881994E-3</c:v>
                </c:pt>
                <c:pt idx="14">
                  <c:v>6.1851933317479436E-3</c:v>
                </c:pt>
                <c:pt idx="15">
                  <c:v>5.4128951388072782E-3</c:v>
                </c:pt>
                <c:pt idx="16">
                  <c:v>4.7732889998315133E-3</c:v>
                </c:pt>
                <c:pt idx="17">
                  <c:v>4.2379840585206894E-3</c:v>
                </c:pt>
                <c:pt idx="18">
                  <c:v>3.7857440668811583E-3</c:v>
                </c:pt>
                <c:pt idx="19">
                  <c:v>3.4004374647779207E-3</c:v>
                </c:pt>
                <c:pt idx="20">
                  <c:v>3.069639276118241E-3</c:v>
                </c:pt>
                <c:pt idx="21">
                  <c:v>2.7836587997599593E-3</c:v>
                </c:pt>
                <c:pt idx="22">
                  <c:v>2.5348514245550221E-3</c:v>
                </c:pt>
                <c:pt idx="23">
                  <c:v>2.3171237132333425E-3</c:v>
                </c:pt>
                <c:pt idx="24">
                  <c:v>2.1255722681946653E-3</c:v>
                </c:pt>
                <c:pt idx="25">
                  <c:v>1.956216689125928E-3</c:v>
                </c:pt>
                <c:pt idx="26">
                  <c:v>1.8057996806828264E-3</c:v>
                </c:pt>
                <c:pt idx="27">
                  <c:v>1.6716357306415716E-3</c:v>
                </c:pt>
                <c:pt idx="28">
                  <c:v>1.5514953577405006E-3</c:v>
                </c:pt>
                <c:pt idx="29">
                  <c:v>1.4435157089162712E-3</c:v>
                </c:pt>
                <c:pt idx="30">
                  <c:v>1.3461308847621492E-3</c:v>
                </c:pt>
                <c:pt idx="31">
                  <c:v>1.2580171830682994E-3</c:v>
                </c:pt>
                <c:pt idx="32">
                  <c:v>1.178049728037882E-3</c:v>
                </c:pt>
                <c:pt idx="33">
                  <c:v>1.1052678647942851E-3</c:v>
                </c:pt>
                <c:pt idx="34">
                  <c:v>1.0388473568946289E-3</c:v>
                </c:pt>
                <c:pt idx="35">
                  <c:v>9.7807790430197114E-4</c:v>
                </c:pt>
                <c:pt idx="36">
                  <c:v>9.2234485234629485E-4</c:v>
                </c:pt>
                <c:pt idx="37">
                  <c:v>8.7111422441265034E-4</c:v>
                </c:pt>
                <c:pt idx="38">
                  <c:v>8.2392040747958784E-4</c:v>
                </c:pt>
                <c:pt idx="39">
                  <c:v>7.8035596789936877E-4</c:v>
                </c:pt>
                <c:pt idx="40">
                  <c:v>7.4006318760391559E-4</c:v>
                </c:pt>
                <c:pt idx="41">
                  <c:v>7.0272699734342582E-4</c:v>
                </c:pt>
                <c:pt idx="42">
                  <c:v>6.6806905023516084E-4</c:v>
                </c:pt>
                <c:pt idx="43">
                  <c:v>6.3584273066652844E-4</c:v>
                </c:pt>
                <c:pt idx="44">
                  <c:v>6.0582893403881123E-4</c:v>
                </c:pt>
                <c:pt idx="45">
                  <c:v>5.7783248461875075E-4</c:v>
                </c:pt>
                <c:pt idx="46">
                  <c:v>5.5167908387958873E-4</c:v>
                </c:pt>
                <c:pt idx="47">
                  <c:v>5.2721270166548807E-4</c:v>
                </c:pt>
                <c:pt idx="48">
                  <c:v>5.0429333844552319E-4</c:v>
                </c:pt>
                <c:pt idx="49">
                  <c:v>4.8279509970783493E-4</c:v>
                </c:pt>
                <c:pt idx="50">
                  <c:v>4.6260453385087147E-4</c:v>
                </c:pt>
                <c:pt idx="51">
                  <c:v>4.4361919327459172E-4</c:v>
                </c:pt>
                <c:pt idx="52">
                  <c:v>4.2574638516196418E-4</c:v>
                </c:pt>
                <c:pt idx="53">
                  <c:v>4.089020839838406E-4</c:v>
                </c:pt>
                <c:pt idx="54">
                  <c:v>3.9300998230459811E-4</c:v>
                </c:pt>
                <c:pt idx="55">
                  <c:v>3.7800066020576161E-4</c:v>
                </c:pt>
                <c:pt idx="56">
                  <c:v>3.6381085673398736E-4</c:v>
                </c:pt>
                <c:pt idx="57">
                  <c:v>3.5038282934040066E-4</c:v>
                </c:pt>
                <c:pt idx="58">
                  <c:v>3.3766378940807882E-4</c:v>
                </c:pt>
                <c:pt idx="59">
                  <c:v>3.2560540374167288E-4</c:v>
                </c:pt>
                <c:pt idx="60">
                  <c:v>3.1416335338096594E-4</c:v>
                </c:pt>
                <c:pt idx="61">
                  <c:v>3.0329694234931435E-4</c:v>
                </c:pt>
                <c:pt idx="62">
                  <c:v>2.9296875000000026E-4</c:v>
                </c:pt>
                <c:pt idx="63">
                  <c:v>2.8314432151199095E-4</c:v>
                </c:pt>
                <c:pt idx="64">
                  <c:v>2.7379189183907824E-4</c:v>
                </c:pt>
                <c:pt idx="65">
                  <c:v>2.6488213905530078E-4</c:v>
                </c:pt>
                <c:pt idx="66">
                  <c:v>2.5638796358355568E-4</c:v>
                </c:pt>
                <c:pt idx="67">
                  <c:v>2.4828429025854624E-4</c:v>
                </c:pt>
                <c:pt idx="68">
                  <c:v>2.4054789057244204E-4</c:v>
                </c:pt>
                <c:pt idx="69">
                  <c:v>2.3315722279226915E-4</c:v>
                </c:pt>
                <c:pt idx="70">
                  <c:v>2.26092287930827E-4</c:v>
                </c:pt>
                <c:pt idx="71">
                  <c:v>2.193344998051665E-4</c:v>
                </c:pt>
                <c:pt idx="72">
                  <c:v>2.1286656763439316E-4</c:v>
                </c:pt>
                <c:pt idx="73">
                  <c:v>2.0667238981695546E-4</c:v>
                </c:pt>
                <c:pt idx="74">
                  <c:v>2.0073695769083681E-4</c:v>
                </c:pt>
                <c:pt idx="75">
                  <c:v>1.9504626822195088E-4</c:v>
                </c:pt>
                <c:pt idx="76">
                  <c:v>1.8958724468942474E-4</c:v>
                </c:pt>
                <c:pt idx="77">
                  <c:v>1.8434766454410775E-4</c:v>
                </c:pt>
                <c:pt idx="78">
                  <c:v>1.7931609371063211E-4</c:v>
                </c:pt>
                <c:pt idx="79">
                  <c:v>1.7448182668559716E-4</c:v>
                </c:pt>
                <c:pt idx="80">
                  <c:v>1.6983483185657158E-4</c:v>
                </c:pt>
                <c:pt idx="81">
                  <c:v>1.6536570152987813E-4</c:v>
                </c:pt>
                <c:pt idx="82">
                  <c:v>1.6106560621082874E-4</c:v>
                </c:pt>
                <c:pt idx="83">
                  <c:v>1.5692625272909475E-4</c:v>
                </c:pt>
                <c:pt idx="84">
                  <c:v>1.5293984584517856E-4</c:v>
                </c:pt>
                <c:pt idx="85">
                  <c:v>1.4909905301215768E-4</c:v>
                </c:pt>
                <c:pt idx="86">
                  <c:v>1.4539697200073118E-4</c:v>
                </c:pt>
                <c:pt idx="87">
                  <c:v>1.418271011255418E-4</c:v>
                </c:pt>
                <c:pt idx="88">
                  <c:v>1.3838331183737299E-4</c:v>
                </c:pt>
                <c:pt idx="89">
                  <c:v>1.3505982346945577E-4</c:v>
                </c:pt>
                <c:pt idx="90">
                  <c:v>1.3185117994714437E-4</c:v>
                </c:pt>
                <c:pt idx="91">
                  <c:v>1.2875222828898585E-4</c:v>
                </c:pt>
                <c:pt idx="92">
                  <c:v>1.257580987439131E-4</c:v>
                </c:pt>
                <c:pt idx="93">
                  <c:v>1.228641864242424E-4</c:v>
                </c:pt>
                <c:pt idx="94">
                  <c:v>1.200661343075166E-4</c:v>
                </c:pt>
                <c:pt idx="95">
                  <c:v>1.1735981749219694E-4</c:v>
                </c:pt>
                <c:pt idx="96">
                  <c:v>1.147413286029405E-4</c:v>
                </c:pt>
                <c:pt idx="97">
                  <c:v>1.1220696425082814E-4</c:v>
                </c:pt>
                <c:pt idx="98">
                  <c:v>1.0975321246255808E-4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1D-9044-BCFA-C7D51C535F0B}"/>
            </c:ext>
          </c:extLst>
        </c:ser>
        <c:ser>
          <c:idx val="2"/>
          <c:order val="2"/>
          <c:tx>
            <c:v>k = 1.1, x_min = 1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yVal>
            <c:numRef>
              <c:f>Pareto!$D$5:$D$104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0.25658407267262207</c:v>
                </c:pt>
                <c:pt idx="2">
                  <c:v>0.10950603398053757</c:v>
                </c:pt>
                <c:pt idx="3">
                  <c:v>5.9850351226608547E-2</c:v>
                </c:pt>
                <c:pt idx="4">
                  <c:v>3.7458956590914534E-2</c:v>
                </c:pt>
                <c:pt idx="5">
                  <c:v>2.5543185619048066E-2</c:v>
                </c:pt>
                <c:pt idx="6">
                  <c:v>1.8479354681476504E-2</c:v>
                </c:pt>
                <c:pt idx="7">
                  <c:v>1.3960588062372804E-2</c:v>
                </c:pt>
                <c:pt idx="8">
                  <c:v>1.090142861649695E-2</c:v>
                </c:pt>
                <c:pt idx="9">
                  <c:v>8.7376105819670941E-3</c:v>
                </c:pt>
                <c:pt idx="10">
                  <c:v>7.1526676563342878E-3</c:v>
                </c:pt>
                <c:pt idx="11">
                  <c:v>5.9581587228800933E-3</c:v>
                </c:pt>
                <c:pt idx="12">
                  <c:v>5.0363006175574649E-3</c:v>
                </c:pt>
                <c:pt idx="13">
                  <c:v>4.3104618950319321E-3</c:v>
                </c:pt>
                <c:pt idx="14">
                  <c:v>3.7290743393819711E-3</c:v>
                </c:pt>
                <c:pt idx="15">
                  <c:v>3.2564223108621842E-3</c:v>
                </c:pt>
                <c:pt idx="16">
                  <c:v>2.8671469357008385E-3</c:v>
                </c:pt>
                <c:pt idx="17">
                  <c:v>2.5428481385187792E-3</c:v>
                </c:pt>
                <c:pt idx="18">
                  <c:v>2.2699177617587422E-3</c:v>
                </c:pt>
                <c:pt idx="19">
                  <c:v>2.0381197350441073E-3</c:v>
                </c:pt>
                <c:pt idx="20">
                  <c:v>1.8396371288074297E-3</c:v>
                </c:pt>
                <c:pt idx="21">
                  <c:v>1.6684187252145363E-3</c:v>
                </c:pt>
                <c:pt idx="22">
                  <c:v>1.5197222765000488E-3</c:v>
                </c:pt>
                <c:pt idx="23">
                  <c:v>1.3897896643149841E-3</c:v>
                </c:pt>
                <c:pt idx="24">
                  <c:v>1.2756122080727448E-3</c:v>
                </c:pt>
                <c:pt idx="25">
                  <c:v>1.1747586578695777E-3</c:v>
                </c:pt>
                <c:pt idx="26">
                  <c:v>1.085247465922292E-3</c:v>
                </c:pt>
                <c:pt idx="27">
                  <c:v>1.0054507892067646E-3</c:v>
                </c:pt>
                <c:pt idx="28">
                  <c:v>9.3402153508292344E-4</c:v>
                </c:pt>
                <c:pt idx="29">
                  <c:v>8.6983734663417594E-4</c:v>
                </c:pt>
                <c:pt idx="30">
                  <c:v>8.1195718289767008E-4</c:v>
                </c:pt>
                <c:pt idx="31">
                  <c:v>7.5958736260273662E-4</c:v>
                </c:pt>
                <c:pt idx="32">
                  <c:v>7.1205478856912314E-4</c:v>
                </c:pt>
                <c:pt idx="33">
                  <c:v>6.6878567064813585E-4</c:v>
                </c:pt>
                <c:pt idx="34">
                  <c:v>6.2928849531049215E-4</c:v>
                </c:pt>
                <c:pt idx="35">
                  <c:v>5.9314030142649458E-4</c:v>
                </c:pt>
                <c:pt idx="36">
                  <c:v>5.5997554952624666E-4</c:v>
                </c:pt>
                <c:pt idx="37">
                  <c:v>5.2947703994907322E-4</c:v>
                </c:pt>
                <c:pt idx="38">
                  <c:v>5.0136846051131883E-4</c:v>
                </c:pt>
                <c:pt idx="39">
                  <c:v>4.7540823837460198E-4</c:v>
                </c:pt>
                <c:pt idx="40">
                  <c:v>4.513844420024992E-4</c:v>
                </c:pt>
                <c:pt idx="41">
                  <c:v>4.2911053340834475E-4</c:v>
                </c:pt>
                <c:pt idx="42">
                  <c:v>4.0842181262270921E-4</c:v>
                </c:pt>
                <c:pt idx="43">
                  <c:v>3.8917242858073657E-4</c:v>
                </c:pt>
                <c:pt idx="44">
                  <c:v>3.7123285574937537E-4</c:v>
                </c:pt>
                <c:pt idx="45">
                  <c:v>3.544877554869922E-4</c:v>
                </c:pt>
                <c:pt idx="46">
                  <c:v>3.3883415662383591E-4</c:v>
                </c:pt>
                <c:pt idx="47">
                  <c:v>3.2417990202568615E-4</c:v>
                </c:pt>
                <c:pt idx="48">
                  <c:v>3.1044231767618876E-4</c:v>
                </c:pt>
                <c:pt idx="49">
                  <c:v>2.9754706863474638E-4</c:v>
                </c:pt>
                <c:pt idx="50">
                  <c:v>2.8542717251640935E-4</c:v>
                </c:pt>
                <c:pt idx="51">
                  <c:v>2.7402214622145445E-4</c:v>
                </c:pt>
                <c:pt idx="52">
                  <c:v>2.6327726576558382E-4</c:v>
                </c:pt>
                <c:pt idx="53">
                  <c:v>2.5314292242180358E-4</c:v>
                </c:pt>
                <c:pt idx="54">
                  <c:v>2.4357406113442216E-4</c:v>
                </c:pt>
                <c:pt idx="55">
                  <c:v>2.3452968942415785E-4</c:v>
                </c:pt>
                <c:pt idx="56">
                  <c:v>2.2597244686561679E-4</c:v>
                </c:pt>
                <c:pt idx="57">
                  <c:v>2.1786822675955546E-4</c:v>
                </c:pt>
                <c:pt idx="58">
                  <c:v>2.1018584290217549E-4</c:v>
                </c:pt>
                <c:pt idx="59">
                  <c:v>2.0289673542013101E-4</c:v>
                </c:pt>
                <c:pt idx="60">
                  <c:v>1.959747105313928E-4</c:v>
                </c:pt>
                <c:pt idx="61">
                  <c:v>1.8939570983970291E-4</c:v>
                </c:pt>
                <c:pt idx="62">
                  <c:v>1.831376053991317E-4</c:v>
                </c:pt>
                <c:pt idx="63">
                  <c:v>1.7718001731569638E-4</c:v>
                </c:pt>
                <c:pt idx="64">
                  <c:v>1.7150415110171017E-4</c:v>
                </c:pt>
                <c:pt idx="65">
                  <c:v>1.6609265237918944E-4</c:v>
                </c:pt>
                <c:pt idx="66">
                  <c:v>1.6092947685236906E-4</c:v>
                </c:pt>
                <c:pt idx="67">
                  <c:v>1.55999773745445E-4</c:v>
                </c:pt>
                <c:pt idx="68">
                  <c:v>1.5128978113763118E-4</c:v>
                </c:pt>
                <c:pt idx="69">
                  <c:v>1.4678673182981115E-4</c:v>
                </c:pt>
                <c:pt idx="70">
                  <c:v>1.4247876855074309E-4</c:v>
                </c:pt>
                <c:pt idx="71">
                  <c:v>1.3835486746025156E-4</c:v>
                </c:pt>
                <c:pt idx="72">
                  <c:v>1.3440476903581951E-4</c:v>
                </c:pt>
                <c:pt idx="73">
                  <c:v>1.3061891554048537E-4</c:v>
                </c:pt>
                <c:pt idx="74">
                  <c:v>1.2698839436654772E-4</c:v>
                </c:pt>
                <c:pt idx="75">
                  <c:v>1.2350488663343424E-4</c:v>
                </c:pt>
                <c:pt idx="76">
                  <c:v>1.2016062049102407E-4</c:v>
                </c:pt>
                <c:pt idx="77">
                  <c:v>1.1694832864326974E-4</c:v>
                </c:pt>
                <c:pt idx="78">
                  <c:v>1.1386120966245734E-4</c:v>
                </c:pt>
                <c:pt idx="79">
                  <c:v>1.1089289271297472E-4</c:v>
                </c:pt>
                <c:pt idx="80">
                  <c:v>1.0803740534598056E-4</c:v>
                </c:pt>
                <c:pt idx="81">
                  <c:v>1.0528914406369106E-4</c:v>
                </c:pt>
                <c:pt idx="82">
                  <c:v>1.0264284738480398E-4</c:v>
                </c:pt>
                <c:pt idx="83">
                  <c:v>1.0009357117148583E-4</c:v>
                </c:pt>
                <c:pt idx="84">
                  <c:v>9.7636666003810246E-5</c:v>
                </c:pt>
                <c:pt idx="85">
                  <c:v>9.5267756410063011E-5</c:v>
                </c:pt>
                <c:pt idx="86">
                  <c:v>9.2982721781222286E-5</c:v>
                </c:pt>
                <c:pt idx="87">
                  <c:v>9.0777678815582278E-5</c:v>
                </c:pt>
                <c:pt idx="88">
                  <c:v>8.8648965355122997E-5</c:v>
                </c:pt>
                <c:pt idx="89">
                  <c:v>8.6593125489148006E-5</c:v>
                </c:pt>
                <c:pt idx="90">
                  <c:v>8.460689581307595E-5</c:v>
                </c:pt>
                <c:pt idx="91">
                  <c:v>8.2687192741299066E-5</c:v>
                </c:pt>
                <c:pt idx="92">
                  <c:v>8.0831100782848862E-5</c:v>
                </c:pt>
                <c:pt idx="93">
                  <c:v>7.9035861697397252E-5</c:v>
                </c:pt>
                <c:pt idx="94">
                  <c:v>7.7298864456969539E-5</c:v>
                </c:pt>
                <c:pt idx="95">
                  <c:v>7.5617635945783831E-5</c:v>
                </c:pt>
                <c:pt idx="96">
                  <c:v>7.3989832336928776E-5</c:v>
                </c:pt>
                <c:pt idx="97">
                  <c:v>7.2413231090258487E-5</c:v>
                </c:pt>
                <c:pt idx="98">
                  <c:v>7.0885723520958948E-5</c:v>
                </c:pt>
                <c:pt idx="99">
                  <c:v>6.9405307892821214E-5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1D-9044-BCFA-C7D51C535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61952"/>
        <c:axId val="105190528"/>
      </c:scatterChart>
      <c:valAx>
        <c:axId val="10406195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2889005540974054"/>
              <c:y val="0.91336633663366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190528"/>
        <c:crossesAt val="1.0000000000000002E-4"/>
        <c:crossBetween val="midCat"/>
        <c:majorUnit val="10"/>
      </c:valAx>
      <c:valAx>
        <c:axId val="10519052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f(x)</a:t>
                </a:r>
              </a:p>
            </c:rich>
          </c:tx>
          <c:layout>
            <c:manualLayout>
              <c:xMode val="edge"/>
              <c:yMode val="edge"/>
              <c:x val="2.6666666666666672E-2"/>
              <c:y val="0.46782178217821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06195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0983263598326354"/>
          <c:y val="0.21039654818163142"/>
          <c:w val="0.29811715481171541"/>
          <c:h val="0.1559409710052092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Pareto!$A$6:$A$104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</c:numCache>
            </c:numRef>
          </c:xVal>
          <c:yVal>
            <c:numRef>
              <c:f>Pareto!$B$6:$B$104</c:f>
              <c:numCache>
                <c:formatCode>General</c:formatCode>
                <c:ptCount val="99"/>
                <c:pt idx="0">
                  <c:v>1.1011132620704343</c:v>
                </c:pt>
                <c:pt idx="1">
                  <c:v>0.43333333333333324</c:v>
                </c:pt>
                <c:pt idx="2">
                  <c:v>0.22359547144408554</c:v>
                </c:pt>
                <c:pt idx="3">
                  <c:v>0.13383508326927884</c:v>
                </c:pt>
                <c:pt idx="4">
                  <c:v>8.7994009605258855E-2</c:v>
                </c:pt>
                <c:pt idx="5">
                  <c:v>6.1727045641117216E-2</c:v>
                </c:pt>
                <c:pt idx="6">
                  <c:v>4.540398937371521E-2</c:v>
                </c:pt>
                <c:pt idx="7">
                  <c:v>3.4629260048974937E-2</c:v>
                </c:pt>
                <c:pt idx="8">
                  <c:v>2.7176966775502E-2</c:v>
                </c:pt>
                <c:pt idx="9">
                  <c:v>2.1827188929326748E-2</c:v>
                </c:pt>
                <c:pt idx="10">
                  <c:v>1.7868336291716289E-2</c:v>
                </c:pt>
                <c:pt idx="11">
                  <c:v>1.486384860327836E-2</c:v>
                </c:pt>
                <c:pt idx="12">
                  <c:v>1.2534485185497043E-2</c:v>
                </c:pt>
                <c:pt idx="13">
                  <c:v>1.0695253620480169E-2</c:v>
                </c:pt>
                <c:pt idx="14">
                  <c:v>9.2198747932333049E-3</c:v>
                </c:pt>
                <c:pt idx="15">
                  <c:v>8.0198909729349045E-3</c:v>
                </c:pt>
                <c:pt idx="16">
                  <c:v>7.0319248647057967E-3</c:v>
                </c:pt>
                <c:pt idx="17">
                  <c:v>6.2096582773871886E-3</c:v>
                </c:pt>
                <c:pt idx="18">
                  <c:v>5.5186390972738275E-3</c:v>
                </c:pt>
                <c:pt idx="19">
                  <c:v>4.9328351897565985E-3</c:v>
                </c:pt>
                <c:pt idx="20">
                  <c:v>4.432296628391486E-3</c:v>
                </c:pt>
                <c:pt idx="21">
                  <c:v>4.0015381395032959E-3</c:v>
                </c:pt>
                <c:pt idx="22">
                  <c:v>3.6283997429614112E-3</c:v>
                </c:pt>
                <c:pt idx="23">
                  <c:v>3.303231135883892E-3</c:v>
                </c:pt>
                <c:pt idx="24">
                  <c:v>3.0182991617722825E-3</c:v>
                </c:pt>
                <c:pt idx="25">
                  <c:v>2.7673515035527697E-3</c:v>
                </c:pt>
                <c:pt idx="26">
                  <c:v>2.5452914072529283E-3</c:v>
                </c:pt>
                <c:pt idx="27">
                  <c:v>2.3479323968487215E-3</c:v>
                </c:pt>
                <c:pt idx="28">
                  <c:v>2.1718113457181803E-3</c:v>
                </c:pt>
                <c:pt idx="29">
                  <c:v>2.0140446188636561E-3</c:v>
                </c:pt>
                <c:pt idx="30">
                  <c:v>1.8722163487270504E-3</c:v>
                </c:pt>
                <c:pt idx="31">
                  <c:v>1.744290926704071E-3</c:v>
                </c:pt>
                <c:pt idx="32">
                  <c:v>1.6285439153205289E-3</c:v>
                </c:pt>
                <c:pt idx="33">
                  <c:v>1.5235070962493168E-3</c:v>
                </c:pt>
                <c:pt idx="34">
                  <c:v>1.4279244555885687E-3</c:v>
                </c:pt>
                <c:pt idx="35">
                  <c:v>1.3407166971966249E-3</c:v>
                </c:pt>
                <c:pt idx="36">
                  <c:v>1.2609524540902692E-3</c:v>
                </c:pt>
                <c:pt idx="37">
                  <c:v>1.1878247967958154E-3</c:v>
                </c:pt>
                <c:pt idx="38">
                  <c:v>1.1206319578464696E-3</c:v>
                </c:pt>
                <c:pt idx="39">
                  <c:v>1.0587614327768192E-3</c:v>
                </c:pt>
                <c:pt idx="40">
                  <c:v>1.0016768009275404E-3</c:v>
                </c:pt>
                <c:pt idx="41">
                  <c:v>9.4890674919424691E-4</c:v>
                </c:pt>
                <c:pt idx="42">
                  <c:v>9.0003588944316342E-4</c:v>
                </c:pt>
                <c:pt idx="43">
                  <c:v>8.5469704364618949E-4</c:v>
                </c:pt>
                <c:pt idx="44">
                  <c:v>8.1256473573060534E-4</c:v>
                </c:pt>
                <c:pt idx="45">
                  <c:v>7.7334968005204332E-4</c:v>
                </c:pt>
                <c:pt idx="46">
                  <c:v>7.367940965396886E-4</c:v>
                </c:pt>
                <c:pt idx="47">
                  <c:v>7.0266771438049576E-4</c:v>
                </c:pt>
                <c:pt idx="48">
                  <c:v>6.707643514600552E-4</c:v>
                </c:pt>
                <c:pt idx="49">
                  <c:v>6.4089897707582215E-4</c:v>
                </c:pt>
                <c:pt idx="50">
                  <c:v>6.1290518176738821E-4</c:v>
                </c:pt>
                <c:pt idx="51">
                  <c:v>5.8663299130412583E-4</c:v>
                </c:pt>
                <c:pt idx="52">
                  <c:v>5.6194697258019207E-4</c:v>
                </c:pt>
                <c:pt idx="53">
                  <c:v>5.387245878952767E-4</c:v>
                </c:pt>
                <c:pt idx="54">
                  <c:v>5.1685476124153093E-4</c:v>
                </c:pt>
                <c:pt idx="55">
                  <c:v>4.9623662608363952E-4</c:v>
                </c:pt>
                <c:pt idx="56">
                  <c:v>4.767784289557042E-4</c:v>
                </c:pt>
                <c:pt idx="57">
                  <c:v>4.583965672003935E-4</c:v>
                </c:pt>
                <c:pt idx="58">
                  <c:v>4.4101474249831342E-4</c:v>
                </c:pt>
                <c:pt idx="59">
                  <c:v>4.2456321460304609E-4</c:v>
                </c:pt>
                <c:pt idx="60">
                  <c:v>4.0897814201009666E-4</c:v>
                </c:pt>
                <c:pt idx="61">
                  <c:v>3.9420099822649836E-4</c:v>
                </c:pt>
                <c:pt idx="62">
                  <c:v>3.8017805393771769E-4</c:v>
                </c:pt>
                <c:pt idx="63">
                  <c:v>3.6685991674265063E-4</c:v>
                </c:pt>
                <c:pt idx="64">
                  <c:v>3.5420112128945532E-4</c:v>
                </c:pt>
                <c:pt idx="65">
                  <c:v>3.4215976362994343E-4</c:v>
                </c:pt>
                <c:pt idx="66">
                  <c:v>3.3069717444761615E-4</c:v>
                </c:pt>
                <c:pt idx="67">
                  <c:v>3.1977762652788679E-4</c:v>
                </c:pt>
                <c:pt idx="68">
                  <c:v>3.0936807244855906E-4</c:v>
                </c:pt>
                <c:pt idx="69">
                  <c:v>2.9943790899056478E-4</c:v>
                </c:pt>
                <c:pt idx="70">
                  <c:v>2.8995876521687217E-4</c:v>
                </c:pt>
                <c:pt idx="71">
                  <c:v>2.8090431155280998E-4</c:v>
                </c:pt>
                <c:pt idx="72">
                  <c:v>2.7225008753319367E-4</c:v>
                </c:pt>
                <c:pt idx="73">
                  <c:v>2.6397334616860211E-4</c:v>
                </c:pt>
                <c:pt idx="74">
                  <c:v>2.5605291313152449E-4</c:v>
                </c:pt>
                <c:pt idx="75">
                  <c:v>2.4846905917857374E-4</c:v>
                </c:pt>
                <c:pt idx="76">
                  <c:v>2.4120338441218964E-4</c:v>
                </c:pt>
                <c:pt idx="77">
                  <c:v>2.3423871314828728E-4</c:v>
                </c:pt>
                <c:pt idx="78">
                  <c:v>2.2755899829854387E-4</c:v>
                </c:pt>
                <c:pt idx="79">
                  <c:v>2.211492343002705E-4</c:v>
                </c:pt>
                <c:pt idx="80">
                  <c:v>2.1499537773563297E-4</c:v>
                </c:pt>
                <c:pt idx="81">
                  <c:v>2.0908427487736851E-4</c:v>
                </c:pt>
                <c:pt idx="82">
                  <c:v>2.0340359548196078E-4</c:v>
                </c:pt>
                <c:pt idx="83">
                  <c:v>1.9794177222493421E-4</c:v>
                </c:pt>
                <c:pt idx="84">
                  <c:v>1.9268794523790824E-4</c:v>
                </c:pt>
                <c:pt idx="85">
                  <c:v>1.8763191126435567E-4</c:v>
                </c:pt>
                <c:pt idx="86">
                  <c:v>1.8276407700170612E-4</c:v>
                </c:pt>
                <c:pt idx="87">
                  <c:v>1.7807541624224603E-4</c:v>
                </c:pt>
                <c:pt idx="88">
                  <c:v>1.7355743046505197E-4</c:v>
                </c:pt>
                <c:pt idx="89">
                  <c:v>1.6920211256646014E-4</c:v>
                </c:pt>
                <c:pt idx="90">
                  <c:v>1.6500191344793894E-4</c:v>
                </c:pt>
                <c:pt idx="91">
                  <c:v>1.6094971120815722E-4</c:v>
                </c:pt>
                <c:pt idx="92">
                  <c:v>1.5703878271090016E-4</c:v>
                </c:pt>
                <c:pt idx="93">
                  <c:v>1.5326277732269976E-4</c:v>
                </c:pt>
                <c:pt idx="94">
                  <c:v>1.4961569263387253E-4</c:v>
                </c:pt>
                <c:pt idx="95">
                  <c:v>1.4609185199439197E-4</c:v>
                </c:pt>
                <c:pt idx="96">
                  <c:v>1.4268588371192897E-4</c:v>
                </c:pt>
                <c:pt idx="97">
                  <c:v>1.3939270177362173E-4</c:v>
                </c:pt>
                <c:pt idx="98">
                  <c:v>1.3620748796594137E-4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3D-B54E-B517-CFB7C573E795}"/>
            </c:ext>
          </c:extLst>
        </c:ser>
        <c:ser>
          <c:idx val="1"/>
          <c:order val="1"/>
          <c:tx>
            <c:v>Predicted 5.42251776423205</c:v>
          </c:tx>
          <c:spPr>
            <a:ln w="28575">
              <a:noFill/>
            </a:ln>
          </c:spPr>
          <c:xVal>
            <c:numRef>
              <c:f>Pareto!$A$6:$A$104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</c:numCache>
            </c:numRef>
          </c:xVal>
          <c:yVal>
            <c:numRef>
              <c:f>Pareto!$B$138:$B$236</c:f>
              <c:numCache>
                <c:formatCode>General</c:formatCode>
                <c:ptCount val="99"/>
                <c:pt idx="0">
                  <c:v>8.8845369879875583E-2</c:v>
                </c:pt>
                <c:pt idx="1">
                  <c:v>8.7513416040226291E-2</c:v>
                </c:pt>
                <c:pt idx="2">
                  <c:v>8.6181462200577E-2</c:v>
                </c:pt>
                <c:pt idx="3">
                  <c:v>8.4849508360927708E-2</c:v>
                </c:pt>
                <c:pt idx="4">
                  <c:v>8.3517554521278417E-2</c:v>
                </c:pt>
                <c:pt idx="5">
                  <c:v>8.2185600681629126E-2</c:v>
                </c:pt>
                <c:pt idx="6">
                  <c:v>8.0853646841979834E-2</c:v>
                </c:pt>
                <c:pt idx="7">
                  <c:v>7.9521693002330543E-2</c:v>
                </c:pt>
                <c:pt idx="8">
                  <c:v>7.8189739162681252E-2</c:v>
                </c:pt>
                <c:pt idx="9">
                  <c:v>7.685778532303196E-2</c:v>
                </c:pt>
                <c:pt idx="10">
                  <c:v>7.5525831483382683E-2</c:v>
                </c:pt>
                <c:pt idx="11">
                  <c:v>7.4193877643733391E-2</c:v>
                </c:pt>
                <c:pt idx="12">
                  <c:v>7.28619238040841E-2</c:v>
                </c:pt>
                <c:pt idx="13">
                  <c:v>7.1529969964434809E-2</c:v>
                </c:pt>
                <c:pt idx="14">
                  <c:v>7.0198016124785517E-2</c:v>
                </c:pt>
                <c:pt idx="15">
                  <c:v>6.8866062285136226E-2</c:v>
                </c:pt>
                <c:pt idx="16">
                  <c:v>6.7534108445486934E-2</c:v>
                </c:pt>
                <c:pt idx="17">
                  <c:v>6.6202154605837643E-2</c:v>
                </c:pt>
                <c:pt idx="18">
                  <c:v>6.4870200766188352E-2</c:v>
                </c:pt>
                <c:pt idx="19">
                  <c:v>6.353824692653906E-2</c:v>
                </c:pt>
                <c:pt idx="20">
                  <c:v>6.2206293086889769E-2</c:v>
                </c:pt>
                <c:pt idx="21">
                  <c:v>6.0874339247240478E-2</c:v>
                </c:pt>
                <c:pt idx="22">
                  <c:v>5.9542385407591186E-2</c:v>
                </c:pt>
                <c:pt idx="23">
                  <c:v>5.8210431567941895E-2</c:v>
                </c:pt>
                <c:pt idx="24">
                  <c:v>5.6878477728292604E-2</c:v>
                </c:pt>
                <c:pt idx="25">
                  <c:v>5.5546523888643312E-2</c:v>
                </c:pt>
                <c:pt idx="26">
                  <c:v>5.4214570048994021E-2</c:v>
                </c:pt>
                <c:pt idx="27">
                  <c:v>5.2882616209344729E-2</c:v>
                </c:pt>
                <c:pt idx="28">
                  <c:v>5.1550662369695438E-2</c:v>
                </c:pt>
                <c:pt idx="29">
                  <c:v>5.0218708530046147E-2</c:v>
                </c:pt>
                <c:pt idx="30">
                  <c:v>4.8886754690396855E-2</c:v>
                </c:pt>
                <c:pt idx="31">
                  <c:v>4.7554800850747564E-2</c:v>
                </c:pt>
                <c:pt idx="32">
                  <c:v>4.6222847011098273E-2</c:v>
                </c:pt>
                <c:pt idx="33">
                  <c:v>4.4890893171448981E-2</c:v>
                </c:pt>
                <c:pt idx="34">
                  <c:v>4.355893933179969E-2</c:v>
                </c:pt>
                <c:pt idx="35">
                  <c:v>4.2226985492150398E-2</c:v>
                </c:pt>
                <c:pt idx="36">
                  <c:v>4.0895031652501107E-2</c:v>
                </c:pt>
                <c:pt idx="37">
                  <c:v>3.9563077812851816E-2</c:v>
                </c:pt>
                <c:pt idx="38">
                  <c:v>3.8231123973202524E-2</c:v>
                </c:pt>
                <c:pt idx="39">
                  <c:v>3.689917013355324E-2</c:v>
                </c:pt>
                <c:pt idx="40">
                  <c:v>3.5567216293903949E-2</c:v>
                </c:pt>
                <c:pt idx="41">
                  <c:v>3.4235262454254657E-2</c:v>
                </c:pt>
                <c:pt idx="42">
                  <c:v>3.2903308614605366E-2</c:v>
                </c:pt>
                <c:pt idx="43">
                  <c:v>3.1571354774956074E-2</c:v>
                </c:pt>
                <c:pt idx="44">
                  <c:v>3.0239400935306783E-2</c:v>
                </c:pt>
                <c:pt idx="45">
                  <c:v>2.8907447095657485E-2</c:v>
                </c:pt>
                <c:pt idx="46">
                  <c:v>2.7575493256008207E-2</c:v>
                </c:pt>
                <c:pt idx="47">
                  <c:v>2.6243539416358916E-2</c:v>
                </c:pt>
                <c:pt idx="48">
                  <c:v>2.4911585576709624E-2</c:v>
                </c:pt>
                <c:pt idx="49">
                  <c:v>2.3579631737060333E-2</c:v>
                </c:pt>
                <c:pt idx="50">
                  <c:v>2.2247677897411042E-2</c:v>
                </c:pt>
                <c:pt idx="51">
                  <c:v>2.091572405776175E-2</c:v>
                </c:pt>
                <c:pt idx="52">
                  <c:v>1.9583770218112459E-2</c:v>
                </c:pt>
                <c:pt idx="53">
                  <c:v>1.8251816378463168E-2</c:v>
                </c:pt>
                <c:pt idx="54">
                  <c:v>1.6919862538813876E-2</c:v>
                </c:pt>
                <c:pt idx="55">
                  <c:v>1.5587908699164585E-2</c:v>
                </c:pt>
                <c:pt idx="56">
                  <c:v>1.4255954859515294E-2</c:v>
                </c:pt>
                <c:pt idx="57">
                  <c:v>1.2924001019866002E-2</c:v>
                </c:pt>
                <c:pt idx="58">
                  <c:v>1.1592047180216711E-2</c:v>
                </c:pt>
                <c:pt idx="59">
                  <c:v>1.0260093340567419E-2</c:v>
                </c:pt>
                <c:pt idx="60">
                  <c:v>8.928139500918128E-3</c:v>
                </c:pt>
                <c:pt idx="61">
                  <c:v>7.5961856612688367E-3</c:v>
                </c:pt>
                <c:pt idx="62">
                  <c:v>6.2642318216195453E-3</c:v>
                </c:pt>
                <c:pt idx="63">
                  <c:v>4.9322779819702539E-3</c:v>
                </c:pt>
                <c:pt idx="64">
                  <c:v>3.6003241423209625E-3</c:v>
                </c:pt>
                <c:pt idx="65">
                  <c:v>2.2683703026716712E-3</c:v>
                </c:pt>
                <c:pt idx="66">
                  <c:v>9.364164630223798E-4</c:v>
                </c:pt>
                <c:pt idx="67">
                  <c:v>-3.9553737662691157E-4</c:v>
                </c:pt>
                <c:pt idx="68">
                  <c:v>-1.7274912162762029E-3</c:v>
                </c:pt>
                <c:pt idx="69">
                  <c:v>-3.0594450559254943E-3</c:v>
                </c:pt>
                <c:pt idx="70">
                  <c:v>-4.3913988955747857E-3</c:v>
                </c:pt>
                <c:pt idx="71">
                  <c:v>-5.7233527352240771E-3</c:v>
                </c:pt>
                <c:pt idx="72">
                  <c:v>-7.0553065748733684E-3</c:v>
                </c:pt>
                <c:pt idx="73">
                  <c:v>-8.3872604145226598E-3</c:v>
                </c:pt>
                <c:pt idx="74">
                  <c:v>-9.7192142541719512E-3</c:v>
                </c:pt>
                <c:pt idx="75">
                  <c:v>-1.1051168093821243E-2</c:v>
                </c:pt>
                <c:pt idx="76">
                  <c:v>-1.2383121933470534E-2</c:v>
                </c:pt>
                <c:pt idx="77">
                  <c:v>-1.3715075773119825E-2</c:v>
                </c:pt>
                <c:pt idx="78">
                  <c:v>-1.5047029612769117E-2</c:v>
                </c:pt>
                <c:pt idx="79">
                  <c:v>-1.6378983452418394E-2</c:v>
                </c:pt>
                <c:pt idx="80">
                  <c:v>-1.7710937292067686E-2</c:v>
                </c:pt>
                <c:pt idx="81">
                  <c:v>-1.9042891131716977E-2</c:v>
                </c:pt>
                <c:pt idx="82">
                  <c:v>-2.0374844971366268E-2</c:v>
                </c:pt>
                <c:pt idx="83">
                  <c:v>-2.170679881101556E-2</c:v>
                </c:pt>
                <c:pt idx="84">
                  <c:v>-2.3038752650664851E-2</c:v>
                </c:pt>
                <c:pt idx="85">
                  <c:v>-2.4370706490314142E-2</c:v>
                </c:pt>
                <c:pt idx="86">
                  <c:v>-2.5702660329963434E-2</c:v>
                </c:pt>
                <c:pt idx="87">
                  <c:v>-2.7034614169612725E-2</c:v>
                </c:pt>
                <c:pt idx="88">
                  <c:v>-2.8366568009262016E-2</c:v>
                </c:pt>
                <c:pt idx="89">
                  <c:v>-2.9698521848911308E-2</c:v>
                </c:pt>
                <c:pt idx="90">
                  <c:v>-3.1030475688560599E-2</c:v>
                </c:pt>
                <c:pt idx="91">
                  <c:v>-3.2362429528209891E-2</c:v>
                </c:pt>
                <c:pt idx="92">
                  <c:v>-3.3694383367859196E-2</c:v>
                </c:pt>
                <c:pt idx="93">
                  <c:v>-3.5026337207508487E-2</c:v>
                </c:pt>
                <c:pt idx="94">
                  <c:v>-3.6358291047157751E-2</c:v>
                </c:pt>
                <c:pt idx="95">
                  <c:v>-3.7690244886807042E-2</c:v>
                </c:pt>
                <c:pt idx="96">
                  <c:v>-3.9022198726456334E-2</c:v>
                </c:pt>
                <c:pt idx="97">
                  <c:v>-4.0354152566105625E-2</c:v>
                </c:pt>
                <c:pt idx="98">
                  <c:v>-4.1686106405754916E-2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3D-B54E-B517-CFB7C573E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540656"/>
        <c:axId val="1288548416"/>
      </c:scatterChart>
      <c:valAx>
        <c:axId val="128854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8548416"/>
        <c:crosses val="autoZero"/>
        <c:crossBetween val="midCat"/>
      </c:valAx>
      <c:valAx>
        <c:axId val="1288548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5.42251776423205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85406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Pareto!$A$6:$A$104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</c:numCache>
            </c:numRef>
          </c:xVal>
          <c:yVal>
            <c:numRef>
              <c:f>Pareto!$C$6:$C$104</c:f>
              <c:numCache>
                <c:formatCode>General</c:formatCode>
                <c:ptCount val="99"/>
                <c:pt idx="0">
                  <c:v>0.60000000000000009</c:v>
                </c:pt>
                <c:pt idx="1">
                  <c:v>0.24589544306179403</c:v>
                </c:pt>
                <c:pt idx="2">
                  <c:v>0.13058258449441865</c:v>
                </c:pt>
                <c:pt idx="3">
                  <c:v>7.9925107910579815E-2</c:v>
                </c:pt>
                <c:pt idx="4">
                  <c:v>5.3516104117348709E-2</c:v>
                </c:pt>
                <c:pt idx="5">
                  <c:v>3.8124271422914469E-2</c:v>
                </c:pt>
                <c:pt idx="6">
                  <c:v>2.8419685622069979E-2</c:v>
                </c:pt>
                <c:pt idx="7">
                  <c:v>2.1932276888127593E-2</c:v>
                </c:pt>
                <c:pt idx="8">
                  <c:v>1.7394711928264674E-2</c:v>
                </c:pt>
                <c:pt idx="9">
                  <c:v>1.4104358347645252E-2</c:v>
                </c:pt>
                <c:pt idx="10">
                  <c:v>1.1647118646192979E-2</c:v>
                </c:pt>
                <c:pt idx="11">
                  <c:v>9.7665654716101169E-3</c:v>
                </c:pt>
                <c:pt idx="12">
                  <c:v>8.2972764906181374E-3</c:v>
                </c:pt>
                <c:pt idx="13">
                  <c:v>7.1288006608881994E-3</c:v>
                </c:pt>
                <c:pt idx="14">
                  <c:v>6.1851933317479436E-3</c:v>
                </c:pt>
                <c:pt idx="15">
                  <c:v>5.4128951388072782E-3</c:v>
                </c:pt>
                <c:pt idx="16">
                  <c:v>4.7732889998315133E-3</c:v>
                </c:pt>
                <c:pt idx="17">
                  <c:v>4.2379840585206894E-3</c:v>
                </c:pt>
                <c:pt idx="18">
                  <c:v>3.7857440668811583E-3</c:v>
                </c:pt>
                <c:pt idx="19">
                  <c:v>3.4004374647779207E-3</c:v>
                </c:pt>
                <c:pt idx="20">
                  <c:v>3.069639276118241E-3</c:v>
                </c:pt>
                <c:pt idx="21">
                  <c:v>2.7836587997599593E-3</c:v>
                </c:pt>
                <c:pt idx="22">
                  <c:v>2.5348514245550221E-3</c:v>
                </c:pt>
                <c:pt idx="23">
                  <c:v>2.3171237132333425E-3</c:v>
                </c:pt>
                <c:pt idx="24">
                  <c:v>2.1255722681946653E-3</c:v>
                </c:pt>
                <c:pt idx="25">
                  <c:v>1.956216689125928E-3</c:v>
                </c:pt>
                <c:pt idx="26">
                  <c:v>1.8057996806828264E-3</c:v>
                </c:pt>
                <c:pt idx="27">
                  <c:v>1.6716357306415716E-3</c:v>
                </c:pt>
                <c:pt idx="28">
                  <c:v>1.5514953577405006E-3</c:v>
                </c:pt>
                <c:pt idx="29">
                  <c:v>1.4435157089162712E-3</c:v>
                </c:pt>
                <c:pt idx="30">
                  <c:v>1.3461308847621492E-3</c:v>
                </c:pt>
                <c:pt idx="31">
                  <c:v>1.2580171830682994E-3</c:v>
                </c:pt>
                <c:pt idx="32">
                  <c:v>1.178049728037882E-3</c:v>
                </c:pt>
                <c:pt idx="33">
                  <c:v>1.1052678647942851E-3</c:v>
                </c:pt>
                <c:pt idx="34">
                  <c:v>1.0388473568946289E-3</c:v>
                </c:pt>
                <c:pt idx="35">
                  <c:v>9.7807790430197114E-4</c:v>
                </c:pt>
                <c:pt idx="36">
                  <c:v>9.2234485234629485E-4</c:v>
                </c:pt>
                <c:pt idx="37">
                  <c:v>8.7111422441265034E-4</c:v>
                </c:pt>
                <c:pt idx="38">
                  <c:v>8.2392040747958784E-4</c:v>
                </c:pt>
                <c:pt idx="39">
                  <c:v>7.8035596789936877E-4</c:v>
                </c:pt>
                <c:pt idx="40">
                  <c:v>7.4006318760391559E-4</c:v>
                </c:pt>
                <c:pt idx="41">
                  <c:v>7.0272699734342582E-4</c:v>
                </c:pt>
                <c:pt idx="42">
                  <c:v>6.6806905023516084E-4</c:v>
                </c:pt>
                <c:pt idx="43">
                  <c:v>6.3584273066652844E-4</c:v>
                </c:pt>
                <c:pt idx="44">
                  <c:v>6.0582893403881123E-4</c:v>
                </c:pt>
                <c:pt idx="45">
                  <c:v>5.7783248461875075E-4</c:v>
                </c:pt>
                <c:pt idx="46">
                  <c:v>5.5167908387958873E-4</c:v>
                </c:pt>
                <c:pt idx="47">
                  <c:v>5.2721270166548807E-4</c:v>
                </c:pt>
                <c:pt idx="48">
                  <c:v>5.0429333844552319E-4</c:v>
                </c:pt>
                <c:pt idx="49">
                  <c:v>4.8279509970783493E-4</c:v>
                </c:pt>
                <c:pt idx="50">
                  <c:v>4.6260453385087147E-4</c:v>
                </c:pt>
                <c:pt idx="51">
                  <c:v>4.4361919327459172E-4</c:v>
                </c:pt>
                <c:pt idx="52">
                  <c:v>4.2574638516196418E-4</c:v>
                </c:pt>
                <c:pt idx="53">
                  <c:v>4.089020839838406E-4</c:v>
                </c:pt>
                <c:pt idx="54">
                  <c:v>3.9300998230459811E-4</c:v>
                </c:pt>
                <c:pt idx="55">
                  <c:v>3.7800066020576161E-4</c:v>
                </c:pt>
                <c:pt idx="56">
                  <c:v>3.6381085673398736E-4</c:v>
                </c:pt>
                <c:pt idx="57">
                  <c:v>3.5038282934040066E-4</c:v>
                </c:pt>
                <c:pt idx="58">
                  <c:v>3.3766378940807882E-4</c:v>
                </c:pt>
                <c:pt idx="59">
                  <c:v>3.2560540374167288E-4</c:v>
                </c:pt>
                <c:pt idx="60">
                  <c:v>3.1416335338096594E-4</c:v>
                </c:pt>
                <c:pt idx="61">
                  <c:v>3.0329694234931435E-4</c:v>
                </c:pt>
                <c:pt idx="62">
                  <c:v>2.9296875000000026E-4</c:v>
                </c:pt>
                <c:pt idx="63">
                  <c:v>2.8314432151199095E-4</c:v>
                </c:pt>
                <c:pt idx="64">
                  <c:v>2.7379189183907824E-4</c:v>
                </c:pt>
                <c:pt idx="65">
                  <c:v>2.6488213905530078E-4</c:v>
                </c:pt>
                <c:pt idx="66">
                  <c:v>2.5638796358355568E-4</c:v>
                </c:pt>
                <c:pt idx="67">
                  <c:v>2.4828429025854624E-4</c:v>
                </c:pt>
                <c:pt idx="68">
                  <c:v>2.4054789057244204E-4</c:v>
                </c:pt>
                <c:pt idx="69">
                  <c:v>2.3315722279226915E-4</c:v>
                </c:pt>
                <c:pt idx="70">
                  <c:v>2.26092287930827E-4</c:v>
                </c:pt>
                <c:pt idx="71">
                  <c:v>2.193344998051665E-4</c:v>
                </c:pt>
                <c:pt idx="72">
                  <c:v>2.1286656763439316E-4</c:v>
                </c:pt>
                <c:pt idx="73">
                  <c:v>2.0667238981695546E-4</c:v>
                </c:pt>
                <c:pt idx="74">
                  <c:v>2.0073695769083681E-4</c:v>
                </c:pt>
                <c:pt idx="75">
                  <c:v>1.9504626822195088E-4</c:v>
                </c:pt>
                <c:pt idx="76">
                  <c:v>1.8958724468942474E-4</c:v>
                </c:pt>
                <c:pt idx="77">
                  <c:v>1.8434766454410775E-4</c:v>
                </c:pt>
                <c:pt idx="78">
                  <c:v>1.7931609371063211E-4</c:v>
                </c:pt>
                <c:pt idx="79">
                  <c:v>1.7448182668559716E-4</c:v>
                </c:pt>
                <c:pt idx="80">
                  <c:v>1.6983483185657158E-4</c:v>
                </c:pt>
                <c:pt idx="81">
                  <c:v>1.6536570152987813E-4</c:v>
                </c:pt>
                <c:pt idx="82">
                  <c:v>1.6106560621082874E-4</c:v>
                </c:pt>
                <c:pt idx="83">
                  <c:v>1.5692625272909475E-4</c:v>
                </c:pt>
                <c:pt idx="84">
                  <c:v>1.5293984584517856E-4</c:v>
                </c:pt>
                <c:pt idx="85">
                  <c:v>1.4909905301215768E-4</c:v>
                </c:pt>
                <c:pt idx="86">
                  <c:v>1.4539697200073118E-4</c:v>
                </c:pt>
                <c:pt idx="87">
                  <c:v>1.418271011255418E-4</c:v>
                </c:pt>
                <c:pt idx="88">
                  <c:v>1.3838331183737299E-4</c:v>
                </c:pt>
                <c:pt idx="89">
                  <c:v>1.3505982346945577E-4</c:v>
                </c:pt>
                <c:pt idx="90">
                  <c:v>1.3185117994714437E-4</c:v>
                </c:pt>
                <c:pt idx="91">
                  <c:v>1.2875222828898585E-4</c:v>
                </c:pt>
                <c:pt idx="92">
                  <c:v>1.257580987439131E-4</c:v>
                </c:pt>
                <c:pt idx="93">
                  <c:v>1.228641864242424E-4</c:v>
                </c:pt>
                <c:pt idx="94">
                  <c:v>1.200661343075166E-4</c:v>
                </c:pt>
                <c:pt idx="95">
                  <c:v>1.1735981749219694E-4</c:v>
                </c:pt>
                <c:pt idx="96">
                  <c:v>1.147413286029405E-4</c:v>
                </c:pt>
                <c:pt idx="97">
                  <c:v>1.1220696425082814E-4</c:v>
                </c:pt>
                <c:pt idx="98">
                  <c:v>1.0975321246255808E-4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76-524A-B641-DDD5B8D8D9F2}"/>
            </c:ext>
          </c:extLst>
        </c:ser>
        <c:ser>
          <c:idx val="1"/>
          <c:order val="1"/>
          <c:tx>
            <c:v>Predicted 2.75687605199288</c:v>
          </c:tx>
          <c:spPr>
            <a:ln w="28575">
              <a:noFill/>
            </a:ln>
          </c:spPr>
          <c:xVal>
            <c:numRef>
              <c:f>Pareto!$A$6:$A$104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</c:numCache>
            </c:numRef>
          </c:xVal>
          <c:yVal>
            <c:numRef>
              <c:f>Pareto!$U$137:$U$235</c:f>
              <c:numCache>
                <c:formatCode>General</c:formatCode>
                <c:ptCount val="99"/>
                <c:pt idx="0">
                  <c:v>5.073862899481623E-2</c:v>
                </c:pt>
                <c:pt idx="1">
                  <c:v>4.9980053703165356E-2</c:v>
                </c:pt>
                <c:pt idx="2">
                  <c:v>4.9221478411514481E-2</c:v>
                </c:pt>
                <c:pt idx="3">
                  <c:v>4.8462903119863614E-2</c:v>
                </c:pt>
                <c:pt idx="4">
                  <c:v>4.7704327828212739E-2</c:v>
                </c:pt>
                <c:pt idx="5">
                  <c:v>4.6945752536561872E-2</c:v>
                </c:pt>
                <c:pt idx="6">
                  <c:v>4.6187177244910997E-2</c:v>
                </c:pt>
                <c:pt idx="7">
                  <c:v>4.5428601953260123E-2</c:v>
                </c:pt>
                <c:pt idx="8">
                  <c:v>4.4670026661609255E-2</c:v>
                </c:pt>
                <c:pt idx="9">
                  <c:v>4.3911451369958381E-2</c:v>
                </c:pt>
                <c:pt idx="10">
                  <c:v>4.3152876078307506E-2</c:v>
                </c:pt>
                <c:pt idx="11">
                  <c:v>4.2394300786656638E-2</c:v>
                </c:pt>
                <c:pt idx="12">
                  <c:v>4.1635725495005764E-2</c:v>
                </c:pt>
                <c:pt idx="13">
                  <c:v>4.0877150203354889E-2</c:v>
                </c:pt>
                <c:pt idx="14">
                  <c:v>4.0118574911704022E-2</c:v>
                </c:pt>
                <c:pt idx="15">
                  <c:v>3.9359999620053147E-2</c:v>
                </c:pt>
                <c:pt idx="16">
                  <c:v>3.8601424328402273E-2</c:v>
                </c:pt>
                <c:pt idx="17">
                  <c:v>3.7842849036751405E-2</c:v>
                </c:pt>
                <c:pt idx="18">
                  <c:v>3.7084273745100531E-2</c:v>
                </c:pt>
                <c:pt idx="19">
                  <c:v>3.6325698453449656E-2</c:v>
                </c:pt>
                <c:pt idx="20">
                  <c:v>3.5567123161798789E-2</c:v>
                </c:pt>
                <c:pt idx="21">
                  <c:v>3.4808547870147921E-2</c:v>
                </c:pt>
                <c:pt idx="22">
                  <c:v>3.404997257849704E-2</c:v>
                </c:pt>
                <c:pt idx="23">
                  <c:v>3.3291397286846172E-2</c:v>
                </c:pt>
                <c:pt idx="24">
                  <c:v>3.2532821995195305E-2</c:v>
                </c:pt>
                <c:pt idx="25">
                  <c:v>3.1774246703544423E-2</c:v>
                </c:pt>
                <c:pt idx="26">
                  <c:v>3.1015671411893556E-2</c:v>
                </c:pt>
                <c:pt idx="27">
                  <c:v>3.0257096120242685E-2</c:v>
                </c:pt>
                <c:pt idx="28">
                  <c:v>2.9498520828591814E-2</c:v>
                </c:pt>
                <c:pt idx="29">
                  <c:v>2.8739945536940939E-2</c:v>
                </c:pt>
                <c:pt idx="30">
                  <c:v>2.7981370245290068E-2</c:v>
                </c:pt>
                <c:pt idx="31">
                  <c:v>2.7222794953639197E-2</c:v>
                </c:pt>
                <c:pt idx="32">
                  <c:v>2.6464219661988322E-2</c:v>
                </c:pt>
                <c:pt idx="33">
                  <c:v>2.5705644370337451E-2</c:v>
                </c:pt>
                <c:pt idx="34">
                  <c:v>2.494706907868658E-2</c:v>
                </c:pt>
                <c:pt idx="35">
                  <c:v>2.4188493787035709E-2</c:v>
                </c:pt>
                <c:pt idx="36">
                  <c:v>2.3429918495384835E-2</c:v>
                </c:pt>
                <c:pt idx="37">
                  <c:v>2.2671343203733964E-2</c:v>
                </c:pt>
                <c:pt idx="38">
                  <c:v>2.1912767912083093E-2</c:v>
                </c:pt>
                <c:pt idx="39">
                  <c:v>2.1154192620432218E-2</c:v>
                </c:pt>
                <c:pt idx="40">
                  <c:v>2.0395617328781347E-2</c:v>
                </c:pt>
                <c:pt idx="41">
                  <c:v>1.9637042037130473E-2</c:v>
                </c:pt>
                <c:pt idx="42">
                  <c:v>1.8878466745479605E-2</c:v>
                </c:pt>
                <c:pt idx="43">
                  <c:v>1.8119891453828731E-2</c:v>
                </c:pt>
                <c:pt idx="44">
                  <c:v>1.7361316162177863E-2</c:v>
                </c:pt>
                <c:pt idx="45">
                  <c:v>1.6602740870526989E-2</c:v>
                </c:pt>
                <c:pt idx="46">
                  <c:v>1.5844165578876114E-2</c:v>
                </c:pt>
                <c:pt idx="47">
                  <c:v>1.5085590287225246E-2</c:v>
                </c:pt>
                <c:pt idx="48">
                  <c:v>1.4327014995574372E-2</c:v>
                </c:pt>
                <c:pt idx="49">
                  <c:v>1.3568439703923497E-2</c:v>
                </c:pt>
                <c:pt idx="50">
                  <c:v>1.280986441227263E-2</c:v>
                </c:pt>
                <c:pt idx="51">
                  <c:v>1.2051289120621755E-2</c:v>
                </c:pt>
                <c:pt idx="52">
                  <c:v>1.1292713828970881E-2</c:v>
                </c:pt>
                <c:pt idx="53">
                  <c:v>1.0534138537320013E-2</c:v>
                </c:pt>
                <c:pt idx="54">
                  <c:v>9.7755632456691388E-3</c:v>
                </c:pt>
                <c:pt idx="55">
                  <c:v>9.0169879540182643E-3</c:v>
                </c:pt>
                <c:pt idx="56">
                  <c:v>8.2584126623673967E-3</c:v>
                </c:pt>
                <c:pt idx="57">
                  <c:v>7.4998373707165222E-3</c:v>
                </c:pt>
                <c:pt idx="58">
                  <c:v>6.7412620790656547E-3</c:v>
                </c:pt>
                <c:pt idx="59">
                  <c:v>5.9826867874147802E-3</c:v>
                </c:pt>
                <c:pt idx="60">
                  <c:v>5.2241114957639057E-3</c:v>
                </c:pt>
                <c:pt idx="61">
                  <c:v>4.4655362041130381E-3</c:v>
                </c:pt>
                <c:pt idx="62">
                  <c:v>3.7069609124621636E-3</c:v>
                </c:pt>
                <c:pt idx="63">
                  <c:v>2.9483856208112891E-3</c:v>
                </c:pt>
                <c:pt idx="64">
                  <c:v>2.1898103291604215E-3</c:v>
                </c:pt>
                <c:pt idx="65">
                  <c:v>1.431235037509547E-3</c:v>
                </c:pt>
                <c:pt idx="66">
                  <c:v>6.726597458586725E-4</c:v>
                </c:pt>
                <c:pt idx="67">
                  <c:v>-8.5915545792195069E-5</c:v>
                </c:pt>
                <c:pt idx="68">
                  <c:v>-8.4449083744306958E-4</c:v>
                </c:pt>
                <c:pt idx="69">
                  <c:v>-1.6030661290939371E-3</c:v>
                </c:pt>
                <c:pt idx="70">
                  <c:v>-2.3616414207448116E-3</c:v>
                </c:pt>
                <c:pt idx="71">
                  <c:v>-3.1202167123956862E-3</c:v>
                </c:pt>
                <c:pt idx="72">
                  <c:v>-3.8787920040465537E-3</c:v>
                </c:pt>
                <c:pt idx="73">
                  <c:v>-4.6373672956974282E-3</c:v>
                </c:pt>
                <c:pt idx="74">
                  <c:v>-5.3959425873483027E-3</c:v>
                </c:pt>
                <c:pt idx="75">
                  <c:v>-6.1545178789991703E-3</c:v>
                </c:pt>
                <c:pt idx="76">
                  <c:v>-6.9130931706500448E-3</c:v>
                </c:pt>
                <c:pt idx="77">
                  <c:v>-7.6716684623009193E-3</c:v>
                </c:pt>
                <c:pt idx="78">
                  <c:v>-8.4302437539517869E-3</c:v>
                </c:pt>
                <c:pt idx="79">
                  <c:v>-9.1888190456026614E-3</c:v>
                </c:pt>
                <c:pt idx="80">
                  <c:v>-9.9473943372535359E-3</c:v>
                </c:pt>
                <c:pt idx="81">
                  <c:v>-1.070596962890441E-2</c:v>
                </c:pt>
                <c:pt idx="82">
                  <c:v>-1.1464544920555278E-2</c:v>
                </c:pt>
                <c:pt idx="83">
                  <c:v>-1.2223120212206146E-2</c:v>
                </c:pt>
                <c:pt idx="84">
                  <c:v>-1.2981695503857027E-2</c:v>
                </c:pt>
                <c:pt idx="85">
                  <c:v>-1.3740270795507895E-2</c:v>
                </c:pt>
                <c:pt idx="86">
                  <c:v>-1.4498846087158762E-2</c:v>
                </c:pt>
                <c:pt idx="87">
                  <c:v>-1.5257421378809644E-2</c:v>
                </c:pt>
                <c:pt idx="88">
                  <c:v>-1.6015996670460511E-2</c:v>
                </c:pt>
                <c:pt idx="89">
                  <c:v>-1.6774571962111379E-2</c:v>
                </c:pt>
                <c:pt idx="90">
                  <c:v>-1.7533147253762246E-2</c:v>
                </c:pt>
                <c:pt idx="91">
                  <c:v>-1.8291722545413128E-2</c:v>
                </c:pt>
                <c:pt idx="92">
                  <c:v>-1.9050297837063995E-2</c:v>
                </c:pt>
                <c:pt idx="93">
                  <c:v>-1.9808873128714863E-2</c:v>
                </c:pt>
                <c:pt idx="94">
                  <c:v>-2.0567448420365744E-2</c:v>
                </c:pt>
                <c:pt idx="95">
                  <c:v>-2.1326023712016612E-2</c:v>
                </c:pt>
                <c:pt idx="96">
                  <c:v>-2.2084599003667479E-2</c:v>
                </c:pt>
                <c:pt idx="97">
                  <c:v>-2.2843174295318361E-2</c:v>
                </c:pt>
                <c:pt idx="98">
                  <c:v>-2.3601749586969228E-2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76-524A-B641-DDD5B8D8D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163904"/>
        <c:axId val="1288165632"/>
      </c:scatterChart>
      <c:valAx>
        <c:axId val="128816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8165632"/>
        <c:crosses val="autoZero"/>
        <c:crossBetween val="midCat"/>
      </c:valAx>
      <c:valAx>
        <c:axId val="1288165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2.75687605199288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81639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Pareto!$A$6:$A$104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</c:numCache>
            </c:numRef>
          </c:xVal>
          <c:yVal>
            <c:numRef>
              <c:f>Pareto!$D$6:$D$104</c:f>
              <c:numCache>
                <c:formatCode>General</c:formatCode>
                <c:ptCount val="99"/>
                <c:pt idx="0">
                  <c:v>0.25658407267262207</c:v>
                </c:pt>
                <c:pt idx="1">
                  <c:v>0.10950603398053757</c:v>
                </c:pt>
                <c:pt idx="2">
                  <c:v>5.9850351226608547E-2</c:v>
                </c:pt>
                <c:pt idx="3">
                  <c:v>3.7458956590914534E-2</c:v>
                </c:pt>
                <c:pt idx="4">
                  <c:v>2.5543185619048066E-2</c:v>
                </c:pt>
                <c:pt idx="5">
                  <c:v>1.8479354681476504E-2</c:v>
                </c:pt>
                <c:pt idx="6">
                  <c:v>1.3960588062372804E-2</c:v>
                </c:pt>
                <c:pt idx="7">
                  <c:v>1.090142861649695E-2</c:v>
                </c:pt>
                <c:pt idx="8">
                  <c:v>8.7376105819670941E-3</c:v>
                </c:pt>
                <c:pt idx="9">
                  <c:v>7.1526676563342878E-3</c:v>
                </c:pt>
                <c:pt idx="10">
                  <c:v>5.9581587228800933E-3</c:v>
                </c:pt>
                <c:pt idx="11">
                  <c:v>5.0363006175574649E-3</c:v>
                </c:pt>
                <c:pt idx="12">
                  <c:v>4.3104618950319321E-3</c:v>
                </c:pt>
                <c:pt idx="13">
                  <c:v>3.7290743393819711E-3</c:v>
                </c:pt>
                <c:pt idx="14">
                  <c:v>3.2564223108621842E-3</c:v>
                </c:pt>
                <c:pt idx="15">
                  <c:v>2.8671469357008385E-3</c:v>
                </c:pt>
                <c:pt idx="16">
                  <c:v>2.5428481385187792E-3</c:v>
                </c:pt>
                <c:pt idx="17">
                  <c:v>2.2699177617587422E-3</c:v>
                </c:pt>
                <c:pt idx="18">
                  <c:v>2.0381197350441073E-3</c:v>
                </c:pt>
                <c:pt idx="19">
                  <c:v>1.8396371288074297E-3</c:v>
                </c:pt>
                <c:pt idx="20">
                  <c:v>1.6684187252145363E-3</c:v>
                </c:pt>
                <c:pt idx="21">
                  <c:v>1.5197222765000488E-3</c:v>
                </c:pt>
                <c:pt idx="22">
                  <c:v>1.3897896643149841E-3</c:v>
                </c:pt>
                <c:pt idx="23">
                  <c:v>1.2756122080727448E-3</c:v>
                </c:pt>
                <c:pt idx="24">
                  <c:v>1.1747586578695777E-3</c:v>
                </c:pt>
                <c:pt idx="25">
                  <c:v>1.085247465922292E-3</c:v>
                </c:pt>
                <c:pt idx="26">
                  <c:v>1.0054507892067646E-3</c:v>
                </c:pt>
                <c:pt idx="27">
                  <c:v>9.3402153508292344E-4</c:v>
                </c:pt>
                <c:pt idx="28">
                  <c:v>8.6983734663417594E-4</c:v>
                </c:pt>
                <c:pt idx="29">
                  <c:v>8.1195718289767008E-4</c:v>
                </c:pt>
                <c:pt idx="30">
                  <c:v>7.5958736260273662E-4</c:v>
                </c:pt>
                <c:pt idx="31">
                  <c:v>7.1205478856912314E-4</c:v>
                </c:pt>
                <c:pt idx="32">
                  <c:v>6.6878567064813585E-4</c:v>
                </c:pt>
                <c:pt idx="33">
                  <c:v>6.2928849531049215E-4</c:v>
                </c:pt>
                <c:pt idx="34">
                  <c:v>5.9314030142649458E-4</c:v>
                </c:pt>
                <c:pt idx="35">
                  <c:v>5.5997554952624666E-4</c:v>
                </c:pt>
                <c:pt idx="36">
                  <c:v>5.2947703994907322E-4</c:v>
                </c:pt>
                <c:pt idx="37">
                  <c:v>5.0136846051131883E-4</c:v>
                </c:pt>
                <c:pt idx="38">
                  <c:v>4.7540823837460198E-4</c:v>
                </c:pt>
                <c:pt idx="39">
                  <c:v>4.513844420024992E-4</c:v>
                </c:pt>
                <c:pt idx="40">
                  <c:v>4.2911053340834475E-4</c:v>
                </c:pt>
                <c:pt idx="41">
                  <c:v>4.0842181262270921E-4</c:v>
                </c:pt>
                <c:pt idx="42">
                  <c:v>3.8917242858073657E-4</c:v>
                </c:pt>
                <c:pt idx="43">
                  <c:v>3.7123285574937537E-4</c:v>
                </c:pt>
                <c:pt idx="44">
                  <c:v>3.544877554869922E-4</c:v>
                </c:pt>
                <c:pt idx="45">
                  <c:v>3.3883415662383591E-4</c:v>
                </c:pt>
                <c:pt idx="46">
                  <c:v>3.2417990202568615E-4</c:v>
                </c:pt>
                <c:pt idx="47">
                  <c:v>3.1044231767618876E-4</c:v>
                </c:pt>
                <c:pt idx="48">
                  <c:v>2.9754706863474638E-4</c:v>
                </c:pt>
                <c:pt idx="49">
                  <c:v>2.8542717251640935E-4</c:v>
                </c:pt>
                <c:pt idx="50">
                  <c:v>2.7402214622145445E-4</c:v>
                </c:pt>
                <c:pt idx="51">
                  <c:v>2.6327726576558382E-4</c:v>
                </c:pt>
                <c:pt idx="52">
                  <c:v>2.5314292242180358E-4</c:v>
                </c:pt>
                <c:pt idx="53">
                  <c:v>2.4357406113442216E-4</c:v>
                </c:pt>
                <c:pt idx="54">
                  <c:v>2.3452968942415785E-4</c:v>
                </c:pt>
                <c:pt idx="55">
                  <c:v>2.2597244686561679E-4</c:v>
                </c:pt>
                <c:pt idx="56">
                  <c:v>2.1786822675955546E-4</c:v>
                </c:pt>
                <c:pt idx="57">
                  <c:v>2.1018584290217549E-4</c:v>
                </c:pt>
                <c:pt idx="58">
                  <c:v>2.0289673542013101E-4</c:v>
                </c:pt>
                <c:pt idx="59">
                  <c:v>1.959747105313928E-4</c:v>
                </c:pt>
                <c:pt idx="60">
                  <c:v>1.8939570983970291E-4</c:v>
                </c:pt>
                <c:pt idx="61">
                  <c:v>1.831376053991317E-4</c:v>
                </c:pt>
                <c:pt idx="62">
                  <c:v>1.7718001731569638E-4</c:v>
                </c:pt>
                <c:pt idx="63">
                  <c:v>1.7150415110171017E-4</c:v>
                </c:pt>
                <c:pt idx="64">
                  <c:v>1.6609265237918944E-4</c:v>
                </c:pt>
                <c:pt idx="65">
                  <c:v>1.6092947685236906E-4</c:v>
                </c:pt>
                <c:pt idx="66">
                  <c:v>1.55999773745445E-4</c:v>
                </c:pt>
                <c:pt idx="67">
                  <c:v>1.5128978113763118E-4</c:v>
                </c:pt>
                <c:pt idx="68">
                  <c:v>1.4678673182981115E-4</c:v>
                </c:pt>
                <c:pt idx="69">
                  <c:v>1.4247876855074309E-4</c:v>
                </c:pt>
                <c:pt idx="70">
                  <c:v>1.3835486746025156E-4</c:v>
                </c:pt>
                <c:pt idx="71">
                  <c:v>1.3440476903581951E-4</c:v>
                </c:pt>
                <c:pt idx="72">
                  <c:v>1.3061891554048537E-4</c:v>
                </c:pt>
                <c:pt idx="73">
                  <c:v>1.2698839436654772E-4</c:v>
                </c:pt>
                <c:pt idx="74">
                  <c:v>1.2350488663343424E-4</c:v>
                </c:pt>
                <c:pt idx="75">
                  <c:v>1.2016062049102407E-4</c:v>
                </c:pt>
                <c:pt idx="76">
                  <c:v>1.1694832864326974E-4</c:v>
                </c:pt>
                <c:pt idx="77">
                  <c:v>1.1386120966245734E-4</c:v>
                </c:pt>
                <c:pt idx="78">
                  <c:v>1.1089289271297472E-4</c:v>
                </c:pt>
                <c:pt idx="79">
                  <c:v>1.0803740534598056E-4</c:v>
                </c:pt>
                <c:pt idx="80">
                  <c:v>1.0528914406369106E-4</c:v>
                </c:pt>
                <c:pt idx="81">
                  <c:v>1.0264284738480398E-4</c:v>
                </c:pt>
                <c:pt idx="82">
                  <c:v>1.0009357117148583E-4</c:v>
                </c:pt>
                <c:pt idx="83">
                  <c:v>9.7636666003810246E-5</c:v>
                </c:pt>
                <c:pt idx="84">
                  <c:v>9.5267756410063011E-5</c:v>
                </c:pt>
                <c:pt idx="85">
                  <c:v>9.2982721781222286E-5</c:v>
                </c:pt>
                <c:pt idx="86">
                  <c:v>9.0777678815582278E-5</c:v>
                </c:pt>
                <c:pt idx="87">
                  <c:v>8.8648965355122997E-5</c:v>
                </c:pt>
                <c:pt idx="88">
                  <c:v>8.6593125489148006E-5</c:v>
                </c:pt>
                <c:pt idx="89">
                  <c:v>8.460689581307595E-5</c:v>
                </c:pt>
                <c:pt idx="90">
                  <c:v>8.2687192741299066E-5</c:v>
                </c:pt>
                <c:pt idx="91">
                  <c:v>8.0831100782848862E-5</c:v>
                </c:pt>
                <c:pt idx="92">
                  <c:v>7.9035861697397252E-5</c:v>
                </c:pt>
                <c:pt idx="93">
                  <c:v>7.7298864456969539E-5</c:v>
                </c:pt>
                <c:pt idx="94">
                  <c:v>7.5617635945783831E-5</c:v>
                </c:pt>
                <c:pt idx="95">
                  <c:v>7.3989832336928776E-5</c:v>
                </c:pt>
                <c:pt idx="96">
                  <c:v>7.2413231090258487E-5</c:v>
                </c:pt>
                <c:pt idx="97">
                  <c:v>7.0885723520958948E-5</c:v>
                </c:pt>
                <c:pt idx="98">
                  <c:v>6.9405307892821214E-5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16-4A45-A29B-CFE72C605CD6}"/>
            </c:ext>
          </c:extLst>
        </c:ser>
        <c:ser>
          <c:idx val="1"/>
          <c:order val="1"/>
          <c:tx>
            <c:v>Predicted 1.1</c:v>
          </c:tx>
          <c:spPr>
            <a:ln w="28575">
              <a:noFill/>
            </a:ln>
          </c:spPr>
          <c:xVal>
            <c:numRef>
              <c:f>Pareto!$A$6:$A$104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</c:numCache>
            </c:numRef>
          </c:xVal>
          <c:yVal>
            <c:numRef>
              <c:f>Pareto!$AK$136:$AK$234</c:f>
              <c:numCache>
                <c:formatCode>General</c:formatCode>
                <c:ptCount val="99"/>
                <c:pt idx="0">
                  <c:v>2.2829302874468913E-2</c:v>
                </c:pt>
                <c:pt idx="1">
                  <c:v>2.2489138415601399E-2</c:v>
                </c:pt>
                <c:pt idx="2">
                  <c:v>2.2148973956733889E-2</c:v>
                </c:pt>
                <c:pt idx="3">
                  <c:v>2.1808809497866379E-2</c:v>
                </c:pt>
                <c:pt idx="4">
                  <c:v>2.1468645038998868E-2</c:v>
                </c:pt>
                <c:pt idx="5">
                  <c:v>2.1128480580131358E-2</c:v>
                </c:pt>
                <c:pt idx="6">
                  <c:v>2.0788316121263847E-2</c:v>
                </c:pt>
                <c:pt idx="7">
                  <c:v>2.0448151662396337E-2</c:v>
                </c:pt>
                <c:pt idx="8">
                  <c:v>2.0107987203528827E-2</c:v>
                </c:pt>
                <c:pt idx="9">
                  <c:v>1.9767822744661313E-2</c:v>
                </c:pt>
                <c:pt idx="10">
                  <c:v>1.9427658285793802E-2</c:v>
                </c:pt>
                <c:pt idx="11">
                  <c:v>1.9087493826926292E-2</c:v>
                </c:pt>
                <c:pt idx="12">
                  <c:v>1.8747329368058781E-2</c:v>
                </c:pt>
                <c:pt idx="13">
                  <c:v>1.8407164909191271E-2</c:v>
                </c:pt>
                <c:pt idx="14">
                  <c:v>1.8067000450323757E-2</c:v>
                </c:pt>
                <c:pt idx="15">
                  <c:v>1.7726835991456247E-2</c:v>
                </c:pt>
                <c:pt idx="16">
                  <c:v>1.7386671532588736E-2</c:v>
                </c:pt>
                <c:pt idx="17">
                  <c:v>1.7046507073721226E-2</c:v>
                </c:pt>
                <c:pt idx="18">
                  <c:v>1.6706342614853716E-2</c:v>
                </c:pt>
                <c:pt idx="19">
                  <c:v>1.6366178155986205E-2</c:v>
                </c:pt>
                <c:pt idx="20">
                  <c:v>1.6026013697118695E-2</c:v>
                </c:pt>
                <c:pt idx="21">
                  <c:v>1.5685849238251184E-2</c:v>
                </c:pt>
                <c:pt idx="22">
                  <c:v>1.5345684779383671E-2</c:v>
                </c:pt>
                <c:pt idx="23">
                  <c:v>1.500552032051616E-2</c:v>
                </c:pt>
                <c:pt idx="24">
                  <c:v>1.466535586164865E-2</c:v>
                </c:pt>
                <c:pt idx="25">
                  <c:v>1.4325191402781139E-2</c:v>
                </c:pt>
                <c:pt idx="26">
                  <c:v>1.3985026943913627E-2</c:v>
                </c:pt>
                <c:pt idx="27">
                  <c:v>1.3644862485046117E-2</c:v>
                </c:pt>
                <c:pt idx="28">
                  <c:v>1.3304698026178606E-2</c:v>
                </c:pt>
                <c:pt idx="29">
                  <c:v>1.2964533567311094E-2</c:v>
                </c:pt>
                <c:pt idx="30">
                  <c:v>1.2624369108443584E-2</c:v>
                </c:pt>
                <c:pt idx="31">
                  <c:v>1.2284204649576073E-2</c:v>
                </c:pt>
                <c:pt idx="32">
                  <c:v>1.1944040190708561E-2</c:v>
                </c:pt>
                <c:pt idx="33">
                  <c:v>1.1603875731841051E-2</c:v>
                </c:pt>
                <c:pt idx="34">
                  <c:v>1.1263711272973541E-2</c:v>
                </c:pt>
                <c:pt idx="35">
                  <c:v>1.0923546814106028E-2</c:v>
                </c:pt>
                <c:pt idx="36">
                  <c:v>1.0583382355238518E-2</c:v>
                </c:pt>
                <c:pt idx="37">
                  <c:v>1.0243217896371008E-2</c:v>
                </c:pt>
                <c:pt idx="38">
                  <c:v>9.9030534375034972E-3</c:v>
                </c:pt>
                <c:pt idx="39">
                  <c:v>9.562888978635985E-3</c:v>
                </c:pt>
                <c:pt idx="40">
                  <c:v>9.2227245197684746E-3</c:v>
                </c:pt>
                <c:pt idx="41">
                  <c:v>8.8825600609009642E-3</c:v>
                </c:pt>
                <c:pt idx="42">
                  <c:v>8.5423956020334521E-3</c:v>
                </c:pt>
                <c:pt idx="43">
                  <c:v>8.2022311431659417E-3</c:v>
                </c:pt>
                <c:pt idx="44">
                  <c:v>7.8620666842984313E-3</c:v>
                </c:pt>
                <c:pt idx="45">
                  <c:v>7.5219022254309209E-3</c:v>
                </c:pt>
                <c:pt idx="46">
                  <c:v>7.181737766563407E-3</c:v>
                </c:pt>
                <c:pt idx="47">
                  <c:v>6.8415733076958966E-3</c:v>
                </c:pt>
                <c:pt idx="48">
                  <c:v>6.5014088488283862E-3</c:v>
                </c:pt>
                <c:pt idx="49">
                  <c:v>6.1612443899608758E-3</c:v>
                </c:pt>
                <c:pt idx="50">
                  <c:v>5.8210799310933654E-3</c:v>
                </c:pt>
                <c:pt idx="51">
                  <c:v>5.480915472225855E-3</c:v>
                </c:pt>
                <c:pt idx="52">
                  <c:v>5.1407510133583446E-3</c:v>
                </c:pt>
                <c:pt idx="53">
                  <c:v>4.8005865544908308E-3</c:v>
                </c:pt>
                <c:pt idx="54">
                  <c:v>4.4604220956233204E-3</c:v>
                </c:pt>
                <c:pt idx="55">
                  <c:v>4.12025763675581E-3</c:v>
                </c:pt>
                <c:pt idx="56">
                  <c:v>3.7800931778882996E-3</c:v>
                </c:pt>
                <c:pt idx="57">
                  <c:v>3.4399287190207892E-3</c:v>
                </c:pt>
                <c:pt idx="58">
                  <c:v>3.0997642601532788E-3</c:v>
                </c:pt>
                <c:pt idx="59">
                  <c:v>2.7595998012857649E-3</c:v>
                </c:pt>
                <c:pt idx="60">
                  <c:v>2.4194353424182545E-3</c:v>
                </c:pt>
                <c:pt idx="61">
                  <c:v>2.0792708835507441E-3</c:v>
                </c:pt>
                <c:pt idx="62">
                  <c:v>1.7391064246832337E-3</c:v>
                </c:pt>
                <c:pt idx="63">
                  <c:v>1.3989419658157233E-3</c:v>
                </c:pt>
                <c:pt idx="64">
                  <c:v>1.0587775069482129E-3</c:v>
                </c:pt>
                <c:pt idx="65">
                  <c:v>7.186130480807025E-4</c:v>
                </c:pt>
                <c:pt idx="66">
                  <c:v>3.7844858921318864E-4</c:v>
                </c:pt>
                <c:pt idx="67">
                  <c:v>3.8284130345678236E-5</c:v>
                </c:pt>
                <c:pt idx="68">
                  <c:v>-3.0188032852183216E-4</c:v>
                </c:pt>
                <c:pt idx="69">
                  <c:v>-6.4204478738934256E-4</c:v>
                </c:pt>
                <c:pt idx="70">
                  <c:v>-9.8220924625685296E-4</c:v>
                </c:pt>
                <c:pt idx="71">
                  <c:v>-1.3223737051243634E-3</c:v>
                </c:pt>
                <c:pt idx="72">
                  <c:v>-1.6625381639918772E-3</c:v>
                </c:pt>
                <c:pt idx="73">
                  <c:v>-2.0027026228593876E-3</c:v>
                </c:pt>
                <c:pt idx="74">
                  <c:v>-2.342867081726898E-3</c:v>
                </c:pt>
                <c:pt idx="75">
                  <c:v>-2.6830315405944084E-3</c:v>
                </c:pt>
                <c:pt idx="76">
                  <c:v>-3.0231959994619188E-3</c:v>
                </c:pt>
                <c:pt idx="77">
                  <c:v>-3.3633604583294292E-3</c:v>
                </c:pt>
                <c:pt idx="78">
                  <c:v>-3.7035249171969396E-3</c:v>
                </c:pt>
                <c:pt idx="79">
                  <c:v>-4.0436893760644535E-3</c:v>
                </c:pt>
                <c:pt idx="80">
                  <c:v>-4.3838538349319639E-3</c:v>
                </c:pt>
                <c:pt idx="81">
                  <c:v>-4.7240182937994743E-3</c:v>
                </c:pt>
                <c:pt idx="82">
                  <c:v>-5.0641827526669847E-3</c:v>
                </c:pt>
                <c:pt idx="83">
                  <c:v>-5.4043472115344951E-3</c:v>
                </c:pt>
                <c:pt idx="84">
                  <c:v>-5.7445116704020055E-3</c:v>
                </c:pt>
                <c:pt idx="85">
                  <c:v>-6.0846761292695194E-3</c:v>
                </c:pt>
                <c:pt idx="86">
                  <c:v>-6.4248405881370298E-3</c:v>
                </c:pt>
                <c:pt idx="87">
                  <c:v>-6.7650050470045402E-3</c:v>
                </c:pt>
                <c:pt idx="88">
                  <c:v>-7.1051695058720506E-3</c:v>
                </c:pt>
                <c:pt idx="89">
                  <c:v>-7.445333964739561E-3</c:v>
                </c:pt>
                <c:pt idx="90">
                  <c:v>-7.7854984236070714E-3</c:v>
                </c:pt>
                <c:pt idx="91">
                  <c:v>-8.1256628824745818E-3</c:v>
                </c:pt>
                <c:pt idx="92">
                  <c:v>-8.4658273413420922E-3</c:v>
                </c:pt>
                <c:pt idx="93">
                  <c:v>-8.8059918002096026E-3</c:v>
                </c:pt>
                <c:pt idx="94">
                  <c:v>-9.1461562590771199E-3</c:v>
                </c:pt>
                <c:pt idx="95">
                  <c:v>-9.4863207179446303E-3</c:v>
                </c:pt>
                <c:pt idx="96">
                  <c:v>-9.8264851768121407E-3</c:v>
                </c:pt>
                <c:pt idx="97">
                  <c:v>-1.0166649635679651E-2</c:v>
                </c:pt>
                <c:pt idx="98">
                  <c:v>-1.0506814094547162E-2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16-4A45-A29B-CFE72C605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242480"/>
        <c:axId val="1285752768"/>
      </c:scatterChart>
      <c:valAx>
        <c:axId val="128624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5752768"/>
        <c:crosses val="autoZero"/>
        <c:crossBetween val="midCat"/>
      </c:valAx>
      <c:valAx>
        <c:axId val="1285752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1.1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62424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Binomial Distribution (</a:t>
            </a:r>
            <a:r>
              <a:rPr lang="en-US" sz="1200" b="1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n</a:t>
            </a: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 = 100, </a:t>
            </a:r>
            <a:r>
              <a:rPr lang="en-US" sz="1200" b="1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p</a:t>
            </a: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=0.02)</a:t>
            </a:r>
          </a:p>
        </c:rich>
      </c:tx>
      <c:layout>
        <c:manualLayout>
          <c:xMode val="edge"/>
          <c:yMode val="edge"/>
          <c:x val="0.20267260579064586"/>
          <c:y val="3.34190231362467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76391982182631"/>
          <c:y val="0.18766066838046275"/>
          <c:w val="0.77505567928730523"/>
          <c:h val="0.59897172236503871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Binomial!$J$4:$J$14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Binomial!$K$4:$K$14</c:f>
              <c:numCache>
                <c:formatCode>General</c:formatCode>
                <c:ptCount val="11"/>
                <c:pt idx="0">
                  <c:v>0.13261955589475319</c:v>
                </c:pt>
                <c:pt idx="1">
                  <c:v>0.27065215488725142</c:v>
                </c:pt>
                <c:pt idx="2">
                  <c:v>0.2734139115697744</c:v>
                </c:pt>
                <c:pt idx="3">
                  <c:v>0.18227594104651632</c:v>
                </c:pt>
                <c:pt idx="4">
                  <c:v>9.0207991232204521E-2</c:v>
                </c:pt>
                <c:pt idx="5">
                  <c:v>3.5346804727720955E-2</c:v>
                </c:pt>
                <c:pt idx="6">
                  <c:v>1.1421586561678531E-2</c:v>
                </c:pt>
                <c:pt idx="7">
                  <c:v>3.1301141014512578E-3</c:v>
                </c:pt>
                <c:pt idx="8">
                  <c:v>7.4260360059940635E-4</c:v>
                </c:pt>
                <c:pt idx="9">
                  <c:v>1.5491957200713214E-4</c:v>
                </c:pt>
                <c:pt idx="10">
                  <c:v>2.8770777658467411E-5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6-4540-AC46-869F14393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9843072"/>
        <c:axId val="99488896"/>
      </c:barChart>
      <c:catAx>
        <c:axId val="9984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Number of successes (</a:t>
                </a: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k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39198218262806245"/>
              <c:y val="0.886889460154241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9488896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9948889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P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({</a:t>
                </a: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X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= </a:t>
                </a: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k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})</a:t>
                </a:r>
              </a:p>
            </c:rich>
          </c:tx>
          <c:layout>
            <c:manualLayout>
              <c:xMode val="edge"/>
              <c:yMode val="edge"/>
              <c:x val="3.5634743875278402E-2"/>
              <c:y val="0.37789203084832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98430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Geometric Distribution (</a:t>
            </a:r>
            <a:r>
              <a:rPr lang="en-US" sz="1200" b="1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p </a:t>
            </a: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= 0.5)</a:t>
            </a:r>
          </a:p>
        </c:rich>
      </c:tx>
      <c:layout>
        <c:manualLayout>
          <c:xMode val="edge"/>
          <c:yMode val="edge"/>
          <c:x val="0.25835189309576845"/>
          <c:y val="3.34190231362467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94654788418712"/>
          <c:y val="0.18766066838046275"/>
          <c:w val="0.79287305122494434"/>
          <c:h val="0.59897172236503871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Geometric!$B$5:$B$15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Geometric!$C$5:$C$15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  <c:pt idx="7">
                  <c:v>7.8125E-3</c:v>
                </c:pt>
                <c:pt idx="8">
                  <c:v>3.90625E-3</c:v>
                </c:pt>
                <c:pt idx="9">
                  <c:v>1.953125E-3</c:v>
                </c:pt>
                <c:pt idx="10">
                  <c:v>9.765625E-4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7-CF40-833E-95A409106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2241408"/>
        <c:axId val="102243328"/>
      </c:barChart>
      <c:catAx>
        <c:axId val="10224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Number of trials until first success (</a:t>
                </a: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k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28730512249443207"/>
              <c:y val="0.886889460154241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2243328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0224332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P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({</a:t>
                </a: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X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= </a:t>
                </a: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k})</a:t>
                </a:r>
              </a:p>
            </c:rich>
          </c:tx>
          <c:layout>
            <c:manualLayout>
              <c:xMode val="edge"/>
              <c:yMode val="edge"/>
              <c:x val="3.5634743875278402E-2"/>
              <c:y val="0.37789203084832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2241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Geometric!$B$6:$B$15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Geometric!$C$6:$C$15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1.5625E-2</c:v>
                </c:pt>
                <c:pt idx="6">
                  <c:v>7.8125E-3</c:v>
                </c:pt>
                <c:pt idx="7">
                  <c:v>3.90625E-3</c:v>
                </c:pt>
                <c:pt idx="8">
                  <c:v>1.953125E-3</c:v>
                </c:pt>
                <c:pt idx="9">
                  <c:v>9.765625E-4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AD-484B-A43A-46F7CFFAFEB8}"/>
            </c:ext>
          </c:extLst>
        </c:ser>
        <c:ser>
          <c:idx val="1"/>
          <c:order val="1"/>
          <c:tx>
            <c:v>Predicted 0</c:v>
          </c:tx>
          <c:spPr>
            <a:ln w="28575">
              <a:noFill/>
            </a:ln>
          </c:spPr>
          <c:xVal>
            <c:numRef>
              <c:f>Geometric!$B$6:$B$15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Geometric!$B$55:$B$64</c:f>
              <c:numCache>
                <c:formatCode>General</c:formatCode>
                <c:ptCount val="10"/>
                <c:pt idx="0">
                  <c:v>0.29115767045454549</c:v>
                </c:pt>
                <c:pt idx="1">
                  <c:v>0.24865648674242424</c:v>
                </c:pt>
                <c:pt idx="2">
                  <c:v>0.20615530303030305</c:v>
                </c:pt>
                <c:pt idx="3">
                  <c:v>0.16365411931818183</c:v>
                </c:pt>
                <c:pt idx="4">
                  <c:v>0.12115293560606061</c:v>
                </c:pt>
                <c:pt idx="5">
                  <c:v>7.8651751893939414E-2</c:v>
                </c:pt>
                <c:pt idx="6">
                  <c:v>3.6150568181818166E-2</c:v>
                </c:pt>
                <c:pt idx="7">
                  <c:v>-6.3506155303030276E-3</c:v>
                </c:pt>
                <c:pt idx="8">
                  <c:v>-4.8851799242424221E-2</c:v>
                </c:pt>
                <c:pt idx="9">
                  <c:v>-9.135298295454547E-2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AD-484B-A43A-46F7CFFAF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406688"/>
        <c:axId val="1326408416"/>
      </c:scatterChart>
      <c:valAx>
        <c:axId val="132640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6408416"/>
        <c:crosses val="autoZero"/>
        <c:crossBetween val="midCat"/>
      </c:valAx>
      <c:valAx>
        <c:axId val="1326408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64066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Poisson Distribution</a:t>
            </a:r>
          </a:p>
        </c:rich>
      </c:tx>
      <c:layout>
        <c:manualLayout>
          <c:xMode val="edge"/>
          <c:yMode val="edge"/>
          <c:x val="0.35076321342185168"/>
          <c:y val="3.35051546391752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29230981989943"/>
          <c:y val="0.18814456666872217"/>
          <c:w val="0.78649404806229573"/>
          <c:h val="0.59793889681018553"/>
        </c:manualLayout>
      </c:layout>
      <c:lineChart>
        <c:grouping val="standard"/>
        <c:varyColors val="0"/>
        <c:ser>
          <c:idx val="1"/>
          <c:order val="0"/>
          <c:tx>
            <c:v>l = 0.5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Poisson!$A$5:$A$15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Poisson!$B$5:$B$15</c:f>
              <c:numCache>
                <c:formatCode>General</c:formatCode>
                <c:ptCount val="11"/>
                <c:pt idx="0">
                  <c:v>0.60653065971263342</c:v>
                </c:pt>
                <c:pt idx="1">
                  <c:v>0.30326532985631671</c:v>
                </c:pt>
                <c:pt idx="2">
                  <c:v>7.5816332464079178E-2</c:v>
                </c:pt>
                <c:pt idx="3">
                  <c:v>1.2636055410679865E-2</c:v>
                </c:pt>
                <c:pt idx="4">
                  <c:v>1.5795069263349827E-3</c:v>
                </c:pt>
                <c:pt idx="5">
                  <c:v>1.5795069263349832E-4</c:v>
                </c:pt>
                <c:pt idx="6">
                  <c:v>1.3162557719458192E-5</c:v>
                </c:pt>
                <c:pt idx="7">
                  <c:v>9.4018269424701516E-7</c:v>
                </c:pt>
                <c:pt idx="8">
                  <c:v>5.8761418390438223E-8</c:v>
                </c:pt>
                <c:pt idx="9">
                  <c:v>3.2645232439132378E-9</c:v>
                </c:pt>
                <c:pt idx="10">
                  <c:v>1.6322616219566172E-10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A1A-ED4E-827E-B9E46620A703}"/>
            </c:ext>
          </c:extLst>
        </c:ser>
        <c:ser>
          <c:idx val="0"/>
          <c:order val="1"/>
          <c:tx>
            <c:v>l = 1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Poisson!$A$5:$A$15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Poisson!$C$5:$C$15</c:f>
              <c:numCache>
                <c:formatCode>General</c:formatCode>
                <c:ptCount val="11"/>
                <c:pt idx="0">
                  <c:v>0.36787944117144233</c:v>
                </c:pt>
                <c:pt idx="1">
                  <c:v>0.36787944117144233</c:v>
                </c:pt>
                <c:pt idx="2">
                  <c:v>0.18393972058572114</c:v>
                </c:pt>
                <c:pt idx="3">
                  <c:v>6.1313240195240391E-2</c:v>
                </c:pt>
                <c:pt idx="4">
                  <c:v>1.5328310048810094E-2</c:v>
                </c:pt>
                <c:pt idx="5">
                  <c:v>3.06566200976202E-3</c:v>
                </c:pt>
                <c:pt idx="6">
                  <c:v>5.1094366829366978E-4</c:v>
                </c:pt>
                <c:pt idx="7">
                  <c:v>7.2991952613381521E-5</c:v>
                </c:pt>
                <c:pt idx="8">
                  <c:v>9.1239940766726546E-6</c:v>
                </c:pt>
                <c:pt idx="9">
                  <c:v>1.0137771196302961E-6</c:v>
                </c:pt>
                <c:pt idx="10">
                  <c:v>1.013777119630295E-7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A1A-ED4E-827E-B9E46620A703}"/>
            </c:ext>
          </c:extLst>
        </c:ser>
        <c:ser>
          <c:idx val="2"/>
          <c:order val="2"/>
          <c:tx>
            <c:v>l = 5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Poisson!$D$5:$D$15</c:f>
              <c:numCache>
                <c:formatCode>General</c:formatCode>
                <c:ptCount val="11"/>
                <c:pt idx="0">
                  <c:v>6.737946999085467E-3</c:v>
                </c:pt>
                <c:pt idx="1">
                  <c:v>3.368973499542733E-2</c:v>
                </c:pt>
                <c:pt idx="2">
                  <c:v>8.4224337488568335E-2</c:v>
                </c:pt>
                <c:pt idx="3">
                  <c:v>0.14037389581428059</c:v>
                </c:pt>
                <c:pt idx="4">
                  <c:v>0.17546736976785074</c:v>
                </c:pt>
                <c:pt idx="5">
                  <c:v>0.17546736976785071</c:v>
                </c:pt>
                <c:pt idx="6">
                  <c:v>0.14622280813987559</c:v>
                </c:pt>
                <c:pt idx="7">
                  <c:v>0.104444862957054</c:v>
                </c:pt>
                <c:pt idx="8">
                  <c:v>6.5278039348158706E-2</c:v>
                </c:pt>
                <c:pt idx="9">
                  <c:v>3.6265577415643749E-2</c:v>
                </c:pt>
                <c:pt idx="10">
                  <c:v>1.8132788707821874E-2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A1A-ED4E-827E-B9E46620A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18464"/>
        <c:axId val="102320768"/>
      </c:lineChart>
      <c:catAx>
        <c:axId val="10231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Number of events (k)</a:t>
                </a:r>
              </a:p>
            </c:rich>
          </c:tx>
          <c:layout>
            <c:manualLayout>
              <c:xMode val="edge"/>
              <c:yMode val="edge"/>
              <c:x val="0.40740832232572238"/>
              <c:y val="0.886599020483264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23207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232076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P [X = k]</a:t>
                </a:r>
              </a:p>
            </c:rich>
          </c:tx>
          <c:layout>
            <c:manualLayout>
              <c:xMode val="edge"/>
              <c:yMode val="edge"/>
              <c:x val="3.7037037037037042E-2"/>
              <c:y val="0.404639716427199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23184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487255095407768"/>
          <c:y val="0.22938144329896906"/>
          <c:w val="0.17743607515632534"/>
          <c:h val="0.18685567010309279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Symbol"/>
              <a:ea typeface="Symbol"/>
              <a:cs typeface="Symbo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GB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Poisson Distribution (</a:t>
            </a:r>
            <a:r>
              <a:rPr lang="en-GB" sz="1200" b="0" i="1" u="none" strike="noStrike" baseline="0">
                <a:solidFill>
                  <a:srgbClr val="000000"/>
                </a:solidFill>
                <a:latin typeface="Symbol"/>
                <a:cs typeface="Times New Roman"/>
              </a:rPr>
              <a:t>l</a:t>
            </a:r>
            <a:r>
              <a:rPr lang="en-GB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 = 2)</a:t>
            </a:r>
          </a:p>
        </c:rich>
      </c:tx>
      <c:layout>
        <c:manualLayout>
          <c:xMode val="edge"/>
          <c:yMode val="edge"/>
          <c:x val="0.2911118110236221"/>
          <c:y val="3.3333333333333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33375289442906"/>
          <c:y val="0.18717995587929659"/>
          <c:w val="0.77555723862247972"/>
          <c:h val="0.6000015024076083"/>
        </c:manualLayout>
      </c:layout>
      <c:barChart>
        <c:barDir val="col"/>
        <c:grouping val="clustered"/>
        <c:varyColors val="0"/>
        <c:ser>
          <c:idx val="1"/>
          <c:order val="0"/>
          <c:tx>
            <c:v>l = 2</c:v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Poisson!$A$5:$A$15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Poisson!$E$5:$E$15</c:f>
              <c:numCache>
                <c:formatCode>General</c:formatCode>
                <c:ptCount val="11"/>
                <c:pt idx="0">
                  <c:v>0.1353352832366127</c:v>
                </c:pt>
                <c:pt idx="1">
                  <c:v>0.27067056647322535</c:v>
                </c:pt>
                <c:pt idx="2">
                  <c:v>0.27067056647322546</c:v>
                </c:pt>
                <c:pt idx="3">
                  <c:v>0.18044704431548364</c:v>
                </c:pt>
                <c:pt idx="4">
                  <c:v>9.022352215774182E-2</c:v>
                </c:pt>
                <c:pt idx="5">
                  <c:v>3.6089408863096716E-2</c:v>
                </c:pt>
                <c:pt idx="6">
                  <c:v>1.2029802954365572E-2</c:v>
                </c:pt>
                <c:pt idx="7">
                  <c:v>3.4370865583901629E-3</c:v>
                </c:pt>
                <c:pt idx="8">
                  <c:v>8.5927163959754148E-4</c:v>
                </c:pt>
                <c:pt idx="9">
                  <c:v>1.9094925324389769E-4</c:v>
                </c:pt>
                <c:pt idx="10">
                  <c:v>3.8189850648779602E-5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6-E94E-BEB5-8B3F22025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2341248"/>
        <c:axId val="102380288"/>
      </c:barChart>
      <c:catAx>
        <c:axId val="10234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Number of events (</a:t>
                </a: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k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41555648877223683"/>
              <c:y val="0.887181640756443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2380288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0238028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P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({</a:t>
                </a: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X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= </a:t>
                </a: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k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})</a:t>
                </a:r>
              </a:p>
            </c:rich>
          </c:tx>
          <c:layout>
            <c:manualLayout>
              <c:xMode val="edge"/>
              <c:yMode val="edge"/>
              <c:x val="3.5555555555555556E-2"/>
              <c:y val="0.379488256275657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23412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Poisson!$A$6:$A$15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Poisson!$B$6:$B$15</c:f>
              <c:numCache>
                <c:formatCode>General</c:formatCode>
                <c:ptCount val="10"/>
                <c:pt idx="0">
                  <c:v>0.30326532985631671</c:v>
                </c:pt>
                <c:pt idx="1">
                  <c:v>7.5816332464079178E-2</c:v>
                </c:pt>
                <c:pt idx="2">
                  <c:v>1.2636055410679865E-2</c:v>
                </c:pt>
                <c:pt idx="3">
                  <c:v>1.5795069263349827E-3</c:v>
                </c:pt>
                <c:pt idx="4">
                  <c:v>1.5795069263349832E-4</c:v>
                </c:pt>
                <c:pt idx="5">
                  <c:v>1.3162557719458192E-5</c:v>
                </c:pt>
                <c:pt idx="6">
                  <c:v>9.4018269424701516E-7</c:v>
                </c:pt>
                <c:pt idx="7">
                  <c:v>5.8761418390438223E-8</c:v>
                </c:pt>
                <c:pt idx="8">
                  <c:v>3.2645232439132378E-9</c:v>
                </c:pt>
                <c:pt idx="9">
                  <c:v>1.6322616219566172E-10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66-5A46-963C-D85139F1B211}"/>
            </c:ext>
          </c:extLst>
        </c:ser>
        <c:ser>
          <c:idx val="1"/>
          <c:order val="1"/>
          <c:tx>
            <c:v>Predicted 0.606530659712633</c:v>
          </c:tx>
          <c:spPr>
            <a:ln w="28575">
              <a:noFill/>
            </a:ln>
          </c:spPr>
          <c:xVal>
            <c:numRef>
              <c:f>Poisson!$A$6:$A$15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Poisson!$B$55:$B$64</c:f>
              <c:numCache>
                <c:formatCode>General</c:formatCode>
                <c:ptCount val="10"/>
                <c:pt idx="0">
                  <c:v>0.1301150088437858</c:v>
                </c:pt>
                <c:pt idx="1">
                  <c:v>0.10994432555138063</c:v>
                </c:pt>
                <c:pt idx="2">
                  <c:v>8.9773642258975467E-2</c:v>
                </c:pt>
                <c:pt idx="3">
                  <c:v>6.9602958966570316E-2</c:v>
                </c:pt>
                <c:pt idx="4">
                  <c:v>4.9432275674165166E-2</c:v>
                </c:pt>
                <c:pt idx="5">
                  <c:v>2.9261592381760002E-2</c:v>
                </c:pt>
                <c:pt idx="6">
                  <c:v>9.0909090893548372E-3</c:v>
                </c:pt>
                <c:pt idx="7">
                  <c:v>-1.1079774203050313E-2</c:v>
                </c:pt>
                <c:pt idx="8">
                  <c:v>-3.1250457495455464E-2</c:v>
                </c:pt>
                <c:pt idx="9">
                  <c:v>-5.1421140787860614E-2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66-5A46-963C-D85139F1B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267872"/>
        <c:axId val="1326269600"/>
      </c:scatterChart>
      <c:valAx>
        <c:axId val="132626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6269600"/>
        <c:crosses val="autoZero"/>
        <c:crossBetween val="midCat"/>
      </c:valAx>
      <c:valAx>
        <c:axId val="1326269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0.606530659712633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62678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Poisson!$A$6:$A$15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Poisson!$C$6:$C$15</c:f>
              <c:numCache>
                <c:formatCode>General</c:formatCode>
                <c:ptCount val="10"/>
                <c:pt idx="0">
                  <c:v>0.36787944117144233</c:v>
                </c:pt>
                <c:pt idx="1">
                  <c:v>0.18393972058572114</c:v>
                </c:pt>
                <c:pt idx="2">
                  <c:v>6.1313240195240391E-2</c:v>
                </c:pt>
                <c:pt idx="3">
                  <c:v>1.5328310048810094E-2</c:v>
                </c:pt>
                <c:pt idx="4">
                  <c:v>3.06566200976202E-3</c:v>
                </c:pt>
                <c:pt idx="5">
                  <c:v>5.1094366829366978E-4</c:v>
                </c:pt>
                <c:pt idx="6">
                  <c:v>7.2991952613381521E-5</c:v>
                </c:pt>
                <c:pt idx="7">
                  <c:v>9.1239940766726546E-6</c:v>
                </c:pt>
                <c:pt idx="8">
                  <c:v>1.0137771196302961E-6</c:v>
                </c:pt>
                <c:pt idx="9">
                  <c:v>1.013777119630295E-7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82-8644-A656-E1B44B4A974F}"/>
            </c:ext>
          </c:extLst>
        </c:ser>
        <c:ser>
          <c:idx val="1"/>
          <c:order val="1"/>
          <c:tx>
            <c:v>Predicted 0.367879441171442</c:v>
          </c:tx>
          <c:spPr>
            <a:ln w="28575">
              <a:noFill/>
            </a:ln>
          </c:spPr>
          <c:xVal>
            <c:numRef>
              <c:f>Poisson!$A$6:$A$15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Poisson!$B$100:$B$109</c:f>
              <c:numCache>
                <c:formatCode>General</c:formatCode>
                <c:ptCount val="10"/>
                <c:pt idx="0">
                  <c:v>0.19830277104461538</c:v>
                </c:pt>
                <c:pt idx="1">
                  <c:v>0.16828261189649624</c:v>
                </c:pt>
                <c:pt idx="2">
                  <c:v>0.13826245274837706</c:v>
                </c:pt>
                <c:pt idx="3">
                  <c:v>0.10824229360025789</c:v>
                </c:pt>
                <c:pt idx="4">
                  <c:v>7.8222134452138714E-2</c:v>
                </c:pt>
                <c:pt idx="5">
                  <c:v>4.8201975304019568E-2</c:v>
                </c:pt>
                <c:pt idx="6">
                  <c:v>1.8181816155900393E-2</c:v>
                </c:pt>
                <c:pt idx="7">
                  <c:v>-1.1838342992218781E-2</c:v>
                </c:pt>
                <c:pt idx="8">
                  <c:v>-4.1858502140337955E-2</c:v>
                </c:pt>
                <c:pt idx="9">
                  <c:v>-7.187866128845713E-2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82-8644-A656-E1B44B4A9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115360"/>
        <c:axId val="1719117088"/>
      </c:scatterChart>
      <c:valAx>
        <c:axId val="171911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9117088"/>
        <c:crosses val="autoZero"/>
        <c:crossBetween val="midCat"/>
      </c:valAx>
      <c:valAx>
        <c:axId val="1719117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0.367879441171442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91153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71438</xdr:colOff>
      <xdr:row>14</xdr:row>
      <xdr:rowOff>152400</xdr:rowOff>
    </xdr:from>
    <xdr:to>
      <xdr:col>8</xdr:col>
      <xdr:colOff>242888</xdr:colOff>
      <xdr:row>37</xdr:row>
      <xdr:rowOff>114300</xdr:rowOff>
    </xdr:to>
    <xdr:graphicFrame macro="">
      <xdr:nvGraphicFramePr>
        <xdr:cNvPr id="1041" name="Chart 1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1</xdr:row>
      <xdr:rowOff>0</xdr:rowOff>
    </xdr:from>
    <xdr:to>
      <xdr:col>19</xdr:col>
      <xdr:colOff>9525</xdr:colOff>
      <xdr:row>23</xdr:row>
      <xdr:rowOff>133350</xdr:rowOff>
    </xdr:to>
    <xdr:graphicFrame macro="">
      <xdr:nvGraphicFramePr>
        <xdr:cNvPr id="1042" name="Chart 2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25</xdr:row>
      <xdr:rowOff>0</xdr:rowOff>
    </xdr:from>
    <xdr:to>
      <xdr:col>19</xdr:col>
      <xdr:colOff>9525</xdr:colOff>
      <xdr:row>47</xdr:row>
      <xdr:rowOff>142875</xdr:rowOff>
    </xdr:to>
    <xdr:graphicFrame macro="">
      <xdr:nvGraphicFramePr>
        <xdr:cNvPr id="1043" name="Chart 3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9525</xdr:colOff>
      <xdr:row>25</xdr:row>
      <xdr:rowOff>142875</xdr:rowOff>
    </xdr:to>
    <xdr:graphicFrame macro="">
      <xdr:nvGraphicFramePr>
        <xdr:cNvPr id="2054" name="Chart 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279400</xdr:colOff>
      <xdr:row>31</xdr:row>
      <xdr:rowOff>101600</xdr:rowOff>
    </xdr:from>
    <xdr:to>
      <xdr:col>19</xdr:col>
      <xdr:colOff>457200</xdr:colOff>
      <xdr:row>51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8A909C-DED7-1E6F-75D5-C2E7751E6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</xdr:row>
      <xdr:rowOff>127000</xdr:rowOff>
    </xdr:from>
    <xdr:to>
      <xdr:col>13</xdr:col>
      <xdr:colOff>528638</xdr:colOff>
      <xdr:row>24</xdr:row>
      <xdr:rowOff>95250</xdr:rowOff>
    </xdr:to>
    <xdr:graphicFrame macro="">
      <xdr:nvGraphicFramePr>
        <xdr:cNvPr id="3085" name="Chart 2">
          <a:extLst>
            <a:ext uri="{FF2B5EF4-FFF2-40B4-BE49-F238E27FC236}">
              <a16:creationId xmlns:a16="http://schemas.microsoft.com/office/drawing/2014/main" id="{00000000-0008-0000-0200-00000D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101600</xdr:colOff>
      <xdr:row>2</xdr:row>
      <xdr:rowOff>0</xdr:rowOff>
    </xdr:from>
    <xdr:to>
      <xdr:col>21</xdr:col>
      <xdr:colOff>120650</xdr:colOff>
      <xdr:row>24</xdr:row>
      <xdr:rowOff>152400</xdr:rowOff>
    </xdr:to>
    <xdr:graphicFrame macro="">
      <xdr:nvGraphicFramePr>
        <xdr:cNvPr id="3086" name="Chart 4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279400</xdr:colOff>
      <xdr:row>29</xdr:row>
      <xdr:rowOff>101600</xdr:rowOff>
    </xdr:from>
    <xdr:to>
      <xdr:col>15</xdr:col>
      <xdr:colOff>279400</xdr:colOff>
      <xdr:row>39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170A4B-980E-6755-CA11-AB1EC487A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279400</xdr:colOff>
      <xdr:row>76</xdr:row>
      <xdr:rowOff>101600</xdr:rowOff>
    </xdr:from>
    <xdr:to>
      <xdr:col>15</xdr:col>
      <xdr:colOff>279400</xdr:colOff>
      <xdr:row>86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709764-5178-EAC8-8AD4-6F3437E95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279400</xdr:colOff>
      <xdr:row>117</xdr:row>
      <xdr:rowOff>101600</xdr:rowOff>
    </xdr:from>
    <xdr:to>
      <xdr:col>15</xdr:col>
      <xdr:colOff>279400</xdr:colOff>
      <xdr:row>127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E1B1C0-F855-D3BF-3F90-DB49911E2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279400</xdr:colOff>
      <xdr:row>160</xdr:row>
      <xdr:rowOff>101600</xdr:rowOff>
    </xdr:from>
    <xdr:to>
      <xdr:col>15</xdr:col>
      <xdr:colOff>279400</xdr:colOff>
      <xdr:row>170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F132E1-F29E-6AA9-9CDD-2DACB99AD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12</xdr:row>
      <xdr:rowOff>0</xdr:rowOff>
    </xdr:from>
    <xdr:to>
      <xdr:col>8</xdr:col>
      <xdr:colOff>109538</xdr:colOff>
      <xdr:row>36</xdr:row>
      <xdr:rowOff>76200</xdr:rowOff>
    </xdr:to>
    <xdr:graphicFrame macro="">
      <xdr:nvGraphicFramePr>
        <xdr:cNvPr id="5131" name="Chart 1">
          <a:extLst>
            <a:ext uri="{FF2B5EF4-FFF2-40B4-BE49-F238E27FC236}">
              <a16:creationId xmlns:a16="http://schemas.microsoft.com/office/drawing/2014/main" id="{00000000-0008-0000-0300-00000B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80963</xdr:colOff>
      <xdr:row>11</xdr:row>
      <xdr:rowOff>152400</xdr:rowOff>
    </xdr:from>
    <xdr:to>
      <xdr:col>15</xdr:col>
      <xdr:colOff>190500</xdr:colOff>
      <xdr:row>36</xdr:row>
      <xdr:rowOff>76200</xdr:rowOff>
    </xdr:to>
    <xdr:graphicFrame macro="">
      <xdr:nvGraphicFramePr>
        <xdr:cNvPr id="5132" name="Chart 2">
          <a:extLst>
            <a:ext uri="{FF2B5EF4-FFF2-40B4-BE49-F238E27FC236}">
              <a16:creationId xmlns:a16="http://schemas.microsoft.com/office/drawing/2014/main" id="{00000000-0008-0000-0300-00000C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0.37944</cdr:x>
      <cdr:y>0.49679</cdr:y>
    </cdr:from>
    <cdr:to>
      <cdr:x>0.37944</cdr:x>
      <cdr:y>0.80671</cdr:y>
    </cdr:to>
    <cdr:sp macro="" textlink="">
      <cdr:nvSpPr>
        <cdr:cNvPr id="6145" name="AutoShap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1709100" y="1893190"/>
          <a:ext cx="0" cy="1295778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28575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0.74871</cdr:x>
      <cdr:y>0.49679</cdr:y>
    </cdr:from>
    <cdr:to>
      <cdr:x>0.7492</cdr:x>
      <cdr:y>0.80743</cdr:y>
    </cdr:to>
    <cdr:sp macro="" textlink="">
      <cdr:nvSpPr>
        <cdr:cNvPr id="6146" name="AutoShap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290419" y="1893190"/>
          <a:ext cx="2139" cy="1299655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28575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127000</xdr:colOff>
      <xdr:row>3</xdr:row>
      <xdr:rowOff>127000</xdr:rowOff>
    </xdr:from>
    <xdr:to>
      <xdr:col>14</xdr:col>
      <xdr:colOff>136525</xdr:colOff>
      <xdr:row>26</xdr:row>
      <xdr:rowOff>95250</xdr:rowOff>
    </xdr:to>
    <xdr:graphicFrame macro="">
      <xdr:nvGraphicFramePr>
        <xdr:cNvPr id="19467" name="Chart 1">
          <a:extLst>
            <a:ext uri="{FF2B5EF4-FFF2-40B4-BE49-F238E27FC236}">
              <a16:creationId xmlns:a16="http://schemas.microsoft.com/office/drawing/2014/main" id="{00000000-0008-0000-0400-00000B4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136525</xdr:colOff>
      <xdr:row>3</xdr:row>
      <xdr:rowOff>127000</xdr:rowOff>
    </xdr:from>
    <xdr:to>
      <xdr:col>20</xdr:col>
      <xdr:colOff>155575</xdr:colOff>
      <xdr:row>26</xdr:row>
      <xdr:rowOff>104775</xdr:rowOff>
    </xdr:to>
    <xdr:graphicFrame macro="">
      <xdr:nvGraphicFramePr>
        <xdr:cNvPr id="19468" name="Chart 2">
          <a:extLst>
            <a:ext uri="{FF2B5EF4-FFF2-40B4-BE49-F238E27FC236}">
              <a16:creationId xmlns:a16="http://schemas.microsoft.com/office/drawing/2014/main" id="{00000000-0008-0000-0400-00000C4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279400</xdr:colOff>
      <xdr:row>31</xdr:row>
      <xdr:rowOff>101600</xdr:rowOff>
    </xdr:from>
    <xdr:to>
      <xdr:col>15</xdr:col>
      <xdr:colOff>279400</xdr:colOff>
      <xdr:row>41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3D7024-F3E4-41CD-894A-C830F78D5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279400</xdr:colOff>
      <xdr:row>81</xdr:row>
      <xdr:rowOff>101600</xdr:rowOff>
    </xdr:from>
    <xdr:to>
      <xdr:col>15</xdr:col>
      <xdr:colOff>279400</xdr:colOff>
      <xdr:row>91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C2494D-3640-2760-A4E2-F5B2B32AF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279400</xdr:colOff>
      <xdr:row>130</xdr:row>
      <xdr:rowOff>101600</xdr:rowOff>
    </xdr:from>
    <xdr:to>
      <xdr:col>15</xdr:col>
      <xdr:colOff>279400</xdr:colOff>
      <xdr:row>140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B0CF26-2D99-AA1C-E3C6-5C6D3EDE5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279400</xdr:colOff>
      <xdr:row>181</xdr:row>
      <xdr:rowOff>101600</xdr:rowOff>
    </xdr:from>
    <xdr:to>
      <xdr:col>15</xdr:col>
      <xdr:colOff>279400</xdr:colOff>
      <xdr:row>191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298561-55A1-3C46-6B4B-4DE775E9B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0.75065</cdr:x>
      <cdr:y>0.63144</cdr:y>
    </cdr:from>
    <cdr:to>
      <cdr:x>1</cdr:x>
      <cdr:y>0.87887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71775" y="23336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0.72987</cdr:x>
      <cdr:y>0.53351</cdr:y>
    </cdr:from>
    <cdr:to>
      <cdr:x>0.97922</cdr:x>
      <cdr:y>0.78093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76525" y="19716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ʙ=2.0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123825</xdr:rowOff>
    </xdr:from>
    <xdr:to>
      <xdr:col>13</xdr:col>
      <xdr:colOff>333375</xdr:colOff>
      <xdr:row>26</xdr:row>
      <xdr:rowOff>95250</xdr:rowOff>
    </xdr:to>
    <xdr:graphicFrame macro="">
      <xdr:nvGraphicFramePr>
        <xdr:cNvPr id="20489" name="Chart 1">
          <a:extLst>
            <a:ext uri="{FF2B5EF4-FFF2-40B4-BE49-F238E27FC236}">
              <a16:creationId xmlns:a16="http://schemas.microsoft.com/office/drawing/2014/main" id="{00000000-0008-0000-0600-0000095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485775</xdr:colOff>
      <xdr:row>25</xdr:row>
      <xdr:rowOff>76200</xdr:rowOff>
    </xdr:from>
    <xdr:to>
      <xdr:col>15</xdr:col>
      <xdr:colOff>161925</xdr:colOff>
      <xdr:row>42</xdr:row>
      <xdr:rowOff>66675</xdr:rowOff>
    </xdr:to>
    <xdr:graphicFrame macro="">
      <xdr:nvGraphicFramePr>
        <xdr:cNvPr id="20490" name="Chart 1">
          <a:extLst>
            <a:ext uri="{FF2B5EF4-FFF2-40B4-BE49-F238E27FC236}">
              <a16:creationId xmlns:a16="http://schemas.microsoft.com/office/drawing/2014/main" id="{00000000-0008-0000-0600-00000A5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228600</xdr:colOff>
      <xdr:row>57</xdr:row>
      <xdr:rowOff>76200</xdr:rowOff>
    </xdr:from>
    <xdr:to>
      <xdr:col>15</xdr:col>
      <xdr:colOff>228600</xdr:colOff>
      <xdr:row>67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DE801B-1C0E-19B3-5552-8E522D55C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50800</xdr:colOff>
      <xdr:row>56</xdr:row>
      <xdr:rowOff>12700</xdr:rowOff>
    </xdr:from>
    <xdr:to>
      <xdr:col>31</xdr:col>
      <xdr:colOff>50800</xdr:colOff>
      <xdr:row>66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F9AF01-FFF0-3387-104B-658A6CA02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0</xdr:colOff>
      <xdr:row>55</xdr:row>
      <xdr:rowOff>101600</xdr:rowOff>
    </xdr:from>
    <xdr:to>
      <xdr:col>45</xdr:col>
      <xdr:colOff>0</xdr:colOff>
      <xdr:row>65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A5033D-28BE-1B20-361B-CC2ED9EE0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28</xdr:row>
      <xdr:rowOff>38100</xdr:rowOff>
    </xdr:from>
    <xdr:to>
      <xdr:col>13</xdr:col>
      <xdr:colOff>9525</xdr:colOff>
      <xdr:row>51</xdr:row>
      <xdr:rowOff>152400</xdr:rowOff>
    </xdr:to>
    <xdr:graphicFrame macro="">
      <xdr:nvGraphicFramePr>
        <xdr:cNvPr id="21528" name="Chart 14">
          <a:extLst>
            <a:ext uri="{FF2B5EF4-FFF2-40B4-BE49-F238E27FC236}">
              <a16:creationId xmlns:a16="http://schemas.microsoft.com/office/drawing/2014/main" id="{00000000-0008-0000-0700-0000185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</xdr:row>
      <xdr:rowOff>0</xdr:rowOff>
    </xdr:from>
    <xdr:to>
      <xdr:col>13</xdr:col>
      <xdr:colOff>19050</xdr:colOff>
      <xdr:row>27</xdr:row>
      <xdr:rowOff>123825</xdr:rowOff>
    </xdr:to>
    <xdr:graphicFrame macro="">
      <xdr:nvGraphicFramePr>
        <xdr:cNvPr id="21529" name="Chart 15">
          <a:extLst>
            <a:ext uri="{FF2B5EF4-FFF2-40B4-BE49-F238E27FC236}">
              <a16:creationId xmlns:a16="http://schemas.microsoft.com/office/drawing/2014/main" id="{00000000-0008-0000-0700-0000195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647700</xdr:colOff>
      <xdr:row>112</xdr:row>
      <xdr:rowOff>63500</xdr:rowOff>
    </xdr:from>
    <xdr:to>
      <xdr:col>16</xdr:col>
      <xdr:colOff>647700</xdr:colOff>
      <xdr:row>122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177CDB-AB2E-5F64-8CA5-CBC68E925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279400</xdr:colOff>
      <xdr:row>109</xdr:row>
      <xdr:rowOff>101600</xdr:rowOff>
    </xdr:from>
    <xdr:to>
      <xdr:col>34</xdr:col>
      <xdr:colOff>279400</xdr:colOff>
      <xdr:row>119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32AF00-51C0-9302-3E08-32E41B031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279400</xdr:colOff>
      <xdr:row>108</xdr:row>
      <xdr:rowOff>101600</xdr:rowOff>
    </xdr:from>
    <xdr:to>
      <xdr:col>48</xdr:col>
      <xdr:colOff>279400</xdr:colOff>
      <xdr:row>118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C4B965-E596-2AF8-23A3-DA22E3FD0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04"/>
  <sheetViews>
    <sheetView workbookViewId="0">
      <selection activeCell="B41" sqref="B41"/>
    </sheetView>
  </sheetViews>
  <sheetFormatPr baseColWidth="10" defaultColWidth="8.83203125" defaultRowHeight="13" x14ac:dyDescent="0.15"/>
  <sheetData>
    <row r="2" spans="2:11" x14ac:dyDescent="0.15">
      <c r="B2" s="1" t="s">
        <v>1</v>
      </c>
      <c r="C2">
        <v>10</v>
      </c>
      <c r="J2" s="1" t="s">
        <v>1</v>
      </c>
      <c r="K2">
        <v>100</v>
      </c>
    </row>
    <row r="3" spans="2:11" x14ac:dyDescent="0.15">
      <c r="B3" s="1" t="s">
        <v>0</v>
      </c>
      <c r="C3">
        <v>0.5</v>
      </c>
      <c r="D3">
        <v>0.5</v>
      </c>
      <c r="E3">
        <v>0.25</v>
      </c>
      <c r="F3">
        <v>0.75</v>
      </c>
      <c r="J3" s="1" t="s">
        <v>0</v>
      </c>
      <c r="K3">
        <v>0.02</v>
      </c>
    </row>
    <row r="4" spans="2:11" x14ac:dyDescent="0.15">
      <c r="B4" s="1">
        <v>0</v>
      </c>
      <c r="C4">
        <f>BINOMDIST($B4,$C$2,C$3,FALSE)</f>
        <v>9.765625E-4</v>
      </c>
      <c r="D4">
        <f>BINOMDIST($B4,$C$2,D$3,FALSE)</f>
        <v>9.765625E-4</v>
      </c>
      <c r="E4">
        <f t="shared" ref="E4:F14" si="0">BINOMDIST($B4,$C$2,E$3,FALSE)</f>
        <v>5.6313514709472684E-2</v>
      </c>
      <c r="F4">
        <f t="shared" si="0"/>
        <v>9.5367431640625E-7</v>
      </c>
      <c r="J4" s="1">
        <v>0</v>
      </c>
      <c r="K4">
        <f t="shared" ref="K4:K14" si="1">BINOMDIST($J4,$K$2,K$3,FALSE)</f>
        <v>0.13261955589475319</v>
      </c>
    </row>
    <row r="5" spans="2:11" x14ac:dyDescent="0.15">
      <c r="B5">
        <v>1</v>
      </c>
      <c r="C5">
        <f t="shared" ref="C5:D14" si="2">BINOMDIST($B5,$C$2,C$3,FALSE)</f>
        <v>9.7656250000000017E-3</v>
      </c>
      <c r="D5">
        <f t="shared" si="2"/>
        <v>9.7656250000000017E-3</v>
      </c>
      <c r="E5">
        <f t="shared" si="0"/>
        <v>0.18771171569824219</v>
      </c>
      <c r="F5">
        <f t="shared" si="0"/>
        <v>2.861022949218752E-5</v>
      </c>
      <c r="J5">
        <v>1</v>
      </c>
      <c r="K5">
        <f t="shared" si="1"/>
        <v>0.27065215488725142</v>
      </c>
    </row>
    <row r="6" spans="2:11" x14ac:dyDescent="0.15">
      <c r="B6">
        <v>2</v>
      </c>
      <c r="C6">
        <f t="shared" si="2"/>
        <v>4.3945312499999972E-2</v>
      </c>
      <c r="D6">
        <f t="shared" si="2"/>
        <v>4.3945312499999972E-2</v>
      </c>
      <c r="E6">
        <f t="shared" si="0"/>
        <v>0.28156757354736339</v>
      </c>
      <c r="F6">
        <f t="shared" si="0"/>
        <v>3.8623809814453152E-4</v>
      </c>
      <c r="J6">
        <v>2</v>
      </c>
      <c r="K6">
        <f t="shared" si="1"/>
        <v>0.2734139115697744</v>
      </c>
    </row>
    <row r="7" spans="2:11" x14ac:dyDescent="0.15">
      <c r="B7">
        <v>3</v>
      </c>
      <c r="C7">
        <f t="shared" si="2"/>
        <v>0.11718750000000003</v>
      </c>
      <c r="D7">
        <f t="shared" si="2"/>
        <v>0.11718750000000003</v>
      </c>
      <c r="E7">
        <f t="shared" si="0"/>
        <v>0.25028228759765631</v>
      </c>
      <c r="F7">
        <f t="shared" si="0"/>
        <v>3.0899047851562539E-3</v>
      </c>
      <c r="J7">
        <v>3</v>
      </c>
      <c r="K7">
        <f t="shared" si="1"/>
        <v>0.18227594104651632</v>
      </c>
    </row>
    <row r="8" spans="2:11" x14ac:dyDescent="0.15">
      <c r="B8">
        <v>4</v>
      </c>
      <c r="C8">
        <f t="shared" si="2"/>
        <v>0.20507812500000006</v>
      </c>
      <c r="D8">
        <f t="shared" si="2"/>
        <v>0.20507812500000006</v>
      </c>
      <c r="E8">
        <f t="shared" si="0"/>
        <v>0.14599800109863281</v>
      </c>
      <c r="F8">
        <f t="shared" si="0"/>
        <v>1.6222000122070326E-2</v>
      </c>
      <c r="J8">
        <v>4</v>
      </c>
      <c r="K8">
        <f t="shared" si="1"/>
        <v>9.0207991232204521E-2</v>
      </c>
    </row>
    <row r="9" spans="2:11" x14ac:dyDescent="0.15">
      <c r="B9">
        <v>5</v>
      </c>
      <c r="C9">
        <f t="shared" si="2"/>
        <v>0.24609375000000008</v>
      </c>
      <c r="D9">
        <f t="shared" si="2"/>
        <v>0.24609375000000008</v>
      </c>
      <c r="E9">
        <f t="shared" si="0"/>
        <v>5.8399200439453146E-2</v>
      </c>
      <c r="F9">
        <f t="shared" si="0"/>
        <v>5.839920043945316E-2</v>
      </c>
      <c r="J9">
        <v>5</v>
      </c>
      <c r="K9">
        <f t="shared" si="1"/>
        <v>3.5346804727720955E-2</v>
      </c>
    </row>
    <row r="10" spans="2:11" x14ac:dyDescent="0.15">
      <c r="B10">
        <v>6</v>
      </c>
      <c r="C10">
        <f t="shared" si="2"/>
        <v>0.20507812500000006</v>
      </c>
      <c r="D10">
        <f t="shared" si="2"/>
        <v>0.20507812500000006</v>
      </c>
      <c r="E10">
        <f t="shared" si="0"/>
        <v>1.6222000122070326E-2</v>
      </c>
      <c r="F10">
        <f t="shared" si="0"/>
        <v>0.14599800109863281</v>
      </c>
      <c r="J10">
        <v>6</v>
      </c>
      <c r="K10">
        <f t="shared" si="1"/>
        <v>1.1421586561678531E-2</v>
      </c>
    </row>
    <row r="11" spans="2:11" x14ac:dyDescent="0.15">
      <c r="B11">
        <v>7</v>
      </c>
      <c r="C11">
        <f t="shared" si="2"/>
        <v>0.11718750000000003</v>
      </c>
      <c r="D11">
        <f t="shared" si="2"/>
        <v>0.11718750000000003</v>
      </c>
      <c r="E11">
        <f t="shared" si="0"/>
        <v>3.0899047851562543E-3</v>
      </c>
      <c r="F11">
        <f t="shared" si="0"/>
        <v>0.25028228759765625</v>
      </c>
      <c r="J11">
        <v>7</v>
      </c>
      <c r="K11">
        <f t="shared" si="1"/>
        <v>3.1301141014512578E-3</v>
      </c>
    </row>
    <row r="12" spans="2:11" x14ac:dyDescent="0.15">
      <c r="B12">
        <v>8</v>
      </c>
      <c r="C12">
        <f t="shared" si="2"/>
        <v>4.3945312499999986E-2</v>
      </c>
      <c r="D12">
        <f t="shared" si="2"/>
        <v>4.3945312499999986E-2</v>
      </c>
      <c r="E12">
        <f t="shared" si="0"/>
        <v>3.862380981445312E-4</v>
      </c>
      <c r="F12">
        <f t="shared" si="0"/>
        <v>0.28156757354736334</v>
      </c>
      <c r="J12">
        <v>8</v>
      </c>
      <c r="K12">
        <f t="shared" si="1"/>
        <v>7.4260360059940635E-4</v>
      </c>
    </row>
    <row r="13" spans="2:11" x14ac:dyDescent="0.15">
      <c r="B13">
        <v>9</v>
      </c>
      <c r="C13">
        <f t="shared" si="2"/>
        <v>9.7656250000000017E-3</v>
      </c>
      <c r="D13">
        <f t="shared" si="2"/>
        <v>9.7656250000000017E-3</v>
      </c>
      <c r="E13">
        <f t="shared" si="0"/>
        <v>2.861022949218752E-5</v>
      </c>
      <c r="F13">
        <f t="shared" si="0"/>
        <v>0.18771171569824219</v>
      </c>
      <c r="J13">
        <v>9</v>
      </c>
      <c r="K13">
        <f t="shared" si="1"/>
        <v>1.5491957200713214E-4</v>
      </c>
    </row>
    <row r="14" spans="2:11" x14ac:dyDescent="0.15">
      <c r="B14">
        <v>10</v>
      </c>
      <c r="C14">
        <f t="shared" si="2"/>
        <v>9.765625E-4</v>
      </c>
      <c r="D14">
        <f t="shared" si="2"/>
        <v>9.765625E-4</v>
      </c>
      <c r="E14">
        <f t="shared" si="0"/>
        <v>9.5367431640625E-7</v>
      </c>
      <c r="F14">
        <f t="shared" si="0"/>
        <v>5.6313514709472684E-2</v>
      </c>
      <c r="J14">
        <v>10</v>
      </c>
      <c r="K14">
        <f t="shared" si="1"/>
        <v>2.8770777658467411E-5</v>
      </c>
    </row>
    <row r="15" spans="2:11" x14ac:dyDescent="0.15">
      <c r="J15" s="1">
        <v>11</v>
      </c>
      <c r="K15">
        <f t="shared" ref="K15:K24" si="3">BINOMDIST($J15,$K$2,K$3,FALSE)</f>
        <v>4.804025954104025E-6</v>
      </c>
    </row>
    <row r="16" spans="2:11" x14ac:dyDescent="0.15">
      <c r="J16">
        <v>12</v>
      </c>
      <c r="K16">
        <f t="shared" si="3"/>
        <v>7.2713998284907766E-7</v>
      </c>
    </row>
    <row r="17" spans="10:11" x14ac:dyDescent="0.15">
      <c r="J17">
        <v>13</v>
      </c>
      <c r="K17">
        <f t="shared" si="3"/>
        <v>1.0045261929469244E-7</v>
      </c>
    </row>
    <row r="18" spans="10:11" x14ac:dyDescent="0.15">
      <c r="J18">
        <v>14</v>
      </c>
      <c r="K18">
        <f t="shared" si="3"/>
        <v>1.2739617898889566E-8</v>
      </c>
    </row>
    <row r="19" spans="10:11" x14ac:dyDescent="0.15">
      <c r="J19">
        <v>15</v>
      </c>
      <c r="K19">
        <f t="shared" si="3"/>
        <v>1.4906219582374144E-9</v>
      </c>
    </row>
    <row r="20" spans="10:11" x14ac:dyDescent="0.15">
      <c r="J20">
        <v>16</v>
      </c>
      <c r="K20">
        <f t="shared" si="3"/>
        <v>1.6161079904359728E-10</v>
      </c>
    </row>
    <row r="21" spans="10:11" x14ac:dyDescent="0.15">
      <c r="J21">
        <v>17</v>
      </c>
      <c r="K21">
        <f t="shared" si="3"/>
        <v>1.6296887298513932E-11</v>
      </c>
    </row>
    <row r="22" spans="10:11" x14ac:dyDescent="0.15">
      <c r="J22">
        <v>18</v>
      </c>
      <c r="K22">
        <f t="shared" si="3"/>
        <v>1.5336073081368107E-12</v>
      </c>
    </row>
    <row r="23" spans="10:11" x14ac:dyDescent="0.15">
      <c r="J23">
        <v>19</v>
      </c>
      <c r="K23">
        <f t="shared" si="3"/>
        <v>1.3507604647391798E-13</v>
      </c>
    </row>
    <row r="24" spans="10:11" x14ac:dyDescent="0.15">
      <c r="J24">
        <v>20</v>
      </c>
      <c r="K24">
        <f t="shared" si="3"/>
        <v>1.1164448739170732E-14</v>
      </c>
    </row>
    <row r="25" spans="10:11" x14ac:dyDescent="0.15">
      <c r="J25">
        <v>21</v>
      </c>
    </row>
    <row r="26" spans="10:11" x14ac:dyDescent="0.15">
      <c r="J26" s="1">
        <v>22</v>
      </c>
    </row>
    <row r="27" spans="10:11" x14ac:dyDescent="0.15">
      <c r="J27">
        <v>23</v>
      </c>
    </row>
    <row r="28" spans="10:11" x14ac:dyDescent="0.15">
      <c r="J28">
        <v>24</v>
      </c>
    </row>
    <row r="29" spans="10:11" x14ac:dyDescent="0.15">
      <c r="J29">
        <v>25</v>
      </c>
    </row>
    <row r="30" spans="10:11" x14ac:dyDescent="0.15">
      <c r="J30">
        <v>26</v>
      </c>
    </row>
    <row r="31" spans="10:11" x14ac:dyDescent="0.15">
      <c r="J31">
        <v>27</v>
      </c>
    </row>
    <row r="32" spans="10:11" x14ac:dyDescent="0.15">
      <c r="J32">
        <v>28</v>
      </c>
    </row>
    <row r="33" spans="10:10" x14ac:dyDescent="0.15">
      <c r="J33">
        <v>29</v>
      </c>
    </row>
    <row r="34" spans="10:10" x14ac:dyDescent="0.15">
      <c r="J34">
        <v>30</v>
      </c>
    </row>
    <row r="35" spans="10:10" x14ac:dyDescent="0.15">
      <c r="J35">
        <v>31</v>
      </c>
    </row>
    <row r="36" spans="10:10" x14ac:dyDescent="0.15">
      <c r="J36">
        <v>32</v>
      </c>
    </row>
    <row r="37" spans="10:10" x14ac:dyDescent="0.15">
      <c r="J37" s="1">
        <v>33</v>
      </c>
    </row>
    <row r="38" spans="10:10" x14ac:dyDescent="0.15">
      <c r="J38">
        <v>34</v>
      </c>
    </row>
    <row r="39" spans="10:10" x14ac:dyDescent="0.15">
      <c r="J39">
        <v>35</v>
      </c>
    </row>
    <row r="40" spans="10:10" x14ac:dyDescent="0.15">
      <c r="J40">
        <v>36</v>
      </c>
    </row>
    <row r="41" spans="10:10" x14ac:dyDescent="0.15">
      <c r="J41">
        <v>37</v>
      </c>
    </row>
    <row r="42" spans="10:10" x14ac:dyDescent="0.15">
      <c r="J42">
        <v>38</v>
      </c>
    </row>
    <row r="43" spans="10:10" x14ac:dyDescent="0.15">
      <c r="J43">
        <v>39</v>
      </c>
    </row>
    <row r="44" spans="10:10" x14ac:dyDescent="0.15">
      <c r="J44">
        <v>40</v>
      </c>
    </row>
    <row r="45" spans="10:10" x14ac:dyDescent="0.15">
      <c r="J45">
        <v>41</v>
      </c>
    </row>
    <row r="46" spans="10:10" x14ac:dyDescent="0.15">
      <c r="J46">
        <v>42</v>
      </c>
    </row>
    <row r="47" spans="10:10" x14ac:dyDescent="0.15">
      <c r="J47">
        <v>43</v>
      </c>
    </row>
    <row r="48" spans="10:10" x14ac:dyDescent="0.15">
      <c r="J48" s="1">
        <v>44</v>
      </c>
    </row>
    <row r="49" spans="10:10" x14ac:dyDescent="0.15">
      <c r="J49">
        <v>45</v>
      </c>
    </row>
    <row r="50" spans="10:10" x14ac:dyDescent="0.15">
      <c r="J50">
        <v>46</v>
      </c>
    </row>
    <row r="51" spans="10:10" x14ac:dyDescent="0.15">
      <c r="J51">
        <v>47</v>
      </c>
    </row>
    <row r="52" spans="10:10" x14ac:dyDescent="0.15">
      <c r="J52">
        <v>48</v>
      </c>
    </row>
    <row r="53" spans="10:10" x14ac:dyDescent="0.15">
      <c r="J53">
        <v>49</v>
      </c>
    </row>
    <row r="54" spans="10:10" x14ac:dyDescent="0.15">
      <c r="J54">
        <v>50</v>
      </c>
    </row>
    <row r="55" spans="10:10" x14ac:dyDescent="0.15">
      <c r="J55">
        <v>51</v>
      </c>
    </row>
    <row r="56" spans="10:10" x14ac:dyDescent="0.15">
      <c r="J56">
        <v>52</v>
      </c>
    </row>
    <row r="57" spans="10:10" x14ac:dyDescent="0.15">
      <c r="J57">
        <v>53</v>
      </c>
    </row>
    <row r="58" spans="10:10" x14ac:dyDescent="0.15">
      <c r="J58">
        <v>54</v>
      </c>
    </row>
    <row r="59" spans="10:10" x14ac:dyDescent="0.15">
      <c r="J59" s="1">
        <v>55</v>
      </c>
    </row>
    <row r="60" spans="10:10" x14ac:dyDescent="0.15">
      <c r="J60">
        <v>56</v>
      </c>
    </row>
    <row r="61" spans="10:10" x14ac:dyDescent="0.15">
      <c r="J61">
        <v>57</v>
      </c>
    </row>
    <row r="62" spans="10:10" x14ac:dyDescent="0.15">
      <c r="J62">
        <v>58</v>
      </c>
    </row>
    <row r="63" spans="10:10" x14ac:dyDescent="0.15">
      <c r="J63">
        <v>59</v>
      </c>
    </row>
    <row r="64" spans="10:10" x14ac:dyDescent="0.15">
      <c r="J64">
        <v>60</v>
      </c>
    </row>
    <row r="65" spans="10:10" x14ac:dyDescent="0.15">
      <c r="J65">
        <v>61</v>
      </c>
    </row>
    <row r="66" spans="10:10" x14ac:dyDescent="0.15">
      <c r="J66">
        <v>62</v>
      </c>
    </row>
    <row r="67" spans="10:10" x14ac:dyDescent="0.15">
      <c r="J67">
        <v>63</v>
      </c>
    </row>
    <row r="68" spans="10:10" x14ac:dyDescent="0.15">
      <c r="J68">
        <v>64</v>
      </c>
    </row>
    <row r="69" spans="10:10" x14ac:dyDescent="0.15">
      <c r="J69">
        <v>65</v>
      </c>
    </row>
    <row r="70" spans="10:10" x14ac:dyDescent="0.15">
      <c r="J70" s="1">
        <v>66</v>
      </c>
    </row>
    <row r="71" spans="10:10" x14ac:dyDescent="0.15">
      <c r="J71">
        <v>67</v>
      </c>
    </row>
    <row r="72" spans="10:10" x14ac:dyDescent="0.15">
      <c r="J72">
        <v>68</v>
      </c>
    </row>
    <row r="73" spans="10:10" x14ac:dyDescent="0.15">
      <c r="J73">
        <v>69</v>
      </c>
    </row>
    <row r="74" spans="10:10" x14ac:dyDescent="0.15">
      <c r="J74">
        <v>70</v>
      </c>
    </row>
    <row r="75" spans="10:10" x14ac:dyDescent="0.15">
      <c r="J75">
        <v>71</v>
      </c>
    </row>
    <row r="76" spans="10:10" x14ac:dyDescent="0.15">
      <c r="J76">
        <v>72</v>
      </c>
    </row>
    <row r="77" spans="10:10" x14ac:dyDescent="0.15">
      <c r="J77">
        <v>73</v>
      </c>
    </row>
    <row r="78" spans="10:10" x14ac:dyDescent="0.15">
      <c r="J78">
        <v>74</v>
      </c>
    </row>
    <row r="79" spans="10:10" x14ac:dyDescent="0.15">
      <c r="J79">
        <v>75</v>
      </c>
    </row>
    <row r="80" spans="10:10" x14ac:dyDescent="0.15">
      <c r="J80">
        <v>76</v>
      </c>
    </row>
    <row r="81" spans="10:10" x14ac:dyDescent="0.15">
      <c r="J81" s="1">
        <v>77</v>
      </c>
    </row>
    <row r="82" spans="10:10" x14ac:dyDescent="0.15">
      <c r="J82">
        <v>78</v>
      </c>
    </row>
    <row r="83" spans="10:10" x14ac:dyDescent="0.15">
      <c r="J83">
        <v>79</v>
      </c>
    </row>
    <row r="84" spans="10:10" x14ac:dyDescent="0.15">
      <c r="J84">
        <v>80</v>
      </c>
    </row>
    <row r="85" spans="10:10" x14ac:dyDescent="0.15">
      <c r="J85">
        <v>81</v>
      </c>
    </row>
    <row r="86" spans="10:10" x14ac:dyDescent="0.15">
      <c r="J86">
        <v>82</v>
      </c>
    </row>
    <row r="87" spans="10:10" x14ac:dyDescent="0.15">
      <c r="J87">
        <v>83</v>
      </c>
    </row>
    <row r="88" spans="10:10" x14ac:dyDescent="0.15">
      <c r="J88">
        <v>84</v>
      </c>
    </row>
    <row r="89" spans="10:10" x14ac:dyDescent="0.15">
      <c r="J89">
        <v>85</v>
      </c>
    </row>
    <row r="90" spans="10:10" x14ac:dyDescent="0.15">
      <c r="J90">
        <v>86</v>
      </c>
    </row>
    <row r="91" spans="10:10" x14ac:dyDescent="0.15">
      <c r="J91">
        <v>87</v>
      </c>
    </row>
    <row r="92" spans="10:10" x14ac:dyDescent="0.15">
      <c r="J92" s="1">
        <v>88</v>
      </c>
    </row>
    <row r="93" spans="10:10" x14ac:dyDescent="0.15">
      <c r="J93">
        <v>89</v>
      </c>
    </row>
    <row r="94" spans="10:10" x14ac:dyDescent="0.15">
      <c r="J94">
        <v>90</v>
      </c>
    </row>
    <row r="95" spans="10:10" x14ac:dyDescent="0.15">
      <c r="J95">
        <v>91</v>
      </c>
    </row>
    <row r="96" spans="10:10" x14ac:dyDescent="0.15">
      <c r="J96">
        <v>92</v>
      </c>
    </row>
    <row r="97" spans="10:10" x14ac:dyDescent="0.15">
      <c r="J97">
        <v>93</v>
      </c>
    </row>
    <row r="98" spans="10:10" x14ac:dyDescent="0.15">
      <c r="J98">
        <v>94</v>
      </c>
    </row>
    <row r="99" spans="10:10" x14ac:dyDescent="0.15">
      <c r="J99">
        <v>95</v>
      </c>
    </row>
    <row r="100" spans="10:10" x14ac:dyDescent="0.15">
      <c r="J100">
        <v>96</v>
      </c>
    </row>
    <row r="101" spans="10:10" x14ac:dyDescent="0.15">
      <c r="J101">
        <v>97</v>
      </c>
    </row>
    <row r="102" spans="10:10" x14ac:dyDescent="0.15">
      <c r="J102">
        <v>98</v>
      </c>
    </row>
    <row r="103" spans="10:10" x14ac:dyDescent="0.15">
      <c r="J103" s="1">
        <v>99</v>
      </c>
    </row>
    <row r="104" spans="10:10" x14ac:dyDescent="0.15">
      <c r="J104">
        <v>100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I64"/>
  <sheetViews>
    <sheetView topLeftCell="A2" workbookViewId="0">
      <selection activeCell="J51" sqref="J51"/>
    </sheetView>
  </sheetViews>
  <sheetFormatPr baseColWidth="10" defaultColWidth="8.83203125" defaultRowHeight="13" x14ac:dyDescent="0.15"/>
  <sheetData>
    <row r="4" spans="2:3" x14ac:dyDescent="0.15">
      <c r="B4" s="1" t="s">
        <v>0</v>
      </c>
      <c r="C4">
        <v>0.5</v>
      </c>
    </row>
    <row r="5" spans="2:3" x14ac:dyDescent="0.15">
      <c r="B5" s="1">
        <v>0</v>
      </c>
      <c r="C5">
        <f>0</f>
        <v>0</v>
      </c>
    </row>
    <row r="6" spans="2:3" x14ac:dyDescent="0.15">
      <c r="B6">
        <v>1</v>
      </c>
      <c r="C6">
        <f>POWER(1-$C$4,B6-1)*$C$4</f>
        <v>0.5</v>
      </c>
    </row>
    <row r="7" spans="2:3" x14ac:dyDescent="0.15">
      <c r="B7">
        <v>2</v>
      </c>
      <c r="C7">
        <f t="shared" ref="C7:C15" si="0">POWER(1-$C$4,B7-1)*$C$4</f>
        <v>0.25</v>
      </c>
    </row>
    <row r="8" spans="2:3" x14ac:dyDescent="0.15">
      <c r="B8">
        <v>3</v>
      </c>
      <c r="C8">
        <f t="shared" si="0"/>
        <v>0.125</v>
      </c>
    </row>
    <row r="9" spans="2:3" x14ac:dyDescent="0.15">
      <c r="B9">
        <v>4</v>
      </c>
      <c r="C9">
        <f t="shared" si="0"/>
        <v>6.25E-2</v>
      </c>
    </row>
    <row r="10" spans="2:3" x14ac:dyDescent="0.15">
      <c r="B10">
        <v>5</v>
      </c>
      <c r="C10">
        <f t="shared" si="0"/>
        <v>3.125E-2</v>
      </c>
    </row>
    <row r="11" spans="2:3" x14ac:dyDescent="0.15">
      <c r="B11">
        <v>6</v>
      </c>
      <c r="C11">
        <f t="shared" si="0"/>
        <v>1.5625E-2</v>
      </c>
    </row>
    <row r="12" spans="2:3" x14ac:dyDescent="0.15">
      <c r="B12">
        <v>7</v>
      </c>
      <c r="C12">
        <f t="shared" si="0"/>
        <v>7.8125E-3</v>
      </c>
    </row>
    <row r="13" spans="2:3" x14ac:dyDescent="0.15">
      <c r="B13">
        <v>8</v>
      </c>
      <c r="C13">
        <f t="shared" si="0"/>
        <v>3.90625E-3</v>
      </c>
    </row>
    <row r="14" spans="2:3" x14ac:dyDescent="0.15">
      <c r="B14">
        <v>9</v>
      </c>
      <c r="C14">
        <f t="shared" si="0"/>
        <v>1.953125E-3</v>
      </c>
    </row>
    <row r="15" spans="2:3" x14ac:dyDescent="0.15">
      <c r="B15">
        <v>10</v>
      </c>
      <c r="C15">
        <f t="shared" si="0"/>
        <v>9.765625E-4</v>
      </c>
    </row>
    <row r="31" spans="1:1" x14ac:dyDescent="0.15">
      <c r="A31" t="s">
        <v>13</v>
      </c>
    </row>
    <row r="32" spans="1:1" ht="14" thickBot="1" x14ac:dyDescent="0.2"/>
    <row r="33" spans="1:9" x14ac:dyDescent="0.15">
      <c r="A33" s="9" t="s">
        <v>14</v>
      </c>
      <c r="B33" s="9"/>
    </row>
    <row r="34" spans="1:9" x14ac:dyDescent="0.15">
      <c r="A34" s="4" t="s">
        <v>15</v>
      </c>
      <c r="B34" s="4">
        <v>0.79883724261812306</v>
      </c>
    </row>
    <row r="35" spans="1:9" x14ac:dyDescent="0.15">
      <c r="A35" s="4" t="s">
        <v>16</v>
      </c>
      <c r="B35" s="4">
        <v>0.63814094019372603</v>
      </c>
    </row>
    <row r="36" spans="1:9" x14ac:dyDescent="0.15">
      <c r="A36" s="4" t="s">
        <v>17</v>
      </c>
      <c r="B36" s="4">
        <v>0.59290855771794182</v>
      </c>
    </row>
    <row r="37" spans="1:9" x14ac:dyDescent="0.15">
      <c r="A37" s="4" t="s">
        <v>18</v>
      </c>
      <c r="B37" s="4">
        <v>0.10277664294333613</v>
      </c>
    </row>
    <row r="38" spans="1:9" ht="14" thickBot="1" x14ac:dyDescent="0.2">
      <c r="A38" s="6" t="s">
        <v>19</v>
      </c>
      <c r="B38" s="6">
        <v>10</v>
      </c>
    </row>
    <row r="40" spans="1:9" ht="14" thickBot="1" x14ac:dyDescent="0.2">
      <c r="A40" t="s">
        <v>20</v>
      </c>
    </row>
    <row r="41" spans="1:9" x14ac:dyDescent="0.15">
      <c r="A41" s="8"/>
      <c r="B41" s="8" t="s">
        <v>25</v>
      </c>
      <c r="C41" s="8" t="s">
        <v>26</v>
      </c>
      <c r="D41" s="8" t="s">
        <v>27</v>
      </c>
      <c r="E41" s="8" t="s">
        <v>28</v>
      </c>
      <c r="F41" s="8" t="s">
        <v>29</v>
      </c>
    </row>
    <row r="42" spans="1:9" x14ac:dyDescent="0.15">
      <c r="A42" s="4" t="s">
        <v>21</v>
      </c>
      <c r="B42" s="4">
        <v>1</v>
      </c>
      <c r="C42" s="4">
        <v>0.14902392589684688</v>
      </c>
      <c r="D42" s="4">
        <v>0.14902392589684688</v>
      </c>
      <c r="E42" s="4">
        <v>14.108055009823177</v>
      </c>
      <c r="F42" s="4">
        <v>5.5755936466283344E-3</v>
      </c>
    </row>
    <row r="43" spans="1:9" x14ac:dyDescent="0.15">
      <c r="A43" s="4" t="s">
        <v>22</v>
      </c>
      <c r="B43" s="4">
        <v>8</v>
      </c>
      <c r="C43" s="4">
        <v>8.4504306677616034E-2</v>
      </c>
      <c r="D43" s="4">
        <v>1.0563038334702004E-2</v>
      </c>
      <c r="E43" s="4"/>
      <c r="F43" s="4"/>
    </row>
    <row r="44" spans="1:9" ht="14" thickBot="1" x14ac:dyDescent="0.2">
      <c r="A44" s="6" t="s">
        <v>23</v>
      </c>
      <c r="B44" s="6">
        <v>9</v>
      </c>
      <c r="C44" s="6">
        <v>0.23352823257446292</v>
      </c>
      <c r="D44" s="6"/>
      <c r="E44" s="6"/>
      <c r="F44" s="6"/>
    </row>
    <row r="45" spans="1:9" ht="14" thickBot="1" x14ac:dyDescent="0.2"/>
    <row r="46" spans="1:9" x14ac:dyDescent="0.15">
      <c r="A46" s="8"/>
      <c r="B46" s="8" t="s">
        <v>30</v>
      </c>
      <c r="C46" s="8" t="s">
        <v>18</v>
      </c>
      <c r="D46" s="8" t="s">
        <v>31</v>
      </c>
      <c r="E46" s="8" t="s">
        <v>32</v>
      </c>
      <c r="F46" s="8" t="s">
        <v>33</v>
      </c>
      <c r="G46" s="8" t="s">
        <v>34</v>
      </c>
      <c r="H46" s="8" t="s">
        <v>35</v>
      </c>
      <c r="I46" s="8" t="s">
        <v>36</v>
      </c>
    </row>
    <row r="47" spans="1:9" x14ac:dyDescent="0.15">
      <c r="A47" s="4" t="s">
        <v>24</v>
      </c>
      <c r="B47" s="4">
        <v>0.33365885416666669</v>
      </c>
      <c r="C47" s="4">
        <v>7.0209813342064956E-2</v>
      </c>
      <c r="D47" s="4">
        <v>4.752310799361732</v>
      </c>
      <c r="E47" s="4">
        <v>1.440963461036531E-3</v>
      </c>
      <c r="F47" s="4">
        <v>0.17175473426795218</v>
      </c>
      <c r="G47" s="4">
        <v>0.49556297406538119</v>
      </c>
      <c r="H47" s="4">
        <v>0.17175473426795218</v>
      </c>
      <c r="I47" s="4">
        <v>0.49556297406538119</v>
      </c>
    </row>
    <row r="48" spans="1:9" ht="14" thickBot="1" x14ac:dyDescent="0.2">
      <c r="A48" s="6">
        <v>0</v>
      </c>
      <c r="B48" s="6">
        <v>-4.2501183712121214E-2</v>
      </c>
      <c r="C48" s="6">
        <v>1.1315335978194296E-2</v>
      </c>
      <c r="D48" s="6">
        <v>-3.756069090129091</v>
      </c>
      <c r="E48" s="6">
        <v>5.5755936466283344E-3</v>
      </c>
      <c r="F48" s="6">
        <v>-6.8594395269061748E-2</v>
      </c>
      <c r="G48" s="6">
        <v>-1.6407972155180677E-2</v>
      </c>
      <c r="H48" s="6">
        <v>-6.8594395269061748E-2</v>
      </c>
      <c r="I48" s="6">
        <v>-1.6407972155180677E-2</v>
      </c>
    </row>
    <row r="52" spans="1:3" x14ac:dyDescent="0.15">
      <c r="A52" t="s">
        <v>37</v>
      </c>
    </row>
    <row r="53" spans="1:3" ht="14" thickBot="1" x14ac:dyDescent="0.2"/>
    <row r="54" spans="1:3" x14ac:dyDescent="0.15">
      <c r="A54" s="8" t="s">
        <v>38</v>
      </c>
      <c r="B54" s="8" t="s">
        <v>39</v>
      </c>
      <c r="C54" s="8" t="s">
        <v>40</v>
      </c>
    </row>
    <row r="55" spans="1:3" x14ac:dyDescent="0.15">
      <c r="A55" s="4">
        <v>1</v>
      </c>
      <c r="B55" s="4">
        <v>0.29115767045454549</v>
      </c>
      <c r="C55" s="4">
        <v>0.20884232954545451</v>
      </c>
    </row>
    <row r="56" spans="1:3" x14ac:dyDescent="0.15">
      <c r="A56" s="4">
        <v>2</v>
      </c>
      <c r="B56" s="4">
        <v>0.24865648674242424</v>
      </c>
      <c r="C56" s="4">
        <v>1.3435132575757569E-3</v>
      </c>
    </row>
    <row r="57" spans="1:3" x14ac:dyDescent="0.15">
      <c r="A57" s="4">
        <v>3</v>
      </c>
      <c r="B57" s="4">
        <v>0.20615530303030305</v>
      </c>
      <c r="C57" s="4">
        <v>-8.115530303030305E-2</v>
      </c>
    </row>
    <row r="58" spans="1:3" x14ac:dyDescent="0.15">
      <c r="A58" s="4">
        <v>4</v>
      </c>
      <c r="B58" s="4">
        <v>0.16365411931818183</v>
      </c>
      <c r="C58" s="4">
        <v>-0.10115411931818183</v>
      </c>
    </row>
    <row r="59" spans="1:3" x14ac:dyDescent="0.15">
      <c r="A59" s="4">
        <v>5</v>
      </c>
      <c r="B59" s="4">
        <v>0.12115293560606061</v>
      </c>
      <c r="C59" s="4">
        <v>-8.9902935606060608E-2</v>
      </c>
    </row>
    <row r="60" spans="1:3" x14ac:dyDescent="0.15">
      <c r="A60" s="4">
        <v>6</v>
      </c>
      <c r="B60" s="4">
        <v>7.8651751893939414E-2</v>
      </c>
      <c r="C60" s="4">
        <v>-6.3026751893939414E-2</v>
      </c>
    </row>
    <row r="61" spans="1:3" x14ac:dyDescent="0.15">
      <c r="A61" s="4">
        <v>7</v>
      </c>
      <c r="B61" s="4">
        <v>3.6150568181818166E-2</v>
      </c>
      <c r="C61" s="4">
        <v>-2.8338068181818166E-2</v>
      </c>
    </row>
    <row r="62" spans="1:3" x14ac:dyDescent="0.15">
      <c r="A62" s="4">
        <v>8</v>
      </c>
      <c r="B62" s="4">
        <v>-6.3506155303030276E-3</v>
      </c>
      <c r="C62" s="4">
        <v>1.0256865530303028E-2</v>
      </c>
    </row>
    <row r="63" spans="1:3" x14ac:dyDescent="0.15">
      <c r="A63" s="4">
        <v>9</v>
      </c>
      <c r="B63" s="4">
        <v>-4.8851799242424221E-2</v>
      </c>
      <c r="C63" s="4">
        <v>5.0804924242424221E-2</v>
      </c>
    </row>
    <row r="64" spans="1:3" ht="14" thickBot="1" x14ac:dyDescent="0.2">
      <c r="A64" s="6">
        <v>10</v>
      </c>
      <c r="B64" s="6">
        <v>-9.135298295454547E-2</v>
      </c>
      <c r="C64" s="6">
        <v>9.232954545454547E-2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I193"/>
  <sheetViews>
    <sheetView topLeftCell="A103" workbookViewId="0">
      <selection activeCell="E166" sqref="E166"/>
    </sheetView>
  </sheetViews>
  <sheetFormatPr baseColWidth="10" defaultColWidth="8.83203125" defaultRowHeight="13" x14ac:dyDescent="0.15"/>
  <cols>
    <col min="2" max="2" width="12.5" bestFit="1" customWidth="1"/>
  </cols>
  <sheetData>
    <row r="4" spans="1:5" x14ac:dyDescent="0.15">
      <c r="A4" s="1" t="s">
        <v>2</v>
      </c>
      <c r="B4">
        <v>0.5</v>
      </c>
      <c r="C4">
        <v>1</v>
      </c>
      <c r="D4">
        <v>5</v>
      </c>
      <c r="E4">
        <v>2</v>
      </c>
    </row>
    <row r="5" spans="1:5" x14ac:dyDescent="0.15">
      <c r="A5" s="1">
        <v>0</v>
      </c>
      <c r="B5">
        <f>POISSON($A5,B$4,FALSE)</f>
        <v>0.60653065971263342</v>
      </c>
      <c r="C5">
        <f>POISSON($A5,C$4,FALSE)</f>
        <v>0.36787944117144233</v>
      </c>
      <c r="D5">
        <f>POISSON($A5,D$4,FALSE)</f>
        <v>6.737946999085467E-3</v>
      </c>
      <c r="E5">
        <f t="shared" ref="E5:E15" si="0">POISSON($A5,E$4,FALSE)</f>
        <v>0.1353352832366127</v>
      </c>
    </row>
    <row r="6" spans="1:5" x14ac:dyDescent="0.15">
      <c r="A6">
        <v>1</v>
      </c>
      <c r="B6">
        <f t="shared" ref="B6:D15" si="1">POISSON($A6,B$4,FALSE)</f>
        <v>0.30326532985631671</v>
      </c>
      <c r="C6">
        <f t="shared" si="1"/>
        <v>0.36787944117144233</v>
      </c>
      <c r="D6">
        <f t="shared" si="1"/>
        <v>3.368973499542733E-2</v>
      </c>
      <c r="E6">
        <f t="shared" si="0"/>
        <v>0.27067056647322535</v>
      </c>
    </row>
    <row r="7" spans="1:5" x14ac:dyDescent="0.15">
      <c r="A7">
        <v>2</v>
      </c>
      <c r="B7">
        <f t="shared" si="1"/>
        <v>7.5816332464079178E-2</v>
      </c>
      <c r="C7">
        <f t="shared" si="1"/>
        <v>0.18393972058572114</v>
      </c>
      <c r="D7">
        <f t="shared" si="1"/>
        <v>8.4224337488568335E-2</v>
      </c>
      <c r="E7">
        <f t="shared" si="0"/>
        <v>0.27067056647322546</v>
      </c>
    </row>
    <row r="8" spans="1:5" x14ac:dyDescent="0.15">
      <c r="A8">
        <v>3</v>
      </c>
      <c r="B8">
        <f t="shared" si="1"/>
        <v>1.2636055410679865E-2</v>
      </c>
      <c r="C8">
        <f t="shared" si="1"/>
        <v>6.1313240195240391E-2</v>
      </c>
      <c r="D8">
        <f t="shared" si="1"/>
        <v>0.14037389581428059</v>
      </c>
      <c r="E8">
        <f t="shared" si="0"/>
        <v>0.18044704431548364</v>
      </c>
    </row>
    <row r="9" spans="1:5" x14ac:dyDescent="0.15">
      <c r="A9">
        <v>4</v>
      </c>
      <c r="B9">
        <f t="shared" si="1"/>
        <v>1.5795069263349827E-3</v>
      </c>
      <c r="C9">
        <f t="shared" si="1"/>
        <v>1.5328310048810094E-2</v>
      </c>
      <c r="D9">
        <f t="shared" si="1"/>
        <v>0.17546736976785074</v>
      </c>
      <c r="E9">
        <f t="shared" si="0"/>
        <v>9.022352215774182E-2</v>
      </c>
    </row>
    <row r="10" spans="1:5" x14ac:dyDescent="0.15">
      <c r="A10">
        <v>5</v>
      </c>
      <c r="B10">
        <f t="shared" si="1"/>
        <v>1.5795069263349832E-4</v>
      </c>
      <c r="C10">
        <f t="shared" si="1"/>
        <v>3.06566200976202E-3</v>
      </c>
      <c r="D10">
        <f t="shared" si="1"/>
        <v>0.17546736976785071</v>
      </c>
      <c r="E10">
        <f t="shared" si="0"/>
        <v>3.6089408863096716E-2</v>
      </c>
    </row>
    <row r="11" spans="1:5" x14ac:dyDescent="0.15">
      <c r="A11">
        <v>6</v>
      </c>
      <c r="B11">
        <f t="shared" si="1"/>
        <v>1.3162557719458192E-5</v>
      </c>
      <c r="C11">
        <f t="shared" si="1"/>
        <v>5.1094366829366978E-4</v>
      </c>
      <c r="D11">
        <f t="shared" si="1"/>
        <v>0.14622280813987559</v>
      </c>
      <c r="E11">
        <f t="shared" si="0"/>
        <v>1.2029802954365572E-2</v>
      </c>
    </row>
    <row r="12" spans="1:5" x14ac:dyDescent="0.15">
      <c r="A12">
        <v>7</v>
      </c>
      <c r="B12">
        <f t="shared" si="1"/>
        <v>9.4018269424701516E-7</v>
      </c>
      <c r="C12">
        <f t="shared" si="1"/>
        <v>7.2991952613381521E-5</v>
      </c>
      <c r="D12">
        <f t="shared" si="1"/>
        <v>0.104444862957054</v>
      </c>
      <c r="E12">
        <f t="shared" si="0"/>
        <v>3.4370865583901629E-3</v>
      </c>
    </row>
    <row r="13" spans="1:5" x14ac:dyDescent="0.15">
      <c r="A13">
        <v>8</v>
      </c>
      <c r="B13">
        <f t="shared" si="1"/>
        <v>5.8761418390438223E-8</v>
      </c>
      <c r="C13">
        <f t="shared" si="1"/>
        <v>9.1239940766726546E-6</v>
      </c>
      <c r="D13">
        <f t="shared" si="1"/>
        <v>6.5278039348158706E-2</v>
      </c>
      <c r="E13">
        <f t="shared" si="0"/>
        <v>8.5927163959754148E-4</v>
      </c>
    </row>
    <row r="14" spans="1:5" x14ac:dyDescent="0.15">
      <c r="A14">
        <v>9</v>
      </c>
      <c r="B14">
        <f t="shared" si="1"/>
        <v>3.2645232439132378E-9</v>
      </c>
      <c r="C14">
        <f t="shared" si="1"/>
        <v>1.0137771196302961E-6</v>
      </c>
      <c r="D14">
        <f t="shared" si="1"/>
        <v>3.6265577415643749E-2</v>
      </c>
      <c r="E14">
        <f t="shared" si="0"/>
        <v>1.9094925324389769E-4</v>
      </c>
    </row>
    <row r="15" spans="1:5" x14ac:dyDescent="0.15">
      <c r="A15">
        <v>10</v>
      </c>
      <c r="B15">
        <f t="shared" si="1"/>
        <v>1.6322616219566172E-10</v>
      </c>
      <c r="C15">
        <f t="shared" si="1"/>
        <v>1.013777119630295E-7</v>
      </c>
      <c r="D15">
        <f t="shared" si="1"/>
        <v>1.8132788707821874E-2</v>
      </c>
      <c r="E15">
        <f t="shared" si="0"/>
        <v>3.8189850648779602E-5</v>
      </c>
    </row>
    <row r="29" spans="1:1" x14ac:dyDescent="0.15">
      <c r="A29" s="10" t="s">
        <v>42</v>
      </c>
    </row>
    <row r="31" spans="1:1" x14ac:dyDescent="0.15">
      <c r="A31" t="s">
        <v>13</v>
      </c>
    </row>
    <row r="32" spans="1:1" ht="14" thickBot="1" x14ac:dyDescent="0.2"/>
    <row r="33" spans="1:9" x14ac:dyDescent="0.15">
      <c r="A33" s="9" t="s">
        <v>14</v>
      </c>
      <c r="B33" s="9"/>
    </row>
    <row r="34" spans="1:9" x14ac:dyDescent="0.15">
      <c r="A34" s="4" t="s">
        <v>15</v>
      </c>
      <c r="B34" s="4">
        <v>0.63824631481945804</v>
      </c>
    </row>
    <row r="35" spans="1:9" x14ac:dyDescent="0.15">
      <c r="A35" s="4" t="s">
        <v>16</v>
      </c>
      <c r="B35" s="4">
        <v>0.40735835838061901</v>
      </c>
    </row>
    <row r="36" spans="1:9" x14ac:dyDescent="0.15">
      <c r="A36" s="4" t="s">
        <v>17</v>
      </c>
      <c r="B36" s="4">
        <v>0.33327815317819615</v>
      </c>
    </row>
    <row r="37" spans="1:9" x14ac:dyDescent="0.15">
      <c r="A37" s="4" t="s">
        <v>18</v>
      </c>
      <c r="B37" s="4">
        <v>7.812865665713066E-2</v>
      </c>
    </row>
    <row r="38" spans="1:9" ht="14" thickBot="1" x14ac:dyDescent="0.2">
      <c r="A38" s="6" t="s">
        <v>19</v>
      </c>
      <c r="B38" s="6">
        <v>10</v>
      </c>
    </row>
    <row r="40" spans="1:9" ht="14" thickBot="1" x14ac:dyDescent="0.2">
      <c r="A40" t="s">
        <v>20</v>
      </c>
    </row>
    <row r="41" spans="1:9" x14ac:dyDescent="0.15">
      <c r="A41" s="8"/>
      <c r="B41" s="8" t="s">
        <v>25</v>
      </c>
      <c r="C41" s="8" t="s">
        <v>26</v>
      </c>
      <c r="D41" s="8" t="s">
        <v>27</v>
      </c>
      <c r="E41" s="8" t="s">
        <v>28</v>
      </c>
      <c r="F41" s="8" t="s">
        <v>29</v>
      </c>
    </row>
    <row r="42" spans="1:9" x14ac:dyDescent="0.15">
      <c r="A42" s="4" t="s">
        <v>21</v>
      </c>
      <c r="B42" s="4">
        <v>1</v>
      </c>
      <c r="C42" s="4">
        <v>3.3565658319807241E-2</v>
      </c>
      <c r="D42" s="4">
        <v>3.3565658319807241E-2</v>
      </c>
      <c r="E42" s="4">
        <v>5.4988826943381213</v>
      </c>
      <c r="F42" s="4">
        <v>4.7049266297737334E-2</v>
      </c>
    </row>
    <row r="43" spans="1:9" x14ac:dyDescent="0.15">
      <c r="A43" s="4" t="s">
        <v>22</v>
      </c>
      <c r="B43" s="4">
        <v>8</v>
      </c>
      <c r="C43" s="4">
        <v>4.8832695928382457E-2</v>
      </c>
      <c r="D43" s="4">
        <v>6.1040869910478071E-3</v>
      </c>
      <c r="E43" s="4"/>
      <c r="F43" s="4"/>
    </row>
    <row r="44" spans="1:9" ht="14" thickBot="1" x14ac:dyDescent="0.2">
      <c r="A44" s="6" t="s">
        <v>23</v>
      </c>
      <c r="B44" s="6">
        <v>9</v>
      </c>
      <c r="C44" s="6">
        <v>8.2398354248189698E-2</v>
      </c>
      <c r="D44" s="6"/>
      <c r="E44" s="6"/>
      <c r="F44" s="6"/>
    </row>
    <row r="45" spans="1:9" ht="14" thickBot="1" x14ac:dyDescent="0.2"/>
    <row r="46" spans="1:9" x14ac:dyDescent="0.15">
      <c r="A46" s="8"/>
      <c r="B46" s="8" t="s">
        <v>30</v>
      </c>
      <c r="C46" s="8" t="s">
        <v>18</v>
      </c>
      <c r="D46" s="8" t="s">
        <v>31</v>
      </c>
      <c r="E46" s="8" t="s">
        <v>32</v>
      </c>
      <c r="F46" s="8" t="s">
        <v>33</v>
      </c>
      <c r="G46" s="8" t="s">
        <v>34</v>
      </c>
      <c r="H46" s="8" t="s">
        <v>35</v>
      </c>
      <c r="I46" s="8" t="s">
        <v>36</v>
      </c>
    </row>
    <row r="47" spans="1:9" x14ac:dyDescent="0.15">
      <c r="A47" s="4" t="s">
        <v>24</v>
      </c>
      <c r="B47" s="4">
        <v>0.15028569213619095</v>
      </c>
      <c r="C47" s="4">
        <v>5.3372033211745308E-2</v>
      </c>
      <c r="D47" s="4">
        <v>2.8158135092953205</v>
      </c>
      <c r="E47" s="4">
        <v>2.2639388634209643E-2</v>
      </c>
      <c r="F47" s="4">
        <v>2.7209562845652124E-2</v>
      </c>
      <c r="G47" s="4">
        <v>0.27336182142672977</v>
      </c>
      <c r="H47" s="4">
        <v>2.7209562845652124E-2</v>
      </c>
      <c r="I47" s="4">
        <v>0.27336182142672977</v>
      </c>
    </row>
    <row r="48" spans="1:9" ht="14" thickBot="1" x14ac:dyDescent="0.2">
      <c r="A48" s="6">
        <v>0</v>
      </c>
      <c r="B48" s="6">
        <v>-2.0170683292405157E-2</v>
      </c>
      <c r="C48" s="6">
        <v>8.6016819997499286E-3</v>
      </c>
      <c r="D48" s="6">
        <v>-2.3449696574450867</v>
      </c>
      <c r="E48" s="6">
        <v>4.7049266297737251E-2</v>
      </c>
      <c r="F48" s="6">
        <v>-4.0006197553539742E-2</v>
      </c>
      <c r="G48" s="6">
        <v>-3.3516903127057268E-4</v>
      </c>
      <c r="H48" s="6">
        <v>-4.0006197553539742E-2</v>
      </c>
      <c r="I48" s="6">
        <v>-3.3516903127057268E-4</v>
      </c>
    </row>
    <row r="52" spans="1:3" x14ac:dyDescent="0.15">
      <c r="A52" t="s">
        <v>37</v>
      </c>
    </row>
    <row r="53" spans="1:3" ht="14" thickBot="1" x14ac:dyDescent="0.2"/>
    <row r="54" spans="1:3" x14ac:dyDescent="0.15">
      <c r="A54" s="8" t="s">
        <v>38</v>
      </c>
      <c r="B54" s="8" t="s">
        <v>41</v>
      </c>
      <c r="C54" s="8" t="s">
        <v>40</v>
      </c>
    </row>
    <row r="55" spans="1:3" x14ac:dyDescent="0.15">
      <c r="A55" s="4">
        <v>1</v>
      </c>
      <c r="B55" s="4">
        <v>0.1301150088437858</v>
      </c>
      <c r="C55" s="4">
        <v>0.17315032101253092</v>
      </c>
    </row>
    <row r="56" spans="1:3" x14ac:dyDescent="0.15">
      <c r="A56" s="4">
        <v>2</v>
      </c>
      <c r="B56" s="4">
        <v>0.10994432555138063</v>
      </c>
      <c r="C56" s="4">
        <v>-3.4127993087301453E-2</v>
      </c>
    </row>
    <row r="57" spans="1:3" x14ac:dyDescent="0.15">
      <c r="A57" s="4">
        <v>3</v>
      </c>
      <c r="B57" s="4">
        <v>8.9773642258975467E-2</v>
      </c>
      <c r="C57" s="4">
        <v>-7.7137586848295608E-2</v>
      </c>
    </row>
    <row r="58" spans="1:3" x14ac:dyDescent="0.15">
      <c r="A58" s="4">
        <v>4</v>
      </c>
      <c r="B58" s="4">
        <v>6.9602958966570316E-2</v>
      </c>
      <c r="C58" s="4">
        <v>-6.8023452040235327E-2</v>
      </c>
    </row>
    <row r="59" spans="1:3" x14ac:dyDescent="0.15">
      <c r="A59" s="4">
        <v>5</v>
      </c>
      <c r="B59" s="4">
        <v>4.9432275674165166E-2</v>
      </c>
      <c r="C59" s="4">
        <v>-4.927432498153167E-2</v>
      </c>
    </row>
    <row r="60" spans="1:3" x14ac:dyDescent="0.15">
      <c r="A60" s="4">
        <v>6</v>
      </c>
      <c r="B60" s="4">
        <v>2.9261592381760002E-2</v>
      </c>
      <c r="C60" s="4">
        <v>-2.9248429824040544E-2</v>
      </c>
    </row>
    <row r="61" spans="1:3" x14ac:dyDescent="0.15">
      <c r="A61" s="4">
        <v>7</v>
      </c>
      <c r="B61" s="4">
        <v>9.0909090893548372E-3</v>
      </c>
      <c r="C61" s="4">
        <v>-9.0899689066605907E-3</v>
      </c>
    </row>
    <row r="62" spans="1:3" x14ac:dyDescent="0.15">
      <c r="A62" s="4">
        <v>8</v>
      </c>
      <c r="B62" s="4">
        <v>-1.1079774203050313E-2</v>
      </c>
      <c r="C62" s="4">
        <v>1.1079832964468704E-2</v>
      </c>
    </row>
    <row r="63" spans="1:3" x14ac:dyDescent="0.15">
      <c r="A63" s="4">
        <v>9</v>
      </c>
      <c r="B63" s="4">
        <v>-3.1250457495455464E-2</v>
      </c>
      <c r="C63" s="4">
        <v>3.1250460759978706E-2</v>
      </c>
    </row>
    <row r="64" spans="1:3" ht="14" thickBot="1" x14ac:dyDescent="0.2">
      <c r="A64" s="6">
        <v>10</v>
      </c>
      <c r="B64" s="6">
        <v>-5.1421140787860614E-2</v>
      </c>
      <c r="C64" s="6">
        <v>5.1421140951086776E-2</v>
      </c>
    </row>
    <row r="74" spans="1:2" x14ac:dyDescent="0.15">
      <c r="A74" s="10" t="s">
        <v>44</v>
      </c>
    </row>
    <row r="76" spans="1:2" x14ac:dyDescent="0.15">
      <c r="A76" t="s">
        <v>13</v>
      </c>
    </row>
    <row r="77" spans="1:2" ht="14" thickBot="1" x14ac:dyDescent="0.2"/>
    <row r="78" spans="1:2" x14ac:dyDescent="0.15">
      <c r="A78" s="9" t="s">
        <v>14</v>
      </c>
      <c r="B78" s="9"/>
    </row>
    <row r="79" spans="1:2" x14ac:dyDescent="0.15">
      <c r="A79" s="4" t="s">
        <v>15</v>
      </c>
      <c r="B79" s="4">
        <v>0.74707249481358939</v>
      </c>
    </row>
    <row r="80" spans="1:2" x14ac:dyDescent="0.15">
      <c r="A80" s="4" t="s">
        <v>16</v>
      </c>
      <c r="B80" s="4">
        <v>0.55811731250700047</v>
      </c>
    </row>
    <row r="81" spans="1:9" x14ac:dyDescent="0.15">
      <c r="A81" s="4" t="s">
        <v>17</v>
      </c>
      <c r="B81" s="4">
        <v>0.50288197657037559</v>
      </c>
    </row>
    <row r="82" spans="1:9" x14ac:dyDescent="0.15">
      <c r="A82" s="4" t="s">
        <v>18</v>
      </c>
      <c r="B82" s="4">
        <v>8.5779935873356486E-2</v>
      </c>
    </row>
    <row r="83" spans="1:9" ht="14" thickBot="1" x14ac:dyDescent="0.2">
      <c r="A83" s="6" t="s">
        <v>19</v>
      </c>
      <c r="B83" s="6">
        <v>10</v>
      </c>
    </row>
    <row r="85" spans="1:9" ht="14" thickBot="1" x14ac:dyDescent="0.2">
      <c r="A85" t="s">
        <v>20</v>
      </c>
    </row>
    <row r="86" spans="1:9" x14ac:dyDescent="0.15">
      <c r="A86" s="8"/>
      <c r="B86" s="8" t="s">
        <v>25</v>
      </c>
      <c r="C86" s="8" t="s">
        <v>26</v>
      </c>
      <c r="D86" s="8" t="s">
        <v>27</v>
      </c>
      <c r="E86" s="8" t="s">
        <v>28</v>
      </c>
      <c r="F86" s="8" t="s">
        <v>29</v>
      </c>
    </row>
    <row r="87" spans="1:9" x14ac:dyDescent="0.15">
      <c r="A87" s="4" t="s">
        <v>21</v>
      </c>
      <c r="B87" s="4">
        <v>1</v>
      </c>
      <c r="C87" s="4">
        <v>7.4349821310468162E-2</v>
      </c>
      <c r="D87" s="4">
        <v>7.4349821310468162E-2</v>
      </c>
      <c r="E87" s="4">
        <v>10.104352640262103</v>
      </c>
      <c r="F87" s="4">
        <v>1.3022257689290913E-2</v>
      </c>
    </row>
    <row r="88" spans="1:9" x14ac:dyDescent="0.15">
      <c r="A88" s="4" t="s">
        <v>22</v>
      </c>
      <c r="B88" s="4">
        <v>8</v>
      </c>
      <c r="C88" s="4">
        <v>5.8865579187497206E-2</v>
      </c>
      <c r="D88" s="4">
        <v>7.3581973984371508E-3</v>
      </c>
      <c r="E88" s="4"/>
      <c r="F88" s="4"/>
    </row>
    <row r="89" spans="1:9" ht="14" thickBot="1" x14ac:dyDescent="0.2">
      <c r="A89" s="6" t="s">
        <v>23</v>
      </c>
      <c r="B89" s="6">
        <v>9</v>
      </c>
      <c r="C89" s="6">
        <v>0.13321540049796537</v>
      </c>
      <c r="D89" s="6"/>
      <c r="E89" s="6"/>
      <c r="F89" s="6"/>
    </row>
    <row r="90" spans="1:9" ht="14" thickBot="1" x14ac:dyDescent="0.2"/>
    <row r="91" spans="1:9" x14ac:dyDescent="0.15">
      <c r="A91" s="8"/>
      <c r="B91" s="8" t="s">
        <v>30</v>
      </c>
      <c r="C91" s="8" t="s">
        <v>18</v>
      </c>
      <c r="D91" s="8" t="s">
        <v>31</v>
      </c>
      <c r="E91" s="8" t="s">
        <v>32</v>
      </c>
      <c r="F91" s="8" t="s">
        <v>33</v>
      </c>
      <c r="G91" s="8" t="s">
        <v>34</v>
      </c>
      <c r="H91" s="8" t="s">
        <v>35</v>
      </c>
      <c r="I91" s="8" t="s">
        <v>36</v>
      </c>
    </row>
    <row r="92" spans="1:9" x14ac:dyDescent="0.15">
      <c r="A92" s="4" t="s">
        <v>24</v>
      </c>
      <c r="B92" s="4">
        <v>0.22832293019273456</v>
      </c>
      <c r="C92" s="4">
        <v>5.8598851973430371E-2</v>
      </c>
      <c r="D92" s="4">
        <v>3.8963720705016494</v>
      </c>
      <c r="E92" s="4">
        <v>4.5679674161432891E-3</v>
      </c>
      <c r="F92" s="4">
        <v>9.3193735223787239E-2</v>
      </c>
      <c r="G92" s="4">
        <v>0.3634521251616819</v>
      </c>
      <c r="H92" s="4">
        <v>9.3193735223787239E-2</v>
      </c>
      <c r="I92" s="4">
        <v>0.3634521251616819</v>
      </c>
    </row>
    <row r="93" spans="1:9" ht="14" thickBot="1" x14ac:dyDescent="0.2">
      <c r="A93" s="6">
        <v>0</v>
      </c>
      <c r="B93" s="6">
        <v>-3.0020159148119167E-2</v>
      </c>
      <c r="C93" s="6">
        <v>9.4440601171428325E-3</v>
      </c>
      <c r="D93" s="6">
        <v>-3.1787344400346051</v>
      </c>
      <c r="E93" s="6">
        <v>1.3022257689290875E-2</v>
      </c>
      <c r="F93" s="6">
        <v>-5.179820083136729E-2</v>
      </c>
      <c r="G93" s="6">
        <v>-8.2421174648710446E-3</v>
      </c>
      <c r="H93" s="6">
        <v>-5.179820083136729E-2</v>
      </c>
      <c r="I93" s="6">
        <v>-8.2421174648710446E-3</v>
      </c>
    </row>
    <row r="97" spans="1:3" x14ac:dyDescent="0.15">
      <c r="A97" t="s">
        <v>37</v>
      </c>
    </row>
    <row r="98" spans="1:3" ht="14" thickBot="1" x14ac:dyDescent="0.2"/>
    <row r="99" spans="1:3" x14ac:dyDescent="0.15">
      <c r="A99" s="8" t="s">
        <v>38</v>
      </c>
      <c r="B99" s="8" t="s">
        <v>43</v>
      </c>
      <c r="C99" s="8" t="s">
        <v>40</v>
      </c>
    </row>
    <row r="100" spans="1:3" x14ac:dyDescent="0.15">
      <c r="A100" s="4">
        <v>1</v>
      </c>
      <c r="B100" s="4">
        <v>0.19830277104461538</v>
      </c>
      <c r="C100" s="4">
        <v>0.16957667012682695</v>
      </c>
    </row>
    <row r="101" spans="1:3" x14ac:dyDescent="0.15">
      <c r="A101" s="4">
        <v>2</v>
      </c>
      <c r="B101" s="4">
        <v>0.16828261189649624</v>
      </c>
      <c r="C101" s="4">
        <v>1.5657108689224902E-2</v>
      </c>
    </row>
    <row r="102" spans="1:3" x14ac:dyDescent="0.15">
      <c r="A102" s="4">
        <v>3</v>
      </c>
      <c r="B102" s="4">
        <v>0.13826245274837706</v>
      </c>
      <c r="C102" s="4">
        <v>-7.6949212553136664E-2</v>
      </c>
    </row>
    <row r="103" spans="1:3" x14ac:dyDescent="0.15">
      <c r="A103" s="4">
        <v>4</v>
      </c>
      <c r="B103" s="4">
        <v>0.10824229360025789</v>
      </c>
      <c r="C103" s="4">
        <v>-9.2913983551447796E-2</v>
      </c>
    </row>
    <row r="104" spans="1:3" x14ac:dyDescent="0.15">
      <c r="A104" s="4">
        <v>5</v>
      </c>
      <c r="B104" s="4">
        <v>7.8222134452138714E-2</v>
      </c>
      <c r="C104" s="4">
        <v>-7.5156472442376693E-2</v>
      </c>
    </row>
    <row r="105" spans="1:3" x14ac:dyDescent="0.15">
      <c r="A105" s="4">
        <v>6</v>
      </c>
      <c r="B105" s="4">
        <v>4.8201975304019568E-2</v>
      </c>
      <c r="C105" s="4">
        <v>-4.7691031635725897E-2</v>
      </c>
    </row>
    <row r="106" spans="1:3" x14ac:dyDescent="0.15">
      <c r="A106" s="4">
        <v>7</v>
      </c>
      <c r="B106" s="4">
        <v>1.8181816155900393E-2</v>
      </c>
      <c r="C106" s="4">
        <v>-1.8108824203287011E-2</v>
      </c>
    </row>
    <row r="107" spans="1:3" x14ac:dyDescent="0.15">
      <c r="A107" s="4">
        <v>8</v>
      </c>
      <c r="B107" s="4">
        <v>-1.1838342992218781E-2</v>
      </c>
      <c r="C107" s="4">
        <v>1.1847466986295454E-2</v>
      </c>
    </row>
    <row r="108" spans="1:3" x14ac:dyDescent="0.15">
      <c r="A108" s="4">
        <v>9</v>
      </c>
      <c r="B108" s="4">
        <v>-4.1858502140337955E-2</v>
      </c>
      <c r="C108" s="4">
        <v>4.1859515917457589E-2</v>
      </c>
    </row>
    <row r="109" spans="1:3" ht="14" thickBot="1" x14ac:dyDescent="0.2">
      <c r="A109" s="6">
        <v>10</v>
      </c>
      <c r="B109" s="6">
        <v>-7.187866128845713E-2</v>
      </c>
      <c r="C109" s="6">
        <v>7.1878762666169091E-2</v>
      </c>
    </row>
    <row r="116" spans="1:6" x14ac:dyDescent="0.15">
      <c r="A116" s="10" t="s">
        <v>48</v>
      </c>
    </row>
    <row r="117" spans="1:6" x14ac:dyDescent="0.15">
      <c r="A117" t="s">
        <v>13</v>
      </c>
    </row>
    <row r="118" spans="1:6" ht="14" thickBot="1" x14ac:dyDescent="0.2"/>
    <row r="119" spans="1:6" x14ac:dyDescent="0.15">
      <c r="A119" s="9" t="s">
        <v>14</v>
      </c>
      <c r="B119" s="9"/>
    </row>
    <row r="120" spans="1:6" x14ac:dyDescent="0.15">
      <c r="A120" s="4" t="s">
        <v>15</v>
      </c>
      <c r="B120" s="4">
        <v>0.33782238318870345</v>
      </c>
    </row>
    <row r="121" spans="1:6" x14ac:dyDescent="0.15">
      <c r="A121" s="4" t="s">
        <v>16</v>
      </c>
      <c r="B121" s="4">
        <v>0.1141239625832952</v>
      </c>
    </row>
    <row r="122" spans="1:6" x14ac:dyDescent="0.15">
      <c r="A122" s="4" t="s">
        <v>17</v>
      </c>
      <c r="B122" s="4">
        <v>3.389457906207094E-3</v>
      </c>
    </row>
    <row r="123" spans="1:6" x14ac:dyDescent="0.15">
      <c r="A123" s="4" t="s">
        <v>18</v>
      </c>
      <c r="B123" s="4">
        <v>5.9295388262892712E-2</v>
      </c>
    </row>
    <row r="124" spans="1:6" ht="14" thickBot="1" x14ac:dyDescent="0.2">
      <c r="A124" s="6" t="s">
        <v>19</v>
      </c>
      <c r="B124" s="6">
        <v>10</v>
      </c>
    </row>
    <row r="126" spans="1:6" ht="14" thickBot="1" x14ac:dyDescent="0.2">
      <c r="A126" t="s">
        <v>20</v>
      </c>
    </row>
    <row r="127" spans="1:6" x14ac:dyDescent="0.15">
      <c r="A127" s="8"/>
      <c r="B127" s="8" t="s">
        <v>25</v>
      </c>
      <c r="C127" s="8" t="s">
        <v>26</v>
      </c>
      <c r="D127" s="8" t="s">
        <v>27</v>
      </c>
      <c r="E127" s="8" t="s">
        <v>28</v>
      </c>
      <c r="F127" s="8" t="s">
        <v>29</v>
      </c>
    </row>
    <row r="128" spans="1:6" x14ac:dyDescent="0.15">
      <c r="A128" s="4" t="s">
        <v>21</v>
      </c>
      <c r="B128" s="4">
        <v>1</v>
      </c>
      <c r="C128" s="4">
        <v>3.6235621087560219E-3</v>
      </c>
      <c r="D128" s="4">
        <v>3.6235621087560219E-3</v>
      </c>
      <c r="E128" s="4">
        <v>1.030608868627634</v>
      </c>
      <c r="F128" s="4">
        <v>0.33973165743119893</v>
      </c>
    </row>
    <row r="129" spans="1:9" x14ac:dyDescent="0.15">
      <c r="A129" s="4" t="s">
        <v>22</v>
      </c>
      <c r="B129" s="4">
        <v>8</v>
      </c>
      <c r="C129" s="4">
        <v>2.8127544553977556E-2</v>
      </c>
      <c r="D129" s="4">
        <v>3.5159430692471945E-3</v>
      </c>
      <c r="E129" s="4"/>
      <c r="F129" s="4"/>
    </row>
    <row r="130" spans="1:9" ht="14" thickBot="1" x14ac:dyDescent="0.2">
      <c r="A130" s="6" t="s">
        <v>23</v>
      </c>
      <c r="B130" s="6">
        <v>9</v>
      </c>
      <c r="C130" s="6">
        <v>3.1751106662733578E-2</v>
      </c>
      <c r="D130" s="6"/>
      <c r="E130" s="6"/>
      <c r="F130" s="6"/>
    </row>
    <row r="131" spans="1:9" ht="14" thickBot="1" x14ac:dyDescent="0.2"/>
    <row r="132" spans="1:9" x14ac:dyDescent="0.15">
      <c r="A132" s="8"/>
      <c r="B132" s="8" t="s">
        <v>30</v>
      </c>
      <c r="C132" s="8" t="s">
        <v>18</v>
      </c>
      <c r="D132" s="8" t="s">
        <v>31</v>
      </c>
      <c r="E132" s="8" t="s">
        <v>32</v>
      </c>
      <c r="F132" s="8" t="s">
        <v>33</v>
      </c>
      <c r="G132" s="8" t="s">
        <v>34</v>
      </c>
      <c r="H132" s="8" t="s">
        <v>35</v>
      </c>
      <c r="I132" s="8" t="s">
        <v>36</v>
      </c>
    </row>
    <row r="133" spans="1:9" x14ac:dyDescent="0.15">
      <c r="A133" s="4" t="s">
        <v>24</v>
      </c>
      <c r="B133" s="4">
        <v>0.13440718515658304</v>
      </c>
      <c r="C133" s="4">
        <v>4.0506461611888013E-2</v>
      </c>
      <c r="D133" s="4">
        <v>3.3181665296861338</v>
      </c>
      <c r="E133" s="4">
        <v>1.0568883389016714E-2</v>
      </c>
      <c r="F133" s="4">
        <v>4.0999117177080421E-2</v>
      </c>
      <c r="G133" s="4">
        <v>0.22781525313608564</v>
      </c>
      <c r="H133" s="4">
        <v>4.0999117177080421E-2</v>
      </c>
      <c r="I133" s="4">
        <v>0.22781525313608564</v>
      </c>
    </row>
    <row r="134" spans="1:9" ht="14" thickBot="1" x14ac:dyDescent="0.2">
      <c r="A134" s="6">
        <v>0</v>
      </c>
      <c r="B134" s="6">
        <v>-6.6273648575145222E-3</v>
      </c>
      <c r="C134" s="6">
        <v>6.5282073916543776E-3</v>
      </c>
      <c r="D134" s="6">
        <v>-1.0151890802346302</v>
      </c>
      <c r="E134" s="6">
        <v>0.33973165743119915</v>
      </c>
      <c r="F134" s="6">
        <v>-2.1681438098139928E-2</v>
      </c>
      <c r="G134" s="6">
        <v>8.4267083831108813E-3</v>
      </c>
      <c r="H134" s="6">
        <v>-2.1681438098139928E-2</v>
      </c>
      <c r="I134" s="6">
        <v>8.4267083831108813E-3</v>
      </c>
    </row>
    <row r="138" spans="1:9" x14ac:dyDescent="0.15">
      <c r="A138" t="s">
        <v>37</v>
      </c>
    </row>
    <row r="139" spans="1:9" ht="14" thickBot="1" x14ac:dyDescent="0.2"/>
    <row r="140" spans="1:9" x14ac:dyDescent="0.15">
      <c r="A140" s="8" t="s">
        <v>38</v>
      </c>
      <c r="B140" s="8" t="s">
        <v>45</v>
      </c>
      <c r="C140" s="8" t="s">
        <v>40</v>
      </c>
    </row>
    <row r="141" spans="1:9" x14ac:dyDescent="0.15">
      <c r="A141" s="4">
        <v>1</v>
      </c>
      <c r="B141" s="4">
        <v>0.12777982029906851</v>
      </c>
      <c r="C141" s="4">
        <v>-9.4090085303641185E-2</v>
      </c>
    </row>
    <row r="142" spans="1:9" x14ac:dyDescent="0.15">
      <c r="A142" s="4">
        <v>2</v>
      </c>
      <c r="B142" s="4">
        <v>0.12115245544155399</v>
      </c>
      <c r="C142" s="4">
        <v>-3.6928117952985659E-2</v>
      </c>
    </row>
    <row r="143" spans="1:9" x14ac:dyDescent="0.15">
      <c r="A143" s="4">
        <v>3</v>
      </c>
      <c r="B143" s="4">
        <v>0.11452509058403947</v>
      </c>
      <c r="C143" s="4">
        <v>2.584880523024112E-2</v>
      </c>
    </row>
    <row r="144" spans="1:9" x14ac:dyDescent="0.15">
      <c r="A144" s="4">
        <v>4</v>
      </c>
      <c r="B144" s="4">
        <v>0.10789772572652495</v>
      </c>
      <c r="C144" s="4">
        <v>6.7569644041325788E-2</v>
      </c>
    </row>
    <row r="145" spans="1:3" x14ac:dyDescent="0.15">
      <c r="A145" s="4">
        <v>5</v>
      </c>
      <c r="B145" s="4">
        <v>0.10127036086901042</v>
      </c>
      <c r="C145" s="4">
        <v>7.4197008898840289E-2</v>
      </c>
    </row>
    <row r="146" spans="1:3" x14ac:dyDescent="0.15">
      <c r="A146" s="4">
        <v>6</v>
      </c>
      <c r="B146" s="4">
        <v>9.4642996011495895E-2</v>
      </c>
      <c r="C146" s="4">
        <v>5.1579812128379698E-2</v>
      </c>
    </row>
    <row r="147" spans="1:3" x14ac:dyDescent="0.15">
      <c r="A147" s="4">
        <v>7</v>
      </c>
      <c r="B147" s="4">
        <v>8.801563115398138E-2</v>
      </c>
      <c r="C147" s="4">
        <v>1.6429231803072625E-2</v>
      </c>
    </row>
    <row r="148" spans="1:3" x14ac:dyDescent="0.15">
      <c r="A148" s="4">
        <v>8</v>
      </c>
      <c r="B148" s="4">
        <v>8.1388266296466866E-2</v>
      </c>
      <c r="C148" s="4">
        <v>-1.6110226948308159E-2</v>
      </c>
    </row>
    <row r="149" spans="1:3" x14ac:dyDescent="0.15">
      <c r="A149" s="4">
        <v>9</v>
      </c>
      <c r="B149" s="4">
        <v>7.4760901438952337E-2</v>
      </c>
      <c r="C149" s="4">
        <v>-3.8495324023308589E-2</v>
      </c>
    </row>
    <row r="150" spans="1:3" ht="14" thickBot="1" x14ac:dyDescent="0.2">
      <c r="A150" s="6">
        <v>10</v>
      </c>
      <c r="B150" s="6">
        <v>6.8133536581437809E-2</v>
      </c>
      <c r="C150" s="6">
        <v>-5.0000747873615935E-2</v>
      </c>
    </row>
    <row r="159" spans="1:3" x14ac:dyDescent="0.15">
      <c r="A159" s="10" t="s">
        <v>47</v>
      </c>
    </row>
    <row r="160" spans="1:3" x14ac:dyDescent="0.15">
      <c r="A160" t="s">
        <v>13</v>
      </c>
    </row>
    <row r="161" spans="1:9" ht="14" thickBot="1" x14ac:dyDescent="0.2"/>
    <row r="162" spans="1:9" x14ac:dyDescent="0.15">
      <c r="A162" s="9" t="s">
        <v>14</v>
      </c>
      <c r="B162" s="9"/>
    </row>
    <row r="163" spans="1:9" x14ac:dyDescent="0.15">
      <c r="A163" s="4" t="s">
        <v>15</v>
      </c>
      <c r="B163" s="4">
        <v>0.89887512646263246</v>
      </c>
    </row>
    <row r="164" spans="1:9" x14ac:dyDescent="0.15">
      <c r="A164" s="4" t="s">
        <v>16</v>
      </c>
      <c r="B164" s="4">
        <v>0.8079764929732135</v>
      </c>
    </row>
    <row r="165" spans="1:9" x14ac:dyDescent="0.15">
      <c r="A165" s="4" t="s">
        <v>17</v>
      </c>
      <c r="B165" s="4">
        <v>0.78397355459486517</v>
      </c>
    </row>
    <row r="166" spans="1:9" x14ac:dyDescent="0.15">
      <c r="A166" s="4" t="s">
        <v>18</v>
      </c>
      <c r="B166" s="4">
        <v>5.22923687813883E-2</v>
      </c>
    </row>
    <row r="167" spans="1:9" ht="14" thickBot="1" x14ac:dyDescent="0.2">
      <c r="A167" s="6" t="s">
        <v>19</v>
      </c>
      <c r="B167" s="6">
        <v>10</v>
      </c>
    </row>
    <row r="169" spans="1:9" ht="14" thickBot="1" x14ac:dyDescent="0.2">
      <c r="A169" t="s">
        <v>20</v>
      </c>
    </row>
    <row r="170" spans="1:9" x14ac:dyDescent="0.15">
      <c r="A170" s="8"/>
      <c r="B170" s="8" t="s">
        <v>25</v>
      </c>
      <c r="C170" s="8" t="s">
        <v>26</v>
      </c>
      <c r="D170" s="8" t="s">
        <v>27</v>
      </c>
      <c r="E170" s="8" t="s">
        <v>28</v>
      </c>
      <c r="F170" s="8" t="s">
        <v>29</v>
      </c>
    </row>
    <row r="171" spans="1:9" x14ac:dyDescent="0.15">
      <c r="A171" s="4" t="s">
        <v>21</v>
      </c>
      <c r="B171" s="4">
        <v>1</v>
      </c>
      <c r="C171" s="4">
        <v>9.2047277140758013E-2</v>
      </c>
      <c r="D171" s="4">
        <v>9.2047277140758013E-2</v>
      </c>
      <c r="E171" s="4">
        <v>33.661565939861902</v>
      </c>
      <c r="F171" s="4">
        <v>4.0430552083803713E-4</v>
      </c>
    </row>
    <row r="172" spans="1:9" x14ac:dyDescent="0.15">
      <c r="A172" s="4" t="s">
        <v>22</v>
      </c>
      <c r="B172" s="4">
        <v>8</v>
      </c>
      <c r="C172" s="4">
        <v>2.1875934662149741E-2</v>
      </c>
      <c r="D172" s="4">
        <v>2.7344918327687176E-3</v>
      </c>
      <c r="E172" s="4"/>
      <c r="F172" s="4"/>
    </row>
    <row r="173" spans="1:9" ht="14" thickBot="1" x14ac:dyDescent="0.2">
      <c r="A173" s="6" t="s">
        <v>23</v>
      </c>
      <c r="B173" s="6">
        <v>9</v>
      </c>
      <c r="C173" s="6">
        <v>0.11392321180290775</v>
      </c>
      <c r="D173" s="6"/>
      <c r="E173" s="6"/>
      <c r="F173" s="6"/>
    </row>
    <row r="174" spans="1:9" ht="14" thickBot="1" x14ac:dyDescent="0.2"/>
    <row r="175" spans="1:9" x14ac:dyDescent="0.15">
      <c r="A175" s="8"/>
      <c r="B175" s="8" t="s">
        <v>30</v>
      </c>
      <c r="C175" s="8" t="s">
        <v>18</v>
      </c>
      <c r="D175" s="8" t="s">
        <v>31</v>
      </c>
      <c r="E175" s="8" t="s">
        <v>32</v>
      </c>
      <c r="F175" s="8" t="s">
        <v>33</v>
      </c>
      <c r="G175" s="8" t="s">
        <v>34</v>
      </c>
      <c r="H175" s="8" t="s">
        <v>35</v>
      </c>
      <c r="I175" s="8" t="s">
        <v>36</v>
      </c>
    </row>
    <row r="176" spans="1:9" x14ac:dyDescent="0.15">
      <c r="A176" s="4" t="s">
        <v>24</v>
      </c>
      <c r="B176" s="4">
        <v>0.27017919039487787</v>
      </c>
      <c r="C176" s="4">
        <v>3.5722488555885938E-2</v>
      </c>
      <c r="D176" s="4">
        <v>7.5632802001517012</v>
      </c>
      <c r="E176" s="4">
        <v>6.5261202576954544E-5</v>
      </c>
      <c r="F176" s="4">
        <v>0.18780298406522136</v>
      </c>
      <c r="G176" s="4">
        <v>0.3525553967245344</v>
      </c>
      <c r="H176" s="4">
        <v>0.18780298406522136</v>
      </c>
      <c r="I176" s="4">
        <v>0.3525553967245344</v>
      </c>
    </row>
    <row r="177" spans="1:9" ht="14" thickBot="1" x14ac:dyDescent="0.2">
      <c r="A177" s="6">
        <v>0</v>
      </c>
      <c r="B177" s="6">
        <v>-3.3402463552904722E-2</v>
      </c>
      <c r="C177" s="6">
        <v>5.7572003220933464E-3</v>
      </c>
      <c r="D177" s="6">
        <v>-5.801858834878864</v>
      </c>
      <c r="E177" s="6">
        <v>4.0430552083803593E-4</v>
      </c>
      <c r="F177" s="6">
        <v>-4.6678591302850743E-2</v>
      </c>
      <c r="G177" s="6">
        <v>-2.0126335802958702E-2</v>
      </c>
      <c r="H177" s="6">
        <v>-4.6678591302850743E-2</v>
      </c>
      <c r="I177" s="6">
        <v>-2.0126335802958702E-2</v>
      </c>
    </row>
    <row r="181" spans="1:9" x14ac:dyDescent="0.15">
      <c r="A181" t="s">
        <v>37</v>
      </c>
    </row>
    <row r="182" spans="1:9" ht="14" thickBot="1" x14ac:dyDescent="0.2"/>
    <row r="183" spans="1:9" x14ac:dyDescent="0.15">
      <c r="A183" s="8" t="s">
        <v>38</v>
      </c>
      <c r="B183" s="8" t="s">
        <v>46</v>
      </c>
      <c r="C183" s="8" t="s">
        <v>40</v>
      </c>
    </row>
    <row r="184" spans="1:9" x14ac:dyDescent="0.15">
      <c r="A184" s="4">
        <v>1</v>
      </c>
      <c r="B184" s="4">
        <v>0.23677672684197315</v>
      </c>
      <c r="C184" s="4">
        <v>3.3893839631252198E-2</v>
      </c>
    </row>
    <row r="185" spans="1:9" x14ac:dyDescent="0.15">
      <c r="A185" s="4">
        <v>2</v>
      </c>
      <c r="B185" s="4">
        <v>0.20337426328906844</v>
      </c>
      <c r="C185" s="4">
        <v>6.7296303184157025E-2</v>
      </c>
    </row>
    <row r="186" spans="1:9" x14ac:dyDescent="0.15">
      <c r="A186" s="4">
        <v>3</v>
      </c>
      <c r="B186" s="4">
        <v>0.16997179973616369</v>
      </c>
      <c r="C186" s="4">
        <v>1.0475244579319948E-2</v>
      </c>
    </row>
    <row r="187" spans="1:9" x14ac:dyDescent="0.15">
      <c r="A187" s="4">
        <v>4</v>
      </c>
      <c r="B187" s="4">
        <v>0.13656933618325898</v>
      </c>
      <c r="C187" s="4">
        <v>-4.6345814025517157E-2</v>
      </c>
    </row>
    <row r="188" spans="1:9" x14ac:dyDescent="0.15">
      <c r="A188" s="4">
        <v>5</v>
      </c>
      <c r="B188" s="4">
        <v>0.10316687263035426</v>
      </c>
      <c r="C188" s="4">
        <v>-6.7077463767257539E-2</v>
      </c>
    </row>
    <row r="189" spans="1:9" x14ac:dyDescent="0.15">
      <c r="A189" s="4">
        <v>6</v>
      </c>
      <c r="B189" s="4">
        <v>6.9764409077449518E-2</v>
      </c>
      <c r="C189" s="4">
        <v>-5.7734606123083947E-2</v>
      </c>
    </row>
    <row r="190" spans="1:9" x14ac:dyDescent="0.15">
      <c r="A190" s="4">
        <v>7</v>
      </c>
      <c r="B190" s="4">
        <v>3.6361945524544803E-2</v>
      </c>
      <c r="C190" s="4">
        <v>-3.2924858966154644E-2</v>
      </c>
    </row>
    <row r="191" spans="1:9" x14ac:dyDescent="0.15">
      <c r="A191" s="4">
        <v>8</v>
      </c>
      <c r="B191" s="4">
        <v>2.9594819716400877E-3</v>
      </c>
      <c r="C191" s="4">
        <v>-2.1002103320425462E-3</v>
      </c>
    </row>
    <row r="192" spans="1:9" x14ac:dyDescent="0.15">
      <c r="A192" s="4">
        <v>9</v>
      </c>
      <c r="B192" s="4">
        <v>-3.0442981581264628E-2</v>
      </c>
      <c r="C192" s="4">
        <v>3.0633930834508525E-2</v>
      </c>
    </row>
    <row r="193" spans="1:3" ht="14" thickBot="1" x14ac:dyDescent="0.2">
      <c r="A193" s="6">
        <v>10</v>
      </c>
      <c r="B193" s="6">
        <v>-6.3845445134169343E-2</v>
      </c>
      <c r="C193" s="6">
        <v>6.3883634984818125E-2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M11"/>
  <sheetViews>
    <sheetView workbookViewId="0">
      <selection activeCell="G42" sqref="G42"/>
    </sheetView>
  </sheetViews>
  <sheetFormatPr baseColWidth="10" defaultColWidth="8.83203125" defaultRowHeight="13" x14ac:dyDescent="0.15"/>
  <sheetData>
    <row r="4" spans="1:13" x14ac:dyDescent="0.15">
      <c r="I4" t="s">
        <v>3</v>
      </c>
      <c r="M4" t="s">
        <v>4</v>
      </c>
    </row>
    <row r="5" spans="1:13" x14ac:dyDescent="0.15">
      <c r="A5">
        <v>0</v>
      </c>
      <c r="B5">
        <v>0</v>
      </c>
      <c r="C5">
        <v>0</v>
      </c>
      <c r="G5">
        <v>0</v>
      </c>
      <c r="H5">
        <v>0</v>
      </c>
      <c r="M5">
        <v>0</v>
      </c>
    </row>
    <row r="6" spans="1:13" x14ac:dyDescent="0.15">
      <c r="A6">
        <v>1</v>
      </c>
      <c r="B6" s="2">
        <v>0.99999000000000005</v>
      </c>
      <c r="C6">
        <v>0</v>
      </c>
      <c r="G6" s="3">
        <v>1</v>
      </c>
      <c r="H6">
        <v>0</v>
      </c>
      <c r="I6">
        <v>0.5</v>
      </c>
      <c r="M6">
        <v>0</v>
      </c>
    </row>
    <row r="7" spans="1:13" x14ac:dyDescent="0.15">
      <c r="A7">
        <v>2</v>
      </c>
      <c r="B7" s="3">
        <v>1</v>
      </c>
      <c r="C7">
        <v>0.5</v>
      </c>
      <c r="D7">
        <v>0.5</v>
      </c>
      <c r="G7">
        <v>2</v>
      </c>
      <c r="I7">
        <v>0.5</v>
      </c>
      <c r="M7">
        <v>0.5</v>
      </c>
    </row>
    <row r="8" spans="1:13" x14ac:dyDescent="0.15">
      <c r="A8">
        <v>3</v>
      </c>
      <c r="B8">
        <v>2</v>
      </c>
      <c r="D8">
        <v>0.5</v>
      </c>
      <c r="G8">
        <v>3</v>
      </c>
      <c r="I8">
        <v>0.5</v>
      </c>
      <c r="J8">
        <v>0</v>
      </c>
      <c r="M8">
        <v>1</v>
      </c>
    </row>
    <row r="9" spans="1:13" x14ac:dyDescent="0.15">
      <c r="A9">
        <v>4</v>
      </c>
      <c r="B9">
        <v>3</v>
      </c>
      <c r="D9">
        <v>0.5</v>
      </c>
      <c r="E9">
        <v>0.5</v>
      </c>
      <c r="G9">
        <v>4</v>
      </c>
      <c r="J9">
        <v>0</v>
      </c>
      <c r="M9">
        <v>1</v>
      </c>
    </row>
    <row r="10" spans="1:13" x14ac:dyDescent="0.15">
      <c r="B10">
        <v>3.0000100000000001</v>
      </c>
      <c r="E10">
        <v>0</v>
      </c>
    </row>
    <row r="11" spans="1:13" x14ac:dyDescent="0.15">
      <c r="B11">
        <v>4</v>
      </c>
      <c r="E11">
        <v>0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I223"/>
  <sheetViews>
    <sheetView workbookViewId="0">
      <selection activeCell="B136" sqref="B136"/>
    </sheetView>
  </sheetViews>
  <sheetFormatPr baseColWidth="10" defaultColWidth="8.83203125" defaultRowHeight="13" x14ac:dyDescent="0.15"/>
  <cols>
    <col min="2" max="2" width="12.5" bestFit="1" customWidth="1"/>
  </cols>
  <sheetData>
    <row r="4" spans="1:7" x14ac:dyDescent="0.15">
      <c r="A4" s="1" t="s">
        <v>5</v>
      </c>
      <c r="B4">
        <v>0.5</v>
      </c>
      <c r="C4">
        <v>1</v>
      </c>
      <c r="D4">
        <v>2</v>
      </c>
      <c r="E4">
        <v>4</v>
      </c>
      <c r="G4">
        <v>2</v>
      </c>
    </row>
    <row r="5" spans="1:7" x14ac:dyDescent="0.15">
      <c r="A5" s="1">
        <v>0</v>
      </c>
      <c r="B5">
        <f>EXPONDIST($A5,B$4,FALSE)</f>
        <v>0.5</v>
      </c>
      <c r="C5">
        <f>EXPONDIST($A5,C$4,FALSE)</f>
        <v>1</v>
      </c>
      <c r="D5">
        <f>EXPONDIST($A5,D$4,FALSE)</f>
        <v>2</v>
      </c>
      <c r="E5">
        <f t="shared" ref="E5:E25" si="0">EXPONDIST($A5,E$4,FALSE)</f>
        <v>4</v>
      </c>
      <c r="G5">
        <f>EXPONDIST($A5,G$4,TRUE)</f>
        <v>0</v>
      </c>
    </row>
    <row r="6" spans="1:7" x14ac:dyDescent="0.15">
      <c r="A6">
        <v>0.5</v>
      </c>
      <c r="B6">
        <f t="shared" ref="B6:D25" si="1">EXPONDIST($A6,B$4,FALSE)</f>
        <v>0.38940039153570244</v>
      </c>
      <c r="C6">
        <f t="shared" si="1"/>
        <v>0.60653065971263342</v>
      </c>
      <c r="D6">
        <f t="shared" si="1"/>
        <v>0.73575888234288467</v>
      </c>
      <c r="E6">
        <f t="shared" si="0"/>
        <v>0.54134113294645081</v>
      </c>
      <c r="G6">
        <f t="shared" ref="G6:G15" si="2">EXPONDIST($A6,G$4,TRUE)</f>
        <v>0.63212055882855767</v>
      </c>
    </row>
    <row r="7" spans="1:7" x14ac:dyDescent="0.15">
      <c r="A7">
        <v>1</v>
      </c>
      <c r="B7">
        <f t="shared" si="1"/>
        <v>0.30326532985631671</v>
      </c>
      <c r="C7">
        <f t="shared" si="1"/>
        <v>0.36787944117144233</v>
      </c>
      <c r="D7">
        <f t="shared" si="1"/>
        <v>0.2706705664732254</v>
      </c>
      <c r="E7">
        <f t="shared" si="0"/>
        <v>7.3262555554936715E-2</v>
      </c>
      <c r="G7">
        <f t="shared" si="2"/>
        <v>0.8646647167633873</v>
      </c>
    </row>
    <row r="8" spans="1:7" x14ac:dyDescent="0.15">
      <c r="A8" s="1">
        <v>1.5</v>
      </c>
      <c r="B8">
        <f t="shared" si="1"/>
        <v>0.23618327637050734</v>
      </c>
      <c r="C8">
        <f t="shared" si="1"/>
        <v>0.22313016014842982</v>
      </c>
      <c r="D8">
        <f t="shared" si="1"/>
        <v>9.9574136735727889E-2</v>
      </c>
      <c r="E8">
        <f t="shared" si="0"/>
        <v>9.915008706665434E-3</v>
      </c>
      <c r="G8">
        <f t="shared" si="2"/>
        <v>0.95021293163213605</v>
      </c>
    </row>
    <row r="9" spans="1:7" x14ac:dyDescent="0.15">
      <c r="A9">
        <v>2</v>
      </c>
      <c r="B9">
        <f t="shared" si="1"/>
        <v>0.18393972058572117</v>
      </c>
      <c r="C9">
        <f t="shared" si="1"/>
        <v>0.1353352832366127</v>
      </c>
      <c r="D9">
        <f t="shared" si="1"/>
        <v>3.6631277777468357E-2</v>
      </c>
      <c r="E9">
        <f t="shared" si="0"/>
        <v>1.3418505116100474E-3</v>
      </c>
      <c r="G9">
        <f t="shared" si="2"/>
        <v>0.98168436111126578</v>
      </c>
    </row>
    <row r="10" spans="1:7" x14ac:dyDescent="0.15">
      <c r="A10">
        <v>2.5</v>
      </c>
      <c r="B10">
        <f t="shared" si="1"/>
        <v>0.14325239843009505</v>
      </c>
      <c r="C10">
        <f t="shared" si="1"/>
        <v>8.20849986238988E-2</v>
      </c>
      <c r="D10">
        <f t="shared" si="1"/>
        <v>1.3475893998170934E-2</v>
      </c>
      <c r="E10">
        <f t="shared" si="0"/>
        <v>1.8159971904993942E-4</v>
      </c>
      <c r="G10">
        <f t="shared" si="2"/>
        <v>0.99326205300091452</v>
      </c>
    </row>
    <row r="11" spans="1:7" x14ac:dyDescent="0.15">
      <c r="A11" s="1">
        <v>3</v>
      </c>
      <c r="B11">
        <f t="shared" si="1"/>
        <v>0.11156508007421491</v>
      </c>
      <c r="C11">
        <f t="shared" si="1"/>
        <v>4.9787068367863944E-2</v>
      </c>
      <c r="D11">
        <f t="shared" si="1"/>
        <v>4.957504353332717E-3</v>
      </c>
      <c r="E11">
        <f t="shared" si="0"/>
        <v>2.4576849413312839E-5</v>
      </c>
      <c r="G11">
        <f t="shared" si="2"/>
        <v>0.99752124782333362</v>
      </c>
    </row>
    <row r="12" spans="1:7" x14ac:dyDescent="0.15">
      <c r="A12">
        <v>3.5</v>
      </c>
      <c r="B12">
        <f t="shared" si="1"/>
        <v>8.688697172522257E-2</v>
      </c>
      <c r="C12">
        <f t="shared" si="1"/>
        <v>3.0197383422318501E-2</v>
      </c>
      <c r="D12">
        <f t="shared" si="1"/>
        <v>1.8237639311090325E-3</v>
      </c>
      <c r="E12">
        <f t="shared" si="0"/>
        <v>3.3261148764142715E-6</v>
      </c>
      <c r="G12">
        <f t="shared" si="2"/>
        <v>0.99908811803444553</v>
      </c>
    </row>
    <row r="13" spans="1:7" x14ac:dyDescent="0.15">
      <c r="A13">
        <v>4</v>
      </c>
      <c r="B13">
        <f t="shared" si="1"/>
        <v>6.7667641618306351E-2</v>
      </c>
      <c r="C13">
        <f t="shared" si="1"/>
        <v>1.8315638888734179E-2</v>
      </c>
      <c r="D13">
        <f t="shared" si="1"/>
        <v>6.7092525580502371E-4</v>
      </c>
      <c r="E13">
        <f t="shared" si="0"/>
        <v>4.5014069887703647E-7</v>
      </c>
      <c r="G13">
        <f t="shared" si="2"/>
        <v>0.99966453737209748</v>
      </c>
    </row>
    <row r="14" spans="1:7" x14ac:dyDescent="0.15">
      <c r="A14" s="1">
        <v>4.5</v>
      </c>
      <c r="B14">
        <f t="shared" si="1"/>
        <v>5.2699612280932166E-2</v>
      </c>
      <c r="C14">
        <f t="shared" si="1"/>
        <v>1.1108996538242306E-2</v>
      </c>
      <c r="D14">
        <f t="shared" si="1"/>
        <v>2.4681960817335912E-4</v>
      </c>
      <c r="E14">
        <f t="shared" si="0"/>
        <v>6.0919918978850517E-8</v>
      </c>
      <c r="G14">
        <f t="shared" si="2"/>
        <v>0.99987659019591335</v>
      </c>
    </row>
    <row r="15" spans="1:7" x14ac:dyDescent="0.15">
      <c r="A15">
        <v>5</v>
      </c>
      <c r="B15">
        <f t="shared" si="1"/>
        <v>4.10424993119494E-2</v>
      </c>
      <c r="C15">
        <f t="shared" si="1"/>
        <v>6.737946999085467E-3</v>
      </c>
      <c r="D15">
        <f t="shared" si="1"/>
        <v>9.0799859524969708E-5</v>
      </c>
      <c r="E15">
        <f t="shared" si="0"/>
        <v>8.2446144897542315E-9</v>
      </c>
      <c r="G15">
        <f t="shared" si="2"/>
        <v>0.99995460007023751</v>
      </c>
    </row>
    <row r="16" spans="1:7" x14ac:dyDescent="0.15">
      <c r="A16">
        <v>5.5</v>
      </c>
      <c r="B16">
        <f t="shared" si="1"/>
        <v>3.1963930603353785E-2</v>
      </c>
      <c r="C16">
        <f t="shared" si="1"/>
        <v>4.0867714384640666E-3</v>
      </c>
      <c r="D16">
        <f t="shared" si="1"/>
        <v>3.3403401580491319E-5</v>
      </c>
      <c r="E16">
        <f t="shared" si="0"/>
        <v>1.1157872371475699E-9</v>
      </c>
    </row>
    <row r="17" spans="1:5" x14ac:dyDescent="0.15">
      <c r="A17" s="1">
        <v>6</v>
      </c>
      <c r="B17">
        <f t="shared" si="1"/>
        <v>2.4893534183931972E-2</v>
      </c>
      <c r="C17">
        <f t="shared" si="1"/>
        <v>2.4787521766663585E-3</v>
      </c>
      <c r="D17">
        <f t="shared" si="1"/>
        <v>1.228842470665642E-5</v>
      </c>
      <c r="E17">
        <f t="shared" si="0"/>
        <v>1.5100538177116391E-10</v>
      </c>
    </row>
    <row r="18" spans="1:5" x14ac:dyDescent="0.15">
      <c r="A18">
        <v>6.5</v>
      </c>
      <c r="B18">
        <f t="shared" si="1"/>
        <v>1.9387103915861004E-2</v>
      </c>
      <c r="C18">
        <f t="shared" si="1"/>
        <v>1.5034391929775724E-3</v>
      </c>
      <c r="D18">
        <f t="shared" si="1"/>
        <v>4.5206588139621085E-6</v>
      </c>
      <c r="E18">
        <f t="shared" si="0"/>
        <v>2.04363561122533E-11</v>
      </c>
    </row>
    <row r="19" spans="1:5" x14ac:dyDescent="0.15">
      <c r="A19">
        <v>7</v>
      </c>
      <c r="B19">
        <f t="shared" si="1"/>
        <v>1.509869171115925E-2</v>
      </c>
      <c r="C19">
        <f t="shared" si="1"/>
        <v>9.1188196555451624E-4</v>
      </c>
      <c r="D19">
        <f t="shared" si="1"/>
        <v>1.6630574382071358E-6</v>
      </c>
      <c r="E19">
        <f t="shared" si="0"/>
        <v>2.7657600427760812E-12</v>
      </c>
    </row>
    <row r="20" spans="1:5" x14ac:dyDescent="0.15">
      <c r="A20" s="1">
        <v>7.5</v>
      </c>
      <c r="B20">
        <f t="shared" si="1"/>
        <v>1.1758872928004553E-2</v>
      </c>
      <c r="C20">
        <f t="shared" si="1"/>
        <v>5.5308437014783363E-4</v>
      </c>
      <c r="D20">
        <f t="shared" si="1"/>
        <v>6.1180464100365157E-7</v>
      </c>
      <c r="E20">
        <f t="shared" si="0"/>
        <v>3.7430491875360699E-13</v>
      </c>
    </row>
    <row r="21" spans="1:5" x14ac:dyDescent="0.15">
      <c r="A21">
        <v>8</v>
      </c>
      <c r="B21">
        <f t="shared" si="1"/>
        <v>9.1578194443670893E-3</v>
      </c>
      <c r="C21">
        <f t="shared" si="1"/>
        <v>3.3546262790251185E-4</v>
      </c>
      <c r="D21">
        <f t="shared" si="1"/>
        <v>2.2507034943851823E-7</v>
      </c>
      <c r="E21">
        <f t="shared" si="0"/>
        <v>5.0656662196376702E-14</v>
      </c>
    </row>
    <row r="22" spans="1:5" x14ac:dyDescent="0.15">
      <c r="A22">
        <v>8.5</v>
      </c>
      <c r="B22">
        <f t="shared" si="1"/>
        <v>7.1321169544996278E-3</v>
      </c>
      <c r="C22">
        <f t="shared" si="1"/>
        <v>2.0346836901064417E-4</v>
      </c>
      <c r="D22">
        <f t="shared" si="1"/>
        <v>8.2798754375703337E-8</v>
      </c>
      <c r="E22">
        <f t="shared" si="0"/>
        <v>6.855633726168052E-15</v>
      </c>
    </row>
    <row r="23" spans="1:5" x14ac:dyDescent="0.15">
      <c r="A23" s="1">
        <v>9</v>
      </c>
      <c r="B23">
        <f t="shared" si="1"/>
        <v>5.554498269121153E-3</v>
      </c>
      <c r="C23">
        <f t="shared" si="1"/>
        <v>1.2340980408667956E-4</v>
      </c>
      <c r="D23">
        <f t="shared" si="1"/>
        <v>3.0459959489425258E-8</v>
      </c>
      <c r="E23">
        <f t="shared" si="0"/>
        <v>9.2780913209742766E-16</v>
      </c>
    </row>
    <row r="24" spans="1:5" x14ac:dyDescent="0.15">
      <c r="A24">
        <v>9.5</v>
      </c>
      <c r="B24">
        <f t="shared" si="1"/>
        <v>4.325847601560317E-3</v>
      </c>
      <c r="C24">
        <f t="shared" si="1"/>
        <v>7.4851829887700598E-5</v>
      </c>
      <c r="D24">
        <f t="shared" si="1"/>
        <v>1.1205592875074536E-8</v>
      </c>
      <c r="E24">
        <f t="shared" si="0"/>
        <v>1.2556531168192118E-16</v>
      </c>
    </row>
    <row r="25" spans="1:5" x14ac:dyDescent="0.15">
      <c r="A25">
        <v>10</v>
      </c>
      <c r="B25">
        <f t="shared" si="1"/>
        <v>3.3689734995427335E-3</v>
      </c>
      <c r="C25">
        <f t="shared" si="1"/>
        <v>4.5399929762484854E-5</v>
      </c>
      <c r="D25">
        <f t="shared" si="1"/>
        <v>4.1223072448771157E-9</v>
      </c>
      <c r="E25">
        <f t="shared" si="0"/>
        <v>1.6993417021166355E-17</v>
      </c>
    </row>
    <row r="30" spans="1:5" x14ac:dyDescent="0.15">
      <c r="A30" s="10" t="s">
        <v>50</v>
      </c>
    </row>
    <row r="31" spans="1:5" x14ac:dyDescent="0.15">
      <c r="A31" t="s">
        <v>13</v>
      </c>
    </row>
    <row r="32" spans="1:5" ht="14" thickBot="1" x14ac:dyDescent="0.2"/>
    <row r="33" spans="1:9" x14ac:dyDescent="0.15">
      <c r="A33" s="9" t="s">
        <v>14</v>
      </c>
      <c r="B33" s="9"/>
    </row>
    <row r="34" spans="1:9" x14ac:dyDescent="0.15">
      <c r="A34" s="4" t="s">
        <v>15</v>
      </c>
      <c r="B34" s="4">
        <v>0.86981803683027614</v>
      </c>
    </row>
    <row r="35" spans="1:9" x14ac:dyDescent="0.15">
      <c r="A35" s="4" t="s">
        <v>16</v>
      </c>
      <c r="B35" s="4">
        <v>0.75658341719527555</v>
      </c>
    </row>
    <row r="36" spans="1:9" x14ac:dyDescent="0.15">
      <c r="A36" s="4" t="s">
        <v>17</v>
      </c>
      <c r="B36" s="4">
        <v>0.74226479467735063</v>
      </c>
    </row>
    <row r="37" spans="1:9" x14ac:dyDescent="0.15">
      <c r="A37" s="4" t="s">
        <v>18</v>
      </c>
      <c r="B37" s="4">
        <v>4.420939496209686E-2</v>
      </c>
    </row>
    <row r="38" spans="1:9" ht="14" thickBot="1" x14ac:dyDescent="0.2">
      <c r="A38" s="6" t="s">
        <v>19</v>
      </c>
      <c r="B38" s="6">
        <v>19</v>
      </c>
    </row>
    <row r="40" spans="1:9" ht="14" thickBot="1" x14ac:dyDescent="0.2">
      <c r="A40" t="s">
        <v>20</v>
      </c>
    </row>
    <row r="41" spans="1:9" x14ac:dyDescent="0.15">
      <c r="A41" s="8"/>
      <c r="B41" s="8" t="s">
        <v>25</v>
      </c>
      <c r="C41" s="8" t="s">
        <v>26</v>
      </c>
      <c r="D41" s="8" t="s">
        <v>27</v>
      </c>
      <c r="E41" s="8" t="s">
        <v>28</v>
      </c>
      <c r="F41" s="8" t="s">
        <v>29</v>
      </c>
    </row>
    <row r="42" spans="1:9" x14ac:dyDescent="0.15">
      <c r="A42" s="4" t="s">
        <v>21</v>
      </c>
      <c r="B42" s="4">
        <v>1</v>
      </c>
      <c r="C42" s="4">
        <v>0.10327250723383055</v>
      </c>
      <c r="D42" s="4">
        <v>0.10327250723383055</v>
      </c>
      <c r="E42" s="4">
        <v>52.839120260914484</v>
      </c>
      <c r="F42" s="4">
        <v>1.311550994178221E-6</v>
      </c>
    </row>
    <row r="43" spans="1:9" x14ac:dyDescent="0.15">
      <c r="A43" s="4" t="s">
        <v>22</v>
      </c>
      <c r="B43" s="4">
        <v>17</v>
      </c>
      <c r="C43" s="4">
        <v>3.3226000249549477E-2</v>
      </c>
      <c r="D43" s="4">
        <v>1.954470602914675E-3</v>
      </c>
      <c r="E43" s="4"/>
      <c r="F43" s="4"/>
    </row>
    <row r="44" spans="1:9" ht="14" thickBot="1" x14ac:dyDescent="0.2">
      <c r="A44" s="6" t="s">
        <v>23</v>
      </c>
      <c r="B44" s="6">
        <v>18</v>
      </c>
      <c r="C44" s="6">
        <v>0.13649850748338002</v>
      </c>
      <c r="D44" s="6"/>
      <c r="E44" s="6"/>
      <c r="F44" s="6"/>
    </row>
    <row r="45" spans="1:9" ht="14" thickBot="1" x14ac:dyDescent="0.2"/>
    <row r="46" spans="1:9" x14ac:dyDescent="0.15">
      <c r="A46" s="8"/>
      <c r="B46" s="8" t="s">
        <v>30</v>
      </c>
      <c r="C46" s="8" t="s">
        <v>18</v>
      </c>
      <c r="D46" s="8" t="s">
        <v>31</v>
      </c>
      <c r="E46" s="8" t="s">
        <v>32</v>
      </c>
      <c r="F46" s="8" t="s">
        <v>33</v>
      </c>
      <c r="G46" s="8" t="s">
        <v>34</v>
      </c>
      <c r="H46" s="8" t="s">
        <v>35</v>
      </c>
      <c r="I46" s="8" t="s">
        <v>36</v>
      </c>
    </row>
    <row r="47" spans="1:9" x14ac:dyDescent="0.15">
      <c r="A47" s="4" t="s">
        <v>24</v>
      </c>
      <c r="B47" s="4">
        <v>0.21959725634524613</v>
      </c>
      <c r="C47" s="4">
        <v>2.2754411989384816E-2</v>
      </c>
      <c r="D47" s="4">
        <v>9.6507550468757746</v>
      </c>
      <c r="E47" s="4">
        <v>2.6003527877417853E-8</v>
      </c>
      <c r="F47" s="4">
        <v>0.17158964346560485</v>
      </c>
      <c r="G47" s="4">
        <v>0.26760486922488741</v>
      </c>
      <c r="H47" s="4">
        <v>0.17158964346560485</v>
      </c>
      <c r="I47" s="4">
        <v>0.26760486922488741</v>
      </c>
    </row>
    <row r="48" spans="1:9" ht="14" thickBot="1" x14ac:dyDescent="0.2">
      <c r="A48" s="6">
        <v>0.5</v>
      </c>
      <c r="B48" s="6">
        <v>-2.6920611973157982E-2</v>
      </c>
      <c r="C48" s="6">
        <v>3.7034555726170922E-3</v>
      </c>
      <c r="D48" s="6">
        <v>-7.2690522257660568</v>
      </c>
      <c r="E48" s="6">
        <v>1.311550994178228E-6</v>
      </c>
      <c r="F48" s="6">
        <v>-3.473422023207913E-2</v>
      </c>
      <c r="G48" s="6">
        <v>-1.9107003714236834E-2</v>
      </c>
      <c r="H48" s="6">
        <v>-3.473422023207913E-2</v>
      </c>
      <c r="I48" s="6">
        <v>-1.9107003714236834E-2</v>
      </c>
    </row>
    <row r="52" spans="1:3" x14ac:dyDescent="0.15">
      <c r="A52" t="s">
        <v>37</v>
      </c>
    </row>
    <row r="53" spans="1:3" ht="14" thickBot="1" x14ac:dyDescent="0.2"/>
    <row r="54" spans="1:3" x14ac:dyDescent="0.15">
      <c r="A54" s="8" t="s">
        <v>38</v>
      </c>
      <c r="B54" s="8" t="s">
        <v>49</v>
      </c>
      <c r="C54" s="8" t="s">
        <v>40</v>
      </c>
    </row>
    <row r="55" spans="1:3" x14ac:dyDescent="0.15">
      <c r="A55" s="4">
        <v>1</v>
      </c>
      <c r="B55" s="4">
        <v>0.19267664437208815</v>
      </c>
      <c r="C55" s="4">
        <v>0.11058868548422857</v>
      </c>
    </row>
    <row r="56" spans="1:3" x14ac:dyDescent="0.15">
      <c r="A56" s="4">
        <v>2</v>
      </c>
      <c r="B56" s="4">
        <v>0.17921633838550916</v>
      </c>
      <c r="C56" s="4">
        <v>5.6966937984998189E-2</v>
      </c>
    </row>
    <row r="57" spans="1:3" x14ac:dyDescent="0.15">
      <c r="A57" s="4">
        <v>3</v>
      </c>
      <c r="B57" s="4">
        <v>0.16575603239893016</v>
      </c>
      <c r="C57" s="4">
        <v>1.8183688186791003E-2</v>
      </c>
    </row>
    <row r="58" spans="1:3" x14ac:dyDescent="0.15">
      <c r="A58" s="4">
        <v>4</v>
      </c>
      <c r="B58" s="4">
        <v>0.15229572641235117</v>
      </c>
      <c r="C58" s="4">
        <v>-9.0433279822561274E-3</v>
      </c>
    </row>
    <row r="59" spans="1:3" x14ac:dyDescent="0.15">
      <c r="A59" s="4">
        <v>5</v>
      </c>
      <c r="B59" s="4">
        <v>0.13883542042577218</v>
      </c>
      <c r="C59" s="4">
        <v>-2.7270340351557273E-2</v>
      </c>
    </row>
    <row r="60" spans="1:3" x14ac:dyDescent="0.15">
      <c r="A60" s="4">
        <v>6</v>
      </c>
      <c r="B60" s="4">
        <v>0.12537511443919319</v>
      </c>
      <c r="C60" s="4">
        <v>-3.8488142713970622E-2</v>
      </c>
    </row>
    <row r="61" spans="1:3" x14ac:dyDescent="0.15">
      <c r="A61" s="4">
        <v>7</v>
      </c>
      <c r="B61" s="4">
        <v>0.1119148084526142</v>
      </c>
      <c r="C61" s="4">
        <v>-4.4247166834307849E-2</v>
      </c>
    </row>
    <row r="62" spans="1:3" x14ac:dyDescent="0.15">
      <c r="A62" s="4">
        <v>8</v>
      </c>
      <c r="B62" s="4">
        <v>9.845450246603521E-2</v>
      </c>
      <c r="C62" s="4">
        <v>-4.5754890185103043E-2</v>
      </c>
    </row>
    <row r="63" spans="1:3" x14ac:dyDescent="0.15">
      <c r="A63" s="4">
        <v>9</v>
      </c>
      <c r="B63" s="4">
        <v>8.4994196479456219E-2</v>
      </c>
      <c r="C63" s="4">
        <v>-4.3951697167506819E-2</v>
      </c>
    </row>
    <row r="64" spans="1:3" x14ac:dyDescent="0.15">
      <c r="A64" s="4">
        <v>10</v>
      </c>
      <c r="B64" s="4">
        <v>7.1533890492877228E-2</v>
      </c>
      <c r="C64" s="4">
        <v>-3.9569959889523443E-2</v>
      </c>
    </row>
    <row r="65" spans="1:3" x14ac:dyDescent="0.15">
      <c r="A65" s="4">
        <v>11</v>
      </c>
      <c r="B65" s="4">
        <v>5.8073584506298237E-2</v>
      </c>
      <c r="C65" s="4">
        <v>-3.3180050322366261E-2</v>
      </c>
    </row>
    <row r="66" spans="1:3" x14ac:dyDescent="0.15">
      <c r="A66" s="4">
        <v>12</v>
      </c>
      <c r="B66" s="4">
        <v>4.4613278519719246E-2</v>
      </c>
      <c r="C66" s="4">
        <v>-2.5226174603858242E-2</v>
      </c>
    </row>
    <row r="67" spans="1:3" x14ac:dyDescent="0.15">
      <c r="A67" s="4">
        <v>13</v>
      </c>
      <c r="B67" s="4">
        <v>3.1152972533140255E-2</v>
      </c>
      <c r="C67" s="4">
        <v>-1.6054280821981005E-2</v>
      </c>
    </row>
    <row r="68" spans="1:3" x14ac:dyDescent="0.15">
      <c r="A68" s="4">
        <v>14</v>
      </c>
      <c r="B68" s="4">
        <v>1.7692666546561264E-2</v>
      </c>
      <c r="C68" s="4">
        <v>-5.9337936185567108E-3</v>
      </c>
    </row>
    <row r="69" spans="1:3" x14ac:dyDescent="0.15">
      <c r="A69" s="4">
        <v>15</v>
      </c>
      <c r="B69" s="4">
        <v>4.2323605599822733E-3</v>
      </c>
      <c r="C69" s="4">
        <v>4.925458884384816E-3</v>
      </c>
    </row>
    <row r="70" spans="1:3" x14ac:dyDescent="0.15">
      <c r="A70" s="4">
        <v>16</v>
      </c>
      <c r="B70" s="4">
        <v>-9.2279454265967176E-3</v>
      </c>
      <c r="C70" s="4">
        <v>1.6360062381096344E-2</v>
      </c>
    </row>
    <row r="71" spans="1:3" x14ac:dyDescent="0.15">
      <c r="A71" s="4">
        <v>17</v>
      </c>
      <c r="B71" s="4">
        <v>-2.2688251413175708E-2</v>
      </c>
      <c r="C71" s="4">
        <v>2.8242749682296862E-2</v>
      </c>
    </row>
    <row r="72" spans="1:3" x14ac:dyDescent="0.15">
      <c r="A72" s="4">
        <v>18</v>
      </c>
      <c r="B72" s="4">
        <v>-3.6148557399754699E-2</v>
      </c>
      <c r="C72" s="4">
        <v>4.0474405001315016E-2</v>
      </c>
    </row>
    <row r="73" spans="1:3" ht="14" thickBot="1" x14ac:dyDescent="0.2">
      <c r="A73" s="6">
        <v>19</v>
      </c>
      <c r="B73" s="6">
        <v>-4.960886338633369E-2</v>
      </c>
      <c r="C73" s="6">
        <v>5.2977836885876421E-2</v>
      </c>
    </row>
    <row r="80" spans="1:3" x14ac:dyDescent="0.15">
      <c r="A80" s="10" t="s">
        <v>51</v>
      </c>
    </row>
    <row r="81" spans="1:9" x14ac:dyDescent="0.15">
      <c r="A81" t="s">
        <v>13</v>
      </c>
    </row>
    <row r="82" spans="1:9" ht="14" thickBot="1" x14ac:dyDescent="0.2"/>
    <row r="83" spans="1:9" x14ac:dyDescent="0.15">
      <c r="A83" s="9" t="s">
        <v>14</v>
      </c>
      <c r="B83" s="9"/>
    </row>
    <row r="84" spans="1:9" x14ac:dyDescent="0.15">
      <c r="A84" s="4" t="s">
        <v>15</v>
      </c>
      <c r="B84" s="4">
        <v>0.71249325831183374</v>
      </c>
    </row>
    <row r="85" spans="1:9" x14ac:dyDescent="0.15">
      <c r="A85" s="4" t="s">
        <v>16</v>
      </c>
      <c r="B85" s="4">
        <v>0.50764664313981345</v>
      </c>
    </row>
    <row r="86" spans="1:9" x14ac:dyDescent="0.15">
      <c r="A86" s="4" t="s">
        <v>17</v>
      </c>
      <c r="B86" s="4">
        <v>0.47868468097156719</v>
      </c>
    </row>
    <row r="87" spans="1:9" x14ac:dyDescent="0.15">
      <c r="A87" s="4" t="s">
        <v>18</v>
      </c>
      <c r="B87" s="4">
        <v>6.9773830161299816E-2</v>
      </c>
    </row>
    <row r="88" spans="1:9" ht="14" thickBot="1" x14ac:dyDescent="0.2">
      <c r="A88" s="6" t="s">
        <v>19</v>
      </c>
      <c r="B88" s="6">
        <v>19</v>
      </c>
    </row>
    <row r="90" spans="1:9" ht="14" thickBot="1" x14ac:dyDescent="0.2">
      <c r="A90" t="s">
        <v>20</v>
      </c>
    </row>
    <row r="91" spans="1:9" x14ac:dyDescent="0.15">
      <c r="A91" s="8"/>
      <c r="B91" s="8" t="s">
        <v>25</v>
      </c>
      <c r="C91" s="8" t="s">
        <v>26</v>
      </c>
      <c r="D91" s="8" t="s">
        <v>27</v>
      </c>
      <c r="E91" s="8" t="s">
        <v>28</v>
      </c>
      <c r="F91" s="8" t="s">
        <v>29</v>
      </c>
    </row>
    <row r="92" spans="1:9" x14ac:dyDescent="0.15">
      <c r="A92" s="4" t="s">
        <v>21</v>
      </c>
      <c r="B92" s="4">
        <v>1</v>
      </c>
      <c r="C92" s="4">
        <v>8.5333324249849865E-2</v>
      </c>
      <c r="D92" s="4">
        <v>8.5333324249849865E-2</v>
      </c>
      <c r="E92" s="4">
        <v>17.52804731222232</v>
      </c>
      <c r="F92" s="4">
        <v>6.1920989166440541E-4</v>
      </c>
    </row>
    <row r="93" spans="1:9" x14ac:dyDescent="0.15">
      <c r="A93" s="4" t="s">
        <v>22</v>
      </c>
      <c r="B93" s="4">
        <v>17</v>
      </c>
      <c r="C93" s="4">
        <v>8.2762585381424489E-2</v>
      </c>
      <c r="D93" s="4">
        <v>4.8683873753779111E-3</v>
      </c>
      <c r="E93" s="4"/>
      <c r="F93" s="4"/>
    </row>
    <row r="94" spans="1:9" ht="14" thickBot="1" x14ac:dyDescent="0.2">
      <c r="A94" s="6" t="s">
        <v>23</v>
      </c>
      <c r="B94" s="6">
        <v>18</v>
      </c>
      <c r="C94" s="6">
        <v>0.16809590963127435</v>
      </c>
      <c r="D94" s="6"/>
      <c r="E94" s="6"/>
      <c r="F94" s="6"/>
    </row>
    <row r="95" spans="1:9" ht="14" thickBot="1" x14ac:dyDescent="0.2"/>
    <row r="96" spans="1:9" x14ac:dyDescent="0.15">
      <c r="A96" s="8"/>
      <c r="B96" s="8" t="s">
        <v>30</v>
      </c>
      <c r="C96" s="8" t="s">
        <v>18</v>
      </c>
      <c r="D96" s="8" t="s">
        <v>31</v>
      </c>
      <c r="E96" s="8" t="s">
        <v>32</v>
      </c>
      <c r="F96" s="8" t="s">
        <v>33</v>
      </c>
      <c r="G96" s="8" t="s">
        <v>34</v>
      </c>
      <c r="H96" s="8" t="s">
        <v>35</v>
      </c>
      <c r="I96" s="8" t="s">
        <v>36</v>
      </c>
    </row>
    <row r="97" spans="1:9" x14ac:dyDescent="0.15">
      <c r="A97" s="4" t="s">
        <v>24</v>
      </c>
      <c r="B97" s="4">
        <v>0.18379547455476936</v>
      </c>
      <c r="C97" s="4">
        <v>3.5912332184793991E-2</v>
      </c>
      <c r="D97" s="4">
        <v>5.117893029308525</v>
      </c>
      <c r="E97" s="4">
        <v>8.5688184425994208E-5</v>
      </c>
      <c r="F97" s="4">
        <v>0.10802707667496619</v>
      </c>
      <c r="G97" s="4">
        <v>0.25956387243457252</v>
      </c>
      <c r="H97" s="4">
        <v>0.10802707667496619</v>
      </c>
      <c r="I97" s="4">
        <v>0.25956387243457252</v>
      </c>
    </row>
    <row r="98" spans="1:9" ht="14" thickBot="1" x14ac:dyDescent="0.2">
      <c r="A98" s="6">
        <v>0.5</v>
      </c>
      <c r="B98" s="6">
        <v>-2.4471010310426117E-2</v>
      </c>
      <c r="C98" s="6">
        <v>5.845008291908281E-3</v>
      </c>
      <c r="D98" s="6">
        <v>-4.1866510855601904</v>
      </c>
      <c r="E98" s="6">
        <v>6.1920989166440541E-4</v>
      </c>
      <c r="F98" s="6">
        <v>-3.6802899857259118E-2</v>
      </c>
      <c r="G98" s="6">
        <v>-1.2139120763593117E-2</v>
      </c>
      <c r="H98" s="6">
        <v>-3.6802899857259118E-2</v>
      </c>
      <c r="I98" s="6">
        <v>-1.2139120763593117E-2</v>
      </c>
    </row>
    <row r="102" spans="1:9" x14ac:dyDescent="0.15">
      <c r="A102" t="s">
        <v>37</v>
      </c>
    </row>
    <row r="103" spans="1:9" ht="14" thickBot="1" x14ac:dyDescent="0.2"/>
    <row r="104" spans="1:9" x14ac:dyDescent="0.15">
      <c r="A104" s="8" t="s">
        <v>38</v>
      </c>
      <c r="B104" s="8" t="s">
        <v>41</v>
      </c>
      <c r="C104" s="8" t="s">
        <v>40</v>
      </c>
    </row>
    <row r="105" spans="1:9" x14ac:dyDescent="0.15">
      <c r="A105" s="4">
        <v>1</v>
      </c>
      <c r="B105" s="4">
        <v>0.15932446424434324</v>
      </c>
      <c r="C105" s="4">
        <v>0.20855497692709909</v>
      </c>
    </row>
    <row r="106" spans="1:9" x14ac:dyDescent="0.15">
      <c r="A106" s="4">
        <v>2</v>
      </c>
      <c r="B106" s="4">
        <v>0.14708895908913017</v>
      </c>
      <c r="C106" s="4">
        <v>7.6041201059299651E-2</v>
      </c>
    </row>
    <row r="107" spans="1:9" x14ac:dyDescent="0.15">
      <c r="A107" s="4">
        <v>3</v>
      </c>
      <c r="B107" s="4">
        <v>0.13485345393391712</v>
      </c>
      <c r="C107" s="4">
        <v>4.8182930269558E-4</v>
      </c>
    </row>
    <row r="108" spans="1:9" x14ac:dyDescent="0.15">
      <c r="A108" s="4">
        <v>4</v>
      </c>
      <c r="B108" s="4">
        <v>0.12261794877870406</v>
      </c>
      <c r="C108" s="4">
        <v>-4.0532950154805264E-2</v>
      </c>
    </row>
    <row r="109" spans="1:9" x14ac:dyDescent="0.15">
      <c r="A109" s="4">
        <v>5</v>
      </c>
      <c r="B109" s="4">
        <v>0.11038244362349101</v>
      </c>
      <c r="C109" s="4">
        <v>-6.0595375255627061E-2</v>
      </c>
    </row>
    <row r="110" spans="1:9" x14ac:dyDescent="0.15">
      <c r="A110" s="4">
        <v>6</v>
      </c>
      <c r="B110" s="4">
        <v>9.8146938468277947E-2</v>
      </c>
      <c r="C110" s="4">
        <v>-6.7949555045959453E-2</v>
      </c>
    </row>
    <row r="111" spans="1:9" x14ac:dyDescent="0.15">
      <c r="A111" s="4">
        <v>7</v>
      </c>
      <c r="B111" s="4">
        <v>8.5911433313064889E-2</v>
      </c>
      <c r="C111" s="4">
        <v>-6.759579442433071E-2</v>
      </c>
    </row>
    <row r="112" spans="1:9" x14ac:dyDescent="0.15">
      <c r="A112" s="4">
        <v>8</v>
      </c>
      <c r="B112" s="4">
        <v>7.367592815785183E-2</v>
      </c>
      <c r="C112" s="4">
        <v>-6.2566931619609523E-2</v>
      </c>
    </row>
    <row r="113" spans="1:3" x14ac:dyDescent="0.15">
      <c r="A113" s="4">
        <v>9</v>
      </c>
      <c r="B113" s="4">
        <v>6.1440423002638772E-2</v>
      </c>
      <c r="C113" s="4">
        <v>-5.4702476003553303E-2</v>
      </c>
    </row>
    <row r="114" spans="1:3" x14ac:dyDescent="0.15">
      <c r="A114" s="4">
        <v>10</v>
      </c>
      <c r="B114" s="4">
        <v>4.92049178474257E-2</v>
      </c>
      <c r="C114" s="4">
        <v>-4.5118146408961633E-2</v>
      </c>
    </row>
    <row r="115" spans="1:3" x14ac:dyDescent="0.15">
      <c r="A115" s="4">
        <v>11</v>
      </c>
      <c r="B115" s="4">
        <v>3.6969412692212655E-2</v>
      </c>
      <c r="C115" s="4">
        <v>-3.4490660515546299E-2</v>
      </c>
    </row>
    <row r="116" spans="1:3" x14ac:dyDescent="0.15">
      <c r="A116" s="4">
        <v>12</v>
      </c>
      <c r="B116" s="4">
        <v>2.4733907536999611E-2</v>
      </c>
      <c r="C116" s="4">
        <v>-2.3230468344022037E-2</v>
      </c>
    </row>
    <row r="117" spans="1:3" x14ac:dyDescent="0.15">
      <c r="A117" s="4">
        <v>13</v>
      </c>
      <c r="B117" s="4">
        <v>1.2498402381786539E-2</v>
      </c>
      <c r="C117" s="4">
        <v>-1.1586520416232022E-2</v>
      </c>
    </row>
    <row r="118" spans="1:3" x14ac:dyDescent="0.15">
      <c r="A118" s="4">
        <v>14</v>
      </c>
      <c r="B118" s="4">
        <v>2.6289722657346637E-4</v>
      </c>
      <c r="C118" s="4">
        <v>2.9018714357436726E-4</v>
      </c>
    </row>
    <row r="119" spans="1:3" x14ac:dyDescent="0.15">
      <c r="A119" s="4">
        <v>15</v>
      </c>
      <c r="B119" s="4">
        <v>-1.1972607928639578E-2</v>
      </c>
      <c r="C119" s="4">
        <v>1.2308070556542089E-2</v>
      </c>
    </row>
    <row r="120" spans="1:3" x14ac:dyDescent="0.15">
      <c r="A120" s="4">
        <v>16</v>
      </c>
      <c r="B120" s="4">
        <v>-2.4208113083852623E-2</v>
      </c>
      <c r="C120" s="4">
        <v>2.4411581452863266E-2</v>
      </c>
    </row>
    <row r="121" spans="1:3" x14ac:dyDescent="0.15">
      <c r="A121" s="4">
        <v>17</v>
      </c>
      <c r="B121" s="4">
        <v>-3.6443618239065695E-2</v>
      </c>
      <c r="C121" s="4">
        <v>3.6567028043152372E-2</v>
      </c>
    </row>
    <row r="122" spans="1:3" x14ac:dyDescent="0.15">
      <c r="A122" s="4">
        <v>18</v>
      </c>
      <c r="B122" s="4">
        <v>-4.8679123394278767E-2</v>
      </c>
      <c r="C122" s="4">
        <v>4.8753975224166468E-2</v>
      </c>
    </row>
    <row r="123" spans="1:3" ht="14" thickBot="1" x14ac:dyDescent="0.2">
      <c r="A123" s="6">
        <v>19</v>
      </c>
      <c r="B123" s="6">
        <v>-6.0914628549491812E-2</v>
      </c>
      <c r="C123" s="6">
        <v>6.0960028479254295E-2</v>
      </c>
    </row>
    <row r="129" spans="1:6" x14ac:dyDescent="0.15">
      <c r="A129" s="10" t="s">
        <v>53</v>
      </c>
    </row>
    <row r="130" spans="1:6" x14ac:dyDescent="0.15">
      <c r="A130" t="s">
        <v>13</v>
      </c>
    </row>
    <row r="131" spans="1:6" ht="14" thickBot="1" x14ac:dyDescent="0.2"/>
    <row r="132" spans="1:6" x14ac:dyDescent="0.15">
      <c r="A132" s="9" t="s">
        <v>14</v>
      </c>
      <c r="B132" s="9"/>
    </row>
    <row r="133" spans="1:6" x14ac:dyDescent="0.15">
      <c r="A133" s="4" t="s">
        <v>15</v>
      </c>
      <c r="B133" s="4">
        <v>0.55100227574335259</v>
      </c>
    </row>
    <row r="134" spans="1:6" x14ac:dyDescent="0.15">
      <c r="A134" s="4" t="s">
        <v>16</v>
      </c>
      <c r="B134" s="4">
        <v>0.30360350787435358</v>
      </c>
    </row>
    <row r="135" spans="1:6" x14ac:dyDescent="0.15">
      <c r="A135" s="4" t="s">
        <v>17</v>
      </c>
      <c r="B135" s="4">
        <v>0.26263900833755083</v>
      </c>
    </row>
    <row r="136" spans="1:6" x14ac:dyDescent="0.15">
      <c r="A136" s="4" t="s">
        <v>18</v>
      </c>
      <c r="B136" s="4">
        <v>5.5458005819231354E-2</v>
      </c>
    </row>
    <row r="137" spans="1:6" ht="14" thickBot="1" x14ac:dyDescent="0.2">
      <c r="A137" s="6" t="s">
        <v>19</v>
      </c>
      <c r="B137" s="6">
        <v>19</v>
      </c>
    </row>
    <row r="139" spans="1:6" ht="14" thickBot="1" x14ac:dyDescent="0.2">
      <c r="A139" t="s">
        <v>20</v>
      </c>
    </row>
    <row r="140" spans="1:6" x14ac:dyDescent="0.15">
      <c r="A140" s="8"/>
      <c r="B140" s="8" t="s">
        <v>25</v>
      </c>
      <c r="C140" s="8" t="s">
        <v>26</v>
      </c>
      <c r="D140" s="8" t="s">
        <v>27</v>
      </c>
      <c r="E140" s="8" t="s">
        <v>28</v>
      </c>
      <c r="F140" s="8" t="s">
        <v>29</v>
      </c>
    </row>
    <row r="141" spans="1:6" x14ac:dyDescent="0.15">
      <c r="A141" s="4" t="s">
        <v>21</v>
      </c>
      <c r="B141" s="4">
        <v>1</v>
      </c>
      <c r="C141" s="4">
        <v>2.2794371898858405E-2</v>
      </c>
      <c r="D141" s="4">
        <v>2.2794371898858405E-2</v>
      </c>
      <c r="E141" s="4">
        <v>7.4113808616554566</v>
      </c>
      <c r="F141" s="4">
        <v>1.4481599911684637E-2</v>
      </c>
    </row>
    <row r="142" spans="1:6" x14ac:dyDescent="0.15">
      <c r="A142" s="4" t="s">
        <v>22</v>
      </c>
      <c r="B142" s="4">
        <v>17</v>
      </c>
      <c r="C142" s="4">
        <v>5.2285036960580282E-2</v>
      </c>
      <c r="D142" s="4">
        <v>3.0755904094458991E-3</v>
      </c>
      <c r="E142" s="4"/>
      <c r="F142" s="4"/>
    </row>
    <row r="143" spans="1:6" ht="14" thickBot="1" x14ac:dyDescent="0.2">
      <c r="A143" s="6" t="s">
        <v>23</v>
      </c>
      <c r="B143" s="6">
        <v>18</v>
      </c>
      <c r="C143" s="6">
        <v>7.5079408859438687E-2</v>
      </c>
      <c r="D143" s="6"/>
      <c r="E143" s="6"/>
      <c r="F143" s="6"/>
    </row>
    <row r="144" spans="1:6" ht="14" thickBot="1" x14ac:dyDescent="0.2"/>
    <row r="145" spans="1:9" x14ac:dyDescent="0.15">
      <c r="A145" s="8"/>
      <c r="B145" s="8" t="s">
        <v>30</v>
      </c>
      <c r="C145" s="8" t="s">
        <v>18</v>
      </c>
      <c r="D145" s="8" t="s">
        <v>31</v>
      </c>
      <c r="E145" s="8" t="s">
        <v>32</v>
      </c>
      <c r="F145" s="8" t="s">
        <v>33</v>
      </c>
      <c r="G145" s="8" t="s">
        <v>34</v>
      </c>
      <c r="H145" s="8" t="s">
        <v>35</v>
      </c>
      <c r="I145" s="8" t="s">
        <v>36</v>
      </c>
    </row>
    <row r="146" spans="1:9" x14ac:dyDescent="0.15">
      <c r="A146" s="4" t="s">
        <v>24</v>
      </c>
      <c r="B146" s="4">
        <v>9.209807558113435E-2</v>
      </c>
      <c r="C146" s="4">
        <v>2.8544030371879085E-2</v>
      </c>
      <c r="D146" s="4">
        <v>3.2265266811048252</v>
      </c>
      <c r="E146" s="4">
        <v>4.9562939656766138E-3</v>
      </c>
      <c r="F146" s="4">
        <v>3.1875435648396531E-2</v>
      </c>
      <c r="G146" s="4">
        <v>0.15232071551387216</v>
      </c>
      <c r="H146" s="4">
        <v>3.1875435648396531E-2</v>
      </c>
      <c r="I146" s="4">
        <v>0.15232071551387216</v>
      </c>
    </row>
    <row r="147" spans="1:9" ht="14" thickBot="1" x14ac:dyDescent="0.2">
      <c r="A147" s="6">
        <v>0.5</v>
      </c>
      <c r="B147" s="6">
        <v>-1.2647549349711686E-2</v>
      </c>
      <c r="C147" s="6">
        <v>4.6457604966897289E-3</v>
      </c>
      <c r="D147" s="6">
        <v>-2.7223851420501592</v>
      </c>
      <c r="E147" s="6">
        <v>1.4481599911684573E-2</v>
      </c>
      <c r="F147" s="6">
        <v>-2.2449247216510322E-2</v>
      </c>
      <c r="G147" s="6">
        <v>-2.845851482913048E-3</v>
      </c>
      <c r="H147" s="6">
        <v>-2.2449247216510322E-2</v>
      </c>
      <c r="I147" s="6">
        <v>-2.845851482913048E-3</v>
      </c>
    </row>
    <row r="151" spans="1:9" x14ac:dyDescent="0.15">
      <c r="A151" t="s">
        <v>37</v>
      </c>
    </row>
    <row r="152" spans="1:9" ht="14" thickBot="1" x14ac:dyDescent="0.2"/>
    <row r="153" spans="1:9" x14ac:dyDescent="0.15">
      <c r="A153" s="8" t="s">
        <v>38</v>
      </c>
      <c r="B153" s="8" t="s">
        <v>52</v>
      </c>
      <c r="C153" s="8" t="s">
        <v>40</v>
      </c>
    </row>
    <row r="154" spans="1:9" x14ac:dyDescent="0.15">
      <c r="A154" s="4">
        <v>1</v>
      </c>
      <c r="B154" s="4">
        <v>7.9450526231422666E-2</v>
      </c>
      <c r="C154" s="4">
        <v>0.19122004024180272</v>
      </c>
    </row>
    <row r="155" spans="1:9" x14ac:dyDescent="0.15">
      <c r="A155" s="4">
        <v>2</v>
      </c>
      <c r="B155" s="4">
        <v>7.3126751556566824E-2</v>
      </c>
      <c r="C155" s="4">
        <v>2.6447385179161065E-2</v>
      </c>
    </row>
    <row r="156" spans="1:9" x14ac:dyDescent="0.15">
      <c r="A156" s="4">
        <v>3</v>
      </c>
      <c r="B156" s="4">
        <v>6.6802976881710982E-2</v>
      </c>
      <c r="C156" s="4">
        <v>-3.0171699104242625E-2</v>
      </c>
    </row>
    <row r="157" spans="1:9" x14ac:dyDescent="0.15">
      <c r="A157" s="4">
        <v>4</v>
      </c>
      <c r="B157" s="4">
        <v>6.0479202206855133E-2</v>
      </c>
      <c r="C157" s="4">
        <v>-4.7003308208684202E-2</v>
      </c>
    </row>
    <row r="158" spans="1:9" x14ac:dyDescent="0.15">
      <c r="A158" s="4">
        <v>5</v>
      </c>
      <c r="B158" s="4">
        <v>5.4155427531999291E-2</v>
      </c>
      <c r="C158" s="4">
        <v>-4.9197923178666572E-2</v>
      </c>
    </row>
    <row r="159" spans="1:9" x14ac:dyDescent="0.15">
      <c r="A159" s="4">
        <v>6</v>
      </c>
      <c r="B159" s="4">
        <v>4.7831652857143449E-2</v>
      </c>
      <c r="C159" s="4">
        <v>-4.600788892603442E-2</v>
      </c>
    </row>
    <row r="160" spans="1:9" x14ac:dyDescent="0.15">
      <c r="A160" s="4">
        <v>7</v>
      </c>
      <c r="B160" s="4">
        <v>4.1507878182287607E-2</v>
      </c>
      <c r="C160" s="4">
        <v>-4.0836952926482581E-2</v>
      </c>
    </row>
    <row r="161" spans="1:3" x14ac:dyDescent="0.15">
      <c r="A161" s="4">
        <v>8</v>
      </c>
      <c r="B161" s="4">
        <v>3.5184103507431765E-2</v>
      </c>
      <c r="C161" s="4">
        <v>-3.4937283899258403E-2</v>
      </c>
    </row>
    <row r="162" spans="1:3" x14ac:dyDescent="0.15">
      <c r="A162" s="4">
        <v>9</v>
      </c>
      <c r="B162" s="4">
        <v>2.8860328832575916E-2</v>
      </c>
      <c r="C162" s="4">
        <v>-2.8769528973050944E-2</v>
      </c>
    </row>
    <row r="163" spans="1:3" x14ac:dyDescent="0.15">
      <c r="A163" s="4">
        <v>10</v>
      </c>
      <c r="B163" s="4">
        <v>2.2536554157720073E-2</v>
      </c>
      <c r="C163" s="4">
        <v>-2.2503150756139581E-2</v>
      </c>
    </row>
    <row r="164" spans="1:3" x14ac:dyDescent="0.15">
      <c r="A164" s="4">
        <v>11</v>
      </c>
      <c r="B164" s="4">
        <v>1.6212779482864231E-2</v>
      </c>
      <c r="C164" s="4">
        <v>-1.6200491058157573E-2</v>
      </c>
    </row>
    <row r="165" spans="1:3" x14ac:dyDescent="0.15">
      <c r="A165" s="4">
        <v>12</v>
      </c>
      <c r="B165" s="4">
        <v>9.8890048080083892E-3</v>
      </c>
      <c r="C165" s="4">
        <v>-9.8844841491944266E-3</v>
      </c>
    </row>
    <row r="166" spans="1:3" x14ac:dyDescent="0.15">
      <c r="A166" s="4">
        <v>13</v>
      </c>
      <c r="B166" s="4">
        <v>3.5652301331525471E-3</v>
      </c>
      <c r="C166" s="4">
        <v>-3.5635670757143399E-3</v>
      </c>
    </row>
    <row r="167" spans="1:3" x14ac:dyDescent="0.15">
      <c r="A167" s="4">
        <v>14</v>
      </c>
      <c r="B167" s="4">
        <v>-2.758544541703295E-3</v>
      </c>
      <c r="C167" s="4">
        <v>2.7591563463442987E-3</v>
      </c>
    </row>
    <row r="168" spans="1:3" x14ac:dyDescent="0.15">
      <c r="A168" s="4">
        <v>15</v>
      </c>
      <c r="B168" s="4">
        <v>-9.0823192165591371E-3</v>
      </c>
      <c r="C168" s="4">
        <v>9.0825442869085764E-3</v>
      </c>
    </row>
    <row r="169" spans="1:3" x14ac:dyDescent="0.15">
      <c r="A169" s="4">
        <v>16</v>
      </c>
      <c r="B169" s="4">
        <v>-1.5406093891414979E-2</v>
      </c>
      <c r="C169" s="4">
        <v>1.5406176690169355E-2</v>
      </c>
    </row>
    <row r="170" spans="1:3" x14ac:dyDescent="0.15">
      <c r="A170" s="4">
        <v>17</v>
      </c>
      <c r="B170" s="4">
        <v>-2.1729868566270821E-2</v>
      </c>
      <c r="C170" s="4">
        <v>2.172989902623031E-2</v>
      </c>
    </row>
    <row r="171" spans="1:3" x14ac:dyDescent="0.15">
      <c r="A171" s="4">
        <v>18</v>
      </c>
      <c r="B171" s="4">
        <v>-2.8053643241126663E-2</v>
      </c>
      <c r="C171" s="4">
        <v>2.8053654446719537E-2</v>
      </c>
    </row>
    <row r="172" spans="1:3" ht="14" thickBot="1" x14ac:dyDescent="0.2">
      <c r="A172" s="6">
        <v>19</v>
      </c>
      <c r="B172" s="6">
        <v>-3.4377417915982519E-2</v>
      </c>
      <c r="C172" s="6">
        <v>3.4377422038289765E-2</v>
      </c>
    </row>
    <row r="180" spans="1:6" x14ac:dyDescent="0.15">
      <c r="A180" s="10" t="s">
        <v>55</v>
      </c>
    </row>
    <row r="181" spans="1:6" x14ac:dyDescent="0.15">
      <c r="A181" t="s">
        <v>13</v>
      </c>
    </row>
    <row r="182" spans="1:6" ht="14" thickBot="1" x14ac:dyDescent="0.2"/>
    <row r="183" spans="1:6" x14ac:dyDescent="0.15">
      <c r="A183" s="9" t="s">
        <v>14</v>
      </c>
      <c r="B183" s="9"/>
    </row>
    <row r="184" spans="1:6" x14ac:dyDescent="0.15">
      <c r="A184" s="4" t="s">
        <v>15</v>
      </c>
      <c r="B184" s="4">
        <v>0.43992053035672413</v>
      </c>
    </row>
    <row r="185" spans="1:6" x14ac:dyDescent="0.15">
      <c r="A185" s="4" t="s">
        <v>16</v>
      </c>
      <c r="B185" s="4">
        <v>0.19353007302934144</v>
      </c>
    </row>
    <row r="186" spans="1:6" x14ac:dyDescent="0.15">
      <c r="A186" s="4" t="s">
        <v>17</v>
      </c>
      <c r="B186" s="4">
        <v>0.14609066556047917</v>
      </c>
    </row>
    <row r="187" spans="1:6" x14ac:dyDescent="0.15">
      <c r="A187" s="4" t="s">
        <v>18</v>
      </c>
      <c r="B187" s="4">
        <v>1.553873319161039E-2</v>
      </c>
    </row>
    <row r="188" spans="1:6" ht="14" thickBot="1" x14ac:dyDescent="0.2">
      <c r="A188" s="6" t="s">
        <v>19</v>
      </c>
      <c r="B188" s="6">
        <v>19</v>
      </c>
    </row>
    <row r="190" spans="1:6" ht="14" thickBot="1" x14ac:dyDescent="0.2">
      <c r="A190" t="s">
        <v>20</v>
      </c>
    </row>
    <row r="191" spans="1:6" x14ac:dyDescent="0.15">
      <c r="A191" s="8"/>
      <c r="B191" s="8" t="s">
        <v>25</v>
      </c>
      <c r="C191" s="8" t="s">
        <v>26</v>
      </c>
      <c r="D191" s="8" t="s">
        <v>27</v>
      </c>
      <c r="E191" s="8" t="s">
        <v>28</v>
      </c>
      <c r="F191" s="8" t="s">
        <v>29</v>
      </c>
    </row>
    <row r="192" spans="1:6" x14ac:dyDescent="0.15">
      <c r="A192" s="4" t="s">
        <v>21</v>
      </c>
      <c r="B192" s="4">
        <v>1</v>
      </c>
      <c r="C192" s="4">
        <v>9.8500951093992428E-4</v>
      </c>
      <c r="D192" s="4">
        <v>9.8500951093992428E-4</v>
      </c>
      <c r="E192" s="4">
        <v>4.0795212957996672</v>
      </c>
      <c r="F192" s="4">
        <v>5.9455393361855201E-2</v>
      </c>
    </row>
    <row r="193" spans="1:9" x14ac:dyDescent="0.15">
      <c r="A193" s="4" t="s">
        <v>22</v>
      </c>
      <c r="B193" s="4">
        <v>17</v>
      </c>
      <c r="C193" s="4">
        <v>4.1046878964009249E-3</v>
      </c>
      <c r="D193" s="4">
        <v>2.4145222920005441E-4</v>
      </c>
      <c r="E193" s="4"/>
      <c r="F193" s="4"/>
    </row>
    <row r="194" spans="1:9" ht="14" thickBot="1" x14ac:dyDescent="0.2">
      <c r="A194" s="6" t="s">
        <v>23</v>
      </c>
      <c r="B194" s="6">
        <v>18</v>
      </c>
      <c r="C194" s="6">
        <v>5.0896974073408492E-3</v>
      </c>
      <c r="D194" s="6"/>
      <c r="E194" s="6"/>
      <c r="F194" s="6"/>
    </row>
    <row r="195" spans="1:9" ht="14" thickBot="1" x14ac:dyDescent="0.2"/>
    <row r="196" spans="1:9" x14ac:dyDescent="0.15">
      <c r="A196" s="8"/>
      <c r="B196" s="8" t="s">
        <v>30</v>
      </c>
      <c r="C196" s="8" t="s">
        <v>18</v>
      </c>
      <c r="D196" s="8" t="s">
        <v>31</v>
      </c>
      <c r="E196" s="8" t="s">
        <v>32</v>
      </c>
      <c r="F196" s="8" t="s">
        <v>33</v>
      </c>
      <c r="G196" s="8" t="s">
        <v>34</v>
      </c>
      <c r="H196" s="8" t="s">
        <v>35</v>
      </c>
      <c r="I196" s="8" t="s">
        <v>36</v>
      </c>
    </row>
    <row r="197" spans="1:9" x14ac:dyDescent="0.15">
      <c r="A197" s="4" t="s">
        <v>24</v>
      </c>
      <c r="B197" s="4">
        <v>1.8919683048536015E-2</v>
      </c>
      <c r="C197" s="4">
        <v>7.9977284723794628E-3</v>
      </c>
      <c r="D197" s="4">
        <v>2.3656320808934743</v>
      </c>
      <c r="E197" s="4">
        <v>3.0146750951660493E-2</v>
      </c>
      <c r="F197" s="4">
        <v>2.0459509302287668E-3</v>
      </c>
      <c r="G197" s="4">
        <v>3.5793415166843263E-2</v>
      </c>
      <c r="H197" s="4">
        <v>2.0459509302287668E-3</v>
      </c>
      <c r="I197" s="4">
        <v>3.5793415166843263E-2</v>
      </c>
    </row>
    <row r="198" spans="1:9" ht="14" thickBot="1" x14ac:dyDescent="0.2">
      <c r="A198" s="6">
        <v>0.5</v>
      </c>
      <c r="B198" s="6">
        <v>-2.6291343528227025E-3</v>
      </c>
      <c r="C198" s="6">
        <v>1.3016918254415805E-3</v>
      </c>
      <c r="D198" s="6">
        <v>-2.019782487249473</v>
      </c>
      <c r="E198" s="6">
        <v>5.9455393361855312E-2</v>
      </c>
      <c r="F198" s="6">
        <v>-5.3754640436776361E-3</v>
      </c>
      <c r="G198" s="6">
        <v>1.1719533803223074E-4</v>
      </c>
      <c r="H198" s="6">
        <v>-5.3754640436776361E-3</v>
      </c>
      <c r="I198" s="6">
        <v>1.1719533803223074E-4</v>
      </c>
    </row>
    <row r="202" spans="1:9" x14ac:dyDescent="0.15">
      <c r="A202" t="s">
        <v>37</v>
      </c>
    </row>
    <row r="203" spans="1:9" ht="14" thickBot="1" x14ac:dyDescent="0.2"/>
    <row r="204" spans="1:9" x14ac:dyDescent="0.15">
      <c r="A204" s="8" t="s">
        <v>38</v>
      </c>
      <c r="B204" s="8" t="s">
        <v>54</v>
      </c>
      <c r="C204" s="8" t="s">
        <v>40</v>
      </c>
    </row>
    <row r="205" spans="1:9" x14ac:dyDescent="0.15">
      <c r="A205" s="4">
        <v>1</v>
      </c>
      <c r="B205" s="4">
        <v>1.6290548695713312E-2</v>
      </c>
      <c r="C205" s="4">
        <v>5.6972006859223406E-2</v>
      </c>
    </row>
    <row r="206" spans="1:9" x14ac:dyDescent="0.15">
      <c r="A206" s="4">
        <v>2</v>
      </c>
      <c r="B206" s="4">
        <v>1.4975981519301962E-2</v>
      </c>
      <c r="C206" s="4">
        <v>-5.0609728126365279E-3</v>
      </c>
    </row>
    <row r="207" spans="1:9" x14ac:dyDescent="0.15">
      <c r="A207" s="4">
        <v>3</v>
      </c>
      <c r="B207" s="4">
        <v>1.366141434289061E-2</v>
      </c>
      <c r="C207" s="4">
        <v>-1.2319563831280562E-2</v>
      </c>
    </row>
    <row r="208" spans="1:9" x14ac:dyDescent="0.15">
      <c r="A208" s="4">
        <v>4</v>
      </c>
      <c r="B208" s="4">
        <v>1.2346847166479259E-2</v>
      </c>
      <c r="C208" s="4">
        <v>-1.216524744742932E-2</v>
      </c>
    </row>
    <row r="209" spans="1:3" x14ac:dyDescent="0.15">
      <c r="A209" s="4">
        <v>5</v>
      </c>
      <c r="B209" s="4">
        <v>1.1032279990067909E-2</v>
      </c>
      <c r="C209" s="4">
        <v>-1.1007703140654596E-2</v>
      </c>
    </row>
    <row r="210" spans="1:3" x14ac:dyDescent="0.15">
      <c r="A210" s="4">
        <v>6</v>
      </c>
      <c r="B210" s="4">
        <v>9.7177128136565569E-3</v>
      </c>
      <c r="C210" s="4">
        <v>-9.7143866987801433E-3</v>
      </c>
    </row>
    <row r="211" spans="1:3" x14ac:dyDescent="0.15">
      <c r="A211" s="4">
        <v>7</v>
      </c>
      <c r="B211" s="4">
        <v>8.4031456372452053E-3</v>
      </c>
      <c r="C211" s="4">
        <v>-8.4026954965463283E-3</v>
      </c>
    </row>
    <row r="212" spans="1:3" x14ac:dyDescent="0.15">
      <c r="A212" s="4">
        <v>8</v>
      </c>
      <c r="B212" s="4">
        <v>7.0885784608338536E-3</v>
      </c>
      <c r="C212" s="4">
        <v>-7.0885175409148744E-3</v>
      </c>
    </row>
    <row r="213" spans="1:3" x14ac:dyDescent="0.15">
      <c r="A213" s="4">
        <v>9</v>
      </c>
      <c r="B213" s="4">
        <v>5.7740112844225019E-3</v>
      </c>
      <c r="C213" s="4">
        <v>-5.7740030398080126E-3</v>
      </c>
    </row>
    <row r="214" spans="1:3" x14ac:dyDescent="0.15">
      <c r="A214" s="4">
        <v>10</v>
      </c>
      <c r="B214" s="4">
        <v>4.459444108011152E-3</v>
      </c>
      <c r="C214" s="4">
        <v>-4.4594429922239151E-3</v>
      </c>
    </row>
    <row r="215" spans="1:3" x14ac:dyDescent="0.15">
      <c r="A215" s="4">
        <v>11</v>
      </c>
      <c r="B215" s="4">
        <v>3.1448769315998021E-3</v>
      </c>
      <c r="C215" s="4">
        <v>-3.1448767805944203E-3</v>
      </c>
    </row>
    <row r="216" spans="1:3" x14ac:dyDescent="0.15">
      <c r="A216" s="4">
        <v>12</v>
      </c>
      <c r="B216" s="4">
        <v>1.8303097551884487E-3</v>
      </c>
      <c r="C216" s="4">
        <v>-1.8303097347520925E-3</v>
      </c>
    </row>
    <row r="217" spans="1:3" x14ac:dyDescent="0.15">
      <c r="A217" s="4">
        <v>13</v>
      </c>
      <c r="B217" s="4">
        <v>5.1574257877709875E-4</v>
      </c>
      <c r="C217" s="4">
        <v>-5.1574257601133869E-4</v>
      </c>
    </row>
    <row r="218" spans="1:3" x14ac:dyDescent="0.15">
      <c r="A218" s="4">
        <v>14</v>
      </c>
      <c r="B218" s="4">
        <v>-7.9882459763425465E-4</v>
      </c>
      <c r="C218" s="4">
        <v>7.9882459800855962E-4</v>
      </c>
    </row>
    <row r="219" spans="1:3" x14ac:dyDescent="0.15">
      <c r="A219" s="4">
        <v>15</v>
      </c>
      <c r="B219" s="4">
        <v>-2.1133917740456046E-3</v>
      </c>
      <c r="C219" s="4">
        <v>2.1133917740962611E-3</v>
      </c>
    </row>
    <row r="220" spans="1:3" x14ac:dyDescent="0.15">
      <c r="A220" s="4">
        <v>16</v>
      </c>
      <c r="B220" s="4">
        <v>-3.4279589504569545E-3</v>
      </c>
      <c r="C220" s="4">
        <v>3.4279589504638101E-3</v>
      </c>
    </row>
    <row r="221" spans="1:3" x14ac:dyDescent="0.15">
      <c r="A221" s="4">
        <v>17</v>
      </c>
      <c r="B221" s="4">
        <v>-4.7425261268683079E-3</v>
      </c>
      <c r="C221" s="4">
        <v>4.742526126869236E-3</v>
      </c>
    </row>
    <row r="222" spans="1:3" x14ac:dyDescent="0.15">
      <c r="A222" s="4">
        <v>18</v>
      </c>
      <c r="B222" s="4">
        <v>-6.0570933032796578E-3</v>
      </c>
      <c r="C222" s="4">
        <v>6.0570933032797836E-3</v>
      </c>
    </row>
    <row r="223" spans="1:3" ht="14" thickBot="1" x14ac:dyDescent="0.2">
      <c r="A223" s="6">
        <v>19</v>
      </c>
      <c r="B223" s="6">
        <v>-7.3716604796910112E-3</v>
      </c>
      <c r="C223" s="6">
        <v>7.3716604796910286E-3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"/>
  <sheetViews>
    <sheetView workbookViewId="0">
      <selection sqref="A1:D6"/>
    </sheetView>
  </sheetViews>
  <sheetFormatPr baseColWidth="10" defaultColWidth="8.83203125" defaultRowHeight="13" x14ac:dyDescent="0.15"/>
  <sheetData>
    <row r="1" spans="1:4" x14ac:dyDescent="0.15">
      <c r="A1" s="8" t="s">
        <v>10</v>
      </c>
      <c r="B1" s="8" t="s">
        <v>12</v>
      </c>
      <c r="C1" s="8" t="s">
        <v>10</v>
      </c>
      <c r="D1" s="8" t="s">
        <v>12</v>
      </c>
    </row>
    <row r="2" spans="1:4" x14ac:dyDescent="0.15">
      <c r="A2" s="4">
        <v>3.0593270152189468E-2</v>
      </c>
      <c r="B2" s="4">
        <v>1</v>
      </c>
      <c r="C2" s="5">
        <v>2.2729449526141421</v>
      </c>
      <c r="D2" s="4">
        <v>20</v>
      </c>
    </row>
    <row r="3" spans="1:4" x14ac:dyDescent="0.15">
      <c r="A3" s="4">
        <v>2.2729449526141421</v>
      </c>
      <c r="B3" s="4">
        <v>20</v>
      </c>
      <c r="C3" s="5">
        <v>4.5152966350760941</v>
      </c>
      <c r="D3" s="4">
        <v>5</v>
      </c>
    </row>
    <row r="4" spans="1:4" x14ac:dyDescent="0.15">
      <c r="A4" s="4">
        <v>4.5152966350760941</v>
      </c>
      <c r="B4" s="4">
        <v>5</v>
      </c>
      <c r="C4" s="5">
        <v>6.7576483175380462</v>
      </c>
      <c r="D4" s="4">
        <v>4</v>
      </c>
    </row>
    <row r="5" spans="1:4" x14ac:dyDescent="0.15">
      <c r="A5" s="4">
        <v>6.7576483175380462</v>
      </c>
      <c r="B5" s="4">
        <v>4</v>
      </c>
      <c r="C5" s="5" t="s">
        <v>11</v>
      </c>
      <c r="D5" s="4">
        <v>4</v>
      </c>
    </row>
    <row r="6" spans="1:4" ht="14" thickBot="1" x14ac:dyDescent="0.2">
      <c r="A6" s="6" t="s">
        <v>11</v>
      </c>
      <c r="B6" s="6">
        <v>4</v>
      </c>
      <c r="C6" s="7">
        <v>3.0593270152189468E-2</v>
      </c>
      <c r="D6" s="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AO131"/>
  <sheetViews>
    <sheetView topLeftCell="AE50" workbookViewId="0">
      <selection activeCell="AH65" sqref="AH65"/>
    </sheetView>
  </sheetViews>
  <sheetFormatPr baseColWidth="10" defaultColWidth="8.83203125" defaultRowHeight="13" x14ac:dyDescent="0.15"/>
  <cols>
    <col min="2" max="2" width="12.5" bestFit="1" customWidth="1"/>
  </cols>
  <sheetData>
    <row r="3" spans="1:18" x14ac:dyDescent="0.15">
      <c r="A3" t="s">
        <v>6</v>
      </c>
      <c r="B3">
        <v>0</v>
      </c>
      <c r="C3">
        <v>0</v>
      </c>
      <c r="D3">
        <v>0</v>
      </c>
    </row>
    <row r="4" spans="1:18" x14ac:dyDescent="0.15">
      <c r="A4" s="1" t="s">
        <v>7</v>
      </c>
      <c r="B4">
        <v>1</v>
      </c>
      <c r="C4">
        <v>0.5</v>
      </c>
      <c r="D4">
        <v>2</v>
      </c>
    </row>
    <row r="5" spans="1:18" x14ac:dyDescent="0.15">
      <c r="A5" s="1">
        <v>-6</v>
      </c>
      <c r="B5">
        <f t="shared" ref="B5:D6" si="0">NORMDIST($A5,B$3,B$4,FALSE)</f>
        <v>6.0758828498232861E-9</v>
      </c>
      <c r="D5">
        <f t="shared" si="0"/>
        <v>2.2159242059690038E-3</v>
      </c>
      <c r="Q5">
        <v>9</v>
      </c>
      <c r="R5">
        <f>_xlfn.NORM.DIST(Q5,Q$22,R$22,FALSE)</f>
        <v>3.0593270152189468E-2</v>
      </c>
    </row>
    <row r="6" spans="1:18" x14ac:dyDescent="0.15">
      <c r="A6" s="1">
        <v>-5.75</v>
      </c>
      <c r="B6">
        <f t="shared" si="0"/>
        <v>2.6392432035705735E-8</v>
      </c>
      <c r="C6">
        <f t="shared" si="0"/>
        <v>1.5283310823174406E-29</v>
      </c>
      <c r="D6">
        <f t="shared" si="0"/>
        <v>3.1990601553617782E-3</v>
      </c>
      <c r="Q6">
        <v>4</v>
      </c>
      <c r="R6">
        <f t="shared" ref="R6:R21" si="1">_xlfn.NORM.DIST(Q6,Q$22,R$22,FALSE)</f>
        <v>0.16650691029957407</v>
      </c>
    </row>
    <row r="7" spans="1:18" x14ac:dyDescent="0.15">
      <c r="A7" s="1">
        <v>-5.5</v>
      </c>
      <c r="B7">
        <f t="shared" ref="B7:D27" si="2">NORMDIST($A7,B$3,B$4,FALSE)</f>
        <v>1.0769760042543276E-7</v>
      </c>
      <c r="C7">
        <f t="shared" si="2"/>
        <v>4.2376385070187075E-27</v>
      </c>
      <c r="D7">
        <f t="shared" si="2"/>
        <v>4.5467812507955264E-3</v>
      </c>
      <c r="Q7">
        <v>6</v>
      </c>
      <c r="R7">
        <f t="shared" si="1"/>
        <v>0.15188822978069499</v>
      </c>
    </row>
    <row r="8" spans="1:18" x14ac:dyDescent="0.15">
      <c r="A8" s="1">
        <v>-5.25</v>
      </c>
      <c r="B8">
        <f t="shared" si="2"/>
        <v>4.1284709886299984E-7</v>
      </c>
      <c r="C8">
        <f t="shared" si="2"/>
        <v>9.1507511810416111E-25</v>
      </c>
      <c r="D8">
        <f t="shared" si="2"/>
        <v>6.3620907984157163E-3</v>
      </c>
      <c r="Q8">
        <v>4</v>
      </c>
      <c r="R8">
        <f t="shared" si="1"/>
        <v>0.16650691029957407</v>
      </c>
    </row>
    <row r="9" spans="1:18" x14ac:dyDescent="0.15">
      <c r="A9" s="1">
        <v>-5</v>
      </c>
      <c r="B9">
        <f t="shared" si="2"/>
        <v>1.4867195147342977E-6</v>
      </c>
      <c r="C9">
        <f t="shared" si="2"/>
        <v>1.538919725341284E-22</v>
      </c>
      <c r="D9">
        <f t="shared" si="2"/>
        <v>8.7641502467842702E-3</v>
      </c>
      <c r="Q9">
        <v>6</v>
      </c>
      <c r="R9">
        <f t="shared" si="1"/>
        <v>0.15188822978069499</v>
      </c>
    </row>
    <row r="10" spans="1:18" x14ac:dyDescent="0.15">
      <c r="A10" s="1">
        <v>-4.75</v>
      </c>
      <c r="B10">
        <f t="shared" si="2"/>
        <v>5.0295072885924454E-6</v>
      </c>
      <c r="C10">
        <f t="shared" si="2"/>
        <v>2.015587078860002E-20</v>
      </c>
      <c r="D10">
        <f t="shared" si="2"/>
        <v>1.1885950414956903E-2</v>
      </c>
      <c r="Q10">
        <v>2</v>
      </c>
      <c r="R10">
        <f t="shared" si="1"/>
        <v>8.3583624579705071E-2</v>
      </c>
    </row>
    <row r="11" spans="1:18" x14ac:dyDescent="0.15">
      <c r="A11" s="1">
        <v>-4.5</v>
      </c>
      <c r="B11">
        <f t="shared" si="2"/>
        <v>1.5983741106905475E-5</v>
      </c>
      <c r="C11">
        <f t="shared" si="2"/>
        <v>2.0559547143337833E-18</v>
      </c>
      <c r="D11">
        <f t="shared" si="2"/>
        <v>1.5869825917833709E-2</v>
      </c>
      <c r="Q11">
        <v>3</v>
      </c>
      <c r="R11">
        <f t="shared" si="1"/>
        <v>0.13007059641457666</v>
      </c>
    </row>
    <row r="12" spans="1:18" x14ac:dyDescent="0.15">
      <c r="A12" s="1">
        <v>-4.25</v>
      </c>
      <c r="B12">
        <f t="shared" si="2"/>
        <v>4.7718636541204952E-5</v>
      </c>
      <c r="C12">
        <f t="shared" si="2"/>
        <v>1.63324712633391E-16</v>
      </c>
      <c r="D12">
        <f t="shared" si="2"/>
        <v>2.0860492628169306E-2</v>
      </c>
      <c r="Q12">
        <v>4</v>
      </c>
      <c r="R12">
        <f t="shared" si="1"/>
        <v>0.16650691029957407</v>
      </c>
    </row>
    <row r="13" spans="1:18" x14ac:dyDescent="0.15">
      <c r="A13" s="1">
        <v>-4</v>
      </c>
      <c r="B13">
        <f t="shared" si="2"/>
        <v>1.3383022576488537E-4</v>
      </c>
      <c r="C13">
        <f t="shared" si="2"/>
        <v>1.0104542167073785E-14</v>
      </c>
      <c r="D13">
        <f t="shared" si="2"/>
        <v>2.6995483256594031E-2</v>
      </c>
      <c r="Q13">
        <v>5</v>
      </c>
      <c r="R13">
        <f t="shared" si="1"/>
        <v>0.17533983428427263</v>
      </c>
    </row>
    <row r="14" spans="1:18" x14ac:dyDescent="0.15">
      <c r="A14" s="1">
        <v>-3.75</v>
      </c>
      <c r="B14">
        <f t="shared" si="2"/>
        <v>3.5259568236744541E-4</v>
      </c>
      <c r="C14">
        <f t="shared" si="2"/>
        <v>4.8686410660580192E-13</v>
      </c>
      <c r="D14">
        <f t="shared" si="2"/>
        <v>3.4393137913345952E-2</v>
      </c>
      <c r="Q14">
        <v>2</v>
      </c>
      <c r="R14">
        <f t="shared" si="1"/>
        <v>8.3583624579705071E-2</v>
      </c>
    </row>
    <row r="15" spans="1:18" x14ac:dyDescent="0.15">
      <c r="A15" s="1">
        <v>-3.5</v>
      </c>
      <c r="B15">
        <f t="shared" si="2"/>
        <v>8.7268269504576015E-4</v>
      </c>
      <c r="C15">
        <f t="shared" si="2"/>
        <v>1.8269440816729187E-11</v>
      </c>
      <c r="D15">
        <f t="shared" si="2"/>
        <v>4.3138659413255766E-2</v>
      </c>
      <c r="Q15">
        <v>3</v>
      </c>
      <c r="R15">
        <f t="shared" si="1"/>
        <v>0.13007059641457666</v>
      </c>
    </row>
    <row r="16" spans="1:18" x14ac:dyDescent="0.15">
      <c r="A16" s="1">
        <v>-3.25</v>
      </c>
      <c r="B16">
        <f t="shared" si="2"/>
        <v>2.0290480572997681E-3</v>
      </c>
      <c r="C16">
        <f t="shared" si="2"/>
        <v>5.3391132295257038E-10</v>
      </c>
      <c r="D16">
        <f t="shared" si="2"/>
        <v>5.3269134065292538E-2</v>
      </c>
      <c r="Q16">
        <v>6</v>
      </c>
      <c r="R16">
        <f t="shared" si="1"/>
        <v>0.15188822978069499</v>
      </c>
    </row>
    <row r="17" spans="1:18" x14ac:dyDescent="0.15">
      <c r="A17" s="1">
        <v>-3</v>
      </c>
      <c r="B17">
        <f t="shared" si="2"/>
        <v>4.4318484119380075E-3</v>
      </c>
      <c r="C17">
        <f t="shared" si="2"/>
        <v>1.2151765699646572E-8</v>
      </c>
      <c r="D17">
        <f t="shared" si="2"/>
        <v>6.4758797832945872E-2</v>
      </c>
      <c r="Q17">
        <v>7</v>
      </c>
      <c r="R17">
        <f t="shared" si="1"/>
        <v>0.10823378555220155</v>
      </c>
    </row>
    <row r="18" spans="1:18" x14ac:dyDescent="0.15">
      <c r="A18" s="1">
        <v>-2.75</v>
      </c>
      <c r="B18">
        <f t="shared" si="2"/>
        <v>9.0935625015910529E-3</v>
      </c>
      <c r="C18">
        <f t="shared" si="2"/>
        <v>2.1539520085086552E-7</v>
      </c>
      <c r="D18">
        <f t="shared" si="2"/>
        <v>7.750613272914661E-2</v>
      </c>
      <c r="Q18">
        <v>8</v>
      </c>
      <c r="R18">
        <f t="shared" si="1"/>
        <v>6.3444908521655588E-2</v>
      </c>
    </row>
    <row r="19" spans="1:18" x14ac:dyDescent="0.15">
      <c r="A19" s="1">
        <v>-2.5</v>
      </c>
      <c r="B19">
        <f t="shared" si="2"/>
        <v>1.752830049356854E-2</v>
      </c>
      <c r="C19">
        <f t="shared" si="2"/>
        <v>2.9734390294685954E-6</v>
      </c>
      <c r="D19">
        <f t="shared" si="2"/>
        <v>9.1324542694510957E-2</v>
      </c>
      <c r="Q19">
        <v>8</v>
      </c>
      <c r="R19">
        <f t="shared" si="1"/>
        <v>6.3444908521655588E-2</v>
      </c>
    </row>
    <row r="20" spans="1:18" x14ac:dyDescent="0.15">
      <c r="A20" s="1">
        <v>-2.25</v>
      </c>
      <c r="B20">
        <f t="shared" si="2"/>
        <v>3.1739651835667418E-2</v>
      </c>
      <c r="C20">
        <f t="shared" si="2"/>
        <v>3.1967482213810949E-5</v>
      </c>
      <c r="D20">
        <f t="shared" si="2"/>
        <v>0.10593832288784974</v>
      </c>
      <c r="Q20">
        <v>2</v>
      </c>
      <c r="R20">
        <f t="shared" si="1"/>
        <v>8.3583624579705071E-2</v>
      </c>
    </row>
    <row r="21" spans="1:18" x14ac:dyDescent="0.15">
      <c r="A21" s="1">
        <v>-2</v>
      </c>
      <c r="B21">
        <f t="shared" si="2"/>
        <v>5.3990966513188063E-2</v>
      </c>
      <c r="C21">
        <f t="shared" si="2"/>
        <v>2.6766045152977074E-4</v>
      </c>
      <c r="D21">
        <f t="shared" si="2"/>
        <v>0.12098536225957168</v>
      </c>
      <c r="Q21">
        <v>2</v>
      </c>
      <c r="R21">
        <f t="shared" si="1"/>
        <v>8.3583624579705071E-2</v>
      </c>
    </row>
    <row r="22" spans="1:18" x14ac:dyDescent="0.15">
      <c r="A22" s="1">
        <v>-1.75</v>
      </c>
      <c r="B22">
        <f t="shared" si="2"/>
        <v>8.6277318826511532E-2</v>
      </c>
      <c r="C22">
        <f t="shared" si="2"/>
        <v>1.7453653900915203E-3</v>
      </c>
      <c r="D22">
        <f t="shared" si="2"/>
        <v>0.13602749918927176</v>
      </c>
      <c r="Q22">
        <f>AVERAGE(Q5:Q21)</f>
        <v>4.7647058823529411</v>
      </c>
      <c r="R22">
        <f>STDEVP(Q5:Q21)</f>
        <v>2.2629863601966287</v>
      </c>
    </row>
    <row r="23" spans="1:18" x14ac:dyDescent="0.15">
      <c r="A23" s="1">
        <v>-1.5</v>
      </c>
      <c r="B23">
        <f t="shared" si="2"/>
        <v>0.12951759566589174</v>
      </c>
      <c r="C23">
        <f t="shared" si="2"/>
        <v>8.8636968238760151E-3</v>
      </c>
      <c r="D23">
        <f t="shared" si="2"/>
        <v>0.15056871607740221</v>
      </c>
    </row>
    <row r="24" spans="1:18" x14ac:dyDescent="0.15">
      <c r="A24" s="1">
        <v>-1.25</v>
      </c>
      <c r="B24">
        <f t="shared" si="2"/>
        <v>0.18264908538902191</v>
      </c>
      <c r="C24">
        <f t="shared" si="2"/>
        <v>3.5056600987137081E-2</v>
      </c>
      <c r="D24">
        <f t="shared" si="2"/>
        <v>0.16408048427518754</v>
      </c>
    </row>
    <row r="25" spans="1:18" x14ac:dyDescent="0.15">
      <c r="A25" s="1">
        <v>-1</v>
      </c>
      <c r="B25">
        <f t="shared" si="2"/>
        <v>0.24197072451914337</v>
      </c>
      <c r="C25">
        <f t="shared" si="2"/>
        <v>0.10798193302637613</v>
      </c>
      <c r="D25">
        <f t="shared" si="2"/>
        <v>0.17603266338214976</v>
      </c>
    </row>
    <row r="26" spans="1:18" x14ac:dyDescent="0.15">
      <c r="A26" s="1">
        <v>-0.75</v>
      </c>
      <c r="B26">
        <f t="shared" si="2"/>
        <v>0.30113743215480443</v>
      </c>
      <c r="C26">
        <f t="shared" si="2"/>
        <v>0.25903519133178349</v>
      </c>
      <c r="D26">
        <f t="shared" si="2"/>
        <v>0.18592754693488447</v>
      </c>
    </row>
    <row r="27" spans="1:18" x14ac:dyDescent="0.15">
      <c r="A27" s="1">
        <v>-0.5</v>
      </c>
      <c r="B27">
        <f t="shared" si="2"/>
        <v>0.35206532676429952</v>
      </c>
      <c r="C27">
        <f t="shared" si="2"/>
        <v>0.48394144903828673</v>
      </c>
      <c r="D27">
        <f t="shared" si="2"/>
        <v>0.19333405840142462</v>
      </c>
    </row>
    <row r="28" spans="1:18" x14ac:dyDescent="0.15">
      <c r="A28" s="1">
        <v>-0.25</v>
      </c>
      <c r="B28">
        <f t="shared" ref="B28:D54" si="3">NORMDIST($A28,B$3,B$4,FALSE)</f>
        <v>0.38666811680284924</v>
      </c>
      <c r="C28">
        <f t="shared" si="3"/>
        <v>0.70413065352859905</v>
      </c>
      <c r="D28">
        <f t="shared" si="3"/>
        <v>0.19791884347237476</v>
      </c>
    </row>
    <row r="29" spans="1:18" x14ac:dyDescent="0.15">
      <c r="A29" s="1">
        <v>0</v>
      </c>
      <c r="B29">
        <f t="shared" si="3"/>
        <v>0.3989422804014327</v>
      </c>
      <c r="C29">
        <f t="shared" si="3"/>
        <v>0.79788456080286541</v>
      </c>
      <c r="D29">
        <f t="shared" si="3"/>
        <v>0.19947114020071635</v>
      </c>
    </row>
    <row r="30" spans="1:18" x14ac:dyDescent="0.15">
      <c r="A30" s="1">
        <v>0.25</v>
      </c>
      <c r="B30">
        <f t="shared" si="3"/>
        <v>0.38666811680284924</v>
      </c>
      <c r="C30">
        <f t="shared" si="3"/>
        <v>0.70413065352859905</v>
      </c>
      <c r="D30">
        <f t="shared" si="3"/>
        <v>0.19791884347237476</v>
      </c>
    </row>
    <row r="31" spans="1:18" x14ac:dyDescent="0.15">
      <c r="A31" s="1">
        <v>0.5</v>
      </c>
      <c r="B31">
        <f t="shared" si="3"/>
        <v>0.35206532676429952</v>
      </c>
      <c r="C31">
        <f t="shared" si="3"/>
        <v>0.48394144903828673</v>
      </c>
      <c r="D31">
        <f t="shared" si="3"/>
        <v>0.19333405840142462</v>
      </c>
    </row>
    <row r="32" spans="1:18" x14ac:dyDescent="0.15">
      <c r="A32" s="1">
        <v>0.75</v>
      </c>
      <c r="B32">
        <f t="shared" si="3"/>
        <v>0.30113743215480443</v>
      </c>
      <c r="C32">
        <f t="shared" si="3"/>
        <v>0.25903519133178349</v>
      </c>
      <c r="D32">
        <f t="shared" si="3"/>
        <v>0.18592754693488447</v>
      </c>
    </row>
    <row r="33" spans="1:4" x14ac:dyDescent="0.15">
      <c r="A33" s="1">
        <v>1</v>
      </c>
      <c r="B33">
        <f t="shared" si="3"/>
        <v>0.24197072451914337</v>
      </c>
      <c r="C33">
        <f t="shared" si="3"/>
        <v>0.10798193302637613</v>
      </c>
      <c r="D33">
        <f t="shared" si="3"/>
        <v>0.17603266338214976</v>
      </c>
    </row>
    <row r="34" spans="1:4" x14ac:dyDescent="0.15">
      <c r="A34" s="1">
        <v>1.25</v>
      </c>
      <c r="B34">
        <f t="shared" si="3"/>
        <v>0.18264908538902191</v>
      </c>
      <c r="C34">
        <f t="shared" si="3"/>
        <v>3.5056600987137081E-2</v>
      </c>
      <c r="D34">
        <f t="shared" si="3"/>
        <v>0.16408048427518754</v>
      </c>
    </row>
    <row r="35" spans="1:4" x14ac:dyDescent="0.15">
      <c r="A35" s="1">
        <v>1.5</v>
      </c>
      <c r="B35">
        <f t="shared" si="3"/>
        <v>0.12951759566589174</v>
      </c>
      <c r="C35">
        <f t="shared" si="3"/>
        <v>8.8636968238760151E-3</v>
      </c>
      <c r="D35">
        <f t="shared" si="3"/>
        <v>0.15056871607740221</v>
      </c>
    </row>
    <row r="36" spans="1:4" x14ac:dyDescent="0.15">
      <c r="A36" s="1">
        <v>1.75</v>
      </c>
      <c r="B36">
        <f t="shared" si="3"/>
        <v>8.6277318826511532E-2</v>
      </c>
      <c r="C36">
        <f t="shared" si="3"/>
        <v>1.7453653900915203E-3</v>
      </c>
      <c r="D36">
        <f t="shared" si="3"/>
        <v>0.13602749918927176</v>
      </c>
    </row>
    <row r="37" spans="1:4" x14ac:dyDescent="0.15">
      <c r="A37" s="1">
        <v>2</v>
      </c>
      <c r="B37">
        <f t="shared" si="3"/>
        <v>5.3990966513188063E-2</v>
      </c>
      <c r="C37">
        <f t="shared" si="3"/>
        <v>2.6766045152977074E-4</v>
      </c>
      <c r="D37">
        <f t="shared" si="3"/>
        <v>0.12098536225957168</v>
      </c>
    </row>
    <row r="38" spans="1:4" x14ac:dyDescent="0.15">
      <c r="A38" s="1">
        <v>2.25</v>
      </c>
      <c r="B38">
        <f t="shared" si="3"/>
        <v>3.1739651835667418E-2</v>
      </c>
      <c r="C38">
        <f t="shared" si="3"/>
        <v>3.1967482213810949E-5</v>
      </c>
      <c r="D38">
        <f t="shared" si="3"/>
        <v>0.10593832288784974</v>
      </c>
    </row>
    <row r="39" spans="1:4" x14ac:dyDescent="0.15">
      <c r="A39" s="1">
        <v>2.5</v>
      </c>
      <c r="B39">
        <f t="shared" si="3"/>
        <v>1.752830049356854E-2</v>
      </c>
      <c r="C39">
        <f t="shared" si="3"/>
        <v>2.9734390294685954E-6</v>
      </c>
      <c r="D39">
        <f t="shared" si="3"/>
        <v>9.1324542694510957E-2</v>
      </c>
    </row>
    <row r="40" spans="1:4" x14ac:dyDescent="0.15">
      <c r="A40" s="1">
        <v>2.75</v>
      </c>
      <c r="B40">
        <f t="shared" si="3"/>
        <v>9.0935625015910529E-3</v>
      </c>
      <c r="C40">
        <f t="shared" si="3"/>
        <v>2.1539520085086552E-7</v>
      </c>
      <c r="D40">
        <f t="shared" si="3"/>
        <v>7.750613272914661E-2</v>
      </c>
    </row>
    <row r="41" spans="1:4" x14ac:dyDescent="0.15">
      <c r="A41" s="1">
        <v>3</v>
      </c>
      <c r="B41">
        <f t="shared" si="3"/>
        <v>4.4318484119380075E-3</v>
      </c>
      <c r="C41">
        <f t="shared" si="3"/>
        <v>1.2151765699646572E-8</v>
      </c>
      <c r="D41">
        <f t="shared" si="3"/>
        <v>6.4758797832945872E-2</v>
      </c>
    </row>
    <row r="42" spans="1:4" x14ac:dyDescent="0.15">
      <c r="A42" s="1">
        <v>3.25</v>
      </c>
      <c r="B42">
        <f t="shared" si="3"/>
        <v>2.0290480572997681E-3</v>
      </c>
      <c r="C42">
        <f t="shared" si="3"/>
        <v>5.3391132295257038E-10</v>
      </c>
      <c r="D42">
        <f t="shared" si="3"/>
        <v>5.3269134065292538E-2</v>
      </c>
    </row>
    <row r="43" spans="1:4" x14ac:dyDescent="0.15">
      <c r="A43" s="1">
        <v>3.5</v>
      </c>
      <c r="B43">
        <f t="shared" si="3"/>
        <v>8.7268269504576015E-4</v>
      </c>
      <c r="C43">
        <f t="shared" si="3"/>
        <v>1.8269440816729187E-11</v>
      </c>
      <c r="D43">
        <f t="shared" si="3"/>
        <v>4.3138659413255766E-2</v>
      </c>
    </row>
    <row r="44" spans="1:4" x14ac:dyDescent="0.15">
      <c r="A44" s="1">
        <v>3.75</v>
      </c>
      <c r="B44">
        <f t="shared" si="3"/>
        <v>3.5259568236744541E-4</v>
      </c>
      <c r="C44">
        <f t="shared" si="3"/>
        <v>4.8686410660580192E-13</v>
      </c>
      <c r="D44">
        <f t="shared" si="3"/>
        <v>3.4393137913345952E-2</v>
      </c>
    </row>
    <row r="45" spans="1:4" x14ac:dyDescent="0.15">
      <c r="A45" s="1">
        <v>4</v>
      </c>
      <c r="B45">
        <f t="shared" si="3"/>
        <v>1.3383022576488537E-4</v>
      </c>
      <c r="C45">
        <f t="shared" si="3"/>
        <v>1.0104542167073785E-14</v>
      </c>
      <c r="D45">
        <f t="shared" si="3"/>
        <v>2.6995483256594031E-2</v>
      </c>
    </row>
    <row r="46" spans="1:4" x14ac:dyDescent="0.15">
      <c r="A46" s="1">
        <v>4.25</v>
      </c>
      <c r="B46">
        <f t="shared" si="3"/>
        <v>4.7718636541204952E-5</v>
      </c>
      <c r="C46">
        <f t="shared" si="3"/>
        <v>1.63324712633391E-16</v>
      </c>
      <c r="D46">
        <f t="shared" si="3"/>
        <v>2.0860492628169306E-2</v>
      </c>
    </row>
    <row r="47" spans="1:4" x14ac:dyDescent="0.15">
      <c r="A47" s="1">
        <v>4.5</v>
      </c>
      <c r="B47">
        <f t="shared" si="3"/>
        <v>1.5983741106905475E-5</v>
      </c>
      <c r="C47">
        <f t="shared" si="3"/>
        <v>2.0559547143337833E-18</v>
      </c>
      <c r="D47">
        <f t="shared" si="3"/>
        <v>1.5869825917833709E-2</v>
      </c>
    </row>
    <row r="48" spans="1:4" x14ac:dyDescent="0.15">
      <c r="A48" s="1">
        <v>4.75</v>
      </c>
      <c r="B48">
        <f t="shared" si="3"/>
        <v>5.0295072885924454E-6</v>
      </c>
      <c r="C48">
        <f t="shared" si="3"/>
        <v>2.015587078860002E-20</v>
      </c>
      <c r="D48">
        <f t="shared" si="3"/>
        <v>1.1885950414956903E-2</v>
      </c>
    </row>
    <row r="49" spans="1:34" x14ac:dyDescent="0.15">
      <c r="A49" s="1">
        <v>5</v>
      </c>
      <c r="B49">
        <f t="shared" si="3"/>
        <v>1.4867195147342977E-6</v>
      </c>
      <c r="C49">
        <f t="shared" si="3"/>
        <v>1.538919725341284E-22</v>
      </c>
      <c r="D49">
        <f t="shared" si="3"/>
        <v>8.7641502467842702E-3</v>
      </c>
    </row>
    <row r="50" spans="1:34" x14ac:dyDescent="0.15">
      <c r="A50" s="1">
        <v>5.25</v>
      </c>
      <c r="B50">
        <f t="shared" si="3"/>
        <v>4.1284709886299984E-7</v>
      </c>
      <c r="C50">
        <f t="shared" si="3"/>
        <v>9.1507511810416111E-25</v>
      </c>
      <c r="D50">
        <f t="shared" si="3"/>
        <v>6.3620907984157163E-3</v>
      </c>
    </row>
    <row r="51" spans="1:34" x14ac:dyDescent="0.15">
      <c r="A51" s="1">
        <v>5.5</v>
      </c>
      <c r="B51">
        <f t="shared" si="3"/>
        <v>1.0769760042543276E-7</v>
      </c>
      <c r="C51">
        <f t="shared" si="3"/>
        <v>4.2376385070187075E-27</v>
      </c>
      <c r="D51">
        <f t="shared" si="3"/>
        <v>4.5467812507955264E-3</v>
      </c>
    </row>
    <row r="52" spans="1:34" x14ac:dyDescent="0.15">
      <c r="A52" s="1">
        <v>5.75</v>
      </c>
      <c r="B52">
        <f t="shared" si="3"/>
        <v>2.6392432035705735E-8</v>
      </c>
      <c r="C52">
        <f t="shared" si="3"/>
        <v>1.5283310823174406E-29</v>
      </c>
      <c r="D52">
        <f t="shared" si="3"/>
        <v>3.1990601553617782E-3</v>
      </c>
    </row>
    <row r="53" spans="1:34" x14ac:dyDescent="0.15">
      <c r="A53" s="1">
        <v>6</v>
      </c>
      <c r="B53">
        <f t="shared" si="3"/>
        <v>6.0758828498232861E-9</v>
      </c>
      <c r="C53">
        <f t="shared" si="3"/>
        <v>4.2927674713261209E-32</v>
      </c>
      <c r="D53">
        <f t="shared" si="3"/>
        <v>2.2159242059690038E-3</v>
      </c>
    </row>
    <row r="54" spans="1:34" x14ac:dyDescent="0.15">
      <c r="A54" s="1">
        <v>6.25</v>
      </c>
      <c r="B54">
        <f t="shared" si="3"/>
        <v>1.314001818155884E-9</v>
      </c>
      <c r="C54">
        <f t="shared" si="3"/>
        <v>9.3903907159502927E-35</v>
      </c>
      <c r="D54">
        <f t="shared" si="3"/>
        <v>1.5111290175993781E-3</v>
      </c>
    </row>
    <row r="58" spans="1:34" x14ac:dyDescent="0.15">
      <c r="A58" s="10" t="s">
        <v>63</v>
      </c>
      <c r="Q58" s="10" t="s">
        <v>65</v>
      </c>
      <c r="AG58" s="10" t="s">
        <v>67</v>
      </c>
    </row>
    <row r="59" spans="1:34" x14ac:dyDescent="0.15">
      <c r="A59" t="s">
        <v>13</v>
      </c>
      <c r="Q59" t="s">
        <v>13</v>
      </c>
      <c r="AG59" t="s">
        <v>13</v>
      </c>
    </row>
    <row r="60" spans="1:34" ht="14" thickBot="1" x14ac:dyDescent="0.2"/>
    <row r="61" spans="1:34" x14ac:dyDescent="0.15">
      <c r="A61" s="9" t="s">
        <v>14</v>
      </c>
      <c r="B61" s="9"/>
      <c r="Q61" s="9" t="s">
        <v>14</v>
      </c>
      <c r="R61" s="9"/>
      <c r="AG61" s="9" t="s">
        <v>14</v>
      </c>
      <c r="AH61" s="9"/>
    </row>
    <row r="62" spans="1:34" x14ac:dyDescent="0.15">
      <c r="A62" s="4" t="s">
        <v>15</v>
      </c>
      <c r="B62" s="4">
        <v>4.5123290032688328E-2</v>
      </c>
      <c r="Q62" s="4" t="s">
        <v>15</v>
      </c>
      <c r="R62" s="4">
        <v>2.9083232765000782E-2</v>
      </c>
      <c r="AG62" s="4" t="s">
        <v>15</v>
      </c>
      <c r="AH62" s="4">
        <v>8.0545485070255413E-2</v>
      </c>
    </row>
    <row r="63" spans="1:34" x14ac:dyDescent="0.15">
      <c r="A63" s="4" t="s">
        <v>16</v>
      </c>
      <c r="B63" s="4">
        <v>2.0361113033741099E-3</v>
      </c>
      <c r="Q63" s="4" t="s">
        <v>16</v>
      </c>
      <c r="R63" s="4">
        <v>8.4583442806321503E-4</v>
      </c>
      <c r="AG63" s="4" t="s">
        <v>16</v>
      </c>
      <c r="AH63" s="4">
        <v>6.4875751652027375E-3</v>
      </c>
    </row>
    <row r="64" spans="1:34" x14ac:dyDescent="0.15">
      <c r="A64" s="4" t="s">
        <v>17</v>
      </c>
      <c r="B64" s="4">
        <v>-1.9197162924213675E-2</v>
      </c>
      <c r="Q64" s="4" t="s">
        <v>17</v>
      </c>
      <c r="R64" s="4">
        <v>-2.04127648394248E-2</v>
      </c>
      <c r="AG64" s="4" t="s">
        <v>17</v>
      </c>
      <c r="AH64" s="4">
        <v>-1.4650987065324863E-2</v>
      </c>
    </row>
    <row r="65" spans="1:41" x14ac:dyDescent="0.15">
      <c r="A65" s="4" t="s">
        <v>18</v>
      </c>
      <c r="B65" s="4">
        <v>0.13048321839239088</v>
      </c>
      <c r="Q65" s="4" t="s">
        <v>18</v>
      </c>
      <c r="R65" s="4">
        <v>0.20256835299683168</v>
      </c>
      <c r="AG65" s="4" t="s">
        <v>18</v>
      </c>
      <c r="AH65" s="4">
        <v>7.1105799130259606E-2</v>
      </c>
    </row>
    <row r="66" spans="1:41" ht="14" thickBot="1" x14ac:dyDescent="0.2">
      <c r="A66" s="6" t="s">
        <v>19</v>
      </c>
      <c r="B66" s="6">
        <v>49</v>
      </c>
      <c r="Q66" s="6" t="s">
        <v>19</v>
      </c>
      <c r="R66" s="6">
        <v>49</v>
      </c>
      <c r="AG66" s="6" t="s">
        <v>19</v>
      </c>
      <c r="AH66" s="6">
        <v>49</v>
      </c>
    </row>
    <row r="68" spans="1:41" ht="14" thickBot="1" x14ac:dyDescent="0.2">
      <c r="A68" t="s">
        <v>20</v>
      </c>
      <c r="Q68" t="s">
        <v>20</v>
      </c>
      <c r="AG68" t="s">
        <v>20</v>
      </c>
    </row>
    <row r="69" spans="1:41" x14ac:dyDescent="0.15">
      <c r="A69" s="8"/>
      <c r="B69" s="8" t="s">
        <v>25</v>
      </c>
      <c r="C69" s="8" t="s">
        <v>26</v>
      </c>
      <c r="D69" s="8" t="s">
        <v>27</v>
      </c>
      <c r="E69" s="8" t="s">
        <v>28</v>
      </c>
      <c r="F69" s="8" t="s">
        <v>29</v>
      </c>
      <c r="Q69" s="8"/>
      <c r="R69" s="8" t="s">
        <v>25</v>
      </c>
      <c r="S69" s="8" t="s">
        <v>26</v>
      </c>
      <c r="T69" s="8" t="s">
        <v>27</v>
      </c>
      <c r="U69" s="8" t="s">
        <v>28</v>
      </c>
      <c r="V69" s="8" t="s">
        <v>29</v>
      </c>
      <c r="AG69" s="8"/>
      <c r="AH69" s="8" t="s">
        <v>25</v>
      </c>
      <c r="AI69" s="8" t="s">
        <v>26</v>
      </c>
      <c r="AJ69" s="8" t="s">
        <v>27</v>
      </c>
      <c r="AK69" s="8" t="s">
        <v>28</v>
      </c>
      <c r="AL69" s="8" t="s">
        <v>29</v>
      </c>
    </row>
    <row r="70" spans="1:41" x14ac:dyDescent="0.15">
      <c r="A70" s="4" t="s">
        <v>21</v>
      </c>
      <c r="B70" s="4">
        <v>1</v>
      </c>
      <c r="C70" s="4">
        <v>1.6326529088007691E-3</v>
      </c>
      <c r="D70" s="4">
        <v>1.6326529088007691E-3</v>
      </c>
      <c r="E70" s="4">
        <v>9.5892479019022356E-2</v>
      </c>
      <c r="F70" s="4">
        <v>0.75818445630200948</v>
      </c>
      <c r="Q70" s="4" t="s">
        <v>21</v>
      </c>
      <c r="R70" s="4">
        <v>1</v>
      </c>
      <c r="S70" s="4">
        <v>1.6326530612240653E-3</v>
      </c>
      <c r="T70" s="4">
        <v>1.6326530612240653E-3</v>
      </c>
      <c r="U70" s="4">
        <v>3.978787207098812E-2</v>
      </c>
      <c r="V70" s="4">
        <v>0.8427563936314727</v>
      </c>
      <c r="AG70" s="4" t="s">
        <v>21</v>
      </c>
      <c r="AH70" s="4">
        <v>1</v>
      </c>
      <c r="AI70" s="4">
        <v>1.5517330176703925E-3</v>
      </c>
      <c r="AJ70" s="4">
        <v>1.5517330176703925E-3</v>
      </c>
      <c r="AK70" s="4">
        <v>0.30690711574667079</v>
      </c>
      <c r="AL70" s="4">
        <v>0.58221070218659721</v>
      </c>
    </row>
    <row r="71" spans="1:41" x14ac:dyDescent="0.15">
      <c r="A71" s="4" t="s">
        <v>22</v>
      </c>
      <c r="B71" s="4">
        <v>47</v>
      </c>
      <c r="C71" s="4">
        <v>0.80021590325570946</v>
      </c>
      <c r="D71" s="4">
        <v>1.7025870282036372E-2</v>
      </c>
      <c r="E71" s="4"/>
      <c r="F71" s="4"/>
      <c r="Q71" s="4" t="s">
        <v>22</v>
      </c>
      <c r="R71" s="4">
        <v>47</v>
      </c>
      <c r="S71" s="4">
        <v>1.9285950688849036</v>
      </c>
      <c r="T71" s="4">
        <v>4.1033937635849012E-2</v>
      </c>
      <c r="U71" s="4"/>
      <c r="V71" s="4"/>
      <c r="AG71" s="4" t="s">
        <v>22</v>
      </c>
      <c r="AH71" s="4">
        <v>47</v>
      </c>
      <c r="AI71" s="4">
        <v>0.23763362948778285</v>
      </c>
      <c r="AJ71" s="4">
        <v>5.0560346699528268E-3</v>
      </c>
      <c r="AK71" s="4"/>
      <c r="AL71" s="4"/>
    </row>
    <row r="72" spans="1:41" ht="14" thickBot="1" x14ac:dyDescent="0.2">
      <c r="A72" s="6" t="s">
        <v>23</v>
      </c>
      <c r="B72" s="6">
        <v>48</v>
      </c>
      <c r="C72" s="6">
        <v>0.80184855616451023</v>
      </c>
      <c r="D72" s="6"/>
      <c r="E72" s="6"/>
      <c r="F72" s="6"/>
      <c r="Q72" s="6" t="s">
        <v>23</v>
      </c>
      <c r="R72" s="6">
        <v>48</v>
      </c>
      <c r="S72" s="6">
        <v>1.9302277219461277</v>
      </c>
      <c r="T72" s="6"/>
      <c r="U72" s="6"/>
      <c r="V72" s="6"/>
      <c r="AG72" s="6" t="s">
        <v>23</v>
      </c>
      <c r="AH72" s="6">
        <v>48</v>
      </c>
      <c r="AI72" s="6">
        <v>0.23918536250545325</v>
      </c>
      <c r="AJ72" s="6"/>
      <c r="AK72" s="6"/>
      <c r="AL72" s="6"/>
    </row>
    <row r="73" spans="1:41" ht="14" thickBot="1" x14ac:dyDescent="0.2"/>
    <row r="74" spans="1:41" x14ac:dyDescent="0.15">
      <c r="A74" s="8"/>
      <c r="B74" s="8" t="s">
        <v>30</v>
      </c>
      <c r="C74" s="8" t="s">
        <v>18</v>
      </c>
      <c r="D74" s="8" t="s">
        <v>31</v>
      </c>
      <c r="E74" s="8" t="s">
        <v>32</v>
      </c>
      <c r="F74" s="8" t="s">
        <v>33</v>
      </c>
      <c r="G74" s="8" t="s">
        <v>34</v>
      </c>
      <c r="H74" s="8" t="s">
        <v>35</v>
      </c>
      <c r="I74" s="8" t="s">
        <v>36</v>
      </c>
      <c r="Q74" s="8"/>
      <c r="R74" s="8" t="s">
        <v>30</v>
      </c>
      <c r="S74" s="8" t="s">
        <v>18</v>
      </c>
      <c r="T74" s="8" t="s">
        <v>31</v>
      </c>
      <c r="U74" s="8" t="s">
        <v>32</v>
      </c>
      <c r="V74" s="8" t="s">
        <v>33</v>
      </c>
      <c r="W74" s="8" t="s">
        <v>34</v>
      </c>
      <c r="X74" s="8" t="s">
        <v>35</v>
      </c>
      <c r="Y74" s="8" t="s">
        <v>36</v>
      </c>
      <c r="AG74" s="8"/>
      <c r="AH74" s="8" t="s">
        <v>30</v>
      </c>
      <c r="AI74" s="8" t="s">
        <v>18</v>
      </c>
      <c r="AJ74" s="8" t="s">
        <v>31</v>
      </c>
      <c r="AK74" s="8" t="s">
        <v>32</v>
      </c>
      <c r="AL74" s="8" t="s">
        <v>33</v>
      </c>
      <c r="AM74" s="8" t="s">
        <v>34</v>
      </c>
      <c r="AN74" s="8" t="s">
        <v>35</v>
      </c>
      <c r="AO74" s="8" t="s">
        <v>36</v>
      </c>
    </row>
    <row r="75" spans="1:41" x14ac:dyDescent="0.15">
      <c r="A75" s="4" t="s">
        <v>24</v>
      </c>
      <c r="B75" s="4">
        <v>8.20408161432407E-2</v>
      </c>
      <c r="C75" s="4">
        <v>1.8687002813505712E-2</v>
      </c>
      <c r="D75" s="4">
        <v>4.3902608118594122</v>
      </c>
      <c r="E75" s="4">
        <v>6.3818098486456191E-5</v>
      </c>
      <c r="F75" s="4">
        <v>4.4447415503129119E-2</v>
      </c>
      <c r="G75" s="4">
        <v>0.11963421678335229</v>
      </c>
      <c r="H75" s="4">
        <v>4.4447415503129119E-2</v>
      </c>
      <c r="I75" s="4">
        <v>0.11963421678335229</v>
      </c>
      <c r="Q75" s="4" t="s">
        <v>24</v>
      </c>
      <c r="R75" s="4">
        <v>8.2040816326530611E-2</v>
      </c>
      <c r="S75" s="4">
        <v>2.9010591775836807E-2</v>
      </c>
      <c r="T75" s="4">
        <v>2.82796079998834</v>
      </c>
      <c r="U75" s="4">
        <v>6.8634918551079898E-3</v>
      </c>
      <c r="V75" s="4">
        <v>2.3679033523804127E-2</v>
      </c>
      <c r="W75" s="4">
        <v>0.14040259912925709</v>
      </c>
      <c r="X75" s="4">
        <v>2.3679033523804127E-2</v>
      </c>
      <c r="Y75" s="4">
        <v>0.14040259912925709</v>
      </c>
      <c r="AG75" s="4" t="s">
        <v>24</v>
      </c>
      <c r="AH75" s="4">
        <v>8.1838198614622784E-2</v>
      </c>
      <c r="AI75" s="4">
        <v>1.0183334568035298E-2</v>
      </c>
      <c r="AJ75" s="4">
        <v>8.036483341272767</v>
      </c>
      <c r="AK75" s="4">
        <v>2.2471885669769238E-10</v>
      </c>
      <c r="AL75" s="4">
        <v>6.135197189924136E-2</v>
      </c>
      <c r="AM75" s="4">
        <v>0.10232442533000422</v>
      </c>
      <c r="AN75" s="4">
        <v>6.135197189924136E-2</v>
      </c>
      <c r="AO75" s="4">
        <v>0.10232442533000422</v>
      </c>
    </row>
    <row r="76" spans="1:41" ht="14" thickBot="1" x14ac:dyDescent="0.2">
      <c r="A76" s="6">
        <v>-6</v>
      </c>
      <c r="B76" s="6">
        <v>-1.6326529850127151E-3</v>
      </c>
      <c r="C76" s="6">
        <v>5.2723182032174184E-3</v>
      </c>
      <c r="D76" s="6">
        <v>-0.30966510784883827</v>
      </c>
      <c r="E76" s="6">
        <v>0.75818445630199682</v>
      </c>
      <c r="F76" s="6">
        <v>-1.2239189115700126E-2</v>
      </c>
      <c r="G76" s="6">
        <v>8.9738831456746947E-3</v>
      </c>
      <c r="H76" s="6">
        <v>-1.2239189115700126E-2</v>
      </c>
      <c r="I76" s="6">
        <v>8.9738831456746947E-3</v>
      </c>
      <c r="Q76" s="6">
        <v>-6</v>
      </c>
      <c r="R76" s="6">
        <v>-1.6326530612244914E-3</v>
      </c>
      <c r="S76" s="6">
        <v>8.1849974890199993E-3</v>
      </c>
      <c r="T76" s="6">
        <v>-0.1994689752091752</v>
      </c>
      <c r="U76" s="6">
        <v>0.84275639363145238</v>
      </c>
      <c r="V76" s="6">
        <v>-1.8098744114662436E-2</v>
      </c>
      <c r="W76" s="6">
        <v>1.4833437992213452E-2</v>
      </c>
      <c r="X76" s="6">
        <v>-1.8098744114662436E-2</v>
      </c>
      <c r="Y76" s="6">
        <v>1.4833437992213452E-2</v>
      </c>
      <c r="AG76" s="6">
        <v>-6</v>
      </c>
      <c r="AH76" s="6">
        <v>-1.5916788814024892E-3</v>
      </c>
      <c r="AI76" s="6">
        <v>2.8731081569540041E-3</v>
      </c>
      <c r="AJ76" s="6">
        <v>-0.55399198166279495</v>
      </c>
      <c r="AK76" s="6">
        <v>0.58221070218659743</v>
      </c>
      <c r="AL76" s="6">
        <v>-7.3716269610743209E-3</v>
      </c>
      <c r="AM76" s="6">
        <v>4.1882691982693425E-3</v>
      </c>
      <c r="AN76" s="6">
        <v>-7.3716269610743209E-3</v>
      </c>
      <c r="AO76" s="6">
        <v>4.1882691982693425E-3</v>
      </c>
    </row>
    <row r="80" spans="1:41" x14ac:dyDescent="0.15">
      <c r="A80" t="s">
        <v>37</v>
      </c>
      <c r="Q80" t="s">
        <v>37</v>
      </c>
      <c r="AG80" t="s">
        <v>37</v>
      </c>
    </row>
    <row r="81" spans="1:35" ht="14" thickBot="1" x14ac:dyDescent="0.2"/>
    <row r="82" spans="1:35" x14ac:dyDescent="0.15">
      <c r="A82" s="8" t="s">
        <v>38</v>
      </c>
      <c r="B82" s="8" t="s">
        <v>62</v>
      </c>
      <c r="C82" s="8" t="s">
        <v>40</v>
      </c>
      <c r="Q82" s="8" t="s">
        <v>38</v>
      </c>
      <c r="R82" s="8" t="s">
        <v>64</v>
      </c>
      <c r="S82" s="8" t="s">
        <v>40</v>
      </c>
      <c r="AG82" s="8" t="s">
        <v>38</v>
      </c>
      <c r="AH82" s="8" t="s">
        <v>66</v>
      </c>
      <c r="AI82" s="8" t="s">
        <v>40</v>
      </c>
    </row>
    <row r="83" spans="1:35" x14ac:dyDescent="0.15">
      <c r="A83" s="4">
        <v>1</v>
      </c>
      <c r="B83" s="4">
        <v>9.1428570807063819E-2</v>
      </c>
      <c r="C83" s="4">
        <v>-9.1428544414631788E-2</v>
      </c>
      <c r="Q83" s="4">
        <v>1</v>
      </c>
      <c r="R83" s="4">
        <v>9.1428571428571442E-2</v>
      </c>
      <c r="S83" s="4">
        <v>-9.1428571428571442E-2</v>
      </c>
      <c r="AG83" s="4">
        <v>1</v>
      </c>
      <c r="AH83" s="4">
        <v>9.0990352182687098E-2</v>
      </c>
      <c r="AI83" s="4">
        <v>-8.7791292027325316E-2</v>
      </c>
    </row>
    <row r="84" spans="1:35" x14ac:dyDescent="0.15">
      <c r="A84" s="4">
        <v>2</v>
      </c>
      <c r="B84" s="4">
        <v>9.1020407560810632E-2</v>
      </c>
      <c r="C84" s="4">
        <v>-9.1020299863210211E-2</v>
      </c>
      <c r="Q84" s="4">
        <v>2</v>
      </c>
      <c r="R84" s="4">
        <v>9.1020408163265315E-2</v>
      </c>
      <c r="S84" s="4">
        <v>-9.1020408163265315E-2</v>
      </c>
      <c r="AG84" s="4">
        <v>2</v>
      </c>
      <c r="AH84" s="4">
        <v>9.0592432462336475E-2</v>
      </c>
      <c r="AI84" s="4">
        <v>-8.6045651211540952E-2</v>
      </c>
    </row>
    <row r="85" spans="1:35" x14ac:dyDescent="0.15">
      <c r="A85" s="4">
        <v>3</v>
      </c>
      <c r="B85" s="4">
        <v>9.0612244314557458E-2</v>
      </c>
      <c r="C85" s="4">
        <v>-9.061183146745859E-2</v>
      </c>
      <c r="Q85" s="4">
        <v>3</v>
      </c>
      <c r="R85" s="4">
        <v>9.0612244897959188E-2</v>
      </c>
      <c r="S85" s="4">
        <v>-9.0612244897959188E-2</v>
      </c>
      <c r="AG85" s="4">
        <v>3</v>
      </c>
      <c r="AH85" s="4">
        <v>9.0194512741985852E-2</v>
      </c>
      <c r="AI85" s="4">
        <v>-8.3832421943570129E-2</v>
      </c>
    </row>
    <row r="86" spans="1:35" x14ac:dyDescent="0.15">
      <c r="A86" s="4">
        <v>4</v>
      </c>
      <c r="B86" s="4">
        <v>9.020408106830427E-2</v>
      </c>
      <c r="C86" s="4">
        <v>-9.0202594348789536E-2</v>
      </c>
      <c r="Q86" s="4">
        <v>4</v>
      </c>
      <c r="R86" s="4">
        <v>9.020408163265306E-2</v>
      </c>
      <c r="S86" s="4">
        <v>-9.020408163265306E-2</v>
      </c>
      <c r="AG86" s="4">
        <v>4</v>
      </c>
      <c r="AH86" s="4">
        <v>8.9796593021635229E-2</v>
      </c>
      <c r="AI86" s="4">
        <v>-8.1032442774850957E-2</v>
      </c>
    </row>
    <row r="87" spans="1:35" x14ac:dyDescent="0.15">
      <c r="A87" s="4">
        <v>5</v>
      </c>
      <c r="B87" s="4">
        <v>8.9795917822051097E-2</v>
      </c>
      <c r="C87" s="4">
        <v>-8.9790888314762507E-2</v>
      </c>
      <c r="Q87" s="4">
        <v>5</v>
      </c>
      <c r="R87" s="4">
        <v>8.9795918367346947E-2</v>
      </c>
      <c r="S87" s="4">
        <v>-8.9795918367346947E-2</v>
      </c>
      <c r="AG87" s="4">
        <v>5</v>
      </c>
      <c r="AH87" s="4">
        <v>8.9398673301284606E-2</v>
      </c>
      <c r="AI87" s="4">
        <v>-7.7512722886327698E-2</v>
      </c>
    </row>
    <row r="88" spans="1:35" x14ac:dyDescent="0.15">
      <c r="A88" s="4">
        <v>6</v>
      </c>
      <c r="B88" s="4">
        <v>8.9387754575797923E-2</v>
      </c>
      <c r="C88" s="4">
        <v>-8.9371770834691014E-2</v>
      </c>
      <c r="Q88" s="4">
        <v>6</v>
      </c>
      <c r="R88" s="4">
        <v>8.938775510204082E-2</v>
      </c>
      <c r="S88" s="4">
        <v>-8.938775510204082E-2</v>
      </c>
      <c r="AG88" s="4">
        <v>6</v>
      </c>
      <c r="AH88" s="4">
        <v>8.9000753580933983E-2</v>
      </c>
      <c r="AI88" s="4">
        <v>-7.3130927663100281E-2</v>
      </c>
    </row>
    <row r="89" spans="1:35" x14ac:dyDescent="0.15">
      <c r="A89" s="4">
        <v>7</v>
      </c>
      <c r="B89" s="4">
        <v>8.8979591329544735E-2</v>
      </c>
      <c r="C89" s="4">
        <v>-8.8931872693003525E-2</v>
      </c>
      <c r="Q89" s="4">
        <v>7</v>
      </c>
      <c r="R89" s="4">
        <v>8.8979591836734706E-2</v>
      </c>
      <c r="S89" s="4">
        <v>-8.897959183673454E-2</v>
      </c>
      <c r="AG89" s="4">
        <v>7</v>
      </c>
      <c r="AH89" s="4">
        <v>8.860283386058336E-2</v>
      </c>
      <c r="AI89" s="4">
        <v>-6.7742341232414058E-2</v>
      </c>
    </row>
    <row r="90" spans="1:35" x14ac:dyDescent="0.15">
      <c r="A90" s="4">
        <v>8</v>
      </c>
      <c r="B90" s="4">
        <v>8.8571428083291562E-2</v>
      </c>
      <c r="C90" s="4">
        <v>-8.8437597857526681E-2</v>
      </c>
      <c r="Q90" s="4">
        <v>8</v>
      </c>
      <c r="R90" s="4">
        <v>8.8571428571428579E-2</v>
      </c>
      <c r="S90" s="4">
        <v>-8.8571428571418476E-2</v>
      </c>
      <c r="AG90" s="4">
        <v>8</v>
      </c>
      <c r="AH90" s="4">
        <v>8.8204914140232737E-2</v>
      </c>
      <c r="AI90" s="4">
        <v>-6.1209430883638706E-2</v>
      </c>
    </row>
    <row r="91" spans="1:35" x14ac:dyDescent="0.15">
      <c r="A91" s="4">
        <v>9</v>
      </c>
      <c r="B91" s="4">
        <v>8.8163264837038374E-2</v>
      </c>
      <c r="C91" s="4">
        <v>-8.7810669154670923E-2</v>
      </c>
      <c r="Q91" s="4">
        <v>9</v>
      </c>
      <c r="R91" s="4">
        <v>8.8163265306122451E-2</v>
      </c>
      <c r="S91" s="4">
        <v>-8.8163265305635591E-2</v>
      </c>
      <c r="AG91" s="4">
        <v>9</v>
      </c>
      <c r="AH91" s="4">
        <v>8.7806994419882115E-2</v>
      </c>
      <c r="AI91" s="4">
        <v>-5.3413856506536163E-2</v>
      </c>
    </row>
    <row r="92" spans="1:35" x14ac:dyDescent="0.15">
      <c r="A92" s="4">
        <v>10</v>
      </c>
      <c r="B92" s="4">
        <v>8.7755101590785201E-2</v>
      </c>
      <c r="C92" s="4">
        <v>-8.6882418895739444E-2</v>
      </c>
      <c r="Q92" s="4">
        <v>10</v>
      </c>
      <c r="R92" s="4">
        <v>8.7755102040816324E-2</v>
      </c>
      <c r="S92" s="4">
        <v>-8.7755102022546883E-2</v>
      </c>
      <c r="AG92" s="4">
        <v>10</v>
      </c>
      <c r="AH92" s="4">
        <v>8.7409074699531492E-2</v>
      </c>
      <c r="AI92" s="4">
        <v>-4.4270415286275726E-2</v>
      </c>
    </row>
    <row r="93" spans="1:35" x14ac:dyDescent="0.15">
      <c r="A93" s="4">
        <v>11</v>
      </c>
      <c r="B93" s="4">
        <v>8.7346938344532027E-2</v>
      </c>
      <c r="C93" s="4">
        <v>-8.5317890287232259E-2</v>
      </c>
      <c r="Q93" s="4">
        <v>11</v>
      </c>
      <c r="R93" s="4">
        <v>8.7346938775510211E-2</v>
      </c>
      <c r="S93" s="4">
        <v>-8.7346938241598893E-2</v>
      </c>
      <c r="AG93" s="4">
        <v>11</v>
      </c>
      <c r="AH93" s="4">
        <v>8.7011154979180869E-2</v>
      </c>
      <c r="AI93" s="4">
        <v>-3.3742020913888331E-2</v>
      </c>
    </row>
    <row r="94" spans="1:35" x14ac:dyDescent="0.15">
      <c r="A94" s="4">
        <v>12</v>
      </c>
      <c r="B94" s="4">
        <v>8.6938775098278839E-2</v>
      </c>
      <c r="C94" s="4">
        <v>-8.2506926686340826E-2</v>
      </c>
      <c r="Q94" s="4">
        <v>12</v>
      </c>
      <c r="R94" s="4">
        <v>8.6938775510204083E-2</v>
      </c>
      <c r="S94" s="4">
        <v>-8.6938763358438378E-2</v>
      </c>
      <c r="AG94" s="4">
        <v>12</v>
      </c>
      <c r="AH94" s="4">
        <v>8.6613235258830246E-2</v>
      </c>
      <c r="AI94" s="4">
        <v>-2.1854437425884374E-2</v>
      </c>
    </row>
    <row r="95" spans="1:35" x14ac:dyDescent="0.15">
      <c r="A95" s="4">
        <v>13</v>
      </c>
      <c r="B95" s="4">
        <v>8.6530611852025666E-2</v>
      </c>
      <c r="C95" s="4">
        <v>-7.7437049350434606E-2</v>
      </c>
      <c r="Q95" s="4">
        <v>13</v>
      </c>
      <c r="R95" s="4">
        <v>8.6530612244897956E-2</v>
      </c>
      <c r="S95" s="4">
        <v>-8.65303968496971E-2</v>
      </c>
      <c r="AG95" s="4">
        <v>13</v>
      </c>
      <c r="AH95" s="4">
        <v>8.6215315538479637E-2</v>
      </c>
      <c r="AI95" s="4">
        <v>-8.709182809333027E-3</v>
      </c>
    </row>
    <row r="96" spans="1:35" x14ac:dyDescent="0.15">
      <c r="A96" s="4">
        <v>14</v>
      </c>
      <c r="B96" s="4">
        <v>8.6122448605772492E-2</v>
      </c>
      <c r="C96" s="4">
        <v>-6.8594148112203948E-2</v>
      </c>
      <c r="Q96" s="4">
        <v>14</v>
      </c>
      <c r="R96" s="4">
        <v>8.6122448979591842E-2</v>
      </c>
      <c r="S96" s="4">
        <v>-8.6119475540562374E-2</v>
      </c>
      <c r="AG96" s="4">
        <v>14</v>
      </c>
      <c r="AH96" s="4">
        <v>8.5817395818129E-2</v>
      </c>
      <c r="AI96" s="4">
        <v>5.5071468763819575E-3</v>
      </c>
    </row>
    <row r="97" spans="1:35" x14ac:dyDescent="0.15">
      <c r="A97" s="4">
        <v>15</v>
      </c>
      <c r="B97" s="4">
        <v>8.5714285359519304E-2</v>
      </c>
      <c r="C97" s="4">
        <v>-5.3974633523851887E-2</v>
      </c>
      <c r="Q97" s="4">
        <v>15</v>
      </c>
      <c r="R97" s="4">
        <v>8.5714285714285715E-2</v>
      </c>
      <c r="S97" s="4">
        <v>-8.5682318232071911E-2</v>
      </c>
      <c r="AG97" s="4">
        <v>15</v>
      </c>
      <c r="AH97" s="4">
        <v>8.5419476097778391E-2</v>
      </c>
      <c r="AI97" s="4">
        <v>2.0518846790071349E-2</v>
      </c>
    </row>
    <row r="98" spans="1:35" x14ac:dyDescent="0.15">
      <c r="A98" s="4">
        <v>16</v>
      </c>
      <c r="B98" s="4">
        <v>8.5306122113266131E-2</v>
      </c>
      <c r="C98" s="4">
        <v>-3.1315155600078068E-2</v>
      </c>
      <c r="Q98" s="4">
        <v>16</v>
      </c>
      <c r="R98" s="4">
        <v>8.5306122448979588E-2</v>
      </c>
      <c r="S98" s="4">
        <v>-8.5038461997449813E-2</v>
      </c>
      <c r="AG98" s="4">
        <v>16</v>
      </c>
      <c r="AH98" s="4">
        <v>8.5021556377427768E-2</v>
      </c>
      <c r="AI98" s="4">
        <v>3.5963805882143915E-2</v>
      </c>
    </row>
    <row r="99" spans="1:35" x14ac:dyDescent="0.15">
      <c r="A99" s="4">
        <v>17</v>
      </c>
      <c r="B99" s="4">
        <v>8.4897958867012957E-2</v>
      </c>
      <c r="C99" s="4">
        <v>1.3793599594985745E-3</v>
      </c>
      <c r="Q99" s="4">
        <v>17</v>
      </c>
      <c r="R99" s="4">
        <v>8.4897959183673474E-2</v>
      </c>
      <c r="S99" s="4">
        <v>-8.3152593793581947E-2</v>
      </c>
      <c r="AG99" s="4">
        <v>17</v>
      </c>
      <c r="AH99" s="4">
        <v>8.4623636657077145E-2</v>
      </c>
      <c r="AI99" s="4">
        <v>5.1403862532194616E-2</v>
      </c>
    </row>
    <row r="100" spans="1:35" x14ac:dyDescent="0.15">
      <c r="A100" s="4">
        <v>18</v>
      </c>
      <c r="B100" s="4">
        <v>8.4489795620759769E-2</v>
      </c>
      <c r="C100" s="4">
        <v>4.5027800045131974E-2</v>
      </c>
      <c r="Q100" s="4">
        <v>18</v>
      </c>
      <c r="R100" s="4">
        <v>8.4489795918367347E-2</v>
      </c>
      <c r="S100" s="4">
        <v>-7.5626099094491334E-2</v>
      </c>
      <c r="AG100" s="4">
        <v>18</v>
      </c>
      <c r="AH100" s="4">
        <v>8.4225716936726522E-2</v>
      </c>
      <c r="AI100" s="4">
        <v>6.6342999140675693E-2</v>
      </c>
    </row>
    <row r="101" spans="1:35" x14ac:dyDescent="0.15">
      <c r="A101" s="4">
        <v>19</v>
      </c>
      <c r="B101" s="4">
        <v>8.4081632374506596E-2</v>
      </c>
      <c r="C101" s="4">
        <v>9.8567453014515319E-2</v>
      </c>
      <c r="Q101" s="4">
        <v>19</v>
      </c>
      <c r="R101" s="4">
        <v>8.408163265306122E-2</v>
      </c>
      <c r="S101" s="4">
        <v>-4.9025031665924139E-2</v>
      </c>
      <c r="AG101" s="4">
        <v>19</v>
      </c>
      <c r="AH101" s="4">
        <v>8.3827797216375899E-2</v>
      </c>
      <c r="AI101" s="4">
        <v>8.0252687058811639E-2</v>
      </c>
    </row>
    <row r="102" spans="1:35" x14ac:dyDescent="0.15">
      <c r="A102" s="4">
        <v>20</v>
      </c>
      <c r="B102" s="4">
        <v>8.3673469128253408E-2</v>
      </c>
      <c r="C102" s="4">
        <v>0.15829725539088996</v>
      </c>
      <c r="Q102" s="4">
        <v>20</v>
      </c>
      <c r="R102" s="4">
        <v>8.3673469387755106E-2</v>
      </c>
      <c r="S102" s="4">
        <v>2.430846363862102E-2</v>
      </c>
      <c r="AG102" s="4">
        <v>20</v>
      </c>
      <c r="AH102" s="4">
        <v>8.3429877496025276E-2</v>
      </c>
      <c r="AI102" s="4">
        <v>9.2602785886124486E-2</v>
      </c>
    </row>
    <row r="103" spans="1:35" x14ac:dyDescent="0.15">
      <c r="A103" s="4">
        <v>21</v>
      </c>
      <c r="B103" s="4">
        <v>8.3265305882000235E-2</v>
      </c>
      <c r="C103" s="4">
        <v>0.2178721262728042</v>
      </c>
      <c r="Q103" s="4">
        <v>21</v>
      </c>
      <c r="R103" s="4">
        <v>8.3265306122448979E-2</v>
      </c>
      <c r="S103" s="4">
        <v>0.17576988520933451</v>
      </c>
      <c r="AG103" s="4">
        <v>21</v>
      </c>
      <c r="AH103" s="4">
        <v>8.3031957775674653E-2</v>
      </c>
      <c r="AI103" s="4">
        <v>0.10289558915920982</v>
      </c>
    </row>
    <row r="104" spans="1:35" x14ac:dyDescent="0.15">
      <c r="A104" s="4">
        <v>22</v>
      </c>
      <c r="B104" s="4">
        <v>8.2857142635747061E-2</v>
      </c>
      <c r="C104" s="4">
        <v>0.26920818412855246</v>
      </c>
      <c r="Q104" s="4">
        <v>22</v>
      </c>
      <c r="R104" s="4">
        <v>8.2857142857142851E-2</v>
      </c>
      <c r="S104" s="4">
        <v>0.40108430618114388</v>
      </c>
      <c r="AG104" s="4">
        <v>22</v>
      </c>
      <c r="AH104" s="4">
        <v>8.263403805532403E-2</v>
      </c>
      <c r="AI104" s="4">
        <v>0.11070002034610059</v>
      </c>
    </row>
    <row r="105" spans="1:35" x14ac:dyDescent="0.15">
      <c r="A105" s="4">
        <v>23</v>
      </c>
      <c r="B105" s="4">
        <v>8.2448979389493873E-2</v>
      </c>
      <c r="C105" s="4">
        <v>0.30421913741335538</v>
      </c>
      <c r="Q105" s="4">
        <v>23</v>
      </c>
      <c r="R105" s="4">
        <v>8.2448979591836738E-2</v>
      </c>
      <c r="S105" s="4">
        <v>0.62168167393676232</v>
      </c>
      <c r="AG105" s="4">
        <v>23</v>
      </c>
      <c r="AH105" s="4">
        <v>8.2236118334973407E-2</v>
      </c>
      <c r="AI105" s="4">
        <v>0.11568272513740135</v>
      </c>
    </row>
    <row r="106" spans="1:35" x14ac:dyDescent="0.15">
      <c r="A106" s="4">
        <v>24</v>
      </c>
      <c r="B106" s="4">
        <v>8.20408161432407E-2</v>
      </c>
      <c r="C106" s="4">
        <v>0.31690146425819199</v>
      </c>
      <c r="Q106" s="4">
        <v>24</v>
      </c>
      <c r="R106" s="4">
        <v>8.2040816326530611E-2</v>
      </c>
      <c r="S106" s="4">
        <v>0.71584374447633481</v>
      </c>
      <c r="AG106" s="4">
        <v>24</v>
      </c>
      <c r="AH106" s="4">
        <v>8.1838198614622784E-2</v>
      </c>
      <c r="AI106" s="4">
        <v>0.11763294158609357</v>
      </c>
    </row>
    <row r="107" spans="1:35" x14ac:dyDescent="0.15">
      <c r="A107" s="4">
        <v>25</v>
      </c>
      <c r="B107" s="4">
        <v>8.1632652896987526E-2</v>
      </c>
      <c r="C107" s="4">
        <v>0.30503546390586173</v>
      </c>
      <c r="Q107" s="4">
        <v>25</v>
      </c>
      <c r="R107" s="4">
        <v>8.1632653061224483E-2</v>
      </c>
      <c r="S107" s="4">
        <v>0.62249800046737458</v>
      </c>
      <c r="AG107" s="4">
        <v>25</v>
      </c>
      <c r="AH107" s="4">
        <v>8.1440278894272161E-2</v>
      </c>
      <c r="AI107" s="4">
        <v>0.1164785645781026</v>
      </c>
    </row>
    <row r="108" spans="1:35" x14ac:dyDescent="0.15">
      <c r="A108" s="4">
        <v>26</v>
      </c>
      <c r="B108" s="4">
        <v>8.1224489650734338E-2</v>
      </c>
      <c r="C108" s="4">
        <v>0.27084083711356521</v>
      </c>
      <c r="Q108" s="4">
        <v>26</v>
      </c>
      <c r="R108" s="4">
        <v>8.122448979591837E-2</v>
      </c>
      <c r="S108" s="4">
        <v>0.40271695924236839</v>
      </c>
      <c r="AG108" s="4">
        <v>26</v>
      </c>
      <c r="AH108" s="4">
        <v>8.1042359173921538E-2</v>
      </c>
      <c r="AI108" s="4">
        <v>0.11229169922750308</v>
      </c>
    </row>
    <row r="109" spans="1:35" x14ac:dyDescent="0.15">
      <c r="A109" s="4">
        <v>27</v>
      </c>
      <c r="B109" s="4">
        <v>8.0816326404481165E-2</v>
      </c>
      <c r="C109" s="4">
        <v>0.22032110575032327</v>
      </c>
      <c r="Q109" s="4">
        <v>27</v>
      </c>
      <c r="R109" s="4">
        <v>8.0816326530612242E-2</v>
      </c>
      <c r="S109" s="4">
        <v>0.17821886480117125</v>
      </c>
      <c r="AG109" s="4">
        <v>27</v>
      </c>
      <c r="AH109" s="4">
        <v>8.0644439453570915E-2</v>
      </c>
      <c r="AI109" s="4">
        <v>0.10528310748131356</v>
      </c>
    </row>
    <row r="110" spans="1:35" x14ac:dyDescent="0.15">
      <c r="A110" s="4">
        <v>28</v>
      </c>
      <c r="B110" s="4">
        <v>8.0408163158227991E-2</v>
      </c>
      <c r="C110" s="4">
        <v>0.16156256136091537</v>
      </c>
      <c r="Q110" s="4">
        <v>28</v>
      </c>
      <c r="R110" s="4">
        <v>8.0408163265306115E-2</v>
      </c>
      <c r="S110" s="4">
        <v>2.7573769761070011E-2</v>
      </c>
      <c r="AG110" s="4">
        <v>28</v>
      </c>
      <c r="AH110" s="4">
        <v>8.0246519733220292E-2</v>
      </c>
      <c r="AI110" s="4">
        <v>9.578614364892947E-2</v>
      </c>
    </row>
    <row r="111" spans="1:35" x14ac:dyDescent="0.15">
      <c r="A111" s="4">
        <v>29</v>
      </c>
      <c r="B111" s="4">
        <v>7.9999999911974803E-2</v>
      </c>
      <c r="C111" s="4">
        <v>0.10264908547704711</v>
      </c>
      <c r="Q111" s="4">
        <v>29</v>
      </c>
      <c r="R111" s="4">
        <v>0.08</v>
      </c>
      <c r="S111" s="4">
        <v>-4.4943399012862921E-2</v>
      </c>
      <c r="AG111" s="4">
        <v>29</v>
      </c>
      <c r="AH111" s="4">
        <v>7.9848600012869669E-2</v>
      </c>
      <c r="AI111" s="4">
        <v>8.4231884262317869E-2</v>
      </c>
    </row>
    <row r="112" spans="1:35" x14ac:dyDescent="0.15">
      <c r="A112" s="4">
        <v>30</v>
      </c>
      <c r="B112" s="4">
        <v>7.959183666572163E-2</v>
      </c>
      <c r="C112" s="4">
        <v>4.9925759000170114E-2</v>
      </c>
      <c r="Q112" s="4">
        <v>30</v>
      </c>
      <c r="R112" s="4">
        <v>7.9591836734693874E-2</v>
      </c>
      <c r="S112" s="4">
        <v>-7.0728139910817861E-2</v>
      </c>
      <c r="AG112" s="4">
        <v>30</v>
      </c>
      <c r="AH112" s="4">
        <v>7.9450680292519046E-2</v>
      </c>
      <c r="AI112" s="4">
        <v>7.1118035784883168E-2</v>
      </c>
    </row>
    <row r="113" spans="1:35" x14ac:dyDescent="0.15">
      <c r="A113" s="4">
        <v>31</v>
      </c>
      <c r="B113" s="4">
        <v>7.9183673419468442E-2</v>
      </c>
      <c r="C113" s="4">
        <v>7.0936454070430893E-3</v>
      </c>
      <c r="Q113" s="4">
        <v>31</v>
      </c>
      <c r="R113" s="4">
        <v>7.9183673469387747E-2</v>
      </c>
      <c r="S113" s="4">
        <v>-7.743830807929622E-2</v>
      </c>
      <c r="AG113" s="4">
        <v>31</v>
      </c>
      <c r="AH113" s="4">
        <v>7.9052760572168423E-2</v>
      </c>
      <c r="AI113" s="4">
        <v>5.6974738617103338E-2</v>
      </c>
    </row>
    <row r="114" spans="1:35" x14ac:dyDescent="0.15">
      <c r="A114" s="4">
        <v>32</v>
      </c>
      <c r="B114" s="4">
        <v>7.8775510173215268E-2</v>
      </c>
      <c r="C114" s="4">
        <v>-2.4784543660027206E-2</v>
      </c>
      <c r="Q114" s="4">
        <v>32</v>
      </c>
      <c r="R114" s="4">
        <v>7.8775510204081634E-2</v>
      </c>
      <c r="S114" s="4">
        <v>-7.8507849752551859E-2</v>
      </c>
      <c r="AG114" s="4">
        <v>32</v>
      </c>
      <c r="AH114" s="4">
        <v>7.86548408518178E-2</v>
      </c>
      <c r="AI114" s="4">
        <v>4.2330521407753882E-2</v>
      </c>
    </row>
    <row r="115" spans="1:35" x14ac:dyDescent="0.15">
      <c r="A115" s="4">
        <v>33</v>
      </c>
      <c r="B115" s="4">
        <v>7.8367346926962095E-2</v>
      </c>
      <c r="C115" s="4">
        <v>-4.6627695091294677E-2</v>
      </c>
      <c r="Q115" s="4">
        <v>33</v>
      </c>
      <c r="R115" s="4">
        <v>7.8367346938775506E-2</v>
      </c>
      <c r="S115" s="4">
        <v>-7.8335379456561702E-2</v>
      </c>
      <c r="AG115" s="4">
        <v>33</v>
      </c>
      <c r="AH115" s="4">
        <v>7.8256921131467178E-2</v>
      </c>
      <c r="AI115" s="4">
        <v>2.7681401756382562E-2</v>
      </c>
    </row>
    <row r="116" spans="1:35" x14ac:dyDescent="0.15">
      <c r="A116" s="4">
        <v>34</v>
      </c>
      <c r="B116" s="4">
        <v>7.7959183680708907E-2</v>
      </c>
      <c r="C116" s="4">
        <v>-6.0430883187140363E-2</v>
      </c>
      <c r="Q116" s="4">
        <v>34</v>
      </c>
      <c r="R116" s="4">
        <v>7.7959183673469379E-2</v>
      </c>
      <c r="S116" s="4">
        <v>-7.795621023443991E-2</v>
      </c>
      <c r="AG116" s="4">
        <v>34</v>
      </c>
      <c r="AH116" s="4">
        <v>7.7859001411116568E-2</v>
      </c>
      <c r="AI116" s="4">
        <v>1.3465541283394389E-2</v>
      </c>
    </row>
    <row r="117" spans="1:35" x14ac:dyDescent="0.15">
      <c r="A117" s="4">
        <v>35</v>
      </c>
      <c r="B117" s="4">
        <v>7.7551020434455734E-2</v>
      </c>
      <c r="C117" s="4">
        <v>-6.8457457932864674E-2</v>
      </c>
      <c r="Q117" s="4">
        <v>35</v>
      </c>
      <c r="R117" s="4">
        <v>7.7551020408163265E-2</v>
      </c>
      <c r="S117" s="4">
        <v>-7.7550805012962409E-2</v>
      </c>
      <c r="AG117" s="4">
        <v>35</v>
      </c>
      <c r="AH117" s="4">
        <v>7.7461081690765932E-2</v>
      </c>
      <c r="AI117" s="4">
        <v>4.5051038380677921E-5</v>
      </c>
    </row>
    <row r="118" spans="1:35" x14ac:dyDescent="0.15">
      <c r="A118" s="4">
        <v>36</v>
      </c>
      <c r="B118" s="4">
        <v>7.714285718820256E-2</v>
      </c>
      <c r="C118" s="4">
        <v>-7.2711008776264546E-2</v>
      </c>
      <c r="Q118" s="4">
        <v>36</v>
      </c>
      <c r="R118" s="4">
        <v>7.7142857142857138E-2</v>
      </c>
      <c r="S118" s="4">
        <v>-7.7142844991091433E-2</v>
      </c>
      <c r="AG118" s="4">
        <v>36</v>
      </c>
      <c r="AH118" s="4">
        <v>7.7063161970415323E-2</v>
      </c>
      <c r="AI118" s="4">
        <v>-1.2304364137469451E-2</v>
      </c>
    </row>
    <row r="119" spans="1:35" x14ac:dyDescent="0.15">
      <c r="A119" s="4">
        <v>37</v>
      </c>
      <c r="B119" s="4">
        <v>7.6734693941949372E-2</v>
      </c>
      <c r="C119" s="4">
        <v>-7.4705645884649605E-2</v>
      </c>
      <c r="Q119" s="4">
        <v>37</v>
      </c>
      <c r="R119" s="4">
        <v>7.6734693877551011E-2</v>
      </c>
      <c r="S119" s="4">
        <v>-7.6734693343639693E-2</v>
      </c>
      <c r="AG119" s="4">
        <v>37</v>
      </c>
      <c r="AH119" s="4">
        <v>7.66652422500647E-2</v>
      </c>
      <c r="AI119" s="4">
        <v>-2.3396108184772162E-2</v>
      </c>
    </row>
    <row r="120" spans="1:35" x14ac:dyDescent="0.15">
      <c r="A120" s="4">
        <v>38</v>
      </c>
      <c r="B120" s="4">
        <v>7.6326530695696199E-2</v>
      </c>
      <c r="C120" s="4">
        <v>-7.5453848000650442E-2</v>
      </c>
      <c r="Q120" s="4">
        <v>38</v>
      </c>
      <c r="R120" s="4">
        <v>7.6326530612244897E-2</v>
      </c>
      <c r="S120" s="4">
        <v>-7.6326530593975456E-2</v>
      </c>
      <c r="AG120" s="4">
        <v>38</v>
      </c>
      <c r="AH120" s="4">
        <v>7.6267322529714077E-2</v>
      </c>
      <c r="AI120" s="4">
        <v>-3.3128663116458311E-2</v>
      </c>
    </row>
    <row r="121" spans="1:35" x14ac:dyDescent="0.15">
      <c r="A121" s="4">
        <v>39</v>
      </c>
      <c r="B121" s="4">
        <v>7.5918367449443025E-2</v>
      </c>
      <c r="C121" s="4">
        <v>-7.5565771767075574E-2</v>
      </c>
      <c r="Q121" s="4">
        <v>39</v>
      </c>
      <c r="R121" s="4">
        <v>7.591836734693877E-2</v>
      </c>
      <c r="S121" s="4">
        <v>-7.5918367346451909E-2</v>
      </c>
      <c r="AG121" s="4">
        <v>39</v>
      </c>
      <c r="AH121" s="4">
        <v>7.5869402809363454E-2</v>
      </c>
      <c r="AI121" s="4">
        <v>-4.1476264896017502E-2</v>
      </c>
    </row>
    <row r="122" spans="1:35" x14ac:dyDescent="0.15">
      <c r="A122" s="4">
        <v>40</v>
      </c>
      <c r="B122" s="4">
        <v>7.5510204203189837E-2</v>
      </c>
      <c r="C122" s="4">
        <v>-7.5376373977424957E-2</v>
      </c>
      <c r="Q122" s="4">
        <v>40</v>
      </c>
      <c r="R122" s="4">
        <v>7.5510204081632643E-2</v>
      </c>
      <c r="S122" s="4">
        <v>-7.5510204081622539E-2</v>
      </c>
      <c r="AG122" s="4">
        <v>40</v>
      </c>
      <c r="AH122" s="4">
        <v>7.5471483089012831E-2</v>
      </c>
      <c r="AI122" s="4">
        <v>-4.8475999832418799E-2</v>
      </c>
    </row>
    <row r="123" spans="1:35" x14ac:dyDescent="0.15">
      <c r="A123" s="4">
        <v>41</v>
      </c>
      <c r="B123" s="4">
        <v>7.5102040956936664E-2</v>
      </c>
      <c r="C123" s="4">
        <v>-7.5054322320395453E-2</v>
      </c>
      <c r="Q123" s="4">
        <v>41</v>
      </c>
      <c r="R123" s="4">
        <v>7.5102040816326515E-2</v>
      </c>
      <c r="S123" s="4">
        <v>-7.5102040816326349E-2</v>
      </c>
      <c r="AG123" s="4">
        <v>41</v>
      </c>
      <c r="AH123" s="4">
        <v>7.5073563368662208E-2</v>
      </c>
      <c r="AI123" s="4">
        <v>-5.4213070740492905E-2</v>
      </c>
    </row>
    <row r="124" spans="1:35" x14ac:dyDescent="0.15">
      <c r="A124" s="4">
        <v>42</v>
      </c>
      <c r="B124" s="4">
        <v>7.4693877710683476E-2</v>
      </c>
      <c r="C124" s="4">
        <v>-7.4677893969576567E-2</v>
      </c>
      <c r="Q124" s="4">
        <v>42</v>
      </c>
      <c r="R124" s="4">
        <v>7.4693877551020402E-2</v>
      </c>
      <c r="S124" s="4">
        <v>-7.4693877551020402E-2</v>
      </c>
      <c r="AG124" s="4">
        <v>42</v>
      </c>
      <c r="AH124" s="4">
        <v>7.4675643648311585E-2</v>
      </c>
      <c r="AI124" s="4">
        <v>-5.8805817730477876E-2</v>
      </c>
    </row>
    <row r="125" spans="1:35" x14ac:dyDescent="0.15">
      <c r="A125" s="4">
        <v>43</v>
      </c>
      <c r="B125" s="4">
        <v>7.4285714464430302E-2</v>
      </c>
      <c r="C125" s="4">
        <v>-7.4280684957141713E-2</v>
      </c>
      <c r="Q125" s="4">
        <v>43</v>
      </c>
      <c r="R125" s="4">
        <v>7.4285714285714274E-2</v>
      </c>
      <c r="S125" s="4">
        <v>-7.4285714285714274E-2</v>
      </c>
      <c r="AG125" s="4">
        <v>43</v>
      </c>
      <c r="AH125" s="4">
        <v>7.4277723927960962E-2</v>
      </c>
      <c r="AI125" s="4">
        <v>-6.239177351300406E-2</v>
      </c>
    </row>
    <row r="126" spans="1:35" x14ac:dyDescent="0.15">
      <c r="A126" s="4">
        <v>44</v>
      </c>
      <c r="B126" s="4">
        <v>7.3877551218177129E-2</v>
      </c>
      <c r="C126" s="4">
        <v>-7.3876064498662394E-2</v>
      </c>
      <c r="Q126" s="4">
        <v>44</v>
      </c>
      <c r="R126" s="4">
        <v>7.3877551020408161E-2</v>
      </c>
      <c r="S126" s="4">
        <v>-7.3877551020408161E-2</v>
      </c>
      <c r="AG126" s="4">
        <v>44</v>
      </c>
      <c r="AH126" s="4">
        <v>7.3879804207610339E-2</v>
      </c>
      <c r="AI126" s="4">
        <v>-6.5115653960826067E-2</v>
      </c>
    </row>
    <row r="127" spans="1:35" x14ac:dyDescent="0.15">
      <c r="A127" s="4">
        <v>45</v>
      </c>
      <c r="B127" s="4">
        <v>7.3469387971923941E-2</v>
      </c>
      <c r="C127" s="4">
        <v>-7.3468975124825073E-2</v>
      </c>
      <c r="Q127" s="4">
        <v>45</v>
      </c>
      <c r="R127" s="4">
        <v>7.3469387755102034E-2</v>
      </c>
      <c r="S127" s="4">
        <v>-7.3469387755102034E-2</v>
      </c>
      <c r="AG127" s="4">
        <v>45</v>
      </c>
      <c r="AH127" s="4">
        <v>7.3481884487259716E-2</v>
      </c>
      <c r="AI127" s="4">
        <v>-6.7119793688843993E-2</v>
      </c>
    </row>
    <row r="128" spans="1:35" x14ac:dyDescent="0.15">
      <c r="A128" s="4">
        <v>46</v>
      </c>
      <c r="B128" s="4">
        <v>7.3061224725670768E-2</v>
      </c>
      <c r="C128" s="4">
        <v>-7.3061117028070346E-2</v>
      </c>
      <c r="Q128" s="4">
        <v>46</v>
      </c>
      <c r="R128" s="4">
        <v>7.3061224489795906E-2</v>
      </c>
      <c r="S128" s="4">
        <v>-7.3061224489795906E-2</v>
      </c>
      <c r="AG128" s="4">
        <v>46</v>
      </c>
      <c r="AH128" s="4">
        <v>7.3083964766909093E-2</v>
      </c>
      <c r="AI128" s="4">
        <v>-6.853718351611357E-2</v>
      </c>
    </row>
    <row r="129" spans="1:35" x14ac:dyDescent="0.15">
      <c r="A129" s="4">
        <v>47</v>
      </c>
      <c r="B129" s="4">
        <v>7.265306147941758E-2</v>
      </c>
      <c r="C129" s="4">
        <v>-7.2653035086985548E-2</v>
      </c>
      <c r="Q129" s="4">
        <v>47</v>
      </c>
      <c r="R129" s="4">
        <v>7.2653061224489779E-2</v>
      </c>
      <c r="S129" s="4">
        <v>-7.2653061224489779E-2</v>
      </c>
      <c r="AG129" s="4">
        <v>47</v>
      </c>
      <c r="AH129" s="4">
        <v>7.268604504655847E-2</v>
      </c>
      <c r="AI129" s="4">
        <v>-6.9486984891196688E-2</v>
      </c>
    </row>
    <row r="130" spans="1:35" x14ac:dyDescent="0.15">
      <c r="A130" s="4">
        <v>48</v>
      </c>
      <c r="B130" s="4">
        <v>7.2244898233164406E-2</v>
      </c>
      <c r="C130" s="4">
        <v>-7.2244892157281554E-2</v>
      </c>
      <c r="Q130" s="4">
        <v>48</v>
      </c>
      <c r="R130" s="4">
        <v>7.2244897959183665E-2</v>
      </c>
      <c r="S130" s="4">
        <v>-7.2244897959183665E-2</v>
      </c>
      <c r="AG130" s="4">
        <v>48</v>
      </c>
      <c r="AH130" s="4">
        <v>7.2288125326207847E-2</v>
      </c>
      <c r="AI130" s="4">
        <v>-7.0072201120238847E-2</v>
      </c>
    </row>
    <row r="131" spans="1:35" ht="14" thickBot="1" x14ac:dyDescent="0.2">
      <c r="A131" s="6">
        <v>49</v>
      </c>
      <c r="B131" s="6">
        <v>7.1836734986911233E-2</v>
      </c>
      <c r="C131" s="6">
        <v>-7.1836733672909409E-2</v>
      </c>
      <c r="Q131" s="6">
        <v>49</v>
      </c>
      <c r="R131" s="6">
        <v>7.1836734693877538E-2</v>
      </c>
      <c r="S131" s="6">
        <v>-7.1836734693877538E-2</v>
      </c>
      <c r="AG131" s="6">
        <v>49</v>
      </c>
      <c r="AH131" s="6">
        <v>7.1890205605857224E-2</v>
      </c>
      <c r="AI131" s="6">
        <v>-7.0379076588257844E-2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R236"/>
  <sheetViews>
    <sheetView tabSelected="1" topLeftCell="I97" workbookViewId="0">
      <selection activeCell="AK118" sqref="AK118"/>
    </sheetView>
  </sheetViews>
  <sheetFormatPr baseColWidth="10" defaultColWidth="8.83203125" defaultRowHeight="13" x14ac:dyDescent="0.15"/>
  <sheetData>
    <row r="2" spans="1:4" x14ac:dyDescent="0.15">
      <c r="A2" t="s">
        <v>8</v>
      </c>
      <c r="B2">
        <v>1.3</v>
      </c>
      <c r="C2">
        <v>1.2</v>
      </c>
      <c r="D2">
        <v>1.1000000000000001</v>
      </c>
    </row>
    <row r="3" spans="1:4" x14ac:dyDescent="0.15">
      <c r="A3" s="1" t="s">
        <v>9</v>
      </c>
      <c r="B3">
        <v>3</v>
      </c>
      <c r="C3">
        <v>2</v>
      </c>
      <c r="D3">
        <v>1</v>
      </c>
    </row>
    <row r="4" spans="1:4" x14ac:dyDescent="0.15">
      <c r="A4" s="1">
        <v>0</v>
      </c>
      <c r="B4" t="e">
        <f>B$2*POWER(B$3,B$2)/POWER($A4,B$2+1)</f>
        <v>#DIV/0!</v>
      </c>
      <c r="C4" t="e">
        <f>C$2*POWER(C$3,C$2)/POWER($A4,C$2+1)</f>
        <v>#DIV/0!</v>
      </c>
      <c r="D4" t="e">
        <f>D$2*POWER(D$3,D$2)/POWER($A4,D$2+1)</f>
        <v>#DIV/0!</v>
      </c>
    </row>
    <row r="5" spans="1:4" x14ac:dyDescent="0.15">
      <c r="A5" s="1">
        <v>1</v>
      </c>
      <c r="B5">
        <f t="shared" ref="B5:D24" si="0">B$2*POWER(B$3,B$2)/POWER($A5,B$2+1)</f>
        <v>5.4225177642320466</v>
      </c>
      <c r="C5">
        <f t="shared" si="0"/>
        <v>2.7568760519928843</v>
      </c>
      <c r="D5">
        <f t="shared" si="0"/>
        <v>1.1000000000000001</v>
      </c>
    </row>
    <row r="6" spans="1:4" x14ac:dyDescent="0.15">
      <c r="A6" s="1">
        <v>2</v>
      </c>
      <c r="B6">
        <f t="shared" si="0"/>
        <v>1.1011132620704343</v>
      </c>
      <c r="C6">
        <f t="shared" si="0"/>
        <v>0.60000000000000009</v>
      </c>
      <c r="D6">
        <f t="shared" si="0"/>
        <v>0.25658407267262207</v>
      </c>
    </row>
    <row r="7" spans="1:4" x14ac:dyDescent="0.15">
      <c r="A7" s="1">
        <v>3</v>
      </c>
      <c r="B7">
        <f t="shared" si="0"/>
        <v>0.43333333333333324</v>
      </c>
      <c r="C7">
        <f t="shared" si="0"/>
        <v>0.24589544306179403</v>
      </c>
      <c r="D7">
        <f t="shared" si="0"/>
        <v>0.10950603398053757</v>
      </c>
    </row>
    <row r="8" spans="1:4" x14ac:dyDescent="0.15">
      <c r="A8" s="1">
        <v>4</v>
      </c>
      <c r="B8">
        <f t="shared" si="0"/>
        <v>0.22359547144408554</v>
      </c>
      <c r="C8">
        <f t="shared" si="0"/>
        <v>0.13058258449441865</v>
      </c>
      <c r="D8">
        <f t="shared" si="0"/>
        <v>5.9850351226608547E-2</v>
      </c>
    </row>
    <row r="9" spans="1:4" x14ac:dyDescent="0.15">
      <c r="A9" s="1">
        <v>5</v>
      </c>
      <c r="B9">
        <f t="shared" si="0"/>
        <v>0.13383508326927884</v>
      </c>
      <c r="C9">
        <f t="shared" si="0"/>
        <v>7.9925107910579815E-2</v>
      </c>
      <c r="D9">
        <f t="shared" si="0"/>
        <v>3.7458956590914534E-2</v>
      </c>
    </row>
    <row r="10" spans="1:4" x14ac:dyDescent="0.15">
      <c r="A10" s="1">
        <v>6</v>
      </c>
      <c r="B10">
        <f t="shared" si="0"/>
        <v>8.7994009605258855E-2</v>
      </c>
      <c r="C10">
        <f t="shared" si="0"/>
        <v>5.3516104117348709E-2</v>
      </c>
      <c r="D10">
        <f t="shared" si="0"/>
        <v>2.5543185619048066E-2</v>
      </c>
    </row>
    <row r="11" spans="1:4" x14ac:dyDescent="0.15">
      <c r="A11" s="1">
        <v>7</v>
      </c>
      <c r="B11">
        <f t="shared" si="0"/>
        <v>6.1727045641117216E-2</v>
      </c>
      <c r="C11">
        <f t="shared" si="0"/>
        <v>3.8124271422914469E-2</v>
      </c>
      <c r="D11">
        <f t="shared" si="0"/>
        <v>1.8479354681476504E-2</v>
      </c>
    </row>
    <row r="12" spans="1:4" x14ac:dyDescent="0.15">
      <c r="A12" s="1">
        <v>8</v>
      </c>
      <c r="B12">
        <f t="shared" si="0"/>
        <v>4.540398937371521E-2</v>
      </c>
      <c r="C12">
        <f t="shared" si="0"/>
        <v>2.8419685622069979E-2</v>
      </c>
      <c r="D12">
        <f t="shared" si="0"/>
        <v>1.3960588062372804E-2</v>
      </c>
    </row>
    <row r="13" spans="1:4" x14ac:dyDescent="0.15">
      <c r="A13" s="1">
        <v>9</v>
      </c>
      <c r="B13">
        <f t="shared" si="0"/>
        <v>3.4629260048974937E-2</v>
      </c>
      <c r="C13">
        <f t="shared" si="0"/>
        <v>2.1932276888127593E-2</v>
      </c>
      <c r="D13">
        <f t="shared" si="0"/>
        <v>1.090142861649695E-2</v>
      </c>
    </row>
    <row r="14" spans="1:4" x14ac:dyDescent="0.15">
      <c r="A14" s="1">
        <v>10</v>
      </c>
      <c r="B14">
        <f t="shared" si="0"/>
        <v>2.7176966775502E-2</v>
      </c>
      <c r="C14">
        <f t="shared" si="0"/>
        <v>1.7394711928264674E-2</v>
      </c>
      <c r="D14">
        <f t="shared" si="0"/>
        <v>8.7376105819670941E-3</v>
      </c>
    </row>
    <row r="15" spans="1:4" x14ac:dyDescent="0.15">
      <c r="A15" s="1">
        <v>11</v>
      </c>
      <c r="B15">
        <f t="shared" si="0"/>
        <v>2.1827188929326748E-2</v>
      </c>
      <c r="C15">
        <f t="shared" si="0"/>
        <v>1.4104358347645252E-2</v>
      </c>
      <c r="D15">
        <f t="shared" si="0"/>
        <v>7.1526676563342878E-3</v>
      </c>
    </row>
    <row r="16" spans="1:4" x14ac:dyDescent="0.15">
      <c r="A16" s="1">
        <v>12</v>
      </c>
      <c r="B16">
        <f t="shared" si="0"/>
        <v>1.7868336291716289E-2</v>
      </c>
      <c r="C16">
        <f t="shared" si="0"/>
        <v>1.1647118646192979E-2</v>
      </c>
      <c r="D16">
        <f t="shared" si="0"/>
        <v>5.9581587228800933E-3</v>
      </c>
    </row>
    <row r="17" spans="1:4" x14ac:dyDescent="0.15">
      <c r="A17" s="1">
        <v>13</v>
      </c>
      <c r="B17">
        <f t="shared" si="0"/>
        <v>1.486384860327836E-2</v>
      </c>
      <c r="C17">
        <f t="shared" si="0"/>
        <v>9.7665654716101169E-3</v>
      </c>
      <c r="D17">
        <f t="shared" si="0"/>
        <v>5.0363006175574649E-3</v>
      </c>
    </row>
    <row r="18" spans="1:4" x14ac:dyDescent="0.15">
      <c r="A18" s="1">
        <v>14</v>
      </c>
      <c r="B18">
        <f t="shared" si="0"/>
        <v>1.2534485185497043E-2</v>
      </c>
      <c r="C18">
        <f t="shared" si="0"/>
        <v>8.2972764906181374E-3</v>
      </c>
      <c r="D18">
        <f t="shared" si="0"/>
        <v>4.3104618950319321E-3</v>
      </c>
    </row>
    <row r="19" spans="1:4" x14ac:dyDescent="0.15">
      <c r="A19" s="1">
        <v>15</v>
      </c>
      <c r="B19">
        <f t="shared" si="0"/>
        <v>1.0695253620480169E-2</v>
      </c>
      <c r="C19">
        <f t="shared" si="0"/>
        <v>7.1288006608881994E-3</v>
      </c>
      <c r="D19">
        <f t="shared" si="0"/>
        <v>3.7290743393819711E-3</v>
      </c>
    </row>
    <row r="20" spans="1:4" x14ac:dyDescent="0.15">
      <c r="A20" s="1">
        <v>16</v>
      </c>
      <c r="B20">
        <f t="shared" si="0"/>
        <v>9.2198747932333049E-3</v>
      </c>
      <c r="C20">
        <f t="shared" si="0"/>
        <v>6.1851933317479436E-3</v>
      </c>
      <c r="D20">
        <f t="shared" si="0"/>
        <v>3.2564223108621842E-3</v>
      </c>
    </row>
    <row r="21" spans="1:4" x14ac:dyDescent="0.15">
      <c r="A21" s="1">
        <v>17</v>
      </c>
      <c r="B21">
        <f t="shared" si="0"/>
        <v>8.0198909729349045E-3</v>
      </c>
      <c r="C21">
        <f t="shared" si="0"/>
        <v>5.4128951388072782E-3</v>
      </c>
      <c r="D21">
        <f t="shared" si="0"/>
        <v>2.8671469357008385E-3</v>
      </c>
    </row>
    <row r="22" spans="1:4" x14ac:dyDescent="0.15">
      <c r="A22" s="1">
        <v>18</v>
      </c>
      <c r="B22">
        <f t="shared" si="0"/>
        <v>7.0319248647057967E-3</v>
      </c>
      <c r="C22">
        <f t="shared" si="0"/>
        <v>4.7732889998315133E-3</v>
      </c>
      <c r="D22">
        <f t="shared" si="0"/>
        <v>2.5428481385187792E-3</v>
      </c>
    </row>
    <row r="23" spans="1:4" x14ac:dyDescent="0.15">
      <c r="A23" s="1">
        <v>19</v>
      </c>
      <c r="B23">
        <f t="shared" si="0"/>
        <v>6.2096582773871886E-3</v>
      </c>
      <c r="C23">
        <f t="shared" si="0"/>
        <v>4.2379840585206894E-3</v>
      </c>
      <c r="D23">
        <f t="shared" si="0"/>
        <v>2.2699177617587422E-3</v>
      </c>
    </row>
    <row r="24" spans="1:4" x14ac:dyDescent="0.15">
      <c r="A24" s="1">
        <v>20</v>
      </c>
      <c r="B24">
        <f t="shared" si="0"/>
        <v>5.5186390972738275E-3</v>
      </c>
      <c r="C24">
        <f t="shared" si="0"/>
        <v>3.7857440668811583E-3</v>
      </c>
      <c r="D24">
        <f t="shared" si="0"/>
        <v>2.0381197350441073E-3</v>
      </c>
    </row>
    <row r="25" spans="1:4" x14ac:dyDescent="0.15">
      <c r="A25" s="1">
        <v>21</v>
      </c>
      <c r="B25">
        <f t="shared" ref="B25:D44" si="1">B$2*POWER(B$3,B$2)/POWER($A25,B$2+1)</f>
        <v>4.9328351897565985E-3</v>
      </c>
      <c r="C25">
        <f t="shared" si="1"/>
        <v>3.4004374647779207E-3</v>
      </c>
      <c r="D25">
        <f t="shared" si="1"/>
        <v>1.8396371288074297E-3</v>
      </c>
    </row>
    <row r="26" spans="1:4" x14ac:dyDescent="0.15">
      <c r="A26" s="1">
        <v>22</v>
      </c>
      <c r="B26">
        <f t="shared" si="1"/>
        <v>4.432296628391486E-3</v>
      </c>
      <c r="C26">
        <f t="shared" si="1"/>
        <v>3.069639276118241E-3</v>
      </c>
      <c r="D26">
        <f t="shared" si="1"/>
        <v>1.6684187252145363E-3</v>
      </c>
    </row>
    <row r="27" spans="1:4" x14ac:dyDescent="0.15">
      <c r="A27" s="1">
        <v>23</v>
      </c>
      <c r="B27">
        <f t="shared" si="1"/>
        <v>4.0015381395032959E-3</v>
      </c>
      <c r="C27">
        <f t="shared" si="1"/>
        <v>2.7836587997599593E-3</v>
      </c>
      <c r="D27">
        <f t="shared" si="1"/>
        <v>1.5197222765000488E-3</v>
      </c>
    </row>
    <row r="28" spans="1:4" x14ac:dyDescent="0.15">
      <c r="A28" s="1">
        <v>24</v>
      </c>
      <c r="B28">
        <f t="shared" si="1"/>
        <v>3.6283997429614112E-3</v>
      </c>
      <c r="C28">
        <f t="shared" si="1"/>
        <v>2.5348514245550221E-3</v>
      </c>
      <c r="D28">
        <f t="shared" si="1"/>
        <v>1.3897896643149841E-3</v>
      </c>
    </row>
    <row r="29" spans="1:4" x14ac:dyDescent="0.15">
      <c r="A29" s="1">
        <v>25</v>
      </c>
      <c r="B29">
        <f t="shared" si="1"/>
        <v>3.303231135883892E-3</v>
      </c>
      <c r="C29">
        <f t="shared" si="1"/>
        <v>2.3171237132333425E-3</v>
      </c>
      <c r="D29">
        <f t="shared" si="1"/>
        <v>1.2756122080727448E-3</v>
      </c>
    </row>
    <row r="30" spans="1:4" x14ac:dyDescent="0.15">
      <c r="A30" s="1">
        <v>26</v>
      </c>
      <c r="B30">
        <f t="shared" si="1"/>
        <v>3.0182991617722825E-3</v>
      </c>
      <c r="C30">
        <f t="shared" si="1"/>
        <v>2.1255722681946653E-3</v>
      </c>
      <c r="D30">
        <f t="shared" si="1"/>
        <v>1.1747586578695777E-3</v>
      </c>
    </row>
    <row r="31" spans="1:4" x14ac:dyDescent="0.15">
      <c r="A31" s="1">
        <v>27</v>
      </c>
      <c r="B31">
        <f t="shared" si="1"/>
        <v>2.7673515035527697E-3</v>
      </c>
      <c r="C31">
        <f t="shared" si="1"/>
        <v>1.956216689125928E-3</v>
      </c>
      <c r="D31">
        <f t="shared" si="1"/>
        <v>1.085247465922292E-3</v>
      </c>
    </row>
    <row r="32" spans="1:4" x14ac:dyDescent="0.15">
      <c r="A32" s="1">
        <v>28</v>
      </c>
      <c r="B32">
        <f t="shared" si="1"/>
        <v>2.5452914072529283E-3</v>
      </c>
      <c r="C32">
        <f t="shared" si="1"/>
        <v>1.8057996806828264E-3</v>
      </c>
      <c r="D32">
        <f t="shared" si="1"/>
        <v>1.0054507892067646E-3</v>
      </c>
    </row>
    <row r="33" spans="1:4" x14ac:dyDescent="0.15">
      <c r="A33" s="1">
        <v>29</v>
      </c>
      <c r="B33">
        <f t="shared" si="1"/>
        <v>2.3479323968487215E-3</v>
      </c>
      <c r="C33">
        <f t="shared" si="1"/>
        <v>1.6716357306415716E-3</v>
      </c>
      <c r="D33">
        <f t="shared" si="1"/>
        <v>9.3402153508292344E-4</v>
      </c>
    </row>
    <row r="34" spans="1:4" x14ac:dyDescent="0.15">
      <c r="A34" s="1">
        <v>30</v>
      </c>
      <c r="B34">
        <f t="shared" si="1"/>
        <v>2.1718113457181803E-3</v>
      </c>
      <c r="C34">
        <f t="shared" si="1"/>
        <v>1.5514953577405006E-3</v>
      </c>
      <c r="D34">
        <f t="shared" si="1"/>
        <v>8.6983734663417594E-4</v>
      </c>
    </row>
    <row r="35" spans="1:4" x14ac:dyDescent="0.15">
      <c r="A35" s="1">
        <v>31</v>
      </c>
      <c r="B35">
        <f t="shared" si="1"/>
        <v>2.0140446188636561E-3</v>
      </c>
      <c r="C35">
        <f t="shared" si="1"/>
        <v>1.4435157089162712E-3</v>
      </c>
      <c r="D35">
        <f t="shared" si="1"/>
        <v>8.1195718289767008E-4</v>
      </c>
    </row>
    <row r="36" spans="1:4" x14ac:dyDescent="0.15">
      <c r="A36" s="1">
        <v>32</v>
      </c>
      <c r="B36">
        <f t="shared" si="1"/>
        <v>1.8722163487270504E-3</v>
      </c>
      <c r="C36">
        <f t="shared" si="1"/>
        <v>1.3461308847621492E-3</v>
      </c>
      <c r="D36">
        <f t="shared" si="1"/>
        <v>7.5958736260273662E-4</v>
      </c>
    </row>
    <row r="37" spans="1:4" x14ac:dyDescent="0.15">
      <c r="A37" s="1">
        <v>33</v>
      </c>
      <c r="B37">
        <f t="shared" si="1"/>
        <v>1.744290926704071E-3</v>
      </c>
      <c r="C37">
        <f t="shared" si="1"/>
        <v>1.2580171830682994E-3</v>
      </c>
      <c r="D37">
        <f t="shared" si="1"/>
        <v>7.1205478856912314E-4</v>
      </c>
    </row>
    <row r="38" spans="1:4" x14ac:dyDescent="0.15">
      <c r="A38" s="1">
        <v>34</v>
      </c>
      <c r="B38">
        <f t="shared" si="1"/>
        <v>1.6285439153205289E-3</v>
      </c>
      <c r="C38">
        <f t="shared" si="1"/>
        <v>1.178049728037882E-3</v>
      </c>
      <c r="D38">
        <f t="shared" si="1"/>
        <v>6.6878567064813585E-4</v>
      </c>
    </row>
    <row r="39" spans="1:4" x14ac:dyDescent="0.15">
      <c r="A39" s="1">
        <v>35</v>
      </c>
      <c r="B39">
        <f t="shared" si="1"/>
        <v>1.5235070962493168E-3</v>
      </c>
      <c r="C39">
        <f t="shared" si="1"/>
        <v>1.1052678647942851E-3</v>
      </c>
      <c r="D39">
        <f t="shared" si="1"/>
        <v>6.2928849531049215E-4</v>
      </c>
    </row>
    <row r="40" spans="1:4" x14ac:dyDescent="0.15">
      <c r="A40" s="1">
        <v>36</v>
      </c>
      <c r="B40">
        <f t="shared" si="1"/>
        <v>1.4279244555885687E-3</v>
      </c>
      <c r="C40">
        <f t="shared" si="1"/>
        <v>1.0388473568946289E-3</v>
      </c>
      <c r="D40">
        <f t="shared" si="1"/>
        <v>5.9314030142649458E-4</v>
      </c>
    </row>
    <row r="41" spans="1:4" x14ac:dyDescent="0.15">
      <c r="A41" s="1">
        <v>37</v>
      </c>
      <c r="B41">
        <f t="shared" si="1"/>
        <v>1.3407166971966249E-3</v>
      </c>
      <c r="C41">
        <f t="shared" si="1"/>
        <v>9.7807790430197114E-4</v>
      </c>
      <c r="D41">
        <f t="shared" si="1"/>
        <v>5.5997554952624666E-4</v>
      </c>
    </row>
    <row r="42" spans="1:4" x14ac:dyDescent="0.15">
      <c r="A42" s="1">
        <v>38</v>
      </c>
      <c r="B42">
        <f t="shared" si="1"/>
        <v>1.2609524540902692E-3</v>
      </c>
      <c r="C42">
        <f t="shared" si="1"/>
        <v>9.2234485234629485E-4</v>
      </c>
      <c r="D42">
        <f t="shared" si="1"/>
        <v>5.2947703994907322E-4</v>
      </c>
    </row>
    <row r="43" spans="1:4" x14ac:dyDescent="0.15">
      <c r="A43" s="1">
        <v>39</v>
      </c>
      <c r="B43">
        <f t="shared" si="1"/>
        <v>1.1878247967958154E-3</v>
      </c>
      <c r="C43">
        <f t="shared" si="1"/>
        <v>8.7111422441265034E-4</v>
      </c>
      <c r="D43">
        <f t="shared" si="1"/>
        <v>5.0136846051131883E-4</v>
      </c>
    </row>
    <row r="44" spans="1:4" x14ac:dyDescent="0.15">
      <c r="A44" s="1">
        <v>40</v>
      </c>
      <c r="B44">
        <f t="shared" si="1"/>
        <v>1.1206319578464696E-3</v>
      </c>
      <c r="C44">
        <f t="shared" si="1"/>
        <v>8.2392040747958784E-4</v>
      </c>
      <c r="D44">
        <f t="shared" si="1"/>
        <v>4.7540823837460198E-4</v>
      </c>
    </row>
    <row r="45" spans="1:4" x14ac:dyDescent="0.15">
      <c r="A45" s="1">
        <v>41</v>
      </c>
      <c r="B45">
        <f t="shared" ref="B45:D64" si="2">B$2*POWER(B$3,B$2)/POWER($A45,B$2+1)</f>
        <v>1.0587614327768192E-3</v>
      </c>
      <c r="C45">
        <f t="shared" si="2"/>
        <v>7.8035596789936877E-4</v>
      </c>
      <c r="D45">
        <f t="shared" si="2"/>
        <v>4.513844420024992E-4</v>
      </c>
    </row>
    <row r="46" spans="1:4" x14ac:dyDescent="0.15">
      <c r="A46" s="1">
        <v>42</v>
      </c>
      <c r="B46">
        <f t="shared" si="2"/>
        <v>1.0016768009275404E-3</v>
      </c>
      <c r="C46">
        <f t="shared" si="2"/>
        <v>7.4006318760391559E-4</v>
      </c>
      <c r="D46">
        <f t="shared" si="2"/>
        <v>4.2911053340834475E-4</v>
      </c>
    </row>
    <row r="47" spans="1:4" x14ac:dyDescent="0.15">
      <c r="A47" s="1">
        <v>43</v>
      </c>
      <c r="B47">
        <f t="shared" si="2"/>
        <v>9.4890674919424691E-4</v>
      </c>
      <c r="C47">
        <f t="shared" si="2"/>
        <v>7.0272699734342582E-4</v>
      </c>
      <c r="D47">
        <f t="shared" si="2"/>
        <v>4.0842181262270921E-4</v>
      </c>
    </row>
    <row r="48" spans="1:4" x14ac:dyDescent="0.15">
      <c r="A48" s="1">
        <v>44</v>
      </c>
      <c r="B48">
        <f t="shared" si="2"/>
        <v>9.0003588944316342E-4</v>
      </c>
      <c r="C48">
        <f t="shared" si="2"/>
        <v>6.6806905023516084E-4</v>
      </c>
      <c r="D48">
        <f t="shared" si="2"/>
        <v>3.8917242858073657E-4</v>
      </c>
    </row>
    <row r="49" spans="1:4" x14ac:dyDescent="0.15">
      <c r="A49" s="1">
        <v>45</v>
      </c>
      <c r="B49">
        <f t="shared" si="2"/>
        <v>8.5469704364618949E-4</v>
      </c>
      <c r="C49">
        <f t="shared" si="2"/>
        <v>6.3584273066652844E-4</v>
      </c>
      <c r="D49">
        <f t="shared" si="2"/>
        <v>3.7123285574937537E-4</v>
      </c>
    </row>
    <row r="50" spans="1:4" x14ac:dyDescent="0.15">
      <c r="A50" s="1">
        <v>46</v>
      </c>
      <c r="B50">
        <f t="shared" si="2"/>
        <v>8.1256473573060534E-4</v>
      </c>
      <c r="C50">
        <f t="shared" si="2"/>
        <v>6.0582893403881123E-4</v>
      </c>
      <c r="D50">
        <f t="shared" si="2"/>
        <v>3.544877554869922E-4</v>
      </c>
    </row>
    <row r="51" spans="1:4" x14ac:dyDescent="0.15">
      <c r="A51" s="1">
        <v>47</v>
      </c>
      <c r="B51">
        <f t="shared" si="2"/>
        <v>7.7334968005204332E-4</v>
      </c>
      <c r="C51">
        <f t="shared" si="2"/>
        <v>5.7783248461875075E-4</v>
      </c>
      <c r="D51">
        <f t="shared" si="2"/>
        <v>3.3883415662383591E-4</v>
      </c>
    </row>
    <row r="52" spans="1:4" x14ac:dyDescent="0.15">
      <c r="A52" s="1">
        <v>48</v>
      </c>
      <c r="B52">
        <f t="shared" si="2"/>
        <v>7.367940965396886E-4</v>
      </c>
      <c r="C52">
        <f t="shared" si="2"/>
        <v>5.5167908387958873E-4</v>
      </c>
      <c r="D52">
        <f t="shared" si="2"/>
        <v>3.2417990202568615E-4</v>
      </c>
    </row>
    <row r="53" spans="1:4" x14ac:dyDescent="0.15">
      <c r="A53" s="1">
        <v>49</v>
      </c>
      <c r="B53">
        <f t="shared" si="2"/>
        <v>7.0266771438049576E-4</v>
      </c>
      <c r="C53">
        <f t="shared" si="2"/>
        <v>5.2721270166548807E-4</v>
      </c>
      <c r="D53">
        <f t="shared" si="2"/>
        <v>3.1044231767618876E-4</v>
      </c>
    </row>
    <row r="54" spans="1:4" x14ac:dyDescent="0.15">
      <c r="A54" s="1">
        <v>50</v>
      </c>
      <c r="B54">
        <f t="shared" si="2"/>
        <v>6.707643514600552E-4</v>
      </c>
      <c r="C54">
        <f t="shared" si="2"/>
        <v>5.0429333844552319E-4</v>
      </c>
      <c r="D54">
        <f t="shared" si="2"/>
        <v>2.9754706863474638E-4</v>
      </c>
    </row>
    <row r="55" spans="1:4" x14ac:dyDescent="0.15">
      <c r="A55" s="1">
        <v>51</v>
      </c>
      <c r="B55">
        <f t="shared" si="2"/>
        <v>6.4089897707582215E-4</v>
      </c>
      <c r="C55">
        <f t="shared" si="2"/>
        <v>4.8279509970783493E-4</v>
      </c>
      <c r="D55">
        <f t="shared" si="2"/>
        <v>2.8542717251640935E-4</v>
      </c>
    </row>
    <row r="56" spans="1:4" x14ac:dyDescent="0.15">
      <c r="A56" s="1">
        <v>52</v>
      </c>
      <c r="B56">
        <f t="shared" si="2"/>
        <v>6.1290518176738821E-4</v>
      </c>
      <c r="C56">
        <f t="shared" si="2"/>
        <v>4.6260453385087147E-4</v>
      </c>
      <c r="D56">
        <f t="shared" si="2"/>
        <v>2.7402214622145445E-4</v>
      </c>
    </row>
    <row r="57" spans="1:4" x14ac:dyDescent="0.15">
      <c r="A57" s="1">
        <v>53</v>
      </c>
      <c r="B57">
        <f t="shared" si="2"/>
        <v>5.8663299130412583E-4</v>
      </c>
      <c r="C57">
        <f t="shared" si="2"/>
        <v>4.4361919327459172E-4</v>
      </c>
      <c r="D57">
        <f t="shared" si="2"/>
        <v>2.6327726576558382E-4</v>
      </c>
    </row>
    <row r="58" spans="1:4" x14ac:dyDescent="0.15">
      <c r="A58" s="1">
        <v>54</v>
      </c>
      <c r="B58">
        <f t="shared" si="2"/>
        <v>5.6194697258019207E-4</v>
      </c>
      <c r="C58">
        <f t="shared" si="2"/>
        <v>4.2574638516196418E-4</v>
      </c>
      <c r="D58">
        <f t="shared" si="2"/>
        <v>2.5314292242180358E-4</v>
      </c>
    </row>
    <row r="59" spans="1:4" x14ac:dyDescent="0.15">
      <c r="A59" s="1">
        <v>55</v>
      </c>
      <c r="B59">
        <f t="shared" si="2"/>
        <v>5.387245878952767E-4</v>
      </c>
      <c r="C59">
        <f t="shared" si="2"/>
        <v>4.089020839838406E-4</v>
      </c>
      <c r="D59">
        <f t="shared" si="2"/>
        <v>2.4357406113442216E-4</v>
      </c>
    </row>
    <row r="60" spans="1:4" x14ac:dyDescent="0.15">
      <c r="A60" s="1">
        <v>56</v>
      </c>
      <c r="B60">
        <f t="shared" si="2"/>
        <v>5.1685476124153093E-4</v>
      </c>
      <c r="C60">
        <f t="shared" si="2"/>
        <v>3.9300998230459811E-4</v>
      </c>
      <c r="D60">
        <f t="shared" si="2"/>
        <v>2.3452968942415785E-4</v>
      </c>
    </row>
    <row r="61" spans="1:4" x14ac:dyDescent="0.15">
      <c r="A61" s="1">
        <v>57</v>
      </c>
      <c r="B61">
        <f t="shared" si="2"/>
        <v>4.9623662608363952E-4</v>
      </c>
      <c r="C61">
        <f t="shared" si="2"/>
        <v>3.7800066020576161E-4</v>
      </c>
      <c r="D61">
        <f t="shared" si="2"/>
        <v>2.2597244686561679E-4</v>
      </c>
    </row>
    <row r="62" spans="1:4" x14ac:dyDescent="0.15">
      <c r="A62" s="1">
        <v>58</v>
      </c>
      <c r="B62">
        <f t="shared" si="2"/>
        <v>4.767784289557042E-4</v>
      </c>
      <c r="C62">
        <f t="shared" si="2"/>
        <v>3.6381085673398736E-4</v>
      </c>
      <c r="D62">
        <f t="shared" si="2"/>
        <v>2.1786822675955546E-4</v>
      </c>
    </row>
    <row r="63" spans="1:4" x14ac:dyDescent="0.15">
      <c r="A63" s="1">
        <v>59</v>
      </c>
      <c r="B63">
        <f t="shared" si="2"/>
        <v>4.583965672003935E-4</v>
      </c>
      <c r="C63">
        <f t="shared" si="2"/>
        <v>3.5038282934040066E-4</v>
      </c>
      <c r="D63">
        <f t="shared" si="2"/>
        <v>2.1018584290217549E-4</v>
      </c>
    </row>
    <row r="64" spans="1:4" x14ac:dyDescent="0.15">
      <c r="A64" s="1">
        <v>60</v>
      </c>
      <c r="B64">
        <f t="shared" si="2"/>
        <v>4.4101474249831342E-4</v>
      </c>
      <c r="C64">
        <f t="shared" si="2"/>
        <v>3.3766378940807882E-4</v>
      </c>
      <c r="D64">
        <f t="shared" si="2"/>
        <v>2.0289673542013101E-4</v>
      </c>
    </row>
    <row r="65" spans="1:4" x14ac:dyDescent="0.15">
      <c r="A65" s="1">
        <v>61</v>
      </c>
      <c r="B65">
        <f t="shared" ref="B65:D84" si="3">B$2*POWER(B$3,B$2)/POWER($A65,B$2+1)</f>
        <v>4.2456321460304609E-4</v>
      </c>
      <c r="C65">
        <f t="shared" si="3"/>
        <v>3.2560540374167288E-4</v>
      </c>
      <c r="D65">
        <f t="shared" si="3"/>
        <v>1.959747105313928E-4</v>
      </c>
    </row>
    <row r="66" spans="1:4" x14ac:dyDescent="0.15">
      <c r="A66" s="1">
        <v>62</v>
      </c>
      <c r="B66">
        <f t="shared" si="3"/>
        <v>4.0897814201009666E-4</v>
      </c>
      <c r="C66">
        <f t="shared" si="3"/>
        <v>3.1416335338096594E-4</v>
      </c>
      <c r="D66">
        <f t="shared" si="3"/>
        <v>1.8939570983970291E-4</v>
      </c>
    </row>
    <row r="67" spans="1:4" x14ac:dyDescent="0.15">
      <c r="A67" s="1">
        <v>63</v>
      </c>
      <c r="B67">
        <f t="shared" si="3"/>
        <v>3.9420099822649836E-4</v>
      </c>
      <c r="C67">
        <f t="shared" si="3"/>
        <v>3.0329694234931435E-4</v>
      </c>
      <c r="D67">
        <f t="shared" si="3"/>
        <v>1.831376053991317E-4</v>
      </c>
    </row>
    <row r="68" spans="1:4" x14ac:dyDescent="0.15">
      <c r="A68" s="1">
        <v>64</v>
      </c>
      <c r="B68">
        <f t="shared" si="3"/>
        <v>3.8017805393771769E-4</v>
      </c>
      <c r="C68">
        <f t="shared" si="3"/>
        <v>2.9296875000000026E-4</v>
      </c>
      <c r="D68">
        <f t="shared" si="3"/>
        <v>1.7718001731569638E-4</v>
      </c>
    </row>
    <row r="69" spans="1:4" x14ac:dyDescent="0.15">
      <c r="A69" s="1">
        <v>65</v>
      </c>
      <c r="B69">
        <f t="shared" si="3"/>
        <v>3.6685991674265063E-4</v>
      </c>
      <c r="C69">
        <f t="shared" si="3"/>
        <v>2.8314432151199095E-4</v>
      </c>
      <c r="D69">
        <f t="shared" si="3"/>
        <v>1.7150415110171017E-4</v>
      </c>
    </row>
    <row r="70" spans="1:4" x14ac:dyDescent="0.15">
      <c r="A70" s="1">
        <v>66</v>
      </c>
      <c r="B70">
        <f t="shared" si="3"/>
        <v>3.5420112128945532E-4</v>
      </c>
      <c r="C70">
        <f t="shared" si="3"/>
        <v>2.7379189183907824E-4</v>
      </c>
      <c r="D70">
        <f t="shared" si="3"/>
        <v>1.6609265237918944E-4</v>
      </c>
    </row>
    <row r="71" spans="1:4" x14ac:dyDescent="0.15">
      <c r="A71" s="1">
        <v>67</v>
      </c>
      <c r="B71">
        <f t="shared" si="3"/>
        <v>3.4215976362994343E-4</v>
      </c>
      <c r="C71">
        <f t="shared" si="3"/>
        <v>2.6488213905530078E-4</v>
      </c>
      <c r="D71">
        <f t="shared" si="3"/>
        <v>1.6092947685236906E-4</v>
      </c>
    </row>
    <row r="72" spans="1:4" x14ac:dyDescent="0.15">
      <c r="A72" s="1">
        <v>68</v>
      </c>
      <c r="B72">
        <f t="shared" si="3"/>
        <v>3.3069717444761615E-4</v>
      </c>
      <c r="C72">
        <f t="shared" si="3"/>
        <v>2.5638796358355568E-4</v>
      </c>
      <c r="D72">
        <f t="shared" si="3"/>
        <v>1.55999773745445E-4</v>
      </c>
    </row>
    <row r="73" spans="1:4" x14ac:dyDescent="0.15">
      <c r="A73" s="1">
        <v>69</v>
      </c>
      <c r="B73">
        <f t="shared" si="3"/>
        <v>3.1977762652788679E-4</v>
      </c>
      <c r="C73">
        <f t="shared" si="3"/>
        <v>2.4828429025854624E-4</v>
      </c>
      <c r="D73">
        <f t="shared" si="3"/>
        <v>1.5128978113763118E-4</v>
      </c>
    </row>
    <row r="74" spans="1:4" x14ac:dyDescent="0.15">
      <c r="A74" s="1">
        <v>70</v>
      </c>
      <c r="B74">
        <f t="shared" si="3"/>
        <v>3.0936807244855906E-4</v>
      </c>
      <c r="C74">
        <f t="shared" si="3"/>
        <v>2.4054789057244204E-4</v>
      </c>
      <c r="D74">
        <f t="shared" si="3"/>
        <v>1.4678673182981115E-4</v>
      </c>
    </row>
    <row r="75" spans="1:4" x14ac:dyDescent="0.15">
      <c r="A75" s="1">
        <v>71</v>
      </c>
      <c r="B75">
        <f t="shared" si="3"/>
        <v>2.9943790899056478E-4</v>
      </c>
      <c r="C75">
        <f t="shared" si="3"/>
        <v>2.3315722279226915E-4</v>
      </c>
      <c r="D75">
        <f t="shared" si="3"/>
        <v>1.4247876855074309E-4</v>
      </c>
    </row>
    <row r="76" spans="1:4" x14ac:dyDescent="0.15">
      <c r="A76" s="1">
        <v>72</v>
      </c>
      <c r="B76">
        <f t="shared" si="3"/>
        <v>2.8995876521687217E-4</v>
      </c>
      <c r="C76">
        <f t="shared" si="3"/>
        <v>2.26092287930827E-4</v>
      </c>
      <c r="D76">
        <f t="shared" si="3"/>
        <v>1.3835486746025156E-4</v>
      </c>
    </row>
    <row r="77" spans="1:4" x14ac:dyDescent="0.15">
      <c r="A77" s="1">
        <v>73</v>
      </c>
      <c r="B77">
        <f t="shared" si="3"/>
        <v>2.8090431155280998E-4</v>
      </c>
      <c r="C77">
        <f t="shared" si="3"/>
        <v>2.193344998051665E-4</v>
      </c>
      <c r="D77">
        <f t="shared" si="3"/>
        <v>1.3440476903581951E-4</v>
      </c>
    </row>
    <row r="78" spans="1:4" x14ac:dyDescent="0.15">
      <c r="A78" s="1">
        <v>74</v>
      </c>
      <c r="B78">
        <f t="shared" si="3"/>
        <v>2.7225008753319367E-4</v>
      </c>
      <c r="C78">
        <f t="shared" si="3"/>
        <v>2.1286656763439316E-4</v>
      </c>
      <c r="D78">
        <f t="shared" si="3"/>
        <v>1.3061891554048537E-4</v>
      </c>
    </row>
    <row r="79" spans="1:4" x14ac:dyDescent="0.15">
      <c r="A79" s="1">
        <v>75</v>
      </c>
      <c r="B79">
        <f t="shared" si="3"/>
        <v>2.6397334616860211E-4</v>
      </c>
      <c r="C79">
        <f t="shared" si="3"/>
        <v>2.0667238981695546E-4</v>
      </c>
      <c r="D79">
        <f t="shared" si="3"/>
        <v>1.2698839436654772E-4</v>
      </c>
    </row>
    <row r="80" spans="1:4" x14ac:dyDescent="0.15">
      <c r="A80" s="1">
        <v>76</v>
      </c>
      <c r="B80">
        <f t="shared" si="3"/>
        <v>2.5605291313152449E-4</v>
      </c>
      <c r="C80">
        <f t="shared" si="3"/>
        <v>2.0073695769083681E-4</v>
      </c>
      <c r="D80">
        <f t="shared" si="3"/>
        <v>1.2350488663343424E-4</v>
      </c>
    </row>
    <row r="81" spans="1:4" x14ac:dyDescent="0.15">
      <c r="A81" s="1">
        <v>77</v>
      </c>
      <c r="B81">
        <f t="shared" si="3"/>
        <v>2.4846905917857374E-4</v>
      </c>
      <c r="C81">
        <f t="shared" si="3"/>
        <v>1.9504626822195088E-4</v>
      </c>
      <c r="D81">
        <f t="shared" si="3"/>
        <v>1.2016062049102407E-4</v>
      </c>
    </row>
    <row r="82" spans="1:4" x14ac:dyDescent="0.15">
      <c r="A82" s="1">
        <v>78</v>
      </c>
      <c r="B82">
        <f t="shared" si="3"/>
        <v>2.4120338441218964E-4</v>
      </c>
      <c r="C82">
        <f t="shared" si="3"/>
        <v>1.8958724468942474E-4</v>
      </c>
      <c r="D82">
        <f t="shared" si="3"/>
        <v>1.1694832864326974E-4</v>
      </c>
    </row>
    <row r="83" spans="1:4" x14ac:dyDescent="0.15">
      <c r="A83" s="1">
        <v>79</v>
      </c>
      <c r="B83">
        <f t="shared" si="3"/>
        <v>2.3423871314828728E-4</v>
      </c>
      <c r="C83">
        <f t="shared" si="3"/>
        <v>1.8434766454410775E-4</v>
      </c>
      <c r="D83">
        <f t="shared" si="3"/>
        <v>1.1386120966245734E-4</v>
      </c>
    </row>
    <row r="84" spans="1:4" x14ac:dyDescent="0.15">
      <c r="A84" s="1">
        <v>80</v>
      </c>
      <c r="B84">
        <f t="shared" si="3"/>
        <v>2.2755899829854387E-4</v>
      </c>
      <c r="C84">
        <f t="shared" si="3"/>
        <v>1.7931609371063211E-4</v>
      </c>
      <c r="D84">
        <f t="shared" si="3"/>
        <v>1.1089289271297472E-4</v>
      </c>
    </row>
    <row r="85" spans="1:4" x14ac:dyDescent="0.15">
      <c r="A85" s="1">
        <v>81</v>
      </c>
      <c r="B85">
        <f t="shared" ref="B85:D104" si="4">B$2*POWER(B$3,B$2)/POWER($A85,B$2+1)</f>
        <v>2.211492343002705E-4</v>
      </c>
      <c r="C85">
        <f t="shared" si="4"/>
        <v>1.7448182668559716E-4</v>
      </c>
      <c r="D85">
        <f t="shared" si="4"/>
        <v>1.0803740534598056E-4</v>
      </c>
    </row>
    <row r="86" spans="1:4" x14ac:dyDescent="0.15">
      <c r="A86" s="1">
        <v>82</v>
      </c>
      <c r="B86">
        <f t="shared" si="4"/>
        <v>2.1499537773563297E-4</v>
      </c>
      <c r="C86">
        <f t="shared" si="4"/>
        <v>1.6983483185657158E-4</v>
      </c>
      <c r="D86">
        <f t="shared" si="4"/>
        <v>1.0528914406369106E-4</v>
      </c>
    </row>
    <row r="87" spans="1:4" x14ac:dyDescent="0.15">
      <c r="A87" s="1">
        <v>83</v>
      </c>
      <c r="B87">
        <f t="shared" si="4"/>
        <v>2.0908427487736851E-4</v>
      </c>
      <c r="C87">
        <f t="shared" si="4"/>
        <v>1.6536570152987813E-4</v>
      </c>
      <c r="D87">
        <f t="shared" si="4"/>
        <v>1.0264284738480398E-4</v>
      </c>
    </row>
    <row r="88" spans="1:4" x14ac:dyDescent="0.15">
      <c r="A88" s="1">
        <v>84</v>
      </c>
      <c r="B88">
        <f t="shared" si="4"/>
        <v>2.0340359548196078E-4</v>
      </c>
      <c r="C88">
        <f t="shared" si="4"/>
        <v>1.6106560621082874E-4</v>
      </c>
      <c r="D88">
        <f t="shared" si="4"/>
        <v>1.0009357117148583E-4</v>
      </c>
    </row>
    <row r="89" spans="1:4" x14ac:dyDescent="0.15">
      <c r="A89" s="1">
        <v>85</v>
      </c>
      <c r="B89">
        <f t="shared" si="4"/>
        <v>1.9794177222493421E-4</v>
      </c>
      <c r="C89">
        <f t="shared" si="4"/>
        <v>1.5692625272909475E-4</v>
      </c>
      <c r="D89">
        <f t="shared" si="4"/>
        <v>9.7636666003810246E-5</v>
      </c>
    </row>
    <row r="90" spans="1:4" x14ac:dyDescent="0.15">
      <c r="A90" s="1">
        <v>86</v>
      </c>
      <c r="B90">
        <f t="shared" si="4"/>
        <v>1.9268794523790824E-4</v>
      </c>
      <c r="C90">
        <f t="shared" si="4"/>
        <v>1.5293984584517856E-4</v>
      </c>
      <c r="D90">
        <f t="shared" si="4"/>
        <v>9.5267756410063011E-5</v>
      </c>
    </row>
    <row r="91" spans="1:4" x14ac:dyDescent="0.15">
      <c r="A91" s="1">
        <v>87</v>
      </c>
      <c r="B91">
        <f t="shared" si="4"/>
        <v>1.8763191126435567E-4</v>
      </c>
      <c r="C91">
        <f t="shared" si="4"/>
        <v>1.4909905301215768E-4</v>
      </c>
      <c r="D91">
        <f t="shared" si="4"/>
        <v>9.2982721781222286E-5</v>
      </c>
    </row>
    <row r="92" spans="1:4" x14ac:dyDescent="0.15">
      <c r="A92" s="1">
        <v>88</v>
      </c>
      <c r="B92">
        <f t="shared" si="4"/>
        <v>1.8276407700170612E-4</v>
      </c>
      <c r="C92">
        <f t="shared" si="4"/>
        <v>1.4539697200073118E-4</v>
      </c>
      <c r="D92">
        <f t="shared" si="4"/>
        <v>9.0777678815582278E-5</v>
      </c>
    </row>
    <row r="93" spans="1:4" x14ac:dyDescent="0.15">
      <c r="A93" s="1">
        <v>89</v>
      </c>
      <c r="B93">
        <f t="shared" si="4"/>
        <v>1.7807541624224603E-4</v>
      </c>
      <c r="C93">
        <f t="shared" si="4"/>
        <v>1.418271011255418E-4</v>
      </c>
      <c r="D93">
        <f t="shared" si="4"/>
        <v>8.8648965355122997E-5</v>
      </c>
    </row>
    <row r="94" spans="1:4" x14ac:dyDescent="0.15">
      <c r="A94" s="1">
        <v>90</v>
      </c>
      <c r="B94">
        <f t="shared" si="4"/>
        <v>1.7355743046505197E-4</v>
      </c>
      <c r="C94">
        <f t="shared" si="4"/>
        <v>1.3838331183737299E-4</v>
      </c>
      <c r="D94">
        <f t="shared" si="4"/>
        <v>8.6593125489148006E-5</v>
      </c>
    </row>
    <row r="95" spans="1:4" x14ac:dyDescent="0.15">
      <c r="A95" s="1">
        <v>91</v>
      </c>
      <c r="B95">
        <f t="shared" si="4"/>
        <v>1.6920211256646014E-4</v>
      </c>
      <c r="C95">
        <f t="shared" si="4"/>
        <v>1.3505982346945577E-4</v>
      </c>
      <c r="D95">
        <f t="shared" si="4"/>
        <v>8.460689581307595E-5</v>
      </c>
    </row>
    <row r="96" spans="1:4" x14ac:dyDescent="0.15">
      <c r="A96" s="1">
        <v>92</v>
      </c>
      <c r="B96">
        <f t="shared" si="4"/>
        <v>1.6500191344793894E-4</v>
      </c>
      <c r="C96">
        <f t="shared" si="4"/>
        <v>1.3185117994714437E-4</v>
      </c>
      <c r="D96">
        <f t="shared" si="4"/>
        <v>8.2687192741299066E-5</v>
      </c>
    </row>
    <row r="97" spans="1:36" x14ac:dyDescent="0.15">
      <c r="A97" s="1">
        <v>93</v>
      </c>
      <c r="B97">
        <f t="shared" si="4"/>
        <v>1.6094971120815722E-4</v>
      </c>
      <c r="C97">
        <f t="shared" si="4"/>
        <v>1.2875222828898585E-4</v>
      </c>
      <c r="D97">
        <f t="shared" si="4"/>
        <v>8.0831100782848862E-5</v>
      </c>
    </row>
    <row r="98" spans="1:36" x14ac:dyDescent="0.15">
      <c r="A98" s="1">
        <v>94</v>
      </c>
      <c r="B98">
        <f t="shared" si="4"/>
        <v>1.5703878271090016E-4</v>
      </c>
      <c r="C98">
        <f t="shared" si="4"/>
        <v>1.257580987439131E-4</v>
      </c>
      <c r="D98">
        <f t="shared" si="4"/>
        <v>7.9035861697397252E-5</v>
      </c>
    </row>
    <row r="99" spans="1:36" x14ac:dyDescent="0.15">
      <c r="A99" s="1">
        <v>95</v>
      </c>
      <c r="B99">
        <f t="shared" si="4"/>
        <v>1.5326277732269976E-4</v>
      </c>
      <c r="C99">
        <f t="shared" si="4"/>
        <v>1.228641864242424E-4</v>
      </c>
      <c r="D99">
        <f t="shared" si="4"/>
        <v>7.7298864456969539E-5</v>
      </c>
    </row>
    <row r="100" spans="1:36" x14ac:dyDescent="0.15">
      <c r="A100" s="1">
        <v>96</v>
      </c>
      <c r="B100">
        <f t="shared" si="4"/>
        <v>1.4961569263387253E-4</v>
      </c>
      <c r="C100">
        <f t="shared" si="4"/>
        <v>1.200661343075166E-4</v>
      </c>
      <c r="D100">
        <f t="shared" si="4"/>
        <v>7.5617635945783831E-5</v>
      </c>
    </row>
    <row r="101" spans="1:36" x14ac:dyDescent="0.15">
      <c r="A101" s="1">
        <v>97</v>
      </c>
      <c r="B101">
        <f t="shared" si="4"/>
        <v>1.4609185199439197E-4</v>
      </c>
      <c r="C101">
        <f t="shared" si="4"/>
        <v>1.1735981749219694E-4</v>
      </c>
      <c r="D101">
        <f t="shared" si="4"/>
        <v>7.3989832336928776E-5</v>
      </c>
    </row>
    <row r="102" spans="1:36" x14ac:dyDescent="0.15">
      <c r="A102" s="1">
        <v>98</v>
      </c>
      <c r="B102">
        <f t="shared" si="4"/>
        <v>1.4268588371192897E-4</v>
      </c>
      <c r="C102">
        <f t="shared" si="4"/>
        <v>1.147413286029405E-4</v>
      </c>
      <c r="D102">
        <f t="shared" si="4"/>
        <v>7.2413231090258487E-5</v>
      </c>
    </row>
    <row r="103" spans="1:36" x14ac:dyDescent="0.15">
      <c r="A103" s="1">
        <v>99</v>
      </c>
      <c r="B103">
        <f t="shared" si="4"/>
        <v>1.3939270177362173E-4</v>
      </c>
      <c r="C103">
        <f t="shared" si="4"/>
        <v>1.1220696425082814E-4</v>
      </c>
      <c r="D103">
        <f t="shared" si="4"/>
        <v>7.0885723520958948E-5</v>
      </c>
    </row>
    <row r="104" spans="1:36" x14ac:dyDescent="0.15">
      <c r="A104" s="1">
        <v>100</v>
      </c>
      <c r="B104">
        <f t="shared" si="4"/>
        <v>1.3620748796594137E-4</v>
      </c>
      <c r="C104">
        <f t="shared" si="4"/>
        <v>1.0975321246255808E-4</v>
      </c>
      <c r="D104">
        <f t="shared" si="4"/>
        <v>6.9405307892821214E-5</v>
      </c>
    </row>
    <row r="111" spans="1:36" x14ac:dyDescent="0.15">
      <c r="AJ111" s="10" t="s">
        <v>61</v>
      </c>
    </row>
    <row r="112" spans="1:36" x14ac:dyDescent="0.15">
      <c r="T112" s="10" t="s">
        <v>59</v>
      </c>
      <c r="AJ112" t="s">
        <v>13</v>
      </c>
    </row>
    <row r="113" spans="1:44" ht="14" thickBot="1" x14ac:dyDescent="0.2">
      <c r="A113" s="10" t="s">
        <v>57</v>
      </c>
      <c r="T113" t="s">
        <v>13</v>
      </c>
    </row>
    <row r="114" spans="1:44" ht="14" thickBot="1" x14ac:dyDescent="0.2">
      <c r="A114" t="s">
        <v>13</v>
      </c>
      <c r="AJ114" s="9" t="s">
        <v>14</v>
      </c>
      <c r="AK114" s="9"/>
    </row>
    <row r="115" spans="1:44" ht="14" thickBot="1" x14ac:dyDescent="0.2">
      <c r="T115" s="9" t="s">
        <v>14</v>
      </c>
      <c r="U115" s="9"/>
      <c r="AJ115" s="4" t="s">
        <v>15</v>
      </c>
      <c r="AK115" s="4">
        <v>0.34060496669246038</v>
      </c>
    </row>
    <row r="116" spans="1:44" x14ac:dyDescent="0.15">
      <c r="A116" s="9" t="s">
        <v>14</v>
      </c>
      <c r="B116" s="9"/>
      <c r="T116" s="4" t="s">
        <v>15</v>
      </c>
      <c r="U116" s="4">
        <v>0.32804079853377738</v>
      </c>
      <c r="AJ116" s="4" t="s">
        <v>16</v>
      </c>
      <c r="AK116" s="4">
        <v>0.11601174333557204</v>
      </c>
    </row>
    <row r="117" spans="1:44" x14ac:dyDescent="0.15">
      <c r="A117" s="4" t="s">
        <v>15</v>
      </c>
      <c r="B117" s="4">
        <v>0.31667041802380841</v>
      </c>
      <c r="T117" s="4" t="s">
        <v>16</v>
      </c>
      <c r="U117" s="4">
        <v>0.10761076550267831</v>
      </c>
      <c r="AJ117" s="4" t="s">
        <v>17</v>
      </c>
      <c r="AK117" s="4">
        <v>0.10689846233903154</v>
      </c>
    </row>
    <row r="118" spans="1:44" x14ac:dyDescent="0.15">
      <c r="A118" s="4" t="s">
        <v>16</v>
      </c>
      <c r="B118" s="4">
        <v>0.10028015365137356</v>
      </c>
      <c r="T118" s="4" t="s">
        <v>17</v>
      </c>
      <c r="U118" s="4">
        <v>9.8410876487242005E-2</v>
      </c>
      <c r="AJ118" s="4" t="s">
        <v>18</v>
      </c>
      <c r="AK118" s="4">
        <v>2.7109115747847773E-2</v>
      </c>
    </row>
    <row r="119" spans="1:44" ht="14" thickBot="1" x14ac:dyDescent="0.2">
      <c r="A119" s="4" t="s">
        <v>17</v>
      </c>
      <c r="B119" s="4">
        <v>9.1004691317882566E-2</v>
      </c>
      <c r="T119" s="4" t="s">
        <v>18</v>
      </c>
      <c r="U119" s="4">
        <v>6.306699503043646E-2</v>
      </c>
      <c r="AJ119" s="6" t="s">
        <v>19</v>
      </c>
      <c r="AK119" s="6">
        <v>99</v>
      </c>
    </row>
    <row r="120" spans="1:44" ht="14" thickBot="1" x14ac:dyDescent="0.2">
      <c r="A120" s="4" t="s">
        <v>18</v>
      </c>
      <c r="B120" s="4">
        <v>0.11518328861235148</v>
      </c>
      <c r="T120" s="6" t="s">
        <v>19</v>
      </c>
      <c r="U120" s="6">
        <v>99</v>
      </c>
    </row>
    <row r="121" spans="1:44" ht="14" thickBot="1" x14ac:dyDescent="0.2">
      <c r="A121" s="6" t="s">
        <v>19</v>
      </c>
      <c r="B121" s="6">
        <v>99</v>
      </c>
      <c r="AJ121" t="s">
        <v>20</v>
      </c>
    </row>
    <row r="122" spans="1:44" ht="14" thickBot="1" x14ac:dyDescent="0.2">
      <c r="T122" t="s">
        <v>20</v>
      </c>
      <c r="AJ122" s="8"/>
      <c r="AK122" s="8" t="s">
        <v>25</v>
      </c>
      <c r="AL122" s="8" t="s">
        <v>26</v>
      </c>
      <c r="AM122" s="8" t="s">
        <v>27</v>
      </c>
      <c r="AN122" s="8" t="s">
        <v>28</v>
      </c>
      <c r="AO122" s="8" t="s">
        <v>29</v>
      </c>
    </row>
    <row r="123" spans="1:44" ht="14" thickBot="1" x14ac:dyDescent="0.2">
      <c r="A123" t="s">
        <v>20</v>
      </c>
      <c r="T123" s="8"/>
      <c r="U123" s="8" t="s">
        <v>25</v>
      </c>
      <c r="V123" s="8" t="s">
        <v>26</v>
      </c>
      <c r="W123" s="8" t="s">
        <v>27</v>
      </c>
      <c r="X123" s="8" t="s">
        <v>28</v>
      </c>
      <c r="Y123" s="8" t="s">
        <v>29</v>
      </c>
      <c r="AJ123" s="4" t="s">
        <v>21</v>
      </c>
      <c r="AK123" s="4">
        <v>1</v>
      </c>
      <c r="AL123" s="4">
        <v>9.3553038063452082E-3</v>
      </c>
      <c r="AM123" s="4">
        <v>9.3553038063452082E-3</v>
      </c>
      <c r="AN123" s="4">
        <v>12.729964474881376</v>
      </c>
      <c r="AO123" s="4">
        <v>5.6123308461751098E-4</v>
      </c>
    </row>
    <row r="124" spans="1:44" x14ac:dyDescent="0.15">
      <c r="A124" s="8"/>
      <c r="B124" s="8" t="s">
        <v>25</v>
      </c>
      <c r="C124" s="8" t="s">
        <v>26</v>
      </c>
      <c r="D124" s="8" t="s">
        <v>27</v>
      </c>
      <c r="E124" s="8" t="s">
        <v>28</v>
      </c>
      <c r="F124" s="8" t="s">
        <v>29</v>
      </c>
      <c r="T124" s="4" t="s">
        <v>21</v>
      </c>
      <c r="U124" s="4">
        <v>1</v>
      </c>
      <c r="V124" s="4">
        <v>4.6524038850394578E-2</v>
      </c>
      <c r="W124" s="4">
        <v>4.6524038850394578E-2</v>
      </c>
      <c r="X124" s="4">
        <v>11.696963444028555</v>
      </c>
      <c r="Y124" s="4">
        <v>9.172893855657646E-4</v>
      </c>
      <c r="AJ124" s="4" t="s">
        <v>22</v>
      </c>
      <c r="AK124" s="4">
        <v>97</v>
      </c>
      <c r="AL124" s="4">
        <v>7.1285703193130184E-2</v>
      </c>
      <c r="AM124" s="4">
        <v>7.3490415663020814E-4</v>
      </c>
      <c r="AN124" s="4"/>
      <c r="AO124" s="4"/>
    </row>
    <row r="125" spans="1:44" ht="14" thickBot="1" x14ac:dyDescent="0.2">
      <c r="A125" s="4" t="s">
        <v>21</v>
      </c>
      <c r="B125" s="4">
        <v>1</v>
      </c>
      <c r="C125" s="4">
        <v>0.14343606835283329</v>
      </c>
      <c r="D125" s="4">
        <v>0.14343606835283329</v>
      </c>
      <c r="E125" s="4">
        <v>10.811337488729928</v>
      </c>
      <c r="F125" s="4">
        <v>1.405979924735306E-3</v>
      </c>
      <c r="T125" s="4" t="s">
        <v>22</v>
      </c>
      <c r="U125" s="4">
        <v>97</v>
      </c>
      <c r="V125" s="4">
        <v>0.38581224863040253</v>
      </c>
      <c r="W125" s="4">
        <v>3.9774458621690979E-3</v>
      </c>
      <c r="X125" s="4"/>
      <c r="Y125" s="4"/>
      <c r="AJ125" s="6" t="s">
        <v>23</v>
      </c>
      <c r="AK125" s="6">
        <v>98</v>
      </c>
      <c r="AL125" s="6">
        <v>8.0641006999475393E-2</v>
      </c>
      <c r="AM125" s="6"/>
      <c r="AN125" s="6"/>
      <c r="AO125" s="6"/>
    </row>
    <row r="126" spans="1:44" ht="14" thickBot="1" x14ac:dyDescent="0.2">
      <c r="A126" s="4" t="s">
        <v>22</v>
      </c>
      <c r="B126" s="4">
        <v>97</v>
      </c>
      <c r="C126" s="4">
        <v>1.2869174276289572</v>
      </c>
      <c r="D126" s="4">
        <v>1.3267189975556259E-2</v>
      </c>
      <c r="E126" s="4"/>
      <c r="F126" s="4"/>
      <c r="T126" s="6" t="s">
        <v>23</v>
      </c>
      <c r="U126" s="6">
        <v>98</v>
      </c>
      <c r="V126" s="6">
        <v>0.43233628748079711</v>
      </c>
      <c r="W126" s="6"/>
      <c r="X126" s="6"/>
      <c r="Y126" s="6"/>
    </row>
    <row r="127" spans="1:44" ht="14" thickBot="1" x14ac:dyDescent="0.2">
      <c r="A127" s="6" t="s">
        <v>23</v>
      </c>
      <c r="B127" s="6">
        <v>98</v>
      </c>
      <c r="C127" s="6">
        <v>1.4303534959817905</v>
      </c>
      <c r="D127" s="6"/>
      <c r="E127" s="6"/>
      <c r="F127" s="6"/>
      <c r="AJ127" s="8"/>
      <c r="AK127" s="8" t="s">
        <v>30</v>
      </c>
      <c r="AL127" s="8" t="s">
        <v>18</v>
      </c>
      <c r="AM127" s="8" t="s">
        <v>31</v>
      </c>
      <c r="AN127" s="8" t="s">
        <v>32</v>
      </c>
      <c r="AO127" s="8" t="s">
        <v>33</v>
      </c>
      <c r="AP127" s="8" t="s">
        <v>34</v>
      </c>
      <c r="AQ127" s="8" t="s">
        <v>35</v>
      </c>
      <c r="AR127" s="8" t="s">
        <v>36</v>
      </c>
    </row>
    <row r="128" spans="1:44" ht="14" thickBot="1" x14ac:dyDescent="0.2">
      <c r="T128" s="8"/>
      <c r="U128" s="8" t="s">
        <v>30</v>
      </c>
      <c r="V128" s="8" t="s">
        <v>18</v>
      </c>
      <c r="W128" s="8" t="s">
        <v>31</v>
      </c>
      <c r="X128" s="8" t="s">
        <v>32</v>
      </c>
      <c r="Y128" s="8" t="s">
        <v>33</v>
      </c>
      <c r="Z128" s="8" t="s">
        <v>34</v>
      </c>
      <c r="AA128" s="8" t="s">
        <v>35</v>
      </c>
      <c r="AB128" s="8" t="s">
        <v>36</v>
      </c>
      <c r="AJ128" s="4" t="s">
        <v>24</v>
      </c>
      <c r="AK128" s="4">
        <v>2.3509631792203934E-2</v>
      </c>
      <c r="AL128" s="4">
        <v>5.5736563858792094E-3</v>
      </c>
      <c r="AM128" s="4">
        <v>4.2179908779029329</v>
      </c>
      <c r="AN128" s="4">
        <v>5.5434106065020514E-5</v>
      </c>
      <c r="AO128" s="4">
        <v>1.2447466732274563E-2</v>
      </c>
      <c r="AP128" s="4">
        <v>3.4571796852133303E-2</v>
      </c>
      <c r="AQ128" s="4">
        <v>1.2447466732274563E-2</v>
      </c>
      <c r="AR128" s="4">
        <v>3.4571796852133303E-2</v>
      </c>
    </row>
    <row r="129" spans="1:44" ht="14" thickBot="1" x14ac:dyDescent="0.2">
      <c r="A129" s="8"/>
      <c r="B129" s="8" t="s">
        <v>30</v>
      </c>
      <c r="C129" s="8" t="s">
        <v>18</v>
      </c>
      <c r="D129" s="8" t="s">
        <v>31</v>
      </c>
      <c r="E129" s="8" t="s">
        <v>32</v>
      </c>
      <c r="F129" s="8" t="s">
        <v>33</v>
      </c>
      <c r="G129" s="8" t="s">
        <v>34</v>
      </c>
      <c r="H129" s="8" t="s">
        <v>35</v>
      </c>
      <c r="I129" s="8" t="s">
        <v>36</v>
      </c>
      <c r="T129" s="4" t="s">
        <v>24</v>
      </c>
      <c r="U129" s="4">
        <v>5.2255779578117972E-2</v>
      </c>
      <c r="V129" s="4">
        <v>1.2966625796989035E-2</v>
      </c>
      <c r="W129" s="4">
        <v>4.0300214100612228</v>
      </c>
      <c r="X129" s="4">
        <v>1.1097495937113472E-4</v>
      </c>
      <c r="Y129" s="4">
        <v>2.6520616714466785E-2</v>
      </c>
      <c r="Z129" s="4">
        <v>7.7990942441769157E-2</v>
      </c>
      <c r="AA129" s="4">
        <v>2.6520616714466785E-2</v>
      </c>
      <c r="AB129" s="4">
        <v>7.7990942441769157E-2</v>
      </c>
      <c r="AJ129" s="6">
        <v>1</v>
      </c>
      <c r="AK129" s="6">
        <v>-3.4016445886751094E-4</v>
      </c>
      <c r="AL129" s="6">
        <v>9.5340042186682606E-5</v>
      </c>
      <c r="AM129" s="6">
        <v>-3.5679075765610073</v>
      </c>
      <c r="AN129" s="6">
        <v>5.6123308461749645E-4</v>
      </c>
      <c r="AO129" s="6">
        <v>-5.2938805115097126E-4</v>
      </c>
      <c r="AP129" s="6">
        <v>-1.5094086658405063E-4</v>
      </c>
      <c r="AQ129" s="6">
        <v>-5.2938805115097126E-4</v>
      </c>
      <c r="AR129" s="6">
        <v>-1.5094086658405063E-4</v>
      </c>
    </row>
    <row r="130" spans="1:44" ht="14" thickBot="1" x14ac:dyDescent="0.2">
      <c r="A130" s="4" t="s">
        <v>24</v>
      </c>
      <c r="B130" s="4">
        <v>9.1509277559174165E-2</v>
      </c>
      <c r="C130" s="4">
        <v>2.3681778413291457E-2</v>
      </c>
      <c r="D130" s="4">
        <v>3.8641218561446533</v>
      </c>
      <c r="E130" s="4">
        <v>2.0145333971826549E-4</v>
      </c>
      <c r="F130" s="4">
        <v>4.4507502856269157E-2</v>
      </c>
      <c r="G130" s="4">
        <v>0.13851105226207916</v>
      </c>
      <c r="H130" s="4">
        <v>4.4507502856269157E-2</v>
      </c>
      <c r="I130" s="4">
        <v>0.13851105226207916</v>
      </c>
      <c r="T130" s="6">
        <v>1</v>
      </c>
      <c r="U130" s="6">
        <v>-7.5857529165087201E-4</v>
      </c>
      <c r="V130" s="6">
        <v>2.218002985680741E-4</v>
      </c>
      <c r="W130" s="6">
        <v>-3.4200823738659349</v>
      </c>
      <c r="X130" s="6">
        <v>9.1728938556581241E-4</v>
      </c>
      <c r="Y130" s="6">
        <v>-1.1987874868837529E-3</v>
      </c>
      <c r="Z130" s="6">
        <v>-3.1836309641799116E-4</v>
      </c>
      <c r="AA130" s="6">
        <v>-1.1987874868837529E-3</v>
      </c>
      <c r="AB130" s="6">
        <v>-3.1836309641799116E-4</v>
      </c>
    </row>
    <row r="131" spans="1:44" ht="14" thickBot="1" x14ac:dyDescent="0.2">
      <c r="A131" s="6">
        <v>1</v>
      </c>
      <c r="B131" s="6">
        <v>-1.3319538396492909E-3</v>
      </c>
      <c r="C131" s="6">
        <v>4.0508807803420411E-4</v>
      </c>
      <c r="D131" s="6">
        <v>-3.2880598365494871</v>
      </c>
      <c r="E131" s="6">
        <v>1.4059799247353696E-3</v>
      </c>
      <c r="F131" s="6">
        <v>-2.135941540501618E-3</v>
      </c>
      <c r="G131" s="6">
        <v>-5.279661387969641E-4</v>
      </c>
      <c r="H131" s="6">
        <v>-2.135941540501618E-3</v>
      </c>
      <c r="I131" s="6">
        <v>-5.279661387969641E-4</v>
      </c>
    </row>
    <row r="133" spans="1:44" x14ac:dyDescent="0.15">
      <c r="AJ133" t="s">
        <v>37</v>
      </c>
    </row>
    <row r="134" spans="1:44" ht="14" thickBot="1" x14ac:dyDescent="0.2">
      <c r="T134" t="s">
        <v>37</v>
      </c>
    </row>
    <row r="135" spans="1:44" ht="14" thickBot="1" x14ac:dyDescent="0.2">
      <c r="A135" t="s">
        <v>37</v>
      </c>
      <c r="AJ135" s="8" t="s">
        <v>38</v>
      </c>
      <c r="AK135" s="8" t="s">
        <v>60</v>
      </c>
      <c r="AL135" s="8" t="s">
        <v>40</v>
      </c>
    </row>
    <row r="136" spans="1:44" ht="14" thickBot="1" x14ac:dyDescent="0.2">
      <c r="T136" s="8" t="s">
        <v>38</v>
      </c>
      <c r="U136" s="8" t="s">
        <v>58</v>
      </c>
      <c r="V136" s="8" t="s">
        <v>40</v>
      </c>
      <c r="AJ136" s="4">
        <v>1</v>
      </c>
      <c r="AK136" s="4">
        <v>2.2829302874468913E-2</v>
      </c>
      <c r="AL136" s="4">
        <v>0.23375476979815316</v>
      </c>
    </row>
    <row r="137" spans="1:44" x14ac:dyDescent="0.15">
      <c r="A137" s="8" t="s">
        <v>38</v>
      </c>
      <c r="B137" s="8" t="s">
        <v>56</v>
      </c>
      <c r="C137" s="8" t="s">
        <v>40</v>
      </c>
      <c r="T137" s="4">
        <v>1</v>
      </c>
      <c r="U137" s="4">
        <v>5.073862899481623E-2</v>
      </c>
      <c r="V137" s="4">
        <v>0.54926137100518391</v>
      </c>
      <c r="AJ137" s="4">
        <v>2</v>
      </c>
      <c r="AK137" s="4">
        <v>2.2489138415601399E-2</v>
      </c>
      <c r="AL137" s="4">
        <v>8.7016895564936164E-2</v>
      </c>
    </row>
    <row r="138" spans="1:44" x14ac:dyDescent="0.15">
      <c r="A138" s="4">
        <v>1</v>
      </c>
      <c r="B138" s="4">
        <v>8.8845369879875583E-2</v>
      </c>
      <c r="C138" s="4">
        <v>1.0122678921905586</v>
      </c>
      <c r="T138" s="4">
        <v>2</v>
      </c>
      <c r="U138" s="4">
        <v>4.9980053703165356E-2</v>
      </c>
      <c r="V138" s="4">
        <v>0.19591538935862868</v>
      </c>
      <c r="AJ138" s="4">
        <v>3</v>
      </c>
      <c r="AK138" s="4">
        <v>2.2148973956733889E-2</v>
      </c>
      <c r="AL138" s="4">
        <v>3.7701377269874659E-2</v>
      </c>
    </row>
    <row r="139" spans="1:44" x14ac:dyDescent="0.15">
      <c r="A139" s="4">
        <v>2</v>
      </c>
      <c r="B139" s="4">
        <v>8.7513416040226291E-2</v>
      </c>
      <c r="C139" s="4">
        <v>0.34581991729310696</v>
      </c>
      <c r="T139" s="4">
        <v>3</v>
      </c>
      <c r="U139" s="4">
        <v>4.9221478411514481E-2</v>
      </c>
      <c r="V139" s="4">
        <v>8.1361106082904172E-2</v>
      </c>
      <c r="AJ139" s="4">
        <v>4</v>
      </c>
      <c r="AK139" s="4">
        <v>2.1808809497866379E-2</v>
      </c>
      <c r="AL139" s="4">
        <v>1.5650147093048156E-2</v>
      </c>
    </row>
    <row r="140" spans="1:44" x14ac:dyDescent="0.15">
      <c r="A140" s="4">
        <v>3</v>
      </c>
      <c r="B140" s="4">
        <v>8.6181462200577E-2</v>
      </c>
      <c r="C140" s="4">
        <v>0.13741400924350855</v>
      </c>
      <c r="T140" s="4">
        <v>4</v>
      </c>
      <c r="U140" s="4">
        <v>4.8462903119863614E-2</v>
      </c>
      <c r="V140" s="4">
        <v>3.1462204790716201E-2</v>
      </c>
      <c r="AJ140" s="4">
        <v>5</v>
      </c>
      <c r="AK140" s="4">
        <v>2.1468645038998868E-2</v>
      </c>
      <c r="AL140" s="4">
        <v>4.0745405800491977E-3</v>
      </c>
    </row>
    <row r="141" spans="1:44" x14ac:dyDescent="0.15">
      <c r="A141" s="4">
        <v>4</v>
      </c>
      <c r="B141" s="4">
        <v>8.4849508360927708E-2</v>
      </c>
      <c r="C141" s="4">
        <v>4.8985574908351134E-2</v>
      </c>
      <c r="T141" s="4">
        <v>5</v>
      </c>
      <c r="U141" s="4">
        <v>4.7704327828212739E-2</v>
      </c>
      <c r="V141" s="4">
        <v>5.8117762891359698E-3</v>
      </c>
      <c r="AJ141" s="4">
        <v>6</v>
      </c>
      <c r="AK141" s="4">
        <v>2.1128480580131358E-2</v>
      </c>
      <c r="AL141" s="4">
        <v>-2.6491258986548541E-3</v>
      </c>
    </row>
    <row r="142" spans="1:44" x14ac:dyDescent="0.15">
      <c r="A142" s="4">
        <v>5</v>
      </c>
      <c r="B142" s="4">
        <v>8.3517554521278417E-2</v>
      </c>
      <c r="C142" s="4">
        <v>4.4764550839804379E-3</v>
      </c>
      <c r="T142" s="4">
        <v>6</v>
      </c>
      <c r="U142" s="4">
        <v>4.6945752536561872E-2</v>
      </c>
      <c r="V142" s="4">
        <v>-8.8214811136474031E-3</v>
      </c>
      <c r="AJ142" s="4">
        <v>7</v>
      </c>
      <c r="AK142" s="4">
        <v>2.0788316121263847E-2</v>
      </c>
      <c r="AL142" s="4">
        <v>-6.827728058891043E-3</v>
      </c>
    </row>
    <row r="143" spans="1:44" x14ac:dyDescent="0.15">
      <c r="A143" s="4">
        <v>6</v>
      </c>
      <c r="B143" s="4">
        <v>8.2185600681629126E-2</v>
      </c>
      <c r="C143" s="4">
        <v>-2.045855504051191E-2</v>
      </c>
      <c r="T143" s="4">
        <v>7</v>
      </c>
      <c r="U143" s="4">
        <v>4.6187177244910997E-2</v>
      </c>
      <c r="V143" s="4">
        <v>-1.7767491622841018E-2</v>
      </c>
      <c r="AJ143" s="4">
        <v>8</v>
      </c>
      <c r="AK143" s="4">
        <v>2.0448151662396337E-2</v>
      </c>
      <c r="AL143" s="4">
        <v>-9.5467230458993867E-3</v>
      </c>
    </row>
    <row r="144" spans="1:44" x14ac:dyDescent="0.15">
      <c r="A144" s="4">
        <v>7</v>
      </c>
      <c r="B144" s="4">
        <v>8.0853646841979834E-2</v>
      </c>
      <c r="C144" s="4">
        <v>-3.5449657468264624E-2</v>
      </c>
      <c r="T144" s="4">
        <v>8</v>
      </c>
      <c r="U144" s="4">
        <v>4.5428601953260123E-2</v>
      </c>
      <c r="V144" s="4">
        <v>-2.349632506513253E-2</v>
      </c>
      <c r="AJ144" s="4">
        <v>9</v>
      </c>
      <c r="AK144" s="4">
        <v>2.0107987203528827E-2</v>
      </c>
      <c r="AL144" s="4">
        <v>-1.1370376621561732E-2</v>
      </c>
    </row>
    <row r="145" spans="1:38" x14ac:dyDescent="0.15">
      <c r="A145" s="4">
        <v>8</v>
      </c>
      <c r="B145" s="4">
        <v>7.9521693002330543E-2</v>
      </c>
      <c r="C145" s="4">
        <v>-4.4892432953355606E-2</v>
      </c>
      <c r="T145" s="4">
        <v>9</v>
      </c>
      <c r="U145" s="4">
        <v>4.4670026661609255E-2</v>
      </c>
      <c r="V145" s="4">
        <v>-2.7275314733344581E-2</v>
      </c>
      <c r="AJ145" s="4">
        <v>10</v>
      </c>
      <c r="AK145" s="4">
        <v>1.9767822744661313E-2</v>
      </c>
      <c r="AL145" s="4">
        <v>-1.2615155088327026E-2</v>
      </c>
    </row>
    <row r="146" spans="1:38" x14ac:dyDescent="0.15">
      <c r="A146" s="4">
        <v>9</v>
      </c>
      <c r="B146" s="4">
        <v>7.8189739162681252E-2</v>
      </c>
      <c r="C146" s="4">
        <v>-5.1012772387179252E-2</v>
      </c>
      <c r="T146" s="4">
        <v>10</v>
      </c>
      <c r="U146" s="4">
        <v>4.3911451369958381E-2</v>
      </c>
      <c r="V146" s="4">
        <v>-2.980709302231313E-2</v>
      </c>
      <c r="AJ146" s="4">
        <v>11</v>
      </c>
      <c r="AK146" s="4">
        <v>1.9427658285793802E-2</v>
      </c>
      <c r="AL146" s="4">
        <v>-1.3469499562913708E-2</v>
      </c>
    </row>
    <row r="147" spans="1:38" x14ac:dyDescent="0.15">
      <c r="A147" s="4">
        <v>10</v>
      </c>
      <c r="B147" s="4">
        <v>7.685778532303196E-2</v>
      </c>
      <c r="C147" s="4">
        <v>-5.5030596393705208E-2</v>
      </c>
      <c r="T147" s="4">
        <v>11</v>
      </c>
      <c r="U147" s="4">
        <v>4.3152876078307506E-2</v>
      </c>
      <c r="V147" s="4">
        <v>-3.1505757432114527E-2</v>
      </c>
      <c r="AJ147" s="4">
        <v>12</v>
      </c>
      <c r="AK147" s="4">
        <v>1.9087493826926292E-2</v>
      </c>
      <c r="AL147" s="4">
        <v>-1.4051193209368828E-2</v>
      </c>
    </row>
    <row r="148" spans="1:38" x14ac:dyDescent="0.15">
      <c r="A148" s="4">
        <v>11</v>
      </c>
      <c r="B148" s="4">
        <v>7.5525831483382683E-2</v>
      </c>
      <c r="C148" s="4">
        <v>-5.7657495191666394E-2</v>
      </c>
      <c r="T148" s="4">
        <v>12</v>
      </c>
      <c r="U148" s="4">
        <v>4.2394300786656638E-2</v>
      </c>
      <c r="V148" s="4">
        <v>-3.2627735315046522E-2</v>
      </c>
      <c r="AJ148" s="4">
        <v>13</v>
      </c>
      <c r="AK148" s="4">
        <v>1.8747329368058781E-2</v>
      </c>
      <c r="AL148" s="4">
        <v>-1.4436867473026849E-2</v>
      </c>
    </row>
    <row r="149" spans="1:38" x14ac:dyDescent="0.15">
      <c r="A149" s="4">
        <v>12</v>
      </c>
      <c r="B149" s="4">
        <v>7.4193877643733391E-2</v>
      </c>
      <c r="C149" s="4">
        <v>-5.9330029040455035E-2</v>
      </c>
      <c r="T149" s="4">
        <v>13</v>
      </c>
      <c r="U149" s="4">
        <v>4.1635725495005764E-2</v>
      </c>
      <c r="V149" s="4">
        <v>-3.3338449004387628E-2</v>
      </c>
      <c r="AJ149" s="4">
        <v>14</v>
      </c>
      <c r="AK149" s="4">
        <v>1.8407164909191271E-2</v>
      </c>
      <c r="AL149" s="4">
        <v>-1.46780905698093E-2</v>
      </c>
    </row>
    <row r="150" spans="1:38" x14ac:dyDescent="0.15">
      <c r="A150" s="4">
        <v>13</v>
      </c>
      <c r="B150" s="4">
        <v>7.28619238040841E-2</v>
      </c>
      <c r="C150" s="4">
        <v>-6.0327438618587054E-2</v>
      </c>
      <c r="T150" s="4">
        <v>14</v>
      </c>
      <c r="U150" s="4">
        <v>4.0877150203354889E-2</v>
      </c>
      <c r="V150" s="4">
        <v>-3.3748349542466693E-2</v>
      </c>
      <c r="AJ150" s="4">
        <v>15</v>
      </c>
      <c r="AK150" s="4">
        <v>1.8067000450323757E-2</v>
      </c>
      <c r="AL150" s="4">
        <v>-1.4810578139461572E-2</v>
      </c>
    </row>
    <row r="151" spans="1:38" x14ac:dyDescent="0.15">
      <c r="A151" s="4">
        <v>14</v>
      </c>
      <c r="B151" s="4">
        <v>7.1529969964434809E-2</v>
      </c>
      <c r="C151" s="4">
        <v>-6.083471634395464E-2</v>
      </c>
      <c r="T151" s="4">
        <v>15</v>
      </c>
      <c r="U151" s="4">
        <v>4.0118574911704022E-2</v>
      </c>
      <c r="V151" s="4">
        <v>-3.3933381579956082E-2</v>
      </c>
      <c r="AJ151" s="4">
        <v>16</v>
      </c>
      <c r="AK151" s="4">
        <v>1.7726835991456247E-2</v>
      </c>
      <c r="AL151" s="4">
        <v>-1.4859689055755408E-2</v>
      </c>
    </row>
    <row r="152" spans="1:38" x14ac:dyDescent="0.15">
      <c r="A152" s="4">
        <v>15</v>
      </c>
      <c r="B152" s="4">
        <v>7.0198016124785517E-2</v>
      </c>
      <c r="C152" s="4">
        <v>-6.0978141331552216E-2</v>
      </c>
      <c r="T152" s="4">
        <v>16</v>
      </c>
      <c r="U152" s="4">
        <v>3.9359999620053147E-2</v>
      </c>
      <c r="V152" s="4">
        <v>-3.3947104481245868E-2</v>
      </c>
      <c r="AJ152" s="4">
        <v>17</v>
      </c>
      <c r="AK152" s="4">
        <v>1.7386671532588736E-2</v>
      </c>
      <c r="AL152" s="4">
        <v>-1.4843823394069956E-2</v>
      </c>
    </row>
    <row r="153" spans="1:38" x14ac:dyDescent="0.15">
      <c r="A153" s="4">
        <v>16</v>
      </c>
      <c r="B153" s="4">
        <v>6.8866062285136226E-2</v>
      </c>
      <c r="C153" s="4">
        <v>-6.0846171312201325E-2</v>
      </c>
      <c r="T153" s="4">
        <v>17</v>
      </c>
      <c r="U153" s="4">
        <v>3.8601424328402273E-2</v>
      </c>
      <c r="V153" s="4">
        <v>-3.3828135328570763E-2</v>
      </c>
      <c r="AJ153" s="4">
        <v>18</v>
      </c>
      <c r="AK153" s="4">
        <v>1.7046507073721226E-2</v>
      </c>
      <c r="AL153" s="4">
        <v>-1.4776589311962483E-2</v>
      </c>
    </row>
    <row r="154" spans="1:38" x14ac:dyDescent="0.15">
      <c r="A154" s="4">
        <v>17</v>
      </c>
      <c r="B154" s="4">
        <v>6.7534108445486934E-2</v>
      </c>
      <c r="C154" s="4">
        <v>-6.050218358078114E-2</v>
      </c>
      <c r="T154" s="4">
        <v>18</v>
      </c>
      <c r="U154" s="4">
        <v>3.7842849036751405E-2</v>
      </c>
      <c r="V154" s="4">
        <v>-3.3604864978230717E-2</v>
      </c>
      <c r="AJ154" s="4">
        <v>19</v>
      </c>
      <c r="AK154" s="4">
        <v>1.6706342614853716E-2</v>
      </c>
      <c r="AL154" s="4">
        <v>-1.4668222879809609E-2</v>
      </c>
    </row>
    <row r="155" spans="1:38" x14ac:dyDescent="0.15">
      <c r="A155" s="4">
        <v>18</v>
      </c>
      <c r="B155" s="4">
        <v>6.6202154605837643E-2</v>
      </c>
      <c r="C155" s="4">
        <v>-5.9992496328450454E-2</v>
      </c>
      <c r="T155" s="4">
        <v>19</v>
      </c>
      <c r="U155" s="4">
        <v>3.7084273745100531E-2</v>
      </c>
      <c r="V155" s="4">
        <v>-3.329852967821937E-2</v>
      </c>
      <c r="AJ155" s="4">
        <v>20</v>
      </c>
      <c r="AK155" s="4">
        <v>1.6366178155986205E-2</v>
      </c>
      <c r="AL155" s="4">
        <v>-1.4526541027178775E-2</v>
      </c>
    </row>
    <row r="156" spans="1:38" x14ac:dyDescent="0.15">
      <c r="A156" s="4">
        <v>19</v>
      </c>
      <c r="B156" s="4">
        <v>6.4870200766188352E-2</v>
      </c>
      <c r="C156" s="4">
        <v>-5.9351561668914525E-2</v>
      </c>
      <c r="T156" s="4">
        <v>20</v>
      </c>
      <c r="U156" s="4">
        <v>3.6325698453449656E-2</v>
      </c>
      <c r="V156" s="4">
        <v>-3.2925260988671733E-2</v>
      </c>
      <c r="AJ156" s="4">
        <v>21</v>
      </c>
      <c r="AK156" s="4">
        <v>1.6026013697118695E-2</v>
      </c>
      <c r="AL156" s="4">
        <v>-1.4357594971904159E-2</v>
      </c>
    </row>
    <row r="157" spans="1:38" x14ac:dyDescent="0.15">
      <c r="A157" s="4">
        <v>20</v>
      </c>
      <c r="B157" s="4">
        <v>6.353824692653906E-2</v>
      </c>
      <c r="C157" s="4">
        <v>-5.8605411736782465E-2</v>
      </c>
      <c r="T157" s="4">
        <v>21</v>
      </c>
      <c r="U157" s="4">
        <v>3.5567123161798789E-2</v>
      </c>
      <c r="V157" s="4">
        <v>-3.249748388568055E-2</v>
      </c>
      <c r="AJ157" s="4">
        <v>22</v>
      </c>
      <c r="AK157" s="4">
        <v>1.5685849238251184E-2</v>
      </c>
      <c r="AL157" s="4">
        <v>-1.4166126961751135E-2</v>
      </c>
    </row>
    <row r="158" spans="1:38" x14ac:dyDescent="0.15">
      <c r="A158" s="4">
        <v>21</v>
      </c>
      <c r="B158" s="4">
        <v>6.2206293086889769E-2</v>
      </c>
      <c r="C158" s="4">
        <v>-5.7773996458498282E-2</v>
      </c>
      <c r="T158" s="4">
        <v>22</v>
      </c>
      <c r="U158" s="4">
        <v>3.4808547870147921E-2</v>
      </c>
      <c r="V158" s="4">
        <v>-3.202488907038796E-2</v>
      </c>
      <c r="AJ158" s="4">
        <v>23</v>
      </c>
      <c r="AK158" s="4">
        <v>1.5345684779383671E-2</v>
      </c>
      <c r="AL158" s="4">
        <v>-1.3955895115068687E-2</v>
      </c>
    </row>
    <row r="159" spans="1:38" x14ac:dyDescent="0.15">
      <c r="A159" s="4">
        <v>22</v>
      </c>
      <c r="B159" s="4">
        <v>6.0874339247240478E-2</v>
      </c>
      <c r="C159" s="4">
        <v>-5.6872801107737181E-2</v>
      </c>
      <c r="T159" s="4">
        <v>23</v>
      </c>
      <c r="U159" s="4">
        <v>3.404997257849704E-2</v>
      </c>
      <c r="V159" s="4">
        <v>-3.1515121153942019E-2</v>
      </c>
      <c r="AJ159" s="4">
        <v>24</v>
      </c>
      <c r="AK159" s="4">
        <v>1.500552032051616E-2</v>
      </c>
      <c r="AL159" s="4">
        <v>-1.3729908112443415E-2</v>
      </c>
    </row>
    <row r="160" spans="1:38" x14ac:dyDescent="0.15">
      <c r="A160" s="4">
        <v>23</v>
      </c>
      <c r="B160" s="4">
        <v>5.9542385407591186E-2</v>
      </c>
      <c r="C160" s="4">
        <v>-5.5913985664629774E-2</v>
      </c>
      <c r="T160" s="4">
        <v>24</v>
      </c>
      <c r="U160" s="4">
        <v>3.3291397286846172E-2</v>
      </c>
      <c r="V160" s="4">
        <v>-3.0974273573612831E-2</v>
      </c>
      <c r="AJ160" s="4">
        <v>25</v>
      </c>
      <c r="AK160" s="4">
        <v>1.466535586164865E-2</v>
      </c>
      <c r="AL160" s="4">
        <v>-1.3490597203779072E-2</v>
      </c>
    </row>
    <row r="161" spans="1:38" x14ac:dyDescent="0.15">
      <c r="A161" s="4">
        <v>24</v>
      </c>
      <c r="B161" s="4">
        <v>5.8210431567941895E-2</v>
      </c>
      <c r="C161" s="4">
        <v>-5.4907200432058004E-2</v>
      </c>
      <c r="T161" s="4">
        <v>25</v>
      </c>
      <c r="U161" s="4">
        <v>3.2532821995195305E-2</v>
      </c>
      <c r="V161" s="4">
        <v>-3.0407249727000638E-2</v>
      </c>
      <c r="AJ161" s="4">
        <v>26</v>
      </c>
      <c r="AK161" s="4">
        <v>1.4325191402781139E-2</v>
      </c>
      <c r="AL161" s="4">
        <v>-1.3239943936858848E-2</v>
      </c>
    </row>
    <row r="162" spans="1:38" x14ac:dyDescent="0.15">
      <c r="A162" s="4">
        <v>25</v>
      </c>
      <c r="B162" s="4">
        <v>5.6878477728292604E-2</v>
      </c>
      <c r="C162" s="4">
        <v>-5.3860178566520318E-2</v>
      </c>
      <c r="T162" s="4">
        <v>26</v>
      </c>
      <c r="U162" s="4">
        <v>3.1774246703544423E-2</v>
      </c>
      <c r="V162" s="4">
        <v>-2.9818030014418496E-2</v>
      </c>
      <c r="AJ162" s="4">
        <v>27</v>
      </c>
      <c r="AK162" s="4">
        <v>1.3985026943913627E-2</v>
      </c>
      <c r="AL162" s="4">
        <v>-1.2979576154706863E-2</v>
      </c>
    </row>
    <row r="163" spans="1:38" x14ac:dyDescent="0.15">
      <c r="A163" s="4">
        <v>26</v>
      </c>
      <c r="B163" s="4">
        <v>5.5546523888643312E-2</v>
      </c>
      <c r="C163" s="4">
        <v>-5.2779172385090542E-2</v>
      </c>
      <c r="T163" s="4">
        <v>27</v>
      </c>
      <c r="U163" s="4">
        <v>3.1015671411893556E-2</v>
      </c>
      <c r="V163" s="4">
        <v>-2.9209871731210729E-2</v>
      </c>
      <c r="AJ163" s="4">
        <v>28</v>
      </c>
      <c r="AK163" s="4">
        <v>1.3644862485046117E-2</v>
      </c>
      <c r="AL163" s="4">
        <v>-1.2710840949963192E-2</v>
      </c>
    </row>
    <row r="164" spans="1:38" x14ac:dyDescent="0.15">
      <c r="A164" s="4">
        <v>27</v>
      </c>
      <c r="B164" s="4">
        <v>5.4214570048994021E-2</v>
      </c>
      <c r="C164" s="4">
        <v>-5.166927864174109E-2</v>
      </c>
      <c r="T164" s="4">
        <v>28</v>
      </c>
      <c r="U164" s="4">
        <v>3.0257096120242685E-2</v>
      </c>
      <c r="V164" s="4">
        <v>-2.8585460389601112E-2</v>
      </c>
      <c r="AJ164" s="4">
        <v>29</v>
      </c>
      <c r="AK164" s="4">
        <v>1.3304698026178606E-2</v>
      </c>
      <c r="AL164" s="4">
        <v>-1.243486067954443E-2</v>
      </c>
    </row>
    <row r="165" spans="1:38" x14ac:dyDescent="0.15">
      <c r="A165" s="4">
        <v>28</v>
      </c>
      <c r="B165" s="4">
        <v>5.2882616209344729E-2</v>
      </c>
      <c r="C165" s="4">
        <v>-5.0534683812496005E-2</v>
      </c>
      <c r="T165" s="4">
        <v>29</v>
      </c>
      <c r="U165" s="4">
        <v>2.9498520828591814E-2</v>
      </c>
      <c r="V165" s="4">
        <v>-2.7947025470851313E-2</v>
      </c>
      <c r="AJ165" s="4">
        <v>30</v>
      </c>
      <c r="AK165" s="4">
        <v>1.2964533567311094E-2</v>
      </c>
      <c r="AL165" s="4">
        <v>-1.2152576384413425E-2</v>
      </c>
    </row>
    <row r="166" spans="1:38" x14ac:dyDescent="0.15">
      <c r="A166" s="4">
        <v>29</v>
      </c>
      <c r="B166" s="4">
        <v>5.1550662369695438E-2</v>
      </c>
      <c r="C166" s="4">
        <v>-4.9378851023977259E-2</v>
      </c>
      <c r="T166" s="4">
        <v>30</v>
      </c>
      <c r="U166" s="4">
        <v>2.8739945536940939E-2</v>
      </c>
      <c r="V166" s="4">
        <v>-2.7296429828024667E-2</v>
      </c>
      <c r="AJ166" s="4">
        <v>31</v>
      </c>
      <c r="AK166" s="4">
        <v>1.2624369108443584E-2</v>
      </c>
      <c r="AL166" s="4">
        <v>-1.1864781745840847E-2</v>
      </c>
    </row>
    <row r="167" spans="1:38" x14ac:dyDescent="0.15">
      <c r="A167" s="4">
        <v>30</v>
      </c>
      <c r="B167" s="4">
        <v>5.0218708530046147E-2</v>
      </c>
      <c r="C167" s="4">
        <v>-4.8204663911182492E-2</v>
      </c>
      <c r="T167" s="4">
        <v>31</v>
      </c>
      <c r="U167" s="4">
        <v>2.7981370245290068E-2</v>
      </c>
      <c r="V167" s="4">
        <v>-2.6635239360527918E-2</v>
      </c>
      <c r="AJ167" s="4">
        <v>32</v>
      </c>
      <c r="AK167" s="4">
        <v>1.2284204649576073E-2</v>
      </c>
      <c r="AL167" s="4">
        <v>-1.157214986100695E-2</v>
      </c>
    </row>
    <row r="168" spans="1:38" x14ac:dyDescent="0.15">
      <c r="A168" s="4">
        <v>31</v>
      </c>
      <c r="B168" s="4">
        <v>4.8886754690396855E-2</v>
      </c>
      <c r="C168" s="4">
        <v>-4.7014538341669805E-2</v>
      </c>
      <c r="T168" s="4">
        <v>32</v>
      </c>
      <c r="U168" s="4">
        <v>2.7222794953639197E-2</v>
      </c>
      <c r="V168" s="4">
        <v>-2.5964777770570897E-2</v>
      </c>
      <c r="AJ168" s="4">
        <v>33</v>
      </c>
      <c r="AK168" s="4">
        <v>1.1944040190708561E-2</v>
      </c>
      <c r="AL168" s="4">
        <v>-1.1275254520060425E-2</v>
      </c>
    </row>
    <row r="169" spans="1:38" x14ac:dyDescent="0.15">
      <c r="A169" s="4">
        <v>32</v>
      </c>
      <c r="B169" s="4">
        <v>4.7554800850747564E-2</v>
      </c>
      <c r="C169" s="4">
        <v>-4.5810509924043494E-2</v>
      </c>
      <c r="T169" s="4">
        <v>33</v>
      </c>
      <c r="U169" s="4">
        <v>2.6464219661988322E-2</v>
      </c>
      <c r="V169" s="4">
        <v>-2.5286169933950442E-2</v>
      </c>
      <c r="AJ169" s="4">
        <v>34</v>
      </c>
      <c r="AK169" s="4">
        <v>1.1603875731841051E-2</v>
      </c>
      <c r="AL169" s="4">
        <v>-1.0974587236530558E-2</v>
      </c>
    </row>
    <row r="170" spans="1:38" x14ac:dyDescent="0.15">
      <c r="A170" s="4">
        <v>33</v>
      </c>
      <c r="B170" s="4">
        <v>4.6222847011098273E-2</v>
      </c>
      <c r="C170" s="4">
        <v>-4.4594303095777742E-2</v>
      </c>
      <c r="T170" s="4">
        <v>34</v>
      </c>
      <c r="U170" s="4">
        <v>2.5705644370337451E-2</v>
      </c>
      <c r="V170" s="4">
        <v>-2.4600376505543167E-2</v>
      </c>
      <c r="AJ170" s="4">
        <v>35</v>
      </c>
      <c r="AK170" s="4">
        <v>1.1263711272973541E-2</v>
      </c>
      <c r="AL170" s="4">
        <v>-1.0670570971547047E-2</v>
      </c>
    </row>
    <row r="171" spans="1:38" x14ac:dyDescent="0.15">
      <c r="A171" s="4">
        <v>34</v>
      </c>
      <c r="B171" s="4">
        <v>4.4890893171448981E-2</v>
      </c>
      <c r="C171" s="4">
        <v>-4.3367386075199667E-2</v>
      </c>
      <c r="T171" s="4">
        <v>35</v>
      </c>
      <c r="U171" s="4">
        <v>2.494706907868658E-2</v>
      </c>
      <c r="V171" s="4">
        <v>-2.3908221721791953E-2</v>
      </c>
      <c r="AJ171" s="4">
        <v>36</v>
      </c>
      <c r="AK171" s="4">
        <v>1.0923546814106028E-2</v>
      </c>
      <c r="AL171" s="4">
        <v>-1.0363571264579782E-2</v>
      </c>
    </row>
    <row r="172" spans="1:38" x14ac:dyDescent="0.15">
      <c r="A172" s="4">
        <v>35</v>
      </c>
      <c r="B172" s="4">
        <v>4.355893933179969E-2</v>
      </c>
      <c r="C172" s="4">
        <v>-4.2131014876211119E-2</v>
      </c>
      <c r="T172" s="4">
        <v>36</v>
      </c>
      <c r="U172" s="4">
        <v>2.4188493787035709E-2</v>
      </c>
      <c r="V172" s="4">
        <v>-2.3210415882733738E-2</v>
      </c>
      <c r="AJ172" s="4">
        <v>37</v>
      </c>
      <c r="AK172" s="4">
        <v>1.0583382355238518E-2</v>
      </c>
      <c r="AL172" s="4">
        <v>-1.0053905315289444E-2</v>
      </c>
    </row>
    <row r="173" spans="1:38" x14ac:dyDescent="0.15">
      <c r="A173" s="4">
        <v>36</v>
      </c>
      <c r="B173" s="4">
        <v>4.2226985492150398E-2</v>
      </c>
      <c r="C173" s="4">
        <v>-4.0886268794953773E-2</v>
      </c>
      <c r="T173" s="4">
        <v>37</v>
      </c>
      <c r="U173" s="4">
        <v>2.3429918495384835E-2</v>
      </c>
      <c r="V173" s="4">
        <v>-2.2507573643038539E-2</v>
      </c>
      <c r="AJ173" s="4">
        <v>38</v>
      </c>
      <c r="AK173" s="4">
        <v>1.0243217896371008E-2</v>
      </c>
      <c r="AL173" s="4">
        <v>-9.741849435859689E-3</v>
      </c>
    </row>
    <row r="174" spans="1:38" x14ac:dyDescent="0.15">
      <c r="A174" s="4">
        <v>37</v>
      </c>
      <c r="B174" s="4">
        <v>4.0895031652501107E-2</v>
      </c>
      <c r="C174" s="4">
        <v>-3.9634079198410839E-2</v>
      </c>
      <c r="T174" s="4">
        <v>38</v>
      </c>
      <c r="U174" s="4">
        <v>2.2671343203733964E-2</v>
      </c>
      <c r="V174" s="4">
        <v>-2.1800228979321313E-2</v>
      </c>
      <c r="AJ174" s="4">
        <v>39</v>
      </c>
      <c r="AK174" s="4">
        <v>9.9030534375034972E-3</v>
      </c>
      <c r="AL174" s="4">
        <v>-9.4276451991288958E-3</v>
      </c>
    </row>
    <row r="175" spans="1:38" x14ac:dyDescent="0.15">
      <c r="A175" s="4">
        <v>38</v>
      </c>
      <c r="B175" s="4">
        <v>3.9563077812851816E-2</v>
      </c>
      <c r="C175" s="4">
        <v>-3.8375253016056002E-2</v>
      </c>
      <c r="T175" s="4">
        <v>39</v>
      </c>
      <c r="U175" s="4">
        <v>2.1912767912083093E-2</v>
      </c>
      <c r="V175" s="4">
        <v>-2.1088847504603506E-2</v>
      </c>
      <c r="AJ175" s="4">
        <v>40</v>
      </c>
      <c r="AK175" s="4">
        <v>9.562888978635985E-3</v>
      </c>
      <c r="AL175" s="4">
        <v>-9.1115045366334853E-3</v>
      </c>
    </row>
    <row r="176" spans="1:38" x14ac:dyDescent="0.15">
      <c r="A176" s="4">
        <v>39</v>
      </c>
      <c r="B176" s="4">
        <v>3.8231123973202524E-2</v>
      </c>
      <c r="C176" s="4">
        <v>-3.7110492015356052E-2</v>
      </c>
      <c r="T176" s="4">
        <v>40</v>
      </c>
      <c r="U176" s="4">
        <v>2.1154192620432218E-2</v>
      </c>
      <c r="V176" s="4">
        <v>-2.037383665253285E-2</v>
      </c>
      <c r="AJ176" s="4">
        <v>41</v>
      </c>
      <c r="AK176" s="4">
        <v>9.2227245197684746E-3</v>
      </c>
      <c r="AL176" s="4">
        <v>-8.7936139863601295E-3</v>
      </c>
    </row>
    <row r="177" spans="1:38" x14ac:dyDescent="0.15">
      <c r="A177" s="4">
        <v>40</v>
      </c>
      <c r="B177" s="4">
        <v>3.689917013355324E-2</v>
      </c>
      <c r="C177" s="4">
        <v>-3.584040870077642E-2</v>
      </c>
      <c r="T177" s="4">
        <v>41</v>
      </c>
      <c r="U177" s="4">
        <v>2.0395617328781347E-2</v>
      </c>
      <c r="V177" s="4">
        <v>-1.9655554141177433E-2</v>
      </c>
      <c r="AJ177" s="4">
        <v>42</v>
      </c>
      <c r="AK177" s="4">
        <v>8.8825600609009642E-3</v>
      </c>
      <c r="AL177" s="4">
        <v>-8.4741382482782547E-3</v>
      </c>
    </row>
    <row r="178" spans="1:38" x14ac:dyDescent="0.15">
      <c r="A178" s="4">
        <v>41</v>
      </c>
      <c r="B178" s="4">
        <v>3.5567216293903949E-2</v>
      </c>
      <c r="C178" s="4">
        <v>-3.4565539492976409E-2</v>
      </c>
      <c r="T178" s="4">
        <v>42</v>
      </c>
      <c r="U178" s="4">
        <v>1.9637042037130473E-2</v>
      </c>
      <c r="V178" s="4">
        <v>-1.8934315039787045E-2</v>
      </c>
      <c r="AJ178" s="4">
        <v>43</v>
      </c>
      <c r="AK178" s="4">
        <v>8.5423956020334521E-3</v>
      </c>
      <c r="AL178" s="4">
        <v>-8.1532231734527151E-3</v>
      </c>
    </row>
    <row r="179" spans="1:38" x14ac:dyDescent="0.15">
      <c r="A179" s="4">
        <v>42</v>
      </c>
      <c r="B179" s="4">
        <v>3.4235262454254657E-2</v>
      </c>
      <c r="C179" s="4">
        <v>-3.3286355705060409E-2</v>
      </c>
      <c r="T179" s="4">
        <v>43</v>
      </c>
      <c r="U179" s="4">
        <v>1.8878466745479605E-2</v>
      </c>
      <c r="V179" s="4">
        <v>-1.8210397695244445E-2</v>
      </c>
      <c r="AJ179" s="4">
        <v>44</v>
      </c>
      <c r="AK179" s="4">
        <v>8.2022311431659417E-3</v>
      </c>
      <c r="AL179" s="4">
        <v>-7.8309982874165667E-3</v>
      </c>
    </row>
    <row r="180" spans="1:38" x14ac:dyDescent="0.15">
      <c r="A180" s="4">
        <v>43</v>
      </c>
      <c r="B180" s="4">
        <v>3.2903308614605366E-2</v>
      </c>
      <c r="C180" s="4">
        <v>-3.20032727251622E-2</v>
      </c>
      <c r="T180" s="4">
        <v>44</v>
      </c>
      <c r="U180" s="4">
        <v>1.8119891453828731E-2</v>
      </c>
      <c r="V180" s="4">
        <v>-1.7484048723162202E-2</v>
      </c>
      <c r="AJ180" s="4">
        <v>45</v>
      </c>
      <c r="AK180" s="4">
        <v>7.8620666842984313E-3</v>
      </c>
      <c r="AL180" s="4">
        <v>-7.5075789288114392E-3</v>
      </c>
    </row>
    <row r="181" spans="1:38" x14ac:dyDescent="0.15">
      <c r="A181" s="4">
        <v>44</v>
      </c>
      <c r="B181" s="4">
        <v>3.1571354774956074E-2</v>
      </c>
      <c r="C181" s="4">
        <v>-3.0716657731309886E-2</v>
      </c>
      <c r="T181" s="4">
        <v>45</v>
      </c>
      <c r="U181" s="4">
        <v>1.7361316162177863E-2</v>
      </c>
      <c r="V181" s="4">
        <v>-1.6755487228139052E-2</v>
      </c>
      <c r="AJ181" s="4">
        <v>46</v>
      </c>
      <c r="AK181" s="4">
        <v>7.5219022254309209E-3</v>
      </c>
      <c r="AL181" s="4">
        <v>-7.1830680688070849E-3</v>
      </c>
    </row>
    <row r="182" spans="1:38" x14ac:dyDescent="0.15">
      <c r="A182" s="4">
        <v>45</v>
      </c>
      <c r="B182" s="4">
        <v>3.0239400935306783E-2</v>
      </c>
      <c r="C182" s="4">
        <v>-2.9426836199576176E-2</v>
      </c>
      <c r="T182" s="4">
        <v>46</v>
      </c>
      <c r="U182" s="4">
        <v>1.6602740870526989E-2</v>
      </c>
      <c r="V182" s="4">
        <v>-1.6024908385908237E-2</v>
      </c>
      <c r="AJ182" s="4">
        <v>47</v>
      </c>
      <c r="AK182" s="4">
        <v>7.181737766563407E-3</v>
      </c>
      <c r="AL182" s="4">
        <v>-6.8575578645377212E-3</v>
      </c>
    </row>
    <row r="183" spans="1:38" x14ac:dyDescent="0.15">
      <c r="A183" s="4">
        <v>46</v>
      </c>
      <c r="B183" s="4">
        <v>2.8907447095657485E-2</v>
      </c>
      <c r="C183" s="4">
        <v>-2.8134097415605443E-2</v>
      </c>
      <c r="T183" s="4">
        <v>47</v>
      </c>
      <c r="U183" s="4">
        <v>1.5844165578876114E-2</v>
      </c>
      <c r="V183" s="4">
        <v>-1.5292486494996526E-2</v>
      </c>
      <c r="AJ183" s="4">
        <v>48</v>
      </c>
      <c r="AK183" s="4">
        <v>6.8415733076958966E-3</v>
      </c>
      <c r="AL183" s="4">
        <v>-6.5311309900197081E-3</v>
      </c>
    </row>
    <row r="184" spans="1:38" x14ac:dyDescent="0.15">
      <c r="A184" s="4">
        <v>47</v>
      </c>
      <c r="B184" s="4">
        <v>2.7575493256008207E-2</v>
      </c>
      <c r="C184" s="4">
        <v>-2.6838699159468519E-2</v>
      </c>
      <c r="T184" s="4">
        <v>48</v>
      </c>
      <c r="U184" s="4">
        <v>1.5085590287225246E-2</v>
      </c>
      <c r="V184" s="4">
        <v>-1.4558377585559758E-2</v>
      </c>
      <c r="AJ184" s="4">
        <v>49</v>
      </c>
      <c r="AK184" s="4">
        <v>6.5014088488283862E-3</v>
      </c>
      <c r="AL184" s="4">
        <v>-6.2038617801936395E-3</v>
      </c>
    </row>
    <row r="185" spans="1:38" x14ac:dyDescent="0.15">
      <c r="A185" s="4">
        <v>48</v>
      </c>
      <c r="B185" s="4">
        <v>2.6243539416358916E-2</v>
      </c>
      <c r="C185" s="4">
        <v>-2.554087170197842E-2</v>
      </c>
      <c r="T185" s="4">
        <v>49</v>
      </c>
      <c r="U185" s="4">
        <v>1.4327014995574372E-2</v>
      </c>
      <c r="V185" s="4">
        <v>-1.3822721657128849E-2</v>
      </c>
      <c r="AJ185" s="4">
        <v>50</v>
      </c>
      <c r="AK185" s="4">
        <v>6.1612443899608758E-3</v>
      </c>
      <c r="AL185" s="4">
        <v>-5.8758172174444663E-3</v>
      </c>
    </row>
    <row r="186" spans="1:38" x14ac:dyDescent="0.15">
      <c r="A186" s="4">
        <v>49</v>
      </c>
      <c r="B186" s="4">
        <v>2.4911585576709624E-2</v>
      </c>
      <c r="C186" s="4">
        <v>-2.4240821225249568E-2</v>
      </c>
      <c r="T186" s="4">
        <v>50</v>
      </c>
      <c r="U186" s="4">
        <v>1.3568439703923497E-2</v>
      </c>
      <c r="V186" s="4">
        <v>-1.3085644604215662E-2</v>
      </c>
      <c r="AJ186" s="4">
        <v>51</v>
      </c>
      <c r="AK186" s="4">
        <v>5.8210799310933654E-3</v>
      </c>
      <c r="AL186" s="4">
        <v>-5.5470577848719107E-3</v>
      </c>
    </row>
    <row r="187" spans="1:38" x14ac:dyDescent="0.15">
      <c r="A187" s="4">
        <v>50</v>
      </c>
      <c r="B187" s="4">
        <v>2.3579631737060333E-2</v>
      </c>
      <c r="C187" s="4">
        <v>-2.2938732759984509E-2</v>
      </c>
      <c r="T187" s="4">
        <v>51</v>
      </c>
      <c r="U187" s="4">
        <v>1.280986441227263E-2</v>
      </c>
      <c r="V187" s="4">
        <v>-1.2347259878421758E-2</v>
      </c>
      <c r="AJ187" s="4">
        <v>52</v>
      </c>
      <c r="AK187" s="4">
        <v>5.480915472225855E-3</v>
      </c>
      <c r="AL187" s="4">
        <v>-5.2176382064602709E-3</v>
      </c>
    </row>
    <row r="188" spans="1:38" x14ac:dyDescent="0.15">
      <c r="A188" s="4">
        <v>51</v>
      </c>
      <c r="B188" s="4">
        <v>2.2247677897411042E-2</v>
      </c>
      <c r="C188" s="4">
        <v>-2.1634772715643652E-2</v>
      </c>
      <c r="T188" s="4">
        <v>52</v>
      </c>
      <c r="U188" s="4">
        <v>1.2051289120621755E-2</v>
      </c>
      <c r="V188" s="4">
        <v>-1.1607669927347164E-2</v>
      </c>
      <c r="AJ188" s="4">
        <v>53</v>
      </c>
      <c r="AK188" s="4">
        <v>5.1407510133583446E-3</v>
      </c>
      <c r="AL188" s="4">
        <v>-4.8876080909365412E-3</v>
      </c>
    </row>
    <row r="189" spans="1:38" x14ac:dyDescent="0.15">
      <c r="A189" s="4">
        <v>52</v>
      </c>
      <c r="B189" s="4">
        <v>2.091572405776175E-2</v>
      </c>
      <c r="C189" s="4">
        <v>-2.0329091066457625E-2</v>
      </c>
      <c r="T189" s="4">
        <v>53</v>
      </c>
      <c r="U189" s="4">
        <v>1.1292713828970881E-2</v>
      </c>
      <c r="V189" s="4">
        <v>-1.0866967443808917E-2</v>
      </c>
      <c r="AJ189" s="4">
        <v>54</v>
      </c>
      <c r="AK189" s="4">
        <v>4.8005865544908308E-3</v>
      </c>
      <c r="AL189" s="4">
        <v>-4.5570124933564087E-3</v>
      </c>
    </row>
    <row r="190" spans="1:38" x14ac:dyDescent="0.15">
      <c r="A190" s="4">
        <v>53</v>
      </c>
      <c r="B190" s="4">
        <v>1.9583770218112459E-2</v>
      </c>
      <c r="C190" s="4">
        <v>-1.9021823245532268E-2</v>
      </c>
      <c r="T190" s="4">
        <v>54</v>
      </c>
      <c r="U190" s="4">
        <v>1.0534138537320013E-2</v>
      </c>
      <c r="V190" s="4">
        <v>-1.0125236453336173E-2</v>
      </c>
      <c r="AJ190" s="4">
        <v>55</v>
      </c>
      <c r="AK190" s="4">
        <v>4.4604220956233204E-3</v>
      </c>
      <c r="AL190" s="4">
        <v>-4.2258924061991622E-3</v>
      </c>
    </row>
    <row r="191" spans="1:38" x14ac:dyDescent="0.15">
      <c r="A191" s="4">
        <v>54</v>
      </c>
      <c r="B191" s="4">
        <v>1.8251816378463168E-2</v>
      </c>
      <c r="C191" s="4">
        <v>-1.7713091790567889E-2</v>
      </c>
      <c r="T191" s="4">
        <v>55</v>
      </c>
      <c r="U191" s="4">
        <v>9.7755632456691388E-3</v>
      </c>
      <c r="V191" s="4">
        <v>-9.3825532633645403E-3</v>
      </c>
      <c r="AJ191" s="4">
        <v>56</v>
      </c>
      <c r="AK191" s="4">
        <v>4.12025763675581E-3</v>
      </c>
      <c r="AL191" s="4">
        <v>-3.8942851898901933E-3</v>
      </c>
    </row>
    <row r="192" spans="1:38" x14ac:dyDescent="0.15">
      <c r="A192" s="4">
        <v>55</v>
      </c>
      <c r="B192" s="4">
        <v>1.6919862538813876E-2</v>
      </c>
      <c r="C192" s="4">
        <v>-1.6403007777572344E-2</v>
      </c>
      <c r="T192" s="4">
        <v>56</v>
      </c>
      <c r="U192" s="4">
        <v>9.0169879540182643E-3</v>
      </c>
      <c r="V192" s="4">
        <v>-8.6389872938125029E-3</v>
      </c>
      <c r="AJ192" s="4">
        <v>57</v>
      </c>
      <c r="AK192" s="4">
        <v>3.7800931778882996E-3</v>
      </c>
      <c r="AL192" s="4">
        <v>-3.562224951128744E-3</v>
      </c>
    </row>
    <row r="193" spans="1:38" x14ac:dyDescent="0.15">
      <c r="A193" s="4">
        <v>56</v>
      </c>
      <c r="B193" s="4">
        <v>1.5587908699164585E-2</v>
      </c>
      <c r="C193" s="4">
        <v>-1.5091672073080944E-2</v>
      </c>
      <c r="T193" s="4">
        <v>57</v>
      </c>
      <c r="U193" s="4">
        <v>8.2584126623673967E-3</v>
      </c>
      <c r="V193" s="4">
        <v>-7.89460180563341E-3</v>
      </c>
      <c r="AJ193" s="4">
        <v>58</v>
      </c>
      <c r="AK193" s="4">
        <v>3.4399287190207892E-3</v>
      </c>
      <c r="AL193" s="4">
        <v>-3.2297428761186137E-3</v>
      </c>
    </row>
    <row r="194" spans="1:38" x14ac:dyDescent="0.15">
      <c r="A194" s="4">
        <v>57</v>
      </c>
      <c r="B194" s="4">
        <v>1.4255954859515294E-2</v>
      </c>
      <c r="C194" s="4">
        <v>-1.3779176430559589E-2</v>
      </c>
      <c r="T194" s="4">
        <v>58</v>
      </c>
      <c r="U194" s="4">
        <v>7.4998373707165222E-3</v>
      </c>
      <c r="V194" s="4">
        <v>-7.1494545413761214E-3</v>
      </c>
      <c r="AJ194" s="4">
        <v>59</v>
      </c>
      <c r="AK194" s="4">
        <v>3.0997642601532788E-3</v>
      </c>
      <c r="AL194" s="4">
        <v>-2.8968675247331476E-3</v>
      </c>
    </row>
    <row r="195" spans="1:38" x14ac:dyDescent="0.15">
      <c r="A195" s="4">
        <v>58</v>
      </c>
      <c r="B195" s="4">
        <v>1.2924001019866002E-2</v>
      </c>
      <c r="C195" s="4">
        <v>-1.2465604452665608E-2</v>
      </c>
      <c r="T195" s="4">
        <v>59</v>
      </c>
      <c r="U195" s="4">
        <v>6.7412620790656547E-3</v>
      </c>
      <c r="V195" s="4">
        <v>-6.4035982896575756E-3</v>
      </c>
      <c r="AJ195" s="4">
        <v>60</v>
      </c>
      <c r="AK195" s="4">
        <v>2.7595998012857649E-3</v>
      </c>
      <c r="AL195" s="4">
        <v>-2.5636250907543723E-3</v>
      </c>
    </row>
    <row r="196" spans="1:38" x14ac:dyDescent="0.15">
      <c r="A196" s="4">
        <v>59</v>
      </c>
      <c r="B196" s="4">
        <v>1.1592047180216711E-2</v>
      </c>
      <c r="C196" s="4">
        <v>-1.1151032437718398E-2</v>
      </c>
      <c r="T196" s="4">
        <v>60</v>
      </c>
      <c r="U196" s="4">
        <v>5.9826867874147802E-3</v>
      </c>
      <c r="V196" s="4">
        <v>-5.6570813836731076E-3</v>
      </c>
      <c r="AJ196" s="4">
        <v>61</v>
      </c>
      <c r="AK196" s="4">
        <v>2.4194353424182545E-3</v>
      </c>
      <c r="AL196" s="4">
        <v>-2.2300396325785517E-3</v>
      </c>
    </row>
    <row r="197" spans="1:38" x14ac:dyDescent="0.15">
      <c r="A197" s="4">
        <v>60</v>
      </c>
      <c r="B197" s="4">
        <v>1.0260093340567419E-2</v>
      </c>
      <c r="C197" s="4">
        <v>-9.8355301259643729E-3</v>
      </c>
      <c r="T197" s="4">
        <v>61</v>
      </c>
      <c r="U197" s="4">
        <v>5.2241114957639057E-3</v>
      </c>
      <c r="V197" s="4">
        <v>-4.9099481423829396E-3</v>
      </c>
      <c r="AJ197" s="4">
        <v>62</v>
      </c>
      <c r="AK197" s="4">
        <v>2.0792708835507441E-3</v>
      </c>
      <c r="AL197" s="4">
        <v>-1.8961332781516124E-3</v>
      </c>
    </row>
    <row r="198" spans="1:38" x14ac:dyDescent="0.15">
      <c r="A198" s="4">
        <v>61</v>
      </c>
      <c r="B198" s="4">
        <v>8.928139500918128E-3</v>
      </c>
      <c r="C198" s="4">
        <v>-8.5191613589080308E-3</v>
      </c>
      <c r="T198" s="4">
        <v>62</v>
      </c>
      <c r="U198" s="4">
        <v>4.4655362041130381E-3</v>
      </c>
      <c r="V198" s="4">
        <v>-4.1622392617637234E-3</v>
      </c>
      <c r="AJ198" s="4">
        <v>63</v>
      </c>
      <c r="AK198" s="4">
        <v>1.7391064246832337E-3</v>
      </c>
      <c r="AL198" s="4">
        <v>-1.5619264073675372E-3</v>
      </c>
    </row>
    <row r="199" spans="1:38" x14ac:dyDescent="0.15">
      <c r="A199" s="4">
        <v>62</v>
      </c>
      <c r="B199" s="4">
        <v>7.5961856612688367E-3</v>
      </c>
      <c r="C199" s="4">
        <v>-7.2019846630423379E-3</v>
      </c>
      <c r="T199" s="4">
        <v>63</v>
      </c>
      <c r="U199" s="4">
        <v>3.7069609124621636E-3</v>
      </c>
      <c r="V199" s="4">
        <v>-3.4139921624621633E-3</v>
      </c>
      <c r="AJ199" s="4">
        <v>64</v>
      </c>
      <c r="AK199" s="4">
        <v>1.3989419658157233E-3</v>
      </c>
      <c r="AL199" s="4">
        <v>-1.2274378147140131E-3</v>
      </c>
    </row>
    <row r="200" spans="1:38" x14ac:dyDescent="0.15">
      <c r="A200" s="4">
        <v>63</v>
      </c>
      <c r="B200" s="4">
        <v>6.2642318216195453E-3</v>
      </c>
      <c r="C200" s="4">
        <v>-5.884053767681828E-3</v>
      </c>
      <c r="T200" s="4">
        <v>64</v>
      </c>
      <c r="U200" s="4">
        <v>2.9483856208112891E-3</v>
      </c>
      <c r="V200" s="4">
        <v>-2.6652412992992981E-3</v>
      </c>
      <c r="AJ200" s="4">
        <v>65</v>
      </c>
      <c r="AK200" s="4">
        <v>1.0587775069482129E-3</v>
      </c>
      <c r="AL200" s="4">
        <v>-8.9268485456902343E-4</v>
      </c>
    </row>
    <row r="201" spans="1:38" x14ac:dyDescent="0.15">
      <c r="A201" s="4">
        <v>64</v>
      </c>
      <c r="B201" s="4">
        <v>4.9322779819702539E-3</v>
      </c>
      <c r="C201" s="4">
        <v>-4.5654180652276036E-3</v>
      </c>
      <c r="T201" s="4">
        <v>65</v>
      </c>
      <c r="U201" s="4">
        <v>2.1898103291604215E-3</v>
      </c>
      <c r="V201" s="4">
        <v>-1.9160184373213432E-3</v>
      </c>
      <c r="AJ201" s="4">
        <v>66</v>
      </c>
      <c r="AK201" s="4">
        <v>7.186130480807025E-4</v>
      </c>
      <c r="AL201" s="4">
        <v>-5.5768357122833341E-4</v>
      </c>
    </row>
    <row r="202" spans="1:38" x14ac:dyDescent="0.15">
      <c r="A202" s="4">
        <v>65</v>
      </c>
      <c r="B202" s="4">
        <v>3.6003241423209625E-3</v>
      </c>
      <c r="C202" s="4">
        <v>-3.2461230210315073E-3</v>
      </c>
      <c r="T202" s="4">
        <v>66</v>
      </c>
      <c r="U202" s="4">
        <v>1.431235037509547E-3</v>
      </c>
      <c r="V202" s="4">
        <v>-1.1663528984542462E-3</v>
      </c>
      <c r="AJ202" s="4">
        <v>67</v>
      </c>
      <c r="AK202" s="4">
        <v>3.7844858921318864E-4</v>
      </c>
      <c r="AL202" s="4">
        <v>-2.2244881546774363E-4</v>
      </c>
    </row>
    <row r="203" spans="1:38" x14ac:dyDescent="0.15">
      <c r="A203" s="4">
        <v>66</v>
      </c>
      <c r="B203" s="4">
        <v>2.2683703026716712E-3</v>
      </c>
      <c r="C203" s="4">
        <v>-1.9262105390417277E-3</v>
      </c>
      <c r="T203" s="4">
        <v>67</v>
      </c>
      <c r="U203" s="4">
        <v>6.726597458586725E-4</v>
      </c>
      <c r="V203" s="4">
        <v>-4.1627178227511682E-4</v>
      </c>
      <c r="AJ203" s="4">
        <v>68</v>
      </c>
      <c r="AK203" s="4">
        <v>3.8284130345678236E-5</v>
      </c>
      <c r="AL203" s="4">
        <v>1.1300565079195294E-4</v>
      </c>
    </row>
    <row r="204" spans="1:38" x14ac:dyDescent="0.15">
      <c r="A204" s="4">
        <v>67</v>
      </c>
      <c r="B204" s="4">
        <v>9.364164630223798E-4</v>
      </c>
      <c r="C204" s="4">
        <v>-6.057192885747637E-4</v>
      </c>
      <c r="T204" s="4">
        <v>68</v>
      </c>
      <c r="U204" s="4">
        <v>-8.5915545792195069E-5</v>
      </c>
      <c r="V204" s="4">
        <v>3.3419983605074131E-4</v>
      </c>
      <c r="AJ204" s="4">
        <v>69</v>
      </c>
      <c r="AK204" s="4">
        <v>-3.0188032852183216E-4</v>
      </c>
      <c r="AL204" s="4">
        <v>4.4866706035164331E-4</v>
      </c>
    </row>
    <row r="205" spans="1:38" x14ac:dyDescent="0.15">
      <c r="A205" s="4">
        <v>68</v>
      </c>
      <c r="B205" s="4">
        <v>-3.9553737662691157E-4</v>
      </c>
      <c r="C205" s="4">
        <v>7.1531500315479837E-4</v>
      </c>
      <c r="T205" s="4">
        <v>69</v>
      </c>
      <c r="U205" s="4">
        <v>-8.4449083744306958E-4</v>
      </c>
      <c r="V205" s="4">
        <v>1.0850387280155116E-3</v>
      </c>
      <c r="AJ205" s="4">
        <v>70</v>
      </c>
      <c r="AK205" s="4">
        <v>-6.4204478738934256E-4</v>
      </c>
      <c r="AL205" s="4">
        <v>7.8452355594008571E-4</v>
      </c>
    </row>
    <row r="206" spans="1:38" x14ac:dyDescent="0.15">
      <c r="A206" s="4">
        <v>69</v>
      </c>
      <c r="B206" s="4">
        <v>-1.7274912162762029E-3</v>
      </c>
      <c r="C206" s="4">
        <v>2.0368592887247622E-3</v>
      </c>
      <c r="T206" s="4">
        <v>70</v>
      </c>
      <c r="U206" s="4">
        <v>-1.6030661290939371E-3</v>
      </c>
      <c r="V206" s="4">
        <v>1.8362233518862063E-3</v>
      </c>
      <c r="AJ206" s="4">
        <v>71</v>
      </c>
      <c r="AK206" s="4">
        <v>-9.8220924625685296E-4</v>
      </c>
      <c r="AL206" s="4">
        <v>1.1205641137171044E-3</v>
      </c>
    </row>
    <row r="207" spans="1:38" x14ac:dyDescent="0.15">
      <c r="A207" s="4">
        <v>70</v>
      </c>
      <c r="B207" s="4">
        <v>-3.0594450559254943E-3</v>
      </c>
      <c r="C207" s="4">
        <v>3.358882964916059E-3</v>
      </c>
      <c r="T207" s="4">
        <v>71</v>
      </c>
      <c r="U207" s="4">
        <v>-2.3616414207448116E-3</v>
      </c>
      <c r="V207" s="4">
        <v>2.5877337086756386E-3</v>
      </c>
      <c r="AJ207" s="4">
        <v>72</v>
      </c>
      <c r="AK207" s="4">
        <v>-1.3223737051243634E-3</v>
      </c>
      <c r="AL207" s="4">
        <v>1.4567784741601828E-3</v>
      </c>
    </row>
    <row r="208" spans="1:38" x14ac:dyDescent="0.15">
      <c r="A208" s="4">
        <v>71</v>
      </c>
      <c r="B208" s="4">
        <v>-4.3913988955747857E-3</v>
      </c>
      <c r="C208" s="4">
        <v>4.6813576607916581E-3</v>
      </c>
      <c r="T208" s="4">
        <v>72</v>
      </c>
      <c r="U208" s="4">
        <v>-3.1202167123956862E-3</v>
      </c>
      <c r="V208" s="4">
        <v>3.3395512122008529E-3</v>
      </c>
      <c r="AJ208" s="4">
        <v>73</v>
      </c>
      <c r="AK208" s="4">
        <v>-1.6625381639918772E-3</v>
      </c>
      <c r="AL208" s="4">
        <v>1.7931570795323626E-3</v>
      </c>
    </row>
    <row r="209" spans="1:38" x14ac:dyDescent="0.15">
      <c r="A209" s="4">
        <v>72</v>
      </c>
      <c r="B209" s="4">
        <v>-5.7233527352240771E-3</v>
      </c>
      <c r="C209" s="4">
        <v>6.0042570467768869E-3</v>
      </c>
      <c r="T209" s="4">
        <v>73</v>
      </c>
      <c r="U209" s="4">
        <v>-3.8787920040465537E-3</v>
      </c>
      <c r="V209" s="4">
        <v>4.0916585716809471E-3</v>
      </c>
      <c r="AJ209" s="4">
        <v>74</v>
      </c>
      <c r="AK209" s="4">
        <v>-2.0027026228593876E-3</v>
      </c>
      <c r="AL209" s="4">
        <v>2.1296910172259355E-3</v>
      </c>
    </row>
    <row r="210" spans="1:38" x14ac:dyDescent="0.15">
      <c r="A210" s="4">
        <v>73</v>
      </c>
      <c r="B210" s="4">
        <v>-7.0553065748733684E-3</v>
      </c>
      <c r="C210" s="4">
        <v>7.3275566624065617E-3</v>
      </c>
      <c r="T210" s="4">
        <v>74</v>
      </c>
      <c r="U210" s="4">
        <v>-4.6373672956974282E-3</v>
      </c>
      <c r="V210" s="4">
        <v>4.8440396855143836E-3</v>
      </c>
      <c r="AJ210" s="4">
        <v>75</v>
      </c>
      <c r="AK210" s="4">
        <v>-2.342867081726898E-3</v>
      </c>
      <c r="AL210" s="4">
        <v>2.4663719683603322E-3</v>
      </c>
    </row>
    <row r="211" spans="1:38" x14ac:dyDescent="0.15">
      <c r="A211" s="4">
        <v>74</v>
      </c>
      <c r="B211" s="4">
        <v>-8.3872604145226598E-3</v>
      </c>
      <c r="C211" s="4">
        <v>8.6512337606912612E-3</v>
      </c>
      <c r="T211" s="4">
        <v>75</v>
      </c>
      <c r="U211" s="4">
        <v>-5.3959425873483027E-3</v>
      </c>
      <c r="V211" s="4">
        <v>5.5966795450391399E-3</v>
      </c>
      <c r="AJ211" s="4">
        <v>76</v>
      </c>
      <c r="AK211" s="4">
        <v>-2.6830315405944084E-3</v>
      </c>
      <c r="AL211" s="4">
        <v>2.8031921610854327E-3</v>
      </c>
    </row>
    <row r="212" spans="1:38" x14ac:dyDescent="0.15">
      <c r="A212" s="4">
        <v>75</v>
      </c>
      <c r="B212" s="4">
        <v>-9.7192142541719512E-3</v>
      </c>
      <c r="C212" s="4">
        <v>9.9752671673034761E-3</v>
      </c>
      <c r="T212" s="4">
        <v>76</v>
      </c>
      <c r="U212" s="4">
        <v>-6.1545178789991703E-3</v>
      </c>
      <c r="V212" s="4">
        <v>6.349564147221121E-3</v>
      </c>
      <c r="AJ212" s="4">
        <v>77</v>
      </c>
      <c r="AK212" s="4">
        <v>-3.0231959994619188E-3</v>
      </c>
      <c r="AL212" s="4">
        <v>3.1401443281051885E-3</v>
      </c>
    </row>
    <row r="213" spans="1:38" x14ac:dyDescent="0.15">
      <c r="A213" s="4">
        <v>76</v>
      </c>
      <c r="B213" s="4">
        <v>-1.1051168093821243E-2</v>
      </c>
      <c r="C213" s="4">
        <v>1.1299637152999815E-2</v>
      </c>
      <c r="T213" s="4">
        <v>77</v>
      </c>
      <c r="U213" s="4">
        <v>-6.9130931706500448E-3</v>
      </c>
      <c r="V213" s="4">
        <v>7.1026804153394695E-3</v>
      </c>
      <c r="AJ213" s="4">
        <v>78</v>
      </c>
      <c r="AK213" s="4">
        <v>-3.3633604583294292E-3</v>
      </c>
      <c r="AL213" s="4">
        <v>3.4772216679918866E-3</v>
      </c>
    </row>
    <row r="214" spans="1:38" x14ac:dyDescent="0.15">
      <c r="A214" s="4">
        <v>77</v>
      </c>
      <c r="B214" s="4">
        <v>-1.2383121933470534E-2</v>
      </c>
      <c r="C214" s="4">
        <v>1.2624325317882724E-2</v>
      </c>
      <c r="T214" s="4">
        <v>78</v>
      </c>
      <c r="U214" s="4">
        <v>-7.6716684623009193E-3</v>
      </c>
      <c r="V214" s="4">
        <v>7.8560161268450279E-3</v>
      </c>
      <c r="AJ214" s="4">
        <v>79</v>
      </c>
      <c r="AK214" s="4">
        <v>-3.7035249171969396E-3</v>
      </c>
      <c r="AL214" s="4">
        <v>3.8144178099099144E-3</v>
      </c>
    </row>
    <row r="215" spans="1:38" x14ac:dyDescent="0.15">
      <c r="A215" s="4">
        <v>78</v>
      </c>
      <c r="B215" s="4">
        <v>-1.3715075773119825E-2</v>
      </c>
      <c r="C215" s="4">
        <v>1.3949314486268113E-2</v>
      </c>
      <c r="T215" s="4">
        <v>79</v>
      </c>
      <c r="U215" s="4">
        <v>-8.4302437539517869E-3</v>
      </c>
      <c r="V215" s="4">
        <v>8.6095598476624187E-3</v>
      </c>
      <c r="AJ215" s="4">
        <v>80</v>
      </c>
      <c r="AK215" s="4">
        <v>-4.0436893760644535E-3</v>
      </c>
      <c r="AL215" s="4">
        <v>4.1517267814104343E-3</v>
      </c>
    </row>
    <row r="216" spans="1:38" x14ac:dyDescent="0.15">
      <c r="A216" s="4">
        <v>79</v>
      </c>
      <c r="B216" s="4">
        <v>-1.5047029612769117E-2</v>
      </c>
      <c r="C216" s="4">
        <v>1.527458861106766E-2</v>
      </c>
      <c r="T216" s="4">
        <v>80</v>
      </c>
      <c r="U216" s="4">
        <v>-9.1888190456026614E-3</v>
      </c>
      <c r="V216" s="4">
        <v>9.3633008722882587E-3</v>
      </c>
      <c r="AJ216" s="4">
        <v>81</v>
      </c>
      <c r="AK216" s="4">
        <v>-4.3838538349319639E-3</v>
      </c>
      <c r="AL216" s="4">
        <v>4.4891429789956552E-3</v>
      </c>
    </row>
    <row r="217" spans="1:38" x14ac:dyDescent="0.15">
      <c r="A217" s="4">
        <v>80</v>
      </c>
      <c r="B217" s="4">
        <v>-1.6378983452418394E-2</v>
      </c>
      <c r="C217" s="4">
        <v>1.6600132686718665E-2</v>
      </c>
      <c r="T217" s="4">
        <v>81</v>
      </c>
      <c r="U217" s="4">
        <v>-9.9473943372535359E-3</v>
      </c>
      <c r="V217" s="4">
        <v>1.0117229169110108E-2</v>
      </c>
      <c r="AJ217" s="4">
        <v>82</v>
      </c>
      <c r="AK217" s="4">
        <v>-4.7240182937994743E-3</v>
      </c>
      <c r="AL217" s="4">
        <v>4.8266611411842781E-3</v>
      </c>
    </row>
    <row r="218" spans="1:38" x14ac:dyDescent="0.15">
      <c r="A218" s="4">
        <v>81</v>
      </c>
      <c r="B218" s="4">
        <v>-1.7710937292067686E-2</v>
      </c>
      <c r="C218" s="4">
        <v>1.7925932669803319E-2</v>
      </c>
      <c r="T218" s="4">
        <v>82</v>
      </c>
      <c r="U218" s="4">
        <v>-1.070596962890441E-2</v>
      </c>
      <c r="V218" s="4">
        <v>1.0871335330434289E-2</v>
      </c>
      <c r="AJ218" s="4">
        <v>83</v>
      </c>
      <c r="AK218" s="4">
        <v>-5.0641827526669847E-3</v>
      </c>
      <c r="AL218" s="4">
        <v>5.1642763238384706E-3</v>
      </c>
    </row>
    <row r="219" spans="1:38" x14ac:dyDescent="0.15">
      <c r="A219" s="4">
        <v>82</v>
      </c>
      <c r="B219" s="4">
        <v>-1.9042891131716977E-2</v>
      </c>
      <c r="C219" s="4">
        <v>1.9251975406594346E-2</v>
      </c>
      <c r="T219" s="4">
        <v>83</v>
      </c>
      <c r="U219" s="4">
        <v>-1.1464544920555278E-2</v>
      </c>
      <c r="V219" s="4">
        <v>1.1625610526766106E-2</v>
      </c>
      <c r="AJ219" s="4">
        <v>84</v>
      </c>
      <c r="AK219" s="4">
        <v>-5.4043472115344951E-3</v>
      </c>
      <c r="AL219" s="4">
        <v>5.5019838775383053E-3</v>
      </c>
    </row>
    <row r="220" spans="1:38" x14ac:dyDescent="0.15">
      <c r="A220" s="4">
        <v>83</v>
      </c>
      <c r="B220" s="4">
        <v>-2.0374844971366268E-2</v>
      </c>
      <c r="C220" s="4">
        <v>2.0578248566848228E-2</v>
      </c>
      <c r="T220" s="4">
        <v>84</v>
      </c>
      <c r="U220" s="4">
        <v>-1.2223120212206146E-2</v>
      </c>
      <c r="V220" s="4">
        <v>1.238004646493524E-2</v>
      </c>
      <c r="AJ220" s="4">
        <v>85</v>
      </c>
      <c r="AK220" s="4">
        <v>-5.7445116704020055E-3</v>
      </c>
      <c r="AL220" s="4">
        <v>5.8397794268120681E-3</v>
      </c>
    </row>
    <row r="221" spans="1:38" x14ac:dyDescent="0.15">
      <c r="A221" s="4">
        <v>84</v>
      </c>
      <c r="B221" s="4">
        <v>-2.170679881101556E-2</v>
      </c>
      <c r="C221" s="4">
        <v>2.1904740583240493E-2</v>
      </c>
      <c r="T221" s="4">
        <v>85</v>
      </c>
      <c r="U221" s="4">
        <v>-1.2981695503857027E-2</v>
      </c>
      <c r="V221" s="4">
        <v>1.3134635349702205E-2</v>
      </c>
      <c r="AJ221" s="4">
        <v>86</v>
      </c>
      <c r="AK221" s="4">
        <v>-6.0846761292695194E-3</v>
      </c>
      <c r="AL221" s="4">
        <v>6.177658851050742E-3</v>
      </c>
    </row>
    <row r="222" spans="1:38" x14ac:dyDescent="0.15">
      <c r="A222" s="4">
        <v>85</v>
      </c>
      <c r="B222" s="4">
        <v>-2.3038752650664851E-2</v>
      </c>
      <c r="C222" s="4">
        <v>2.323144059590276E-2</v>
      </c>
      <c r="T222" s="4">
        <v>86</v>
      </c>
      <c r="U222" s="4">
        <v>-1.3740270795507895E-2</v>
      </c>
      <c r="V222" s="4">
        <v>1.3889369848520051E-2</v>
      </c>
      <c r="AJ222" s="4">
        <v>87</v>
      </c>
      <c r="AK222" s="4">
        <v>-6.4248405881370298E-3</v>
      </c>
      <c r="AL222" s="4">
        <v>6.5156182669526119E-3</v>
      </c>
    </row>
    <row r="223" spans="1:38" x14ac:dyDescent="0.15">
      <c r="A223" s="4">
        <v>86</v>
      </c>
      <c r="B223" s="4">
        <v>-2.4370706490314142E-2</v>
      </c>
      <c r="C223" s="4">
        <v>2.4558338401578499E-2</v>
      </c>
      <c r="T223" s="4">
        <v>87</v>
      </c>
      <c r="U223" s="4">
        <v>-1.4498846087158762E-2</v>
      </c>
      <c r="V223" s="4">
        <v>1.4644243059159493E-2</v>
      </c>
      <c r="AJ223" s="4">
        <v>88</v>
      </c>
      <c r="AK223" s="4">
        <v>-6.7650050470045402E-3</v>
      </c>
      <c r="AL223" s="4">
        <v>6.8536540123596635E-3</v>
      </c>
    </row>
    <row r="224" spans="1:38" x14ac:dyDescent="0.15">
      <c r="A224" s="4">
        <v>87</v>
      </c>
      <c r="B224" s="4">
        <v>-2.5702660329963434E-2</v>
      </c>
      <c r="C224" s="4">
        <v>2.5885424406965139E-2</v>
      </c>
      <c r="T224" s="4">
        <v>88</v>
      </c>
      <c r="U224" s="4">
        <v>-1.5257421378809644E-2</v>
      </c>
      <c r="V224" s="4">
        <v>1.5399248479935186E-2</v>
      </c>
      <c r="AJ224" s="4">
        <v>89</v>
      </c>
      <c r="AK224" s="4">
        <v>-7.1051695058720506E-3</v>
      </c>
      <c r="AL224" s="4">
        <v>7.1917626313611985E-3</v>
      </c>
    </row>
    <row r="225" spans="1:38" x14ac:dyDescent="0.15">
      <c r="A225" s="4">
        <v>88</v>
      </c>
      <c r="B225" s="4">
        <v>-2.7034614169612725E-2</v>
      </c>
      <c r="C225" s="4">
        <v>2.721268958585497E-2</v>
      </c>
      <c r="T225" s="4">
        <v>89</v>
      </c>
      <c r="U225" s="4">
        <v>-1.6015996670460511E-2</v>
      </c>
      <c r="V225" s="4">
        <v>1.6154379982297885E-2</v>
      </c>
      <c r="AJ225" s="4">
        <v>90</v>
      </c>
      <c r="AK225" s="4">
        <v>-7.445333964739561E-3</v>
      </c>
      <c r="AL225" s="4">
        <v>7.5299408605526367E-3</v>
      </c>
    </row>
    <row r="226" spans="1:38" x14ac:dyDescent="0.15">
      <c r="A226" s="4">
        <v>89</v>
      </c>
      <c r="B226" s="4">
        <v>-2.8366568009262016E-2</v>
      </c>
      <c r="C226" s="4">
        <v>2.8540125439727067E-2</v>
      </c>
      <c r="T226" s="4">
        <v>90</v>
      </c>
      <c r="U226" s="4">
        <v>-1.6774571962111379E-2</v>
      </c>
      <c r="V226" s="4">
        <v>1.6909631785580834E-2</v>
      </c>
      <c r="AJ226" s="4">
        <v>91</v>
      </c>
      <c r="AK226" s="4">
        <v>-7.7854984236070714E-3</v>
      </c>
      <c r="AL226" s="4">
        <v>7.8681856163483697E-3</v>
      </c>
    </row>
    <row r="227" spans="1:38" x14ac:dyDescent="0.15">
      <c r="A227" s="4">
        <v>90</v>
      </c>
      <c r="B227" s="4">
        <v>-2.9698521848911308E-2</v>
      </c>
      <c r="C227" s="4">
        <v>2.9867723961477768E-2</v>
      </c>
      <c r="T227" s="4">
        <v>91</v>
      </c>
      <c r="U227" s="4">
        <v>-1.7533147253762246E-2</v>
      </c>
      <c r="V227" s="4">
        <v>1.7664998433709389E-2</v>
      </c>
      <c r="AJ227" s="4">
        <v>92</v>
      </c>
      <c r="AK227" s="4">
        <v>-8.1256628824745818E-3</v>
      </c>
      <c r="AL227" s="4">
        <v>8.2064939832574308E-3</v>
      </c>
    </row>
    <row r="228" spans="1:38" x14ac:dyDescent="0.15">
      <c r="A228" s="4">
        <v>91</v>
      </c>
      <c r="B228" s="4">
        <v>-3.1030475688560599E-2</v>
      </c>
      <c r="C228" s="4">
        <v>3.1195477602008539E-2</v>
      </c>
      <c r="T228" s="4">
        <v>92</v>
      </c>
      <c r="U228" s="4">
        <v>-1.8291722545413128E-2</v>
      </c>
      <c r="V228" s="4">
        <v>1.8420474773702112E-2</v>
      </c>
      <c r="AJ228" s="4">
        <v>93</v>
      </c>
      <c r="AK228" s="4">
        <v>-8.4658273413420922E-3</v>
      </c>
      <c r="AL228" s="4">
        <v>8.5448632030394895E-3</v>
      </c>
    </row>
    <row r="229" spans="1:38" x14ac:dyDescent="0.15">
      <c r="A229" s="4">
        <v>92</v>
      </c>
      <c r="B229" s="4">
        <v>-3.2362429528209891E-2</v>
      </c>
      <c r="C229" s="4">
        <v>3.2523379239418046E-2</v>
      </c>
      <c r="T229" s="4">
        <v>93</v>
      </c>
      <c r="U229" s="4">
        <v>-1.9050297837063995E-2</v>
      </c>
      <c r="V229" s="4">
        <v>1.9176055935807908E-2</v>
      </c>
      <c r="AJ229" s="4">
        <v>94</v>
      </c>
      <c r="AK229" s="4">
        <v>-8.8059918002096026E-3</v>
      </c>
      <c r="AL229" s="4">
        <v>8.8832906646665721E-3</v>
      </c>
    </row>
    <row r="230" spans="1:38" x14ac:dyDescent="0.15">
      <c r="A230" s="4">
        <v>93</v>
      </c>
      <c r="B230" s="4">
        <v>-3.3694383367859196E-2</v>
      </c>
      <c r="C230" s="4">
        <v>3.3851422150570097E-2</v>
      </c>
      <c r="T230" s="4">
        <v>94</v>
      </c>
      <c r="U230" s="4">
        <v>-1.9808873128714863E-2</v>
      </c>
      <c r="V230" s="4">
        <v>1.9931737315139104E-2</v>
      </c>
      <c r="AJ230" s="4">
        <v>95</v>
      </c>
      <c r="AK230" s="4">
        <v>-9.1461562590771199E-3</v>
      </c>
      <c r="AL230" s="4">
        <v>9.2217738950229038E-3</v>
      </c>
    </row>
    <row r="231" spans="1:38" x14ac:dyDescent="0.15">
      <c r="A231" s="4">
        <v>94</v>
      </c>
      <c r="B231" s="4">
        <v>-3.5026337207508487E-2</v>
      </c>
      <c r="C231" s="4">
        <v>3.5179599984831188E-2</v>
      </c>
      <c r="T231" s="4">
        <v>95</v>
      </c>
      <c r="U231" s="4">
        <v>-2.0567448420365744E-2</v>
      </c>
      <c r="V231" s="4">
        <v>2.0687514554673259E-2</v>
      </c>
      <c r="AJ231" s="4">
        <v>96</v>
      </c>
      <c r="AK231" s="4">
        <v>-9.4863207179446303E-3</v>
      </c>
      <c r="AL231" s="4">
        <v>9.5603105502815589E-3</v>
      </c>
    </row>
    <row r="232" spans="1:38" x14ac:dyDescent="0.15">
      <c r="A232" s="4">
        <v>95</v>
      </c>
      <c r="B232" s="4">
        <v>-3.6358291047157751E-2</v>
      </c>
      <c r="C232" s="4">
        <v>3.6507906739791623E-2</v>
      </c>
      <c r="T232" s="4">
        <v>96</v>
      </c>
      <c r="U232" s="4">
        <v>-2.1326023712016612E-2</v>
      </c>
      <c r="V232" s="4">
        <v>2.1443383529508808E-2</v>
      </c>
      <c r="AJ232" s="4">
        <v>97</v>
      </c>
      <c r="AK232" s="4">
        <v>-9.8264851768121407E-3</v>
      </c>
      <c r="AL232" s="4">
        <v>9.8988984079023991E-3</v>
      </c>
    </row>
    <row r="233" spans="1:38" x14ac:dyDescent="0.15">
      <c r="A233" s="4">
        <v>96</v>
      </c>
      <c r="B233" s="4">
        <v>-3.7690244886807042E-2</v>
      </c>
      <c r="C233" s="4">
        <v>3.7836336738801435E-2</v>
      </c>
      <c r="T233" s="4">
        <v>97</v>
      </c>
      <c r="U233" s="4">
        <v>-2.2084599003667479E-2</v>
      </c>
      <c r="V233" s="4">
        <v>2.2199340332270421E-2</v>
      </c>
      <c r="AJ233" s="4">
        <v>98</v>
      </c>
      <c r="AK233" s="4">
        <v>-1.0166649635679651E-2</v>
      </c>
      <c r="AL233" s="4">
        <v>1.0237535359200609E-2</v>
      </c>
    </row>
    <row r="234" spans="1:38" ht="14" thickBot="1" x14ac:dyDescent="0.2">
      <c r="A234" s="4">
        <v>97</v>
      </c>
      <c r="B234" s="4">
        <v>-3.9022198726456334E-2</v>
      </c>
      <c r="C234" s="4">
        <v>3.916488461016826E-2</v>
      </c>
      <c r="T234" s="4">
        <v>98</v>
      </c>
      <c r="U234" s="4">
        <v>-2.2843174295318361E-2</v>
      </c>
      <c r="V234" s="4">
        <v>2.2955381259569189E-2</v>
      </c>
      <c r="AJ234" s="6">
        <v>99</v>
      </c>
      <c r="AK234" s="6">
        <v>-1.0506814094547162E-2</v>
      </c>
      <c r="AL234" s="6">
        <v>1.0576219402439982E-2</v>
      </c>
    </row>
    <row r="235" spans="1:38" ht="14" thickBot="1" x14ac:dyDescent="0.2">
      <c r="A235" s="4">
        <v>98</v>
      </c>
      <c r="B235" s="4">
        <v>-4.0354152566105625E-2</v>
      </c>
      <c r="C235" s="4">
        <v>4.0493545267879245E-2</v>
      </c>
      <c r="T235" s="6">
        <v>99</v>
      </c>
      <c r="U235" s="6">
        <v>-2.3601749586969228E-2</v>
      </c>
      <c r="V235" s="6">
        <v>2.3711502799431787E-2</v>
      </c>
    </row>
    <row r="236" spans="1:38" ht="14" thickBot="1" x14ac:dyDescent="0.2">
      <c r="A236" s="6">
        <v>99</v>
      </c>
      <c r="B236" s="6">
        <v>-4.1686106405754916E-2</v>
      </c>
      <c r="C236" s="6">
        <v>4.1822313893720861E-2</v>
      </c>
    </row>
  </sheetData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Binomial</vt:lpstr>
      <vt:lpstr>Geometric</vt:lpstr>
      <vt:lpstr>Poisson</vt:lpstr>
      <vt:lpstr>Uniform</vt:lpstr>
      <vt:lpstr>Exponential</vt:lpstr>
      <vt:lpstr>Sheet1</vt:lpstr>
      <vt:lpstr>Normal</vt:lpstr>
      <vt:lpstr>Pareto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abdy</dc:creator>
  <cp:lastModifiedBy>Microsoft Office User</cp:lastModifiedBy>
  <dcterms:created xsi:type="dcterms:W3CDTF">2007-01-12T19:08:34Z</dcterms:created>
  <dcterms:modified xsi:type="dcterms:W3CDTF">2023-02-24T20:36:50Z</dcterms:modified>
</cp:coreProperties>
</file>