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ropbox/logfiles_forJenny/pain/"/>
    </mc:Choice>
  </mc:AlternateContent>
  <xr:revisionPtr revIDLastSave="0" documentId="13_ncr:1_{0B238C61-F555-324B-A833-DE8416697259}" xr6:coauthVersionLast="46" xr6:coauthVersionMax="46" xr10:uidLastSave="{00000000-0000-0000-0000-000000000000}"/>
  <bookViews>
    <workbookView xWindow="-20" yWindow="700" windowWidth="28800" windowHeight="15660" xr2:uid="{00000000-000D-0000-FFFF-FFFF00000000}"/>
  </bookViews>
  <sheets>
    <sheet name="Summary" sheetId="3" r:id="rId1"/>
    <sheet name="Exclusion" sheetId="4" r:id="rId2"/>
    <sheet name="uh2+uh3" sheetId="2" r:id="rId3"/>
    <sheet name="orig with spc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" i="2" l="1"/>
  <c r="S76" i="2"/>
  <c r="R76" i="2"/>
  <c r="S74" i="2"/>
  <c r="R74" i="2"/>
  <c r="S78" i="2"/>
  <c r="R78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W10" i="2"/>
  <c r="T56" i="2" s="1"/>
  <c r="S55" i="2"/>
  <c r="R55" i="2"/>
  <c r="S54" i="2"/>
  <c r="R54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T39" i="2" l="1"/>
  <c r="X16" i="2"/>
  <c r="T74" i="2"/>
  <c r="T76" i="2"/>
  <c r="T78" i="2"/>
  <c r="T71" i="2"/>
  <c r="T70" i="2"/>
  <c r="T69" i="2"/>
  <c r="T68" i="2"/>
  <c r="T67" i="2"/>
  <c r="T66" i="2"/>
  <c r="T65" i="2"/>
  <c r="T64" i="2"/>
  <c r="T63" i="2"/>
  <c r="T62" i="2"/>
  <c r="T61" i="2"/>
  <c r="T4" i="2"/>
  <c r="T55" i="2"/>
  <c r="T26" i="2"/>
  <c r="T11" i="2"/>
  <c r="T27" i="2"/>
  <c r="T43" i="2"/>
  <c r="T15" i="2"/>
  <c r="T60" i="2"/>
  <c r="T50" i="2"/>
  <c r="T35" i="2"/>
  <c r="T23" i="2"/>
  <c r="T7" i="2"/>
  <c r="T3" i="2"/>
  <c r="T47" i="2"/>
  <c r="T34" i="2"/>
  <c r="T18" i="2"/>
  <c r="T59" i="2"/>
  <c r="T51" i="2"/>
  <c r="T42" i="2"/>
  <c r="T31" i="2"/>
  <c r="T19" i="2"/>
  <c r="T10" i="2"/>
  <c r="T58" i="2"/>
  <c r="T54" i="2"/>
  <c r="T46" i="2"/>
  <c r="T38" i="2"/>
  <c r="T30" i="2"/>
  <c r="T22" i="2"/>
  <c r="T14" i="2"/>
  <c r="T57" i="2"/>
  <c r="T5" i="2"/>
  <c r="T49" i="2"/>
  <c r="T45" i="2"/>
  <c r="T41" i="2"/>
  <c r="T37" i="2"/>
  <c r="T33" i="2"/>
  <c r="T29" i="2"/>
  <c r="T25" i="2"/>
  <c r="T21" i="2"/>
  <c r="T17" i="2"/>
  <c r="T13" i="2"/>
  <c r="T9" i="2"/>
  <c r="T2" i="2"/>
  <c r="T6" i="2"/>
  <c r="T52" i="2"/>
  <c r="T48" i="2"/>
  <c r="T44" i="2"/>
  <c r="T40" i="2"/>
  <c r="T36" i="2"/>
  <c r="T32" i="2"/>
  <c r="T28" i="2"/>
  <c r="T24" i="2"/>
  <c r="T20" i="2"/>
  <c r="T16" i="2"/>
  <c r="T12" i="2"/>
  <c r="T8" i="2"/>
  <c r="Y13" i="2"/>
  <c r="X17" i="2"/>
  <c r="Y14" i="2"/>
  <c r="X13" i="2"/>
  <c r="X14" i="2"/>
  <c r="C57" i="1"/>
  <c r="B57" i="1"/>
  <c r="C56" i="1"/>
  <c r="B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P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W17" i="1" s="1"/>
  <c r="Q3" i="1"/>
  <c r="X14" i="1" s="1"/>
  <c r="S2" i="1"/>
  <c r="R2" i="1"/>
  <c r="Q2" i="1"/>
  <c r="X13" i="1" s="1"/>
  <c r="W16" i="1" l="1"/>
  <c r="W13" i="1"/>
  <c r="W14" i="1"/>
</calcChain>
</file>

<file path=xl/sharedStrings.xml><?xml version="1.0" encoding="utf-8"?>
<sst xmlns="http://schemas.openxmlformats.org/spreadsheetml/2006/main" count="334" uniqueCount="78">
  <si>
    <t>Subj</t>
  </si>
  <si>
    <t>SPCS</t>
  </si>
  <si>
    <t>Pain 1 Int</t>
  </si>
  <si>
    <t>Pain 1 Unp</t>
  </si>
  <si>
    <t>Pain 2 Int</t>
  </si>
  <si>
    <t>Pain 2 Unp</t>
  </si>
  <si>
    <t>Pain 3 Int</t>
  </si>
  <si>
    <t>Pain 3 Unp</t>
  </si>
  <si>
    <t>Pain 4 Int</t>
  </si>
  <si>
    <t>Pain 4 Unp</t>
  </si>
  <si>
    <t>Pain 5 Int</t>
  </si>
  <si>
    <t>Pain 5 Unp</t>
  </si>
  <si>
    <t>Pain 6 Int</t>
  </si>
  <si>
    <t>Pain 6 Unp</t>
  </si>
  <si>
    <t>Anticipated Anxiety</t>
  </si>
  <si>
    <t>Cuff P40</t>
  </si>
  <si>
    <t>Avg Pain</t>
  </si>
  <si>
    <t>Avg Unpl</t>
  </si>
  <si>
    <t>Cuff P40 demean</t>
  </si>
  <si>
    <t>1 pre</t>
  </si>
  <si>
    <t>not collected</t>
  </si>
  <si>
    <t>1 post</t>
  </si>
  <si>
    <t>MODEL OUT</t>
  </si>
  <si>
    <t>3 pre</t>
  </si>
  <si>
    <t>3 post</t>
  </si>
  <si>
    <t>4 pre</t>
  </si>
  <si>
    <t>4 post</t>
  </si>
  <si>
    <t>5 pre</t>
  </si>
  <si>
    <t>5 post</t>
  </si>
  <si>
    <t>7 pre</t>
  </si>
  <si>
    <t>7 post</t>
  </si>
  <si>
    <t>8 pre</t>
  </si>
  <si>
    <t>StdDev</t>
  </si>
  <si>
    <t>8 post</t>
  </si>
  <si>
    <t>Avg pain pre</t>
  </si>
  <si>
    <t>12 pre</t>
  </si>
  <si>
    <t>Avg pain post</t>
  </si>
  <si>
    <t>12 post</t>
  </si>
  <si>
    <t>13 pre</t>
  </si>
  <si>
    <t>Avg unpl pre</t>
  </si>
  <si>
    <t>13 post</t>
  </si>
  <si>
    <t>Avg unpl post</t>
  </si>
  <si>
    <t>14 pre</t>
  </si>
  <si>
    <t>14 post</t>
  </si>
  <si>
    <t>15 pre</t>
  </si>
  <si>
    <t>15 post</t>
  </si>
  <si>
    <t>16 pre</t>
  </si>
  <si>
    <t>16 post</t>
  </si>
  <si>
    <t>18 pre</t>
  </si>
  <si>
    <t>18 post</t>
  </si>
  <si>
    <t>20 pre</t>
  </si>
  <si>
    <t>20 post</t>
  </si>
  <si>
    <t>22 pre</t>
  </si>
  <si>
    <t>22 post</t>
  </si>
  <si>
    <t>23 pre</t>
  </si>
  <si>
    <t>23 post</t>
  </si>
  <si>
    <t>24 pre</t>
  </si>
  <si>
    <t>24 post</t>
  </si>
  <si>
    <t>26 pre</t>
  </si>
  <si>
    <t>26 post</t>
  </si>
  <si>
    <t>SPCS pre</t>
  </si>
  <si>
    <t>SPCS post</t>
  </si>
  <si>
    <t>SPCS pre demean</t>
  </si>
  <si>
    <t>SPCS post demean</t>
  </si>
  <si>
    <t>Avg</t>
  </si>
  <si>
    <t>SD</t>
  </si>
  <si>
    <t>visit</t>
  </si>
  <si>
    <t>pre</t>
  </si>
  <si>
    <t>post</t>
  </si>
  <si>
    <t>average cuff P40</t>
  </si>
  <si>
    <t>N/A</t>
  </si>
  <si>
    <t>Int_pre</t>
  </si>
  <si>
    <t>Int_post</t>
  </si>
  <si>
    <t>Unp_pre</t>
  </si>
  <si>
    <t>Avg Pain Int</t>
  </si>
  <si>
    <t>Unp_post</t>
  </si>
  <si>
    <t>Medium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</si>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</sst>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1880-3B13-224F-8D84-A673EA64570A}">
  <dimension ref="A1:E40"/>
  <sheetViews>
    <sheetView tabSelected="1" workbookViewId="0">
      <selection activeCell="I14" sqref="I14"/>
    </sheetView>
  </sheetViews>
  <sheetFormatPr baseColWidth="10" defaultRowHeight="16"/>
  <cols>
    <col min="1" max="1" width="14.140625" customWidth="1"/>
  </cols>
  <sheetData>
    <row r="1" spans="1:5">
      <c r="A1" t="s">
        <v>0</v>
      </c>
      <c r="B1" t="s">
        <v>71</v>
      </c>
      <c r="C1" t="s">
        <v>72</v>
      </c>
      <c r="D1" t="s">
        <v>73</v>
      </c>
      <c r="E1" t="s">
        <v>75</v>
      </c>
    </row>
    <row r="2" spans="1:5">
      <c r="A2">
        <v>1</v>
      </c>
      <c r="B2">
        <v>30</v>
      </c>
      <c r="C2">
        <v>15</v>
      </c>
      <c r="D2">
        <v>10.83</v>
      </c>
      <c r="E2">
        <v>8</v>
      </c>
    </row>
    <row r="3" spans="1:5">
      <c r="A3">
        <v>3</v>
      </c>
      <c r="B3">
        <v>32.5</v>
      </c>
      <c r="C3">
        <v>29</v>
      </c>
      <c r="D3">
        <v>34.17</v>
      </c>
      <c r="E3">
        <v>17</v>
      </c>
    </row>
    <row r="4" spans="1:5">
      <c r="A4">
        <v>4</v>
      </c>
      <c r="B4" s="3">
        <v>29.17</v>
      </c>
      <c r="C4" s="3">
        <v>29.17</v>
      </c>
      <c r="D4">
        <v>18.329999999999998</v>
      </c>
      <c r="E4">
        <v>18.329999999999998</v>
      </c>
    </row>
    <row r="5" spans="1:5">
      <c r="A5">
        <v>5</v>
      </c>
      <c r="B5">
        <v>53.3</v>
      </c>
      <c r="C5">
        <v>42.5</v>
      </c>
      <c r="D5">
        <v>38.33</v>
      </c>
      <c r="E5">
        <v>30</v>
      </c>
    </row>
    <row r="6" spans="1:5">
      <c r="A6">
        <v>7</v>
      </c>
      <c r="B6">
        <v>24.17</v>
      </c>
      <c r="C6">
        <v>36.700000000000003</v>
      </c>
      <c r="D6">
        <v>15</v>
      </c>
      <c r="E6">
        <v>23.33</v>
      </c>
    </row>
    <row r="7" spans="1:5">
      <c r="A7">
        <v>8</v>
      </c>
      <c r="B7">
        <v>53.3</v>
      </c>
      <c r="C7">
        <v>36.700000000000003</v>
      </c>
      <c r="D7">
        <v>34.17</v>
      </c>
      <c r="E7">
        <v>43.33</v>
      </c>
    </row>
    <row r="8" spans="1:5">
      <c r="A8">
        <v>12</v>
      </c>
      <c r="B8">
        <v>70</v>
      </c>
      <c r="C8">
        <v>54.17</v>
      </c>
      <c r="D8">
        <v>70.83</v>
      </c>
      <c r="E8">
        <v>52.5</v>
      </c>
    </row>
    <row r="9" spans="1:5">
      <c r="A9">
        <v>13</v>
      </c>
      <c r="B9">
        <v>32.5</v>
      </c>
      <c r="C9">
        <v>31.67</v>
      </c>
      <c r="D9">
        <v>31.67</v>
      </c>
      <c r="E9">
        <v>9.17</v>
      </c>
    </row>
    <row r="10" spans="1:5">
      <c r="A10">
        <v>14</v>
      </c>
      <c r="B10">
        <v>61.7</v>
      </c>
      <c r="C10">
        <v>27.5</v>
      </c>
      <c r="D10">
        <v>56.67</v>
      </c>
      <c r="E10">
        <v>21.67</v>
      </c>
    </row>
    <row r="11" spans="1:5">
      <c r="A11">
        <v>15</v>
      </c>
      <c r="B11">
        <v>33.299999999999997</v>
      </c>
      <c r="C11">
        <v>51.7</v>
      </c>
      <c r="D11">
        <v>17.5</v>
      </c>
      <c r="E11">
        <v>40.83</v>
      </c>
    </row>
    <row r="12" spans="1:5">
      <c r="A12">
        <v>16</v>
      </c>
      <c r="B12" t="s">
        <v>70</v>
      </c>
      <c r="C12">
        <v>51.7</v>
      </c>
      <c r="D12" t="s">
        <v>70</v>
      </c>
      <c r="E12">
        <v>44.17</v>
      </c>
    </row>
    <row r="13" spans="1:5">
      <c r="A13">
        <v>18</v>
      </c>
      <c r="B13">
        <v>37.5</v>
      </c>
      <c r="C13">
        <v>5.83</v>
      </c>
      <c r="D13">
        <v>32.5</v>
      </c>
      <c r="E13">
        <v>5</v>
      </c>
    </row>
    <row r="14" spans="1:5">
      <c r="A14">
        <v>20</v>
      </c>
      <c r="B14">
        <v>13.3</v>
      </c>
      <c r="C14">
        <v>20</v>
      </c>
      <c r="D14">
        <v>20.83</v>
      </c>
      <c r="E14">
        <v>63.33</v>
      </c>
    </row>
    <row r="15" spans="1:5">
      <c r="A15">
        <v>22</v>
      </c>
      <c r="B15">
        <v>40</v>
      </c>
      <c r="C15">
        <v>45.83</v>
      </c>
      <c r="D15">
        <v>45.83</v>
      </c>
      <c r="E15">
        <v>36.67</v>
      </c>
    </row>
    <row r="16" spans="1:5">
      <c r="A16">
        <v>23</v>
      </c>
      <c r="B16">
        <v>32.5</v>
      </c>
      <c r="C16">
        <v>15</v>
      </c>
      <c r="D16">
        <v>49.17</v>
      </c>
      <c r="E16">
        <v>29.17</v>
      </c>
    </row>
    <row r="17" spans="1:5">
      <c r="A17">
        <v>24</v>
      </c>
      <c r="B17">
        <v>36.67</v>
      </c>
      <c r="C17">
        <v>2.5</v>
      </c>
      <c r="D17">
        <v>32.5</v>
      </c>
      <c r="E17">
        <v>1.67</v>
      </c>
    </row>
    <row r="18" spans="1:5">
      <c r="A18">
        <v>26</v>
      </c>
      <c r="B18">
        <v>37.5</v>
      </c>
      <c r="C18">
        <v>57.5</v>
      </c>
      <c r="D18">
        <v>22.5</v>
      </c>
      <c r="E18">
        <v>48.33</v>
      </c>
    </row>
    <row r="19" spans="1:5">
      <c r="A19">
        <v>27</v>
      </c>
      <c r="B19">
        <v>36.67</v>
      </c>
      <c r="C19">
        <v>41.17</v>
      </c>
      <c r="D19">
        <v>18.329999999999998</v>
      </c>
      <c r="E19">
        <v>20</v>
      </c>
    </row>
    <row r="20" spans="1:5">
      <c r="A20">
        <v>28</v>
      </c>
      <c r="B20">
        <v>46.67</v>
      </c>
      <c r="C20">
        <v>42.5</v>
      </c>
      <c r="D20">
        <v>40</v>
      </c>
      <c r="E20">
        <v>30</v>
      </c>
    </row>
    <row r="21" spans="1:5">
      <c r="A21">
        <v>29</v>
      </c>
      <c r="B21">
        <v>31.67</v>
      </c>
      <c r="C21">
        <v>25.83</v>
      </c>
      <c r="D21">
        <v>25.83</v>
      </c>
      <c r="E21">
        <v>13.33</v>
      </c>
    </row>
    <row r="22" spans="1:5">
      <c r="A22">
        <v>30</v>
      </c>
      <c r="B22">
        <v>38.299999999999997</v>
      </c>
      <c r="C22">
        <v>35</v>
      </c>
      <c r="D22">
        <v>23.33</v>
      </c>
      <c r="E22">
        <v>23.33</v>
      </c>
    </row>
    <row r="23" spans="1:5">
      <c r="A23">
        <v>31</v>
      </c>
      <c r="B23">
        <v>37.5</v>
      </c>
      <c r="C23">
        <v>23.3</v>
      </c>
      <c r="D23">
        <v>4.17</v>
      </c>
      <c r="E23">
        <v>5</v>
      </c>
    </row>
    <row r="24" spans="1:5">
      <c r="A24">
        <v>32</v>
      </c>
      <c r="B24">
        <v>38.299999999999997</v>
      </c>
      <c r="C24">
        <v>30</v>
      </c>
      <c r="D24">
        <v>27.5</v>
      </c>
      <c r="E24">
        <v>20.83</v>
      </c>
    </row>
    <row r="25" spans="1:5">
      <c r="A25">
        <v>33</v>
      </c>
      <c r="B25">
        <v>23.3</v>
      </c>
      <c r="C25">
        <v>38.299999999999997</v>
      </c>
      <c r="D25">
        <v>70.83</v>
      </c>
      <c r="E25">
        <v>65.83</v>
      </c>
    </row>
    <row r="26" spans="1:5">
      <c r="A26">
        <v>34</v>
      </c>
      <c r="B26">
        <v>25.83</v>
      </c>
      <c r="C26">
        <v>67.5</v>
      </c>
      <c r="D26">
        <v>25.83</v>
      </c>
      <c r="E26">
        <v>41.67</v>
      </c>
    </row>
    <row r="27" spans="1:5">
      <c r="A27">
        <v>35</v>
      </c>
      <c r="B27">
        <v>61.67</v>
      </c>
      <c r="C27" t="s">
        <v>70</v>
      </c>
      <c r="D27">
        <v>69.17</v>
      </c>
      <c r="E27" t="s">
        <v>70</v>
      </c>
    </row>
    <row r="28" spans="1:5">
      <c r="A28">
        <v>36</v>
      </c>
      <c r="B28">
        <v>33.299999999999997</v>
      </c>
      <c r="C28">
        <v>47.5</v>
      </c>
      <c r="D28">
        <v>15.83</v>
      </c>
      <c r="E28">
        <v>33.299999999999997</v>
      </c>
    </row>
    <row r="29" spans="1:5">
      <c r="A29">
        <v>37</v>
      </c>
      <c r="B29">
        <v>40.83</v>
      </c>
      <c r="C29">
        <v>37.5</v>
      </c>
      <c r="D29">
        <v>40.83</v>
      </c>
      <c r="E29">
        <v>40</v>
      </c>
    </row>
    <row r="30" spans="1:5">
      <c r="A30">
        <v>38</v>
      </c>
      <c r="B30">
        <v>39.17</v>
      </c>
      <c r="C30">
        <v>51.67</v>
      </c>
      <c r="D30">
        <v>56.67</v>
      </c>
      <c r="E30">
        <v>53.33</v>
      </c>
    </row>
    <row r="31" spans="1:5">
      <c r="A31">
        <v>39</v>
      </c>
      <c r="B31">
        <v>41.67</v>
      </c>
      <c r="C31">
        <v>33.33</v>
      </c>
      <c r="D31">
        <v>39.17</v>
      </c>
      <c r="E31">
        <v>35</v>
      </c>
    </row>
    <row r="32" spans="1:5">
      <c r="A32">
        <v>40</v>
      </c>
      <c r="B32">
        <v>39.17</v>
      </c>
      <c r="C32">
        <v>29.17</v>
      </c>
      <c r="D32">
        <v>23.33</v>
      </c>
      <c r="E32">
        <v>25</v>
      </c>
    </row>
    <row r="33" spans="1:5">
      <c r="A33">
        <v>41</v>
      </c>
      <c r="B33">
        <v>41.67</v>
      </c>
      <c r="C33">
        <v>43.3</v>
      </c>
      <c r="D33">
        <v>17.5</v>
      </c>
      <c r="E33">
        <v>35</v>
      </c>
    </row>
    <row r="34" spans="1:5">
      <c r="A34">
        <v>42</v>
      </c>
      <c r="B34">
        <v>49.17</v>
      </c>
      <c r="C34">
        <v>43.3</v>
      </c>
      <c r="D34">
        <v>71.67</v>
      </c>
      <c r="E34">
        <v>54.17</v>
      </c>
    </row>
    <row r="35" spans="1:5">
      <c r="A35">
        <v>43</v>
      </c>
      <c r="B35">
        <v>45.83</v>
      </c>
      <c r="C35">
        <v>45</v>
      </c>
      <c r="D35">
        <v>53.33</v>
      </c>
      <c r="E35">
        <v>30</v>
      </c>
    </row>
    <row r="36" spans="1:5">
      <c r="A36">
        <v>44</v>
      </c>
      <c r="B36">
        <v>38.299999999999997</v>
      </c>
      <c r="C36">
        <v>56.67</v>
      </c>
      <c r="D36">
        <v>4.17</v>
      </c>
      <c r="E36">
        <v>6.67</v>
      </c>
    </row>
    <row r="37" spans="1:5">
      <c r="A37">
        <v>45</v>
      </c>
      <c r="B37" t="s">
        <v>70</v>
      </c>
      <c r="C37" t="s">
        <v>70</v>
      </c>
      <c r="D37" t="s">
        <v>70</v>
      </c>
      <c r="E37" t="s">
        <v>70</v>
      </c>
    </row>
    <row r="38" spans="1:5">
      <c r="A38">
        <v>46</v>
      </c>
      <c r="B38">
        <v>34.17</v>
      </c>
      <c r="C38" t="s">
        <v>70</v>
      </c>
      <c r="D38">
        <v>20</v>
      </c>
      <c r="E38" t="s">
        <v>70</v>
      </c>
    </row>
    <row r="39" spans="1:5">
      <c r="A39">
        <v>47</v>
      </c>
      <c r="B39">
        <v>47.5</v>
      </c>
      <c r="C39" t="s">
        <v>70</v>
      </c>
      <c r="D39">
        <v>59.17</v>
      </c>
      <c r="E39" t="s">
        <v>70</v>
      </c>
    </row>
    <row r="40" spans="1:5">
      <c r="A40">
        <v>48</v>
      </c>
      <c r="B40">
        <v>19.170000000000002</v>
      </c>
      <c r="C40" t="s">
        <v>70</v>
      </c>
      <c r="D40">
        <v>12.5</v>
      </c>
      <c r="E4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1F07-AF03-3A43-823F-AA0A1B2E9E5A}">
  <dimension ref="A1:B13"/>
  <sheetViews>
    <sheetView workbookViewId="0">
      <selection activeCell="B4" sqref="B4"/>
    </sheetView>
  </sheetViews>
  <sheetFormatPr baseColWidth="10" defaultRowHeight="16"/>
  <sheetData>
    <row r="1" spans="1:2">
      <c r="A1" t="s">
        <v>76</v>
      </c>
      <c r="B1" t="s">
        <v>77</v>
      </c>
    </row>
    <row r="2" spans="1:2">
      <c r="A2">
        <v>37</v>
      </c>
      <c r="B2">
        <v>14</v>
      </c>
    </row>
    <row r="3" spans="1:2">
      <c r="A3">
        <v>30</v>
      </c>
      <c r="B3">
        <v>8</v>
      </c>
    </row>
    <row r="4" spans="1:2">
      <c r="A4">
        <v>5</v>
      </c>
    </row>
    <row r="5" spans="1:2">
      <c r="A5">
        <v>22</v>
      </c>
    </row>
    <row r="6" spans="1:2">
      <c r="A6">
        <v>24</v>
      </c>
    </row>
    <row r="7" spans="1:2">
      <c r="A7">
        <v>1</v>
      </c>
    </row>
    <row r="8" spans="1:2">
      <c r="A8">
        <v>44</v>
      </c>
    </row>
    <row r="9" spans="1:2">
      <c r="A9">
        <v>42</v>
      </c>
    </row>
    <row r="10" spans="1:2">
      <c r="A10">
        <v>33</v>
      </c>
    </row>
    <row r="11" spans="1:2">
      <c r="A11">
        <v>23</v>
      </c>
    </row>
    <row r="12" spans="1:2">
      <c r="A12">
        <v>14</v>
      </c>
    </row>
    <row r="13" spans="1:2">
      <c r="A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6F8F-4E79-4F4F-B6F9-0EFB33FF9D30}">
  <dimension ref="A1:Y79"/>
  <sheetViews>
    <sheetView workbookViewId="0">
      <pane xSplit="2" ySplit="1" topLeftCell="Q51" activePane="bottomRight" state="frozen"/>
      <selection pane="topRight" activeCell="C1" sqref="C1"/>
      <selection pane="bottomLeft" activeCell="A2" sqref="A2"/>
      <selection pane="bottomRight" activeCell="S78" sqref="S78"/>
    </sheetView>
  </sheetViews>
  <sheetFormatPr baseColWidth="10" defaultRowHeight="16"/>
  <cols>
    <col min="1" max="2" width="14.140625" customWidth="1"/>
    <col min="3" max="3" width="22.85546875" hidden="1" customWidth="1"/>
    <col min="4" max="4" width="22.85546875" customWidth="1"/>
    <col min="5" max="5" width="28.85546875" customWidth="1"/>
    <col min="6" max="6" width="25.42578125" customWidth="1"/>
    <col min="7" max="7" width="23.28515625" customWidth="1"/>
    <col min="8" max="8" width="25" customWidth="1"/>
    <col min="9" max="9" width="31.42578125" customWidth="1"/>
    <col min="10" max="10" width="25.7109375" customWidth="1"/>
    <col min="11" max="11" width="28" customWidth="1"/>
    <col min="12" max="12" width="28.42578125" customWidth="1"/>
    <col min="13" max="13" width="26.7109375" customWidth="1"/>
    <col min="14" max="14" width="21.140625" customWidth="1"/>
    <col min="15" max="15" width="23.28515625" customWidth="1"/>
    <col min="16" max="16" width="23.28515625" style="1" customWidth="1"/>
    <col min="17" max="17" width="14.140625" style="1" customWidth="1"/>
    <col min="18" max="19" width="14.140625" customWidth="1"/>
    <col min="20" max="20" width="27.42578125" customWidth="1"/>
    <col min="21" max="23" width="14.140625" customWidth="1"/>
    <col min="24" max="24" width="19" customWidth="1"/>
    <col min="25" max="25" width="14.140625" customWidth="1"/>
  </cols>
  <sheetData>
    <row r="1" spans="1:25">
      <c r="A1" t="s">
        <v>0</v>
      </c>
      <c r="B1" t="s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s="1" t="s">
        <v>15</v>
      </c>
      <c r="R1" t="s">
        <v>74</v>
      </c>
      <c r="S1" t="s">
        <v>17</v>
      </c>
      <c r="T1" t="s">
        <v>18</v>
      </c>
    </row>
    <row r="2" spans="1:25" ht="26" customHeight="1">
      <c r="A2">
        <v>1</v>
      </c>
      <c r="B2" t="s">
        <v>67</v>
      </c>
      <c r="C2" t="s">
        <v>70</v>
      </c>
      <c r="D2">
        <v>35</v>
      </c>
      <c r="E2">
        <v>20</v>
      </c>
      <c r="F2">
        <v>30</v>
      </c>
      <c r="G2">
        <v>10</v>
      </c>
      <c r="H2">
        <v>30</v>
      </c>
      <c r="I2">
        <v>10</v>
      </c>
      <c r="J2">
        <v>30</v>
      </c>
      <c r="K2">
        <v>10</v>
      </c>
      <c r="L2">
        <v>30</v>
      </c>
      <c r="M2">
        <v>10</v>
      </c>
      <c r="N2">
        <v>25</v>
      </c>
      <c r="O2">
        <v>5</v>
      </c>
      <c r="P2" s="1" t="s">
        <v>70</v>
      </c>
      <c r="Q2" s="1">
        <v>245</v>
      </c>
      <c r="R2">
        <f t="shared" ref="R2:S22" si="0">AVERAGE(D2,F2,H2,J2,L2,N2)</f>
        <v>30</v>
      </c>
      <c r="S2">
        <f t="shared" si="0"/>
        <v>10.833333333333334</v>
      </c>
      <c r="T2">
        <f>Q2-$W$10</f>
        <v>50.136986301369859</v>
      </c>
    </row>
    <row r="3" spans="1:25">
      <c r="A3">
        <v>1</v>
      </c>
      <c r="B3" t="s">
        <v>68</v>
      </c>
      <c r="C3" t="s">
        <v>70</v>
      </c>
      <c r="D3" t="s">
        <v>70</v>
      </c>
      <c r="E3" t="s">
        <v>70</v>
      </c>
      <c r="F3">
        <v>20</v>
      </c>
      <c r="G3">
        <v>20</v>
      </c>
      <c r="H3">
        <v>15</v>
      </c>
      <c r="I3">
        <v>10</v>
      </c>
      <c r="J3">
        <v>15</v>
      </c>
      <c r="K3">
        <v>5</v>
      </c>
      <c r="L3">
        <v>10</v>
      </c>
      <c r="M3">
        <v>0</v>
      </c>
      <c r="N3">
        <v>15</v>
      </c>
      <c r="O3">
        <v>5</v>
      </c>
      <c r="P3" s="1" t="s">
        <v>70</v>
      </c>
      <c r="Q3" s="1">
        <v>245</v>
      </c>
      <c r="R3">
        <f t="shared" si="0"/>
        <v>15</v>
      </c>
      <c r="S3">
        <f t="shared" si="0"/>
        <v>8</v>
      </c>
      <c r="T3">
        <f>Q3-$W$10</f>
        <v>50.136986301369859</v>
      </c>
    </row>
    <row r="4" spans="1:25">
      <c r="A4">
        <v>3</v>
      </c>
      <c r="B4" t="s">
        <v>67</v>
      </c>
      <c r="C4">
        <v>1</v>
      </c>
      <c r="D4">
        <v>35</v>
      </c>
      <c r="E4">
        <v>30</v>
      </c>
      <c r="F4">
        <v>30</v>
      </c>
      <c r="G4">
        <v>30</v>
      </c>
      <c r="H4">
        <v>20</v>
      </c>
      <c r="I4">
        <v>25</v>
      </c>
      <c r="J4">
        <v>40</v>
      </c>
      <c r="K4">
        <v>45</v>
      </c>
      <c r="L4">
        <v>40</v>
      </c>
      <c r="M4">
        <v>35</v>
      </c>
      <c r="N4">
        <v>30</v>
      </c>
      <c r="O4">
        <v>40</v>
      </c>
      <c r="P4" s="1">
        <v>20</v>
      </c>
      <c r="Q4" s="1">
        <v>150</v>
      </c>
      <c r="R4">
        <f t="shared" si="0"/>
        <v>32.5</v>
      </c>
      <c r="S4">
        <f t="shared" si="0"/>
        <v>34.166666666666664</v>
      </c>
      <c r="T4">
        <f>Q4-$W$10</f>
        <v>-44.863013698630141</v>
      </c>
    </row>
    <row r="5" spans="1:25">
      <c r="A5">
        <v>3</v>
      </c>
      <c r="B5" t="s">
        <v>68</v>
      </c>
      <c r="C5">
        <v>0</v>
      </c>
      <c r="D5">
        <v>40</v>
      </c>
      <c r="E5">
        <v>25</v>
      </c>
      <c r="F5">
        <v>30</v>
      </c>
      <c r="G5">
        <v>15</v>
      </c>
      <c r="H5">
        <v>25</v>
      </c>
      <c r="I5">
        <v>15</v>
      </c>
      <c r="J5">
        <v>25</v>
      </c>
      <c r="K5">
        <v>15</v>
      </c>
      <c r="L5">
        <v>25</v>
      </c>
      <c r="M5">
        <v>15</v>
      </c>
      <c r="N5" t="s">
        <v>70</v>
      </c>
      <c r="O5" t="s">
        <v>70</v>
      </c>
      <c r="P5" s="1">
        <v>20</v>
      </c>
      <c r="Q5" s="1">
        <v>150</v>
      </c>
      <c r="R5">
        <f t="shared" si="0"/>
        <v>29</v>
      </c>
      <c r="S5">
        <f t="shared" si="0"/>
        <v>17</v>
      </c>
      <c r="T5">
        <f>Q5-$W$10</f>
        <v>-44.863013698630141</v>
      </c>
    </row>
    <row r="6" spans="1:25">
      <c r="A6">
        <v>4</v>
      </c>
      <c r="B6" t="s">
        <v>67</v>
      </c>
      <c r="C6">
        <v>0</v>
      </c>
      <c r="D6">
        <v>30</v>
      </c>
      <c r="E6">
        <v>20</v>
      </c>
      <c r="F6">
        <v>35</v>
      </c>
      <c r="G6">
        <v>30</v>
      </c>
      <c r="H6">
        <v>25</v>
      </c>
      <c r="I6">
        <v>10</v>
      </c>
      <c r="J6">
        <v>35</v>
      </c>
      <c r="K6">
        <v>25</v>
      </c>
      <c r="L6">
        <v>15</v>
      </c>
      <c r="M6">
        <v>10</v>
      </c>
      <c r="N6">
        <v>35</v>
      </c>
      <c r="O6">
        <v>15</v>
      </c>
      <c r="P6" s="1">
        <v>30</v>
      </c>
      <c r="Q6" s="1">
        <v>110</v>
      </c>
      <c r="R6">
        <f t="shared" si="0"/>
        <v>29.166666666666668</v>
      </c>
      <c r="S6">
        <f t="shared" si="0"/>
        <v>18.333333333333332</v>
      </c>
      <c r="T6">
        <f>Q6-$W$10</f>
        <v>-84.863013698630141</v>
      </c>
    </row>
    <row r="7" spans="1:25">
      <c r="A7">
        <v>4</v>
      </c>
      <c r="B7" t="s">
        <v>68</v>
      </c>
      <c r="C7">
        <v>0</v>
      </c>
      <c r="D7">
        <v>30</v>
      </c>
      <c r="E7">
        <v>20</v>
      </c>
      <c r="F7">
        <v>35</v>
      </c>
      <c r="G7">
        <v>30</v>
      </c>
      <c r="H7">
        <v>25</v>
      </c>
      <c r="I7">
        <v>10</v>
      </c>
      <c r="J7">
        <v>35</v>
      </c>
      <c r="K7">
        <v>25</v>
      </c>
      <c r="L7">
        <v>15</v>
      </c>
      <c r="M7">
        <v>10</v>
      </c>
      <c r="N7">
        <v>35</v>
      </c>
      <c r="O7">
        <v>15</v>
      </c>
      <c r="P7" s="1">
        <v>30</v>
      </c>
      <c r="Q7" s="1">
        <v>110</v>
      </c>
      <c r="R7">
        <f t="shared" si="0"/>
        <v>29.166666666666668</v>
      </c>
      <c r="S7">
        <f t="shared" si="0"/>
        <v>18.333333333333332</v>
      </c>
      <c r="T7">
        <f t="shared" ref="T7:T71" si="1">Q7-$W$10</f>
        <v>-84.863013698630141</v>
      </c>
    </row>
    <row r="8" spans="1:25">
      <c r="A8">
        <v>5</v>
      </c>
      <c r="B8" t="s">
        <v>67</v>
      </c>
      <c r="C8">
        <v>2</v>
      </c>
      <c r="D8">
        <v>50</v>
      </c>
      <c r="E8">
        <v>35</v>
      </c>
      <c r="F8">
        <v>50</v>
      </c>
      <c r="G8">
        <v>35</v>
      </c>
      <c r="H8">
        <v>55</v>
      </c>
      <c r="I8">
        <v>40</v>
      </c>
      <c r="J8">
        <v>50</v>
      </c>
      <c r="K8">
        <v>35</v>
      </c>
      <c r="L8">
        <v>60</v>
      </c>
      <c r="M8">
        <v>40</v>
      </c>
      <c r="N8">
        <v>55</v>
      </c>
      <c r="O8">
        <v>45</v>
      </c>
      <c r="P8" s="1">
        <v>30</v>
      </c>
      <c r="Q8" s="1">
        <v>100</v>
      </c>
      <c r="R8">
        <f t="shared" si="0"/>
        <v>53.333333333333336</v>
      </c>
      <c r="S8">
        <f t="shared" si="0"/>
        <v>38.333333333333336</v>
      </c>
      <c r="T8">
        <f t="shared" si="1"/>
        <v>-94.863013698630141</v>
      </c>
    </row>
    <row r="9" spans="1:25" ht="15" customHeight="1">
      <c r="A9">
        <v>5</v>
      </c>
      <c r="B9" t="s">
        <v>68</v>
      </c>
      <c r="C9">
        <v>6</v>
      </c>
      <c r="D9">
        <v>40</v>
      </c>
      <c r="E9">
        <v>35</v>
      </c>
      <c r="F9">
        <v>40</v>
      </c>
      <c r="G9">
        <v>30</v>
      </c>
      <c r="H9">
        <v>40</v>
      </c>
      <c r="I9">
        <v>20</v>
      </c>
      <c r="J9">
        <v>45</v>
      </c>
      <c r="K9">
        <v>25</v>
      </c>
      <c r="L9">
        <v>45</v>
      </c>
      <c r="M9">
        <v>35</v>
      </c>
      <c r="N9">
        <v>45</v>
      </c>
      <c r="O9">
        <v>35</v>
      </c>
      <c r="P9" s="1">
        <v>15</v>
      </c>
      <c r="Q9" s="1">
        <v>100</v>
      </c>
      <c r="R9">
        <f t="shared" si="0"/>
        <v>42.5</v>
      </c>
      <c r="S9">
        <f t="shared" si="0"/>
        <v>30</v>
      </c>
      <c r="T9">
        <f t="shared" si="1"/>
        <v>-94.863013698630141</v>
      </c>
    </row>
    <row r="10" spans="1:25" ht="18" customHeight="1">
      <c r="A10">
        <v>7</v>
      </c>
      <c r="B10" t="s">
        <v>67</v>
      </c>
      <c r="C10">
        <v>5</v>
      </c>
      <c r="D10">
        <v>25</v>
      </c>
      <c r="E10">
        <v>15</v>
      </c>
      <c r="F10">
        <v>30</v>
      </c>
      <c r="G10">
        <v>20</v>
      </c>
      <c r="H10">
        <v>30</v>
      </c>
      <c r="I10">
        <v>20</v>
      </c>
      <c r="J10">
        <v>25</v>
      </c>
      <c r="K10">
        <v>15</v>
      </c>
      <c r="L10">
        <v>20</v>
      </c>
      <c r="M10">
        <v>10</v>
      </c>
      <c r="N10">
        <v>15</v>
      </c>
      <c r="O10">
        <v>10</v>
      </c>
      <c r="P10" s="1">
        <v>30</v>
      </c>
      <c r="Q10" s="1">
        <v>240</v>
      </c>
      <c r="R10">
        <f t="shared" si="0"/>
        <v>24.166666666666668</v>
      </c>
      <c r="S10">
        <f t="shared" si="0"/>
        <v>15</v>
      </c>
      <c r="T10">
        <f t="shared" si="1"/>
        <v>45.136986301369859</v>
      </c>
      <c r="V10" t="s">
        <v>69</v>
      </c>
      <c r="W10" s="1">
        <f>AVERAGE(Q2:Q79)</f>
        <v>194.86301369863014</v>
      </c>
    </row>
    <row r="11" spans="1:25">
      <c r="A11">
        <v>7</v>
      </c>
      <c r="B11" t="s">
        <v>68</v>
      </c>
      <c r="C11">
        <v>2</v>
      </c>
      <c r="D11">
        <v>55</v>
      </c>
      <c r="E11">
        <v>45</v>
      </c>
      <c r="F11">
        <v>50</v>
      </c>
      <c r="G11">
        <v>30</v>
      </c>
      <c r="H11">
        <v>40</v>
      </c>
      <c r="I11">
        <v>15</v>
      </c>
      <c r="J11">
        <v>30</v>
      </c>
      <c r="K11">
        <v>20</v>
      </c>
      <c r="L11">
        <v>25</v>
      </c>
      <c r="M11">
        <v>15</v>
      </c>
      <c r="N11">
        <v>20</v>
      </c>
      <c r="O11">
        <v>15</v>
      </c>
      <c r="P11" s="1" t="s">
        <v>70</v>
      </c>
      <c r="Q11" s="1">
        <v>240</v>
      </c>
      <c r="R11">
        <f t="shared" si="0"/>
        <v>36.666666666666664</v>
      </c>
      <c r="S11">
        <f t="shared" si="0"/>
        <v>23.333333333333332</v>
      </c>
      <c r="T11">
        <f t="shared" si="1"/>
        <v>45.136986301369859</v>
      </c>
    </row>
    <row r="12" spans="1:25">
      <c r="A12">
        <v>8</v>
      </c>
      <c r="B12" t="s">
        <v>67</v>
      </c>
      <c r="C12">
        <v>2</v>
      </c>
      <c r="D12">
        <v>35</v>
      </c>
      <c r="E12">
        <v>25</v>
      </c>
      <c r="F12">
        <v>65</v>
      </c>
      <c r="G12">
        <v>40</v>
      </c>
      <c r="H12">
        <v>65</v>
      </c>
      <c r="I12">
        <v>40</v>
      </c>
      <c r="J12">
        <v>65</v>
      </c>
      <c r="K12">
        <v>40</v>
      </c>
      <c r="L12">
        <v>70</v>
      </c>
      <c r="M12">
        <v>55</v>
      </c>
      <c r="N12">
        <v>20</v>
      </c>
      <c r="O12">
        <v>5</v>
      </c>
      <c r="P12" s="1">
        <v>70</v>
      </c>
      <c r="Q12" s="1">
        <v>253</v>
      </c>
      <c r="R12">
        <f t="shared" si="0"/>
        <v>53.333333333333336</v>
      </c>
      <c r="S12">
        <f t="shared" si="0"/>
        <v>34.166666666666664</v>
      </c>
      <c r="T12">
        <f t="shared" si="1"/>
        <v>58.136986301369859</v>
      </c>
      <c r="Y12" t="s">
        <v>32</v>
      </c>
    </row>
    <row r="13" spans="1:25">
      <c r="A13">
        <v>8</v>
      </c>
      <c r="B13" t="s">
        <v>68</v>
      </c>
      <c r="C13">
        <v>5</v>
      </c>
      <c r="D13">
        <v>35</v>
      </c>
      <c r="E13">
        <v>70</v>
      </c>
      <c r="F13">
        <v>65</v>
      </c>
      <c r="G13">
        <v>35</v>
      </c>
      <c r="H13">
        <v>40</v>
      </c>
      <c r="I13">
        <v>20</v>
      </c>
      <c r="J13">
        <v>50</v>
      </c>
      <c r="K13">
        <v>50</v>
      </c>
      <c r="L13">
        <v>15</v>
      </c>
      <c r="M13">
        <v>70</v>
      </c>
      <c r="N13">
        <v>15</v>
      </c>
      <c r="O13">
        <v>15</v>
      </c>
      <c r="P13" s="1">
        <v>70</v>
      </c>
      <c r="Q13" s="1">
        <v>253</v>
      </c>
      <c r="R13">
        <f t="shared" si="0"/>
        <v>36.666666666666664</v>
      </c>
      <c r="S13">
        <f t="shared" si="0"/>
        <v>43.333333333333336</v>
      </c>
      <c r="T13">
        <f t="shared" si="1"/>
        <v>58.136986301369859</v>
      </c>
      <c r="W13" t="s">
        <v>34</v>
      </c>
      <c r="X13">
        <f>AVERAGE(R2,R4,R6,R8,R10,R12,R14,R16,R18,R20,R22,R24,R26,R28,R30,R32,R34)</f>
        <v>38.593749999999993</v>
      </c>
      <c r="Y13">
        <f>_xlfn.STDEV.S(R2,R4,R6,R8,R10,R12,R14,R16,R18,R20,R22,R24,R26,R28,R30,R32,R34)</f>
        <v>14.397526633007097</v>
      </c>
    </row>
    <row r="14" spans="1:25">
      <c r="A14">
        <v>12</v>
      </c>
      <c r="B14" t="s">
        <v>67</v>
      </c>
      <c r="C14">
        <v>2</v>
      </c>
      <c r="D14">
        <v>65</v>
      </c>
      <c r="E14">
        <v>55</v>
      </c>
      <c r="F14">
        <v>70</v>
      </c>
      <c r="G14">
        <v>75</v>
      </c>
      <c r="H14">
        <v>70</v>
      </c>
      <c r="I14">
        <v>80</v>
      </c>
      <c r="J14">
        <v>70</v>
      </c>
      <c r="K14">
        <v>65</v>
      </c>
      <c r="L14">
        <v>75</v>
      </c>
      <c r="M14">
        <v>80</v>
      </c>
      <c r="N14">
        <v>70</v>
      </c>
      <c r="O14">
        <v>70</v>
      </c>
      <c r="P14" s="1">
        <v>75</v>
      </c>
      <c r="Q14" s="1">
        <v>155</v>
      </c>
      <c r="R14">
        <f t="shared" si="0"/>
        <v>70</v>
      </c>
      <c r="S14">
        <f t="shared" si="0"/>
        <v>70.833333333333329</v>
      </c>
      <c r="T14">
        <f t="shared" si="1"/>
        <v>-39.863013698630141</v>
      </c>
      <c r="W14" t="s">
        <v>36</v>
      </c>
      <c r="X14">
        <f>AVERAGE(R3,R5,R7,R9,R11,R13,R15,R17,R19,R21,R23,R25,R27,R29,R31,R33,R35)</f>
        <v>31.901960784313722</v>
      </c>
      <c r="Y14">
        <f>_xlfn.STDEV.S(R3,R5,R7,R9,R11,R13,R15,R17,R19,R21,R23,R25,R27,R29,R31,R33,R35)</f>
        <v>16.579046642726464</v>
      </c>
    </row>
    <row r="15" spans="1:25">
      <c r="A15">
        <v>12</v>
      </c>
      <c r="B15" t="s">
        <v>68</v>
      </c>
      <c r="C15">
        <v>3</v>
      </c>
      <c r="D15">
        <v>55</v>
      </c>
      <c r="E15">
        <v>70</v>
      </c>
      <c r="F15">
        <v>65</v>
      </c>
      <c r="G15">
        <v>75</v>
      </c>
      <c r="H15">
        <v>50</v>
      </c>
      <c r="I15">
        <v>45</v>
      </c>
      <c r="J15">
        <v>60</v>
      </c>
      <c r="K15">
        <v>50</v>
      </c>
      <c r="L15">
        <v>40</v>
      </c>
      <c r="M15">
        <v>30</v>
      </c>
      <c r="N15">
        <v>55</v>
      </c>
      <c r="O15">
        <v>45</v>
      </c>
      <c r="P15" t="s">
        <v>70</v>
      </c>
      <c r="Q15">
        <v>155</v>
      </c>
      <c r="R15">
        <f t="shared" si="0"/>
        <v>54.166666666666664</v>
      </c>
      <c r="S15">
        <f t="shared" si="0"/>
        <v>52.5</v>
      </c>
      <c r="T15">
        <f t="shared" si="1"/>
        <v>-39.863013698630141</v>
      </c>
    </row>
    <row r="16" spans="1:25">
      <c r="A16">
        <v>13</v>
      </c>
      <c r="B16" t="s">
        <v>67</v>
      </c>
      <c r="C16">
        <v>10</v>
      </c>
      <c r="D16">
        <v>10</v>
      </c>
      <c r="E16">
        <v>20</v>
      </c>
      <c r="F16">
        <v>40</v>
      </c>
      <c r="G16">
        <v>40</v>
      </c>
      <c r="H16">
        <v>50</v>
      </c>
      <c r="I16">
        <v>45</v>
      </c>
      <c r="J16">
        <v>40</v>
      </c>
      <c r="K16">
        <v>30</v>
      </c>
      <c r="L16">
        <v>35</v>
      </c>
      <c r="M16">
        <v>30</v>
      </c>
      <c r="N16">
        <v>20</v>
      </c>
      <c r="O16">
        <v>25</v>
      </c>
      <c r="P16" s="1">
        <v>40</v>
      </c>
      <c r="Q16" s="1">
        <v>192</v>
      </c>
      <c r="R16">
        <f t="shared" si="0"/>
        <v>32.5</v>
      </c>
      <c r="S16">
        <f t="shared" si="0"/>
        <v>31.666666666666668</v>
      </c>
      <c r="T16">
        <f t="shared" si="1"/>
        <v>-2.8630136986301409</v>
      </c>
      <c r="W16" t="s">
        <v>39</v>
      </c>
      <c r="X16">
        <f>AVERAGE(S2,S4,S6,S8,S10,S12,S14,S16,S18,S20,S22,S24,S26,S28,S30,S32,S34)</f>
        <v>33.177083333333329</v>
      </c>
    </row>
    <row r="17" spans="1:24">
      <c r="A17">
        <v>13</v>
      </c>
      <c r="B17" t="s">
        <v>68</v>
      </c>
      <c r="C17">
        <v>0</v>
      </c>
      <c r="D17">
        <v>40</v>
      </c>
      <c r="E17">
        <v>20</v>
      </c>
      <c r="F17">
        <v>60</v>
      </c>
      <c r="G17">
        <v>20</v>
      </c>
      <c r="H17">
        <v>40</v>
      </c>
      <c r="I17">
        <v>10</v>
      </c>
      <c r="J17">
        <v>25</v>
      </c>
      <c r="K17">
        <v>5</v>
      </c>
      <c r="L17">
        <v>15</v>
      </c>
      <c r="M17">
        <v>0</v>
      </c>
      <c r="N17">
        <v>10</v>
      </c>
      <c r="O17">
        <v>0</v>
      </c>
      <c r="P17" s="1" t="s">
        <v>70</v>
      </c>
      <c r="Q17" s="1">
        <v>192</v>
      </c>
      <c r="R17">
        <f t="shared" si="0"/>
        <v>31.666666666666668</v>
      </c>
      <c r="S17">
        <f t="shared" si="0"/>
        <v>9.1666666666666661</v>
      </c>
      <c r="T17">
        <f t="shared" si="1"/>
        <v>-2.8630136986301409</v>
      </c>
      <c r="W17" t="s">
        <v>41</v>
      </c>
      <c r="X17">
        <f>AVERAGE(S3,S5,S7,S9,S11,S13,S15,S17,S19,S21,S23,S25,S27,S29,S31,S33,S35)</f>
        <v>28.970588235294116</v>
      </c>
    </row>
    <row r="18" spans="1:24">
      <c r="A18">
        <v>14</v>
      </c>
      <c r="B18" t="s">
        <v>67</v>
      </c>
      <c r="C18">
        <v>2</v>
      </c>
      <c r="D18">
        <v>60</v>
      </c>
      <c r="E18">
        <v>50</v>
      </c>
      <c r="F18">
        <v>60</v>
      </c>
      <c r="G18">
        <v>55</v>
      </c>
      <c r="H18">
        <v>65</v>
      </c>
      <c r="I18">
        <v>65</v>
      </c>
      <c r="J18">
        <v>65</v>
      </c>
      <c r="K18">
        <v>60</v>
      </c>
      <c r="L18">
        <v>60</v>
      </c>
      <c r="M18">
        <v>60</v>
      </c>
      <c r="N18">
        <v>60</v>
      </c>
      <c r="O18">
        <v>50</v>
      </c>
      <c r="P18">
        <v>30</v>
      </c>
      <c r="Q18">
        <v>155</v>
      </c>
      <c r="R18">
        <f t="shared" si="0"/>
        <v>61.666666666666664</v>
      </c>
      <c r="S18">
        <f t="shared" si="0"/>
        <v>56.666666666666664</v>
      </c>
      <c r="T18">
        <f t="shared" si="1"/>
        <v>-39.863013698630141</v>
      </c>
    </row>
    <row r="19" spans="1:24">
      <c r="A19">
        <v>14</v>
      </c>
      <c r="B19" t="s">
        <v>68</v>
      </c>
      <c r="C19">
        <v>0</v>
      </c>
      <c r="D19">
        <v>25</v>
      </c>
      <c r="E19">
        <v>25</v>
      </c>
      <c r="F19">
        <v>25</v>
      </c>
      <c r="G19">
        <v>20</v>
      </c>
      <c r="H19">
        <v>30</v>
      </c>
      <c r="I19">
        <v>25</v>
      </c>
      <c r="J19">
        <v>30</v>
      </c>
      <c r="K19">
        <v>20</v>
      </c>
      <c r="L19">
        <v>30</v>
      </c>
      <c r="M19">
        <v>20</v>
      </c>
      <c r="N19">
        <v>25</v>
      </c>
      <c r="O19">
        <v>20</v>
      </c>
      <c r="P19" s="1" t="s">
        <v>70</v>
      </c>
      <c r="Q19" s="1">
        <v>155</v>
      </c>
      <c r="R19">
        <f t="shared" si="0"/>
        <v>27.5</v>
      </c>
      <c r="S19">
        <f t="shared" si="0"/>
        <v>21.666666666666668</v>
      </c>
      <c r="T19">
        <f t="shared" si="1"/>
        <v>-39.863013698630141</v>
      </c>
    </row>
    <row r="20" spans="1:24">
      <c r="A20">
        <v>15</v>
      </c>
      <c r="B20" t="s">
        <v>67</v>
      </c>
      <c r="C20">
        <v>0</v>
      </c>
      <c r="D20">
        <v>40</v>
      </c>
      <c r="E20">
        <v>30</v>
      </c>
      <c r="F20">
        <v>35</v>
      </c>
      <c r="G20">
        <v>30</v>
      </c>
      <c r="H20">
        <v>35</v>
      </c>
      <c r="I20">
        <v>25</v>
      </c>
      <c r="J20">
        <v>35</v>
      </c>
      <c r="K20">
        <v>15</v>
      </c>
      <c r="L20">
        <v>30</v>
      </c>
      <c r="M20">
        <v>5</v>
      </c>
      <c r="N20">
        <v>25</v>
      </c>
      <c r="O20">
        <v>0</v>
      </c>
      <c r="P20" s="1">
        <v>30</v>
      </c>
      <c r="Q20" s="1">
        <v>280</v>
      </c>
      <c r="R20">
        <f t="shared" si="0"/>
        <v>33.333333333333336</v>
      </c>
      <c r="S20">
        <f t="shared" si="0"/>
        <v>17.5</v>
      </c>
      <c r="T20">
        <f t="shared" si="1"/>
        <v>85.136986301369859</v>
      </c>
    </row>
    <row r="21" spans="1:24">
      <c r="A21">
        <v>15</v>
      </c>
      <c r="B21" t="s">
        <v>68</v>
      </c>
      <c r="C21">
        <v>1</v>
      </c>
      <c r="D21">
        <v>60</v>
      </c>
      <c r="E21">
        <v>55</v>
      </c>
      <c r="F21">
        <v>70</v>
      </c>
      <c r="G21">
        <v>50</v>
      </c>
      <c r="H21">
        <v>55</v>
      </c>
      <c r="I21">
        <v>45</v>
      </c>
      <c r="J21">
        <v>50</v>
      </c>
      <c r="K21">
        <v>35</v>
      </c>
      <c r="L21">
        <v>40</v>
      </c>
      <c r="M21">
        <v>30</v>
      </c>
      <c r="N21">
        <v>35</v>
      </c>
      <c r="O21">
        <v>30</v>
      </c>
      <c r="P21" s="1" t="s">
        <v>70</v>
      </c>
      <c r="Q21" s="1">
        <v>280</v>
      </c>
      <c r="R21">
        <f t="shared" si="0"/>
        <v>51.666666666666664</v>
      </c>
      <c r="S21">
        <f t="shared" si="0"/>
        <v>40.833333333333336</v>
      </c>
      <c r="T21">
        <f t="shared" si="1"/>
        <v>85.136986301369859</v>
      </c>
    </row>
    <row r="22" spans="1:24">
      <c r="A22">
        <v>16</v>
      </c>
      <c r="B22" t="s">
        <v>67</v>
      </c>
      <c r="C22">
        <v>0</v>
      </c>
      <c r="D22" t="s">
        <v>70</v>
      </c>
      <c r="E22" t="s">
        <v>70</v>
      </c>
      <c r="F22" t="s">
        <v>70</v>
      </c>
      <c r="G22" t="s">
        <v>70</v>
      </c>
      <c r="H22" t="s">
        <v>70</v>
      </c>
      <c r="I22" t="s">
        <v>70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  <c r="O22" t="s">
        <v>70</v>
      </c>
      <c r="P22" t="s">
        <v>70</v>
      </c>
      <c r="Q22">
        <v>165</v>
      </c>
      <c r="R22" t="s">
        <v>70</v>
      </c>
      <c r="S22" t="s">
        <v>70</v>
      </c>
      <c r="T22">
        <f t="shared" si="1"/>
        <v>-29.863013698630141</v>
      </c>
    </row>
    <row r="23" spans="1:24">
      <c r="A23">
        <v>16</v>
      </c>
      <c r="B23" t="s">
        <v>68</v>
      </c>
      <c r="C23">
        <v>0</v>
      </c>
      <c r="D23">
        <v>55</v>
      </c>
      <c r="E23">
        <v>55</v>
      </c>
      <c r="F23">
        <v>55</v>
      </c>
      <c r="G23">
        <v>50</v>
      </c>
      <c r="H23">
        <v>45</v>
      </c>
      <c r="I23">
        <v>30</v>
      </c>
      <c r="J23">
        <v>60</v>
      </c>
      <c r="K23">
        <v>40</v>
      </c>
      <c r="L23">
        <v>40</v>
      </c>
      <c r="M23">
        <v>30</v>
      </c>
      <c r="N23">
        <v>55</v>
      </c>
      <c r="O23">
        <v>60</v>
      </c>
      <c r="P23" s="1" t="s">
        <v>70</v>
      </c>
      <c r="Q23" s="1">
        <v>165</v>
      </c>
      <c r="R23">
        <f t="shared" ref="R23:S52" si="2">AVERAGE(D23,F23,H23,J23,L23,N23)</f>
        <v>51.666666666666664</v>
      </c>
      <c r="S23">
        <f t="shared" si="2"/>
        <v>44.166666666666664</v>
      </c>
      <c r="T23">
        <f t="shared" si="1"/>
        <v>-29.863013698630141</v>
      </c>
    </row>
    <row r="24" spans="1:24">
      <c r="A24">
        <v>18</v>
      </c>
      <c r="B24" t="s">
        <v>67</v>
      </c>
      <c r="C24">
        <v>5</v>
      </c>
      <c r="D24">
        <v>30</v>
      </c>
      <c r="E24">
        <v>10</v>
      </c>
      <c r="F24">
        <v>25</v>
      </c>
      <c r="G24">
        <v>10</v>
      </c>
      <c r="H24">
        <v>40</v>
      </c>
      <c r="I24">
        <v>45</v>
      </c>
      <c r="J24">
        <v>35</v>
      </c>
      <c r="K24">
        <v>40</v>
      </c>
      <c r="L24">
        <v>50</v>
      </c>
      <c r="M24">
        <v>40</v>
      </c>
      <c r="N24">
        <v>45</v>
      </c>
      <c r="O24">
        <v>50</v>
      </c>
      <c r="P24" s="1" t="s">
        <v>70</v>
      </c>
      <c r="Q24" s="1">
        <v>297</v>
      </c>
      <c r="R24">
        <f t="shared" si="2"/>
        <v>37.5</v>
      </c>
      <c r="S24">
        <f t="shared" si="2"/>
        <v>32.5</v>
      </c>
      <c r="T24">
        <f t="shared" si="1"/>
        <v>102.13698630136986</v>
      </c>
    </row>
    <row r="25" spans="1:24">
      <c r="A25">
        <v>18</v>
      </c>
      <c r="B25" t="s">
        <v>68</v>
      </c>
      <c r="C25">
        <v>2</v>
      </c>
      <c r="D25">
        <v>20</v>
      </c>
      <c r="E25">
        <v>0</v>
      </c>
      <c r="F25">
        <v>15</v>
      </c>
      <c r="G25">
        <v>10</v>
      </c>
      <c r="H25">
        <v>0</v>
      </c>
      <c r="I25">
        <v>5</v>
      </c>
      <c r="J25">
        <v>0</v>
      </c>
      <c r="K25">
        <v>5</v>
      </c>
      <c r="L25">
        <v>0</v>
      </c>
      <c r="M25">
        <v>10</v>
      </c>
      <c r="N25">
        <v>0</v>
      </c>
      <c r="O25">
        <v>0</v>
      </c>
      <c r="P25" s="1">
        <v>60</v>
      </c>
      <c r="Q25" s="1">
        <v>297</v>
      </c>
      <c r="R25">
        <f t="shared" si="2"/>
        <v>5.833333333333333</v>
      </c>
      <c r="S25">
        <f t="shared" si="2"/>
        <v>5</v>
      </c>
      <c r="T25">
        <f t="shared" si="1"/>
        <v>102.13698630136986</v>
      </c>
    </row>
    <row r="26" spans="1:24">
      <c r="A26">
        <v>20</v>
      </c>
      <c r="B26" t="s">
        <v>67</v>
      </c>
      <c r="C26">
        <v>1</v>
      </c>
      <c r="D26">
        <v>35</v>
      </c>
      <c r="E26">
        <v>25</v>
      </c>
      <c r="F26">
        <v>15</v>
      </c>
      <c r="G26">
        <v>30</v>
      </c>
      <c r="H26">
        <v>10</v>
      </c>
      <c r="I26">
        <v>20</v>
      </c>
      <c r="J26">
        <v>10</v>
      </c>
      <c r="K26">
        <v>15</v>
      </c>
      <c r="L26">
        <v>5</v>
      </c>
      <c r="M26">
        <v>20</v>
      </c>
      <c r="N26">
        <v>5</v>
      </c>
      <c r="O26">
        <v>15</v>
      </c>
      <c r="P26" s="1">
        <v>20</v>
      </c>
      <c r="Q26" s="1">
        <v>155</v>
      </c>
      <c r="R26">
        <f t="shared" si="2"/>
        <v>13.333333333333334</v>
      </c>
      <c r="S26">
        <f t="shared" si="2"/>
        <v>20.833333333333332</v>
      </c>
      <c r="T26">
        <f t="shared" si="1"/>
        <v>-39.863013698630141</v>
      </c>
    </row>
    <row r="27" spans="1:24">
      <c r="A27">
        <v>20</v>
      </c>
      <c r="B27" t="s">
        <v>68</v>
      </c>
      <c r="C27">
        <v>0</v>
      </c>
      <c r="D27">
        <v>25</v>
      </c>
      <c r="E27">
        <v>65</v>
      </c>
      <c r="F27">
        <v>20</v>
      </c>
      <c r="G27">
        <v>65</v>
      </c>
      <c r="H27">
        <v>25</v>
      </c>
      <c r="I27">
        <v>65</v>
      </c>
      <c r="J27">
        <v>20</v>
      </c>
      <c r="K27">
        <v>65</v>
      </c>
      <c r="L27">
        <v>10</v>
      </c>
      <c r="M27">
        <v>55</v>
      </c>
      <c r="N27">
        <v>20</v>
      </c>
      <c r="O27">
        <v>65</v>
      </c>
      <c r="P27" s="1" t="s">
        <v>70</v>
      </c>
      <c r="Q27" s="1">
        <v>155</v>
      </c>
      <c r="R27">
        <f t="shared" si="2"/>
        <v>20</v>
      </c>
      <c r="S27">
        <f t="shared" si="2"/>
        <v>63.333333333333336</v>
      </c>
      <c r="T27">
        <f t="shared" si="1"/>
        <v>-39.863013698630141</v>
      </c>
    </row>
    <row r="28" spans="1:24">
      <c r="A28">
        <v>22</v>
      </c>
      <c r="B28" t="s">
        <v>67</v>
      </c>
      <c r="C28">
        <v>3</v>
      </c>
      <c r="D28">
        <v>45</v>
      </c>
      <c r="E28">
        <v>30</v>
      </c>
      <c r="F28">
        <v>40</v>
      </c>
      <c r="G28">
        <v>55</v>
      </c>
      <c r="H28">
        <v>35</v>
      </c>
      <c r="I28">
        <v>45</v>
      </c>
      <c r="J28">
        <v>40</v>
      </c>
      <c r="K28">
        <v>50</v>
      </c>
      <c r="L28">
        <v>45</v>
      </c>
      <c r="M28">
        <v>50</v>
      </c>
      <c r="N28">
        <v>35</v>
      </c>
      <c r="O28">
        <v>45</v>
      </c>
      <c r="P28" s="1" t="s">
        <v>70</v>
      </c>
      <c r="Q28" s="1">
        <v>125</v>
      </c>
      <c r="R28">
        <f t="shared" si="2"/>
        <v>40</v>
      </c>
      <c r="S28">
        <f t="shared" si="2"/>
        <v>45.833333333333336</v>
      </c>
      <c r="T28">
        <f t="shared" si="1"/>
        <v>-69.863013698630141</v>
      </c>
    </row>
    <row r="29" spans="1:24">
      <c r="A29">
        <v>22</v>
      </c>
      <c r="B29" t="s">
        <v>68</v>
      </c>
      <c r="C29">
        <v>4</v>
      </c>
      <c r="D29">
        <v>35</v>
      </c>
      <c r="E29">
        <v>35</v>
      </c>
      <c r="F29">
        <v>45</v>
      </c>
      <c r="G29">
        <v>65</v>
      </c>
      <c r="H29">
        <v>40</v>
      </c>
      <c r="I29">
        <v>35</v>
      </c>
      <c r="J29">
        <v>35</v>
      </c>
      <c r="K29">
        <v>30</v>
      </c>
      <c r="L29">
        <v>30</v>
      </c>
      <c r="M29">
        <v>30</v>
      </c>
      <c r="N29">
        <v>30</v>
      </c>
      <c r="O29">
        <v>25</v>
      </c>
      <c r="P29" s="1">
        <v>30</v>
      </c>
      <c r="Q29" s="1">
        <v>125</v>
      </c>
      <c r="R29">
        <f t="shared" si="2"/>
        <v>35.833333333333336</v>
      </c>
      <c r="S29">
        <f t="shared" si="2"/>
        <v>36.666666666666664</v>
      </c>
      <c r="T29">
        <f t="shared" si="1"/>
        <v>-69.863013698630141</v>
      </c>
    </row>
    <row r="30" spans="1:24">
      <c r="A30">
        <v>23</v>
      </c>
      <c r="B30" t="s">
        <v>67</v>
      </c>
      <c r="C30">
        <v>3</v>
      </c>
      <c r="D30">
        <v>40</v>
      </c>
      <c r="E30">
        <v>50</v>
      </c>
      <c r="F30">
        <v>35</v>
      </c>
      <c r="G30">
        <v>55</v>
      </c>
      <c r="H30">
        <v>40</v>
      </c>
      <c r="I30">
        <v>55</v>
      </c>
      <c r="J30">
        <v>30</v>
      </c>
      <c r="K30">
        <v>55</v>
      </c>
      <c r="L30">
        <v>25</v>
      </c>
      <c r="M30">
        <v>40</v>
      </c>
      <c r="N30">
        <v>25</v>
      </c>
      <c r="O30">
        <v>40</v>
      </c>
      <c r="P30" s="1">
        <v>20</v>
      </c>
      <c r="Q30" s="1">
        <v>245</v>
      </c>
      <c r="R30">
        <f t="shared" si="2"/>
        <v>32.5</v>
      </c>
      <c r="S30">
        <f t="shared" si="2"/>
        <v>49.166666666666664</v>
      </c>
      <c r="T30">
        <f t="shared" si="1"/>
        <v>50.136986301369859</v>
      </c>
    </row>
    <row r="31" spans="1:24">
      <c r="A31">
        <v>23</v>
      </c>
      <c r="B31" t="s">
        <v>68</v>
      </c>
      <c r="C31">
        <v>0</v>
      </c>
      <c r="D31">
        <v>20</v>
      </c>
      <c r="E31">
        <v>35</v>
      </c>
      <c r="F31">
        <v>20</v>
      </c>
      <c r="G31">
        <v>40</v>
      </c>
      <c r="H31">
        <v>15</v>
      </c>
      <c r="I31">
        <v>35</v>
      </c>
      <c r="J31">
        <v>10</v>
      </c>
      <c r="K31">
        <v>25</v>
      </c>
      <c r="L31">
        <v>15</v>
      </c>
      <c r="M31">
        <v>20</v>
      </c>
      <c r="N31">
        <v>10</v>
      </c>
      <c r="O31">
        <v>20</v>
      </c>
      <c r="P31" s="1">
        <v>25</v>
      </c>
      <c r="Q31" s="1">
        <v>245</v>
      </c>
      <c r="R31">
        <f t="shared" si="2"/>
        <v>15</v>
      </c>
      <c r="S31">
        <f t="shared" si="2"/>
        <v>29.166666666666668</v>
      </c>
      <c r="T31">
        <f t="shared" si="1"/>
        <v>50.136986301369859</v>
      </c>
    </row>
    <row r="32" spans="1:24">
      <c r="A32">
        <v>24</v>
      </c>
      <c r="B32" t="s">
        <v>67</v>
      </c>
      <c r="C32">
        <v>0</v>
      </c>
      <c r="D32">
        <v>45</v>
      </c>
      <c r="E32">
        <v>45</v>
      </c>
      <c r="F32">
        <v>50</v>
      </c>
      <c r="G32">
        <v>40</v>
      </c>
      <c r="H32">
        <v>50</v>
      </c>
      <c r="I32">
        <v>40</v>
      </c>
      <c r="J32">
        <v>35</v>
      </c>
      <c r="K32">
        <v>20</v>
      </c>
      <c r="L32">
        <v>15</v>
      </c>
      <c r="M32">
        <v>15</v>
      </c>
      <c r="N32">
        <v>25</v>
      </c>
      <c r="O32">
        <v>35</v>
      </c>
      <c r="P32" s="1">
        <v>70</v>
      </c>
      <c r="Q32" s="1">
        <v>245</v>
      </c>
      <c r="R32">
        <f t="shared" si="2"/>
        <v>36.666666666666664</v>
      </c>
      <c r="S32">
        <f t="shared" si="2"/>
        <v>32.5</v>
      </c>
      <c r="T32">
        <f t="shared" si="1"/>
        <v>50.136986301369859</v>
      </c>
    </row>
    <row r="33" spans="1:20">
      <c r="A33">
        <v>24</v>
      </c>
      <c r="B33" t="s">
        <v>68</v>
      </c>
      <c r="C33">
        <v>0</v>
      </c>
      <c r="D33">
        <v>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</v>
      </c>
      <c r="O33">
        <v>10</v>
      </c>
      <c r="P33" s="1">
        <v>10</v>
      </c>
      <c r="Q33" s="1">
        <v>245</v>
      </c>
      <c r="R33">
        <f t="shared" si="2"/>
        <v>2.5</v>
      </c>
      <c r="S33">
        <f t="shared" si="2"/>
        <v>1.6666666666666667</v>
      </c>
      <c r="T33">
        <f t="shared" si="1"/>
        <v>50.136986301369859</v>
      </c>
    </row>
    <row r="34" spans="1:20">
      <c r="A34">
        <v>26</v>
      </c>
      <c r="B34" t="s">
        <v>67</v>
      </c>
      <c r="C34">
        <v>1</v>
      </c>
      <c r="D34">
        <v>35</v>
      </c>
      <c r="E34">
        <v>30</v>
      </c>
      <c r="F34">
        <v>35</v>
      </c>
      <c r="G34">
        <v>10</v>
      </c>
      <c r="H34">
        <v>40</v>
      </c>
      <c r="I34">
        <v>20</v>
      </c>
      <c r="J34">
        <v>35</v>
      </c>
      <c r="K34">
        <v>20</v>
      </c>
      <c r="L34">
        <v>40</v>
      </c>
      <c r="M34">
        <v>30</v>
      </c>
      <c r="N34">
        <v>40</v>
      </c>
      <c r="O34">
        <v>25</v>
      </c>
      <c r="P34" s="1" t="s">
        <v>70</v>
      </c>
      <c r="Q34" s="1">
        <v>264</v>
      </c>
      <c r="R34">
        <f t="shared" si="2"/>
        <v>37.5</v>
      </c>
      <c r="S34">
        <f t="shared" si="2"/>
        <v>22.5</v>
      </c>
      <c r="T34">
        <f t="shared" si="1"/>
        <v>69.136986301369859</v>
      </c>
    </row>
    <row r="35" spans="1:20">
      <c r="A35">
        <v>26</v>
      </c>
      <c r="B35" t="s">
        <v>68</v>
      </c>
      <c r="C35">
        <v>3</v>
      </c>
      <c r="D35">
        <v>70</v>
      </c>
      <c r="E35">
        <v>50</v>
      </c>
      <c r="F35">
        <v>60</v>
      </c>
      <c r="G35">
        <v>60</v>
      </c>
      <c r="H35">
        <v>60</v>
      </c>
      <c r="I35">
        <v>55</v>
      </c>
      <c r="J35">
        <v>55</v>
      </c>
      <c r="K35">
        <v>45</v>
      </c>
      <c r="L35">
        <v>50</v>
      </c>
      <c r="M35">
        <v>40</v>
      </c>
      <c r="N35">
        <v>50</v>
      </c>
      <c r="O35">
        <v>40</v>
      </c>
      <c r="P35" s="1">
        <v>30</v>
      </c>
      <c r="Q35" s="1">
        <v>264</v>
      </c>
      <c r="R35">
        <f t="shared" si="2"/>
        <v>57.5</v>
      </c>
      <c r="S35">
        <f t="shared" si="2"/>
        <v>48.333333333333336</v>
      </c>
      <c r="T35">
        <f t="shared" si="1"/>
        <v>69.136986301369859</v>
      </c>
    </row>
    <row r="36" spans="1:20">
      <c r="A36">
        <v>27</v>
      </c>
      <c r="B36" t="s">
        <v>67</v>
      </c>
      <c r="D36">
        <v>35</v>
      </c>
      <c r="E36">
        <v>20</v>
      </c>
      <c r="F36">
        <v>40</v>
      </c>
      <c r="G36">
        <v>25</v>
      </c>
      <c r="H36">
        <v>40</v>
      </c>
      <c r="I36">
        <v>20</v>
      </c>
      <c r="J36">
        <v>40</v>
      </c>
      <c r="K36">
        <v>20</v>
      </c>
      <c r="L36">
        <v>35</v>
      </c>
      <c r="M36">
        <v>15</v>
      </c>
      <c r="N36">
        <v>30</v>
      </c>
      <c r="O36">
        <v>10</v>
      </c>
      <c r="P36" s="1">
        <v>5</v>
      </c>
      <c r="Q36" s="1">
        <v>217</v>
      </c>
      <c r="R36">
        <f t="shared" si="2"/>
        <v>36.666666666666664</v>
      </c>
      <c r="S36">
        <f t="shared" si="2"/>
        <v>18.333333333333332</v>
      </c>
      <c r="T36">
        <f t="shared" si="1"/>
        <v>22.136986301369859</v>
      </c>
    </row>
    <row r="37" spans="1:20">
      <c r="A37">
        <v>27</v>
      </c>
      <c r="B37" t="s">
        <v>68</v>
      </c>
      <c r="D37">
        <v>45</v>
      </c>
      <c r="E37">
        <v>20</v>
      </c>
      <c r="F37">
        <v>45</v>
      </c>
      <c r="G37">
        <v>25</v>
      </c>
      <c r="H37">
        <v>45</v>
      </c>
      <c r="I37">
        <v>20</v>
      </c>
      <c r="J37">
        <v>45</v>
      </c>
      <c r="K37">
        <v>20</v>
      </c>
      <c r="L37">
        <v>40</v>
      </c>
      <c r="M37">
        <v>15</v>
      </c>
      <c r="N37">
        <v>45</v>
      </c>
      <c r="O37">
        <v>20</v>
      </c>
      <c r="P37" s="1">
        <v>20</v>
      </c>
      <c r="Q37" s="2">
        <v>241</v>
      </c>
      <c r="R37">
        <f t="shared" si="2"/>
        <v>44.166666666666664</v>
      </c>
      <c r="S37">
        <f t="shared" si="2"/>
        <v>20</v>
      </c>
      <c r="T37">
        <f t="shared" si="1"/>
        <v>46.136986301369859</v>
      </c>
    </row>
    <row r="38" spans="1:20">
      <c r="A38">
        <v>28</v>
      </c>
      <c r="B38" t="s">
        <v>67</v>
      </c>
      <c r="D38">
        <v>40</v>
      </c>
      <c r="E38">
        <v>35</v>
      </c>
      <c r="F38">
        <v>45</v>
      </c>
      <c r="G38">
        <v>40</v>
      </c>
      <c r="H38">
        <v>45</v>
      </c>
      <c r="I38">
        <v>40</v>
      </c>
      <c r="J38">
        <v>50</v>
      </c>
      <c r="K38">
        <v>40</v>
      </c>
      <c r="L38">
        <v>50</v>
      </c>
      <c r="M38">
        <v>45</v>
      </c>
      <c r="N38">
        <v>50</v>
      </c>
      <c r="O38">
        <v>40</v>
      </c>
      <c r="P38" s="1">
        <v>30</v>
      </c>
      <c r="Q38" s="1">
        <v>182</v>
      </c>
      <c r="R38">
        <f t="shared" si="2"/>
        <v>46.666666666666664</v>
      </c>
      <c r="S38">
        <f t="shared" si="2"/>
        <v>40</v>
      </c>
      <c r="T38">
        <f t="shared" si="1"/>
        <v>-12.863013698630141</v>
      </c>
    </row>
    <row r="39" spans="1:20">
      <c r="A39">
        <v>28</v>
      </c>
      <c r="B39" t="s">
        <v>68</v>
      </c>
      <c r="D39">
        <v>45</v>
      </c>
      <c r="E39">
        <v>35</v>
      </c>
      <c r="F39">
        <v>40</v>
      </c>
      <c r="G39">
        <v>35</v>
      </c>
      <c r="H39">
        <v>40</v>
      </c>
      <c r="I39">
        <v>30</v>
      </c>
      <c r="J39">
        <v>45</v>
      </c>
      <c r="K39">
        <v>30</v>
      </c>
      <c r="L39">
        <v>40</v>
      </c>
      <c r="M39">
        <v>25</v>
      </c>
      <c r="N39">
        <v>45</v>
      </c>
      <c r="O39">
        <v>25</v>
      </c>
      <c r="P39" s="1">
        <v>10</v>
      </c>
      <c r="Q39" s="1">
        <v>182</v>
      </c>
      <c r="R39">
        <f t="shared" si="2"/>
        <v>42.5</v>
      </c>
      <c r="S39">
        <f t="shared" si="2"/>
        <v>30</v>
      </c>
      <c r="T39">
        <f>Q39-$W$10</f>
        <v>-12.863013698630141</v>
      </c>
    </row>
    <row r="40" spans="1:20">
      <c r="A40">
        <v>29</v>
      </c>
      <c r="B40" t="s">
        <v>67</v>
      </c>
      <c r="D40">
        <v>35</v>
      </c>
      <c r="E40">
        <v>35</v>
      </c>
      <c r="F40">
        <v>30</v>
      </c>
      <c r="G40">
        <v>25</v>
      </c>
      <c r="H40">
        <v>35</v>
      </c>
      <c r="I40">
        <v>25</v>
      </c>
      <c r="J40">
        <v>30</v>
      </c>
      <c r="K40">
        <v>25</v>
      </c>
      <c r="L40">
        <v>30</v>
      </c>
      <c r="M40">
        <v>25</v>
      </c>
      <c r="N40">
        <v>30</v>
      </c>
      <c r="O40">
        <v>20</v>
      </c>
      <c r="P40" s="1">
        <v>25</v>
      </c>
      <c r="Q40" s="1">
        <v>212</v>
      </c>
      <c r="R40">
        <f t="shared" si="2"/>
        <v>31.666666666666668</v>
      </c>
      <c r="S40">
        <f t="shared" si="2"/>
        <v>25.833333333333332</v>
      </c>
      <c r="T40">
        <f t="shared" si="1"/>
        <v>17.136986301369859</v>
      </c>
    </row>
    <row r="41" spans="1:20">
      <c r="A41">
        <v>29</v>
      </c>
      <c r="B41" t="s">
        <v>68</v>
      </c>
      <c r="D41">
        <v>30</v>
      </c>
      <c r="E41">
        <v>20</v>
      </c>
      <c r="F41">
        <v>30</v>
      </c>
      <c r="G41">
        <v>15</v>
      </c>
      <c r="H41">
        <v>25</v>
      </c>
      <c r="I41">
        <v>15</v>
      </c>
      <c r="J41">
        <v>25</v>
      </c>
      <c r="K41">
        <v>10</v>
      </c>
      <c r="L41">
        <v>25</v>
      </c>
      <c r="M41">
        <v>10</v>
      </c>
      <c r="N41">
        <v>20</v>
      </c>
      <c r="O41">
        <v>10</v>
      </c>
      <c r="P41" s="1">
        <v>10</v>
      </c>
      <c r="Q41" s="1">
        <v>212</v>
      </c>
      <c r="R41">
        <f t="shared" si="2"/>
        <v>25.833333333333332</v>
      </c>
      <c r="S41">
        <f t="shared" si="2"/>
        <v>13.333333333333334</v>
      </c>
      <c r="T41">
        <f t="shared" si="1"/>
        <v>17.136986301369859</v>
      </c>
    </row>
    <row r="42" spans="1:20">
      <c r="A42">
        <v>30</v>
      </c>
      <c r="B42" t="s">
        <v>67</v>
      </c>
      <c r="D42">
        <v>40</v>
      </c>
      <c r="E42">
        <v>25</v>
      </c>
      <c r="F42">
        <v>45</v>
      </c>
      <c r="G42">
        <v>25</v>
      </c>
      <c r="H42">
        <v>40</v>
      </c>
      <c r="I42">
        <v>25</v>
      </c>
      <c r="J42">
        <v>35</v>
      </c>
      <c r="K42">
        <v>25</v>
      </c>
      <c r="L42">
        <v>35</v>
      </c>
      <c r="M42">
        <v>20</v>
      </c>
      <c r="N42">
        <v>35</v>
      </c>
      <c r="O42">
        <v>20</v>
      </c>
      <c r="P42" s="1">
        <v>10</v>
      </c>
      <c r="Q42" s="1">
        <v>230</v>
      </c>
      <c r="R42">
        <f t="shared" si="2"/>
        <v>38.333333333333336</v>
      </c>
      <c r="S42">
        <f t="shared" si="2"/>
        <v>23.333333333333332</v>
      </c>
      <c r="T42">
        <f t="shared" si="1"/>
        <v>35.136986301369859</v>
      </c>
    </row>
    <row r="43" spans="1:20">
      <c r="A43">
        <v>30</v>
      </c>
      <c r="B43" t="s">
        <v>68</v>
      </c>
      <c r="D43">
        <v>40</v>
      </c>
      <c r="E43">
        <v>30</v>
      </c>
      <c r="F43">
        <v>40</v>
      </c>
      <c r="G43">
        <v>30</v>
      </c>
      <c r="H43">
        <v>40</v>
      </c>
      <c r="I43">
        <v>25</v>
      </c>
      <c r="J43">
        <v>35</v>
      </c>
      <c r="K43">
        <v>20</v>
      </c>
      <c r="L43">
        <v>30</v>
      </c>
      <c r="M43">
        <v>20</v>
      </c>
      <c r="N43">
        <v>25</v>
      </c>
      <c r="O43">
        <v>15</v>
      </c>
      <c r="P43" s="1">
        <v>5</v>
      </c>
      <c r="Q43" s="1">
        <v>230</v>
      </c>
      <c r="R43">
        <f t="shared" si="2"/>
        <v>35</v>
      </c>
      <c r="S43">
        <f t="shared" si="2"/>
        <v>23.333333333333332</v>
      </c>
      <c r="T43">
        <f t="shared" si="1"/>
        <v>35.136986301369859</v>
      </c>
    </row>
    <row r="44" spans="1:20">
      <c r="A44">
        <v>31</v>
      </c>
      <c r="B44" t="s">
        <v>67</v>
      </c>
      <c r="D44">
        <v>40</v>
      </c>
      <c r="E44">
        <v>5</v>
      </c>
      <c r="F44">
        <v>45</v>
      </c>
      <c r="G44">
        <v>5</v>
      </c>
      <c r="H44">
        <v>30</v>
      </c>
      <c r="I44">
        <v>0</v>
      </c>
      <c r="J44">
        <v>45</v>
      </c>
      <c r="K44">
        <v>15</v>
      </c>
      <c r="L44">
        <v>25</v>
      </c>
      <c r="M44">
        <v>0</v>
      </c>
      <c r="N44">
        <v>40</v>
      </c>
      <c r="O44">
        <v>0</v>
      </c>
      <c r="P44" s="1">
        <v>10</v>
      </c>
      <c r="Q44" s="1">
        <v>130</v>
      </c>
      <c r="R44">
        <f t="shared" si="2"/>
        <v>37.5</v>
      </c>
      <c r="S44">
        <f t="shared" si="2"/>
        <v>4.166666666666667</v>
      </c>
      <c r="T44">
        <f t="shared" si="1"/>
        <v>-64.863013698630141</v>
      </c>
    </row>
    <row r="45" spans="1:20">
      <c r="A45">
        <v>31</v>
      </c>
      <c r="B45" t="s">
        <v>68</v>
      </c>
      <c r="D45">
        <v>30</v>
      </c>
      <c r="E45">
        <v>10</v>
      </c>
      <c r="F45">
        <v>35</v>
      </c>
      <c r="G45">
        <v>10</v>
      </c>
      <c r="H45">
        <v>30</v>
      </c>
      <c r="I45">
        <v>10</v>
      </c>
      <c r="J45">
        <v>20</v>
      </c>
      <c r="K45">
        <v>0</v>
      </c>
      <c r="L45">
        <v>10</v>
      </c>
      <c r="M45">
        <v>0</v>
      </c>
      <c r="N45">
        <v>15</v>
      </c>
      <c r="O45">
        <v>0</v>
      </c>
      <c r="P45" s="1">
        <v>0</v>
      </c>
      <c r="Q45" s="1">
        <v>130</v>
      </c>
      <c r="R45">
        <f t="shared" si="2"/>
        <v>23.333333333333332</v>
      </c>
      <c r="S45">
        <f t="shared" si="2"/>
        <v>5</v>
      </c>
      <c r="T45">
        <f t="shared" si="1"/>
        <v>-64.863013698630141</v>
      </c>
    </row>
    <row r="46" spans="1:20">
      <c r="A46">
        <v>32</v>
      </c>
      <c r="B46" t="s">
        <v>67</v>
      </c>
      <c r="D46">
        <v>40</v>
      </c>
      <c r="E46">
        <v>30</v>
      </c>
      <c r="F46">
        <v>40</v>
      </c>
      <c r="G46">
        <v>30</v>
      </c>
      <c r="H46">
        <v>40</v>
      </c>
      <c r="I46">
        <v>30</v>
      </c>
      <c r="J46">
        <v>40</v>
      </c>
      <c r="K46">
        <v>25</v>
      </c>
      <c r="L46">
        <v>35</v>
      </c>
      <c r="M46">
        <v>25</v>
      </c>
      <c r="N46">
        <v>35</v>
      </c>
      <c r="O46">
        <v>25</v>
      </c>
      <c r="P46" s="1">
        <v>25</v>
      </c>
      <c r="Q46" s="1">
        <v>205</v>
      </c>
      <c r="R46">
        <f t="shared" si="2"/>
        <v>38.333333333333336</v>
      </c>
      <c r="S46">
        <f t="shared" si="2"/>
        <v>27.5</v>
      </c>
      <c r="T46">
        <f t="shared" si="1"/>
        <v>10.136986301369859</v>
      </c>
    </row>
    <row r="47" spans="1:20">
      <c r="A47">
        <v>32</v>
      </c>
      <c r="B47" t="s">
        <v>68</v>
      </c>
      <c r="D47">
        <v>30</v>
      </c>
      <c r="E47">
        <v>25</v>
      </c>
      <c r="F47">
        <v>30</v>
      </c>
      <c r="G47">
        <v>20</v>
      </c>
      <c r="H47">
        <v>35</v>
      </c>
      <c r="I47">
        <v>25</v>
      </c>
      <c r="J47">
        <v>30</v>
      </c>
      <c r="K47">
        <v>20</v>
      </c>
      <c r="L47">
        <v>25</v>
      </c>
      <c r="M47">
        <v>15</v>
      </c>
      <c r="N47">
        <v>30</v>
      </c>
      <c r="O47">
        <v>20</v>
      </c>
      <c r="P47" s="1">
        <v>10</v>
      </c>
      <c r="Q47" s="1">
        <v>205</v>
      </c>
      <c r="R47">
        <f t="shared" si="2"/>
        <v>30</v>
      </c>
      <c r="S47">
        <f t="shared" si="2"/>
        <v>20.833333333333332</v>
      </c>
      <c r="T47">
        <f t="shared" si="1"/>
        <v>10.136986301369859</v>
      </c>
    </row>
    <row r="48" spans="1:20">
      <c r="A48">
        <v>33</v>
      </c>
      <c r="B48" t="s">
        <v>67</v>
      </c>
      <c r="D48">
        <v>30</v>
      </c>
      <c r="E48">
        <v>35</v>
      </c>
      <c r="F48">
        <v>20</v>
      </c>
      <c r="G48">
        <v>55</v>
      </c>
      <c r="H48">
        <v>25</v>
      </c>
      <c r="I48">
        <v>85</v>
      </c>
      <c r="J48">
        <v>25</v>
      </c>
      <c r="K48">
        <v>85</v>
      </c>
      <c r="L48">
        <v>25</v>
      </c>
      <c r="M48">
        <v>90</v>
      </c>
      <c r="N48">
        <v>15</v>
      </c>
      <c r="O48">
        <v>75</v>
      </c>
      <c r="P48" s="1">
        <v>10</v>
      </c>
      <c r="Q48" s="1">
        <v>268</v>
      </c>
      <c r="R48">
        <f t="shared" si="2"/>
        <v>23.333333333333332</v>
      </c>
      <c r="S48">
        <f t="shared" si="2"/>
        <v>70.833333333333329</v>
      </c>
      <c r="T48">
        <f t="shared" si="1"/>
        <v>73.136986301369859</v>
      </c>
    </row>
    <row r="49" spans="1:20">
      <c r="A49">
        <v>33</v>
      </c>
      <c r="B49" t="s">
        <v>68</v>
      </c>
      <c r="D49">
        <v>30</v>
      </c>
      <c r="E49">
        <v>65</v>
      </c>
      <c r="F49">
        <v>45</v>
      </c>
      <c r="G49">
        <v>65</v>
      </c>
      <c r="H49">
        <v>50</v>
      </c>
      <c r="I49">
        <v>65</v>
      </c>
      <c r="J49" s="3">
        <v>5</v>
      </c>
      <c r="K49">
        <v>65</v>
      </c>
      <c r="L49">
        <v>40</v>
      </c>
      <c r="M49">
        <v>60</v>
      </c>
      <c r="N49">
        <v>60</v>
      </c>
      <c r="O49">
        <v>75</v>
      </c>
      <c r="P49" s="1">
        <v>20</v>
      </c>
      <c r="Q49" s="2">
        <v>162</v>
      </c>
      <c r="R49">
        <f t="shared" si="2"/>
        <v>38.333333333333336</v>
      </c>
      <c r="S49">
        <f t="shared" si="2"/>
        <v>65.833333333333329</v>
      </c>
      <c r="T49">
        <f t="shared" si="1"/>
        <v>-32.863013698630141</v>
      </c>
    </row>
    <row r="50" spans="1:20">
      <c r="A50">
        <v>34</v>
      </c>
      <c r="B50" t="s">
        <v>67</v>
      </c>
      <c r="D50">
        <v>25</v>
      </c>
      <c r="E50">
        <v>40</v>
      </c>
      <c r="F50">
        <v>25</v>
      </c>
      <c r="G50">
        <v>40</v>
      </c>
      <c r="H50">
        <v>25</v>
      </c>
      <c r="I50">
        <v>45</v>
      </c>
      <c r="J50">
        <v>25</v>
      </c>
      <c r="K50">
        <v>40</v>
      </c>
      <c r="L50">
        <v>30</v>
      </c>
      <c r="M50">
        <v>45</v>
      </c>
      <c r="N50">
        <v>25</v>
      </c>
      <c r="O50">
        <v>40</v>
      </c>
      <c r="P50" s="1">
        <v>25</v>
      </c>
      <c r="Q50" s="1">
        <v>150</v>
      </c>
      <c r="R50">
        <f t="shared" si="2"/>
        <v>25.833333333333332</v>
      </c>
      <c r="S50">
        <f t="shared" si="2"/>
        <v>41.666666666666664</v>
      </c>
      <c r="T50">
        <f t="shared" si="1"/>
        <v>-44.863013698630141</v>
      </c>
    </row>
    <row r="51" spans="1:20">
      <c r="A51">
        <v>34</v>
      </c>
      <c r="B51" t="s">
        <v>68</v>
      </c>
      <c r="D51">
        <v>65</v>
      </c>
      <c r="E51">
        <v>70</v>
      </c>
      <c r="F51">
        <v>70</v>
      </c>
      <c r="G51">
        <v>70</v>
      </c>
      <c r="H51">
        <v>70</v>
      </c>
      <c r="I51">
        <v>75</v>
      </c>
      <c r="J51">
        <v>65</v>
      </c>
      <c r="K51">
        <v>65</v>
      </c>
      <c r="L51">
        <v>70</v>
      </c>
      <c r="M51">
        <v>75</v>
      </c>
      <c r="N51">
        <v>65</v>
      </c>
      <c r="O51">
        <v>65</v>
      </c>
      <c r="P51" s="1">
        <v>5</v>
      </c>
      <c r="Q51" s="2">
        <v>130</v>
      </c>
      <c r="R51">
        <f t="shared" si="2"/>
        <v>67.5</v>
      </c>
      <c r="S51">
        <f t="shared" si="2"/>
        <v>70</v>
      </c>
      <c r="T51">
        <f t="shared" si="1"/>
        <v>-64.863013698630141</v>
      </c>
    </row>
    <row r="52" spans="1:20">
      <c r="A52">
        <v>35</v>
      </c>
      <c r="B52" t="s">
        <v>67</v>
      </c>
      <c r="D52">
        <v>45</v>
      </c>
      <c r="E52">
        <v>40</v>
      </c>
      <c r="F52">
        <v>55</v>
      </c>
      <c r="G52">
        <v>70</v>
      </c>
      <c r="H52">
        <v>65</v>
      </c>
      <c r="I52">
        <v>70</v>
      </c>
      <c r="J52">
        <v>70</v>
      </c>
      <c r="K52">
        <v>75</v>
      </c>
      <c r="L52">
        <v>65</v>
      </c>
      <c r="M52">
        <v>80</v>
      </c>
      <c r="N52">
        <v>70</v>
      </c>
      <c r="O52">
        <v>80</v>
      </c>
      <c r="P52" s="1">
        <v>55</v>
      </c>
      <c r="Q52" s="1">
        <v>117</v>
      </c>
      <c r="R52">
        <f t="shared" si="2"/>
        <v>61.666666666666664</v>
      </c>
      <c r="S52">
        <f t="shared" si="2"/>
        <v>69.166666666666671</v>
      </c>
      <c r="T52">
        <f t="shared" si="1"/>
        <v>-77.863013698630141</v>
      </c>
    </row>
    <row r="53" spans="1:20">
      <c r="A53">
        <v>35</v>
      </c>
      <c r="B53" t="s">
        <v>68</v>
      </c>
      <c r="D53">
        <v>55</v>
      </c>
      <c r="E53">
        <v>55</v>
      </c>
      <c r="F53" t="s">
        <v>70</v>
      </c>
      <c r="G53" t="s">
        <v>70</v>
      </c>
      <c r="H53" t="s">
        <v>70</v>
      </c>
      <c r="I53" t="s">
        <v>70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  <c r="O53" t="s">
        <v>70</v>
      </c>
      <c r="P53" s="1">
        <v>70</v>
      </c>
      <c r="Q53" s="1">
        <v>117</v>
      </c>
    </row>
    <row r="54" spans="1:20">
      <c r="A54">
        <v>36</v>
      </c>
      <c r="B54" t="s">
        <v>67</v>
      </c>
      <c r="D54">
        <v>40</v>
      </c>
      <c r="E54">
        <v>25</v>
      </c>
      <c r="F54">
        <v>40</v>
      </c>
      <c r="G54">
        <v>20</v>
      </c>
      <c r="H54">
        <v>35</v>
      </c>
      <c r="I54">
        <v>15</v>
      </c>
      <c r="J54">
        <v>30</v>
      </c>
      <c r="K54">
        <v>10</v>
      </c>
      <c r="L54">
        <v>30</v>
      </c>
      <c r="M54">
        <v>15</v>
      </c>
      <c r="N54">
        <v>25</v>
      </c>
      <c r="O54">
        <v>10</v>
      </c>
      <c r="P54" s="1">
        <v>0</v>
      </c>
      <c r="Q54" s="1">
        <v>275</v>
      </c>
      <c r="R54">
        <f t="shared" ref="R54:R71" si="3">AVERAGE(D54,F54,H54,J54,L54,N54)</f>
        <v>33.333333333333336</v>
      </c>
      <c r="S54">
        <f t="shared" ref="S54:S71" si="4">AVERAGE(E54,G54,I54,K54,M54,O54)</f>
        <v>15.833333333333334</v>
      </c>
      <c r="T54">
        <f t="shared" si="1"/>
        <v>80.136986301369859</v>
      </c>
    </row>
    <row r="55" spans="1:20">
      <c r="A55">
        <v>36</v>
      </c>
      <c r="B55" t="s">
        <v>68</v>
      </c>
      <c r="D55">
        <v>60</v>
      </c>
      <c r="E55">
        <v>35</v>
      </c>
      <c r="F55">
        <v>60</v>
      </c>
      <c r="G55">
        <v>25</v>
      </c>
      <c r="H55">
        <v>45</v>
      </c>
      <c r="I55">
        <v>35</v>
      </c>
      <c r="J55">
        <v>45</v>
      </c>
      <c r="K55">
        <v>40</v>
      </c>
      <c r="L55">
        <v>40</v>
      </c>
      <c r="M55">
        <v>35</v>
      </c>
      <c r="N55">
        <v>35</v>
      </c>
      <c r="O55">
        <v>30</v>
      </c>
      <c r="P55" s="1">
        <v>30</v>
      </c>
      <c r="Q55" s="2">
        <v>216</v>
      </c>
      <c r="R55">
        <f t="shared" si="3"/>
        <v>47.5</v>
      </c>
      <c r="S55">
        <f t="shared" si="4"/>
        <v>33.333333333333336</v>
      </c>
      <c r="T55">
        <f t="shared" si="1"/>
        <v>21.136986301369859</v>
      </c>
    </row>
    <row r="56" spans="1:20">
      <c r="A56">
        <v>37</v>
      </c>
      <c r="B56" t="s">
        <v>67</v>
      </c>
      <c r="D56">
        <v>45</v>
      </c>
      <c r="E56">
        <v>60</v>
      </c>
      <c r="F56">
        <v>40</v>
      </c>
      <c r="G56">
        <v>45</v>
      </c>
      <c r="H56">
        <v>45</v>
      </c>
      <c r="I56">
        <v>35</v>
      </c>
      <c r="J56">
        <v>35</v>
      </c>
      <c r="K56">
        <v>35</v>
      </c>
      <c r="L56">
        <v>40</v>
      </c>
      <c r="M56">
        <v>35</v>
      </c>
      <c r="N56">
        <v>40</v>
      </c>
      <c r="O56">
        <v>35</v>
      </c>
      <c r="P56" s="1">
        <v>40</v>
      </c>
      <c r="Q56" s="1">
        <v>200</v>
      </c>
      <c r="R56">
        <f t="shared" si="3"/>
        <v>40.833333333333336</v>
      </c>
      <c r="S56">
        <f t="shared" si="4"/>
        <v>40.833333333333336</v>
      </c>
      <c r="T56">
        <f t="shared" si="1"/>
        <v>5.1369863013698591</v>
      </c>
    </row>
    <row r="57" spans="1:20">
      <c r="A57">
        <v>37</v>
      </c>
      <c r="B57" t="s">
        <v>68</v>
      </c>
      <c r="D57">
        <v>35</v>
      </c>
      <c r="E57">
        <v>50</v>
      </c>
      <c r="F57">
        <v>45</v>
      </c>
      <c r="G57">
        <v>45</v>
      </c>
      <c r="H57">
        <v>40</v>
      </c>
      <c r="I57">
        <v>35</v>
      </c>
      <c r="J57">
        <v>35</v>
      </c>
      <c r="K57">
        <v>35</v>
      </c>
      <c r="L57">
        <v>40</v>
      </c>
      <c r="M57">
        <v>40</v>
      </c>
      <c r="N57">
        <v>30</v>
      </c>
      <c r="O57">
        <v>35</v>
      </c>
      <c r="P57" s="1">
        <v>25</v>
      </c>
      <c r="Q57" s="2">
        <v>250</v>
      </c>
      <c r="R57">
        <f t="shared" si="3"/>
        <v>37.5</v>
      </c>
      <c r="S57">
        <f t="shared" si="4"/>
        <v>40</v>
      </c>
      <c r="T57">
        <f t="shared" si="1"/>
        <v>55.136986301369859</v>
      </c>
    </row>
    <row r="58" spans="1:20">
      <c r="A58">
        <v>38</v>
      </c>
      <c r="B58" t="s">
        <v>67</v>
      </c>
      <c r="D58">
        <v>30</v>
      </c>
      <c r="E58">
        <v>75</v>
      </c>
      <c r="F58">
        <v>20</v>
      </c>
      <c r="G58">
        <v>65</v>
      </c>
      <c r="H58">
        <v>40</v>
      </c>
      <c r="I58">
        <v>40</v>
      </c>
      <c r="J58">
        <v>45</v>
      </c>
      <c r="K58">
        <v>45</v>
      </c>
      <c r="L58">
        <v>50</v>
      </c>
      <c r="M58">
        <v>55</v>
      </c>
      <c r="N58">
        <v>50</v>
      </c>
      <c r="O58">
        <v>60</v>
      </c>
      <c r="P58" s="1">
        <v>45</v>
      </c>
      <c r="Q58" s="1">
        <v>235</v>
      </c>
      <c r="R58">
        <f t="shared" si="3"/>
        <v>39.166666666666664</v>
      </c>
      <c r="S58">
        <f t="shared" si="4"/>
        <v>56.666666666666664</v>
      </c>
      <c r="T58">
        <f t="shared" si="1"/>
        <v>40.136986301369859</v>
      </c>
    </row>
    <row r="59" spans="1:20">
      <c r="A59">
        <v>38</v>
      </c>
      <c r="B59" t="s">
        <v>68</v>
      </c>
      <c r="D59">
        <v>55</v>
      </c>
      <c r="E59">
        <v>60</v>
      </c>
      <c r="F59">
        <v>50</v>
      </c>
      <c r="G59">
        <v>35</v>
      </c>
      <c r="H59">
        <v>60</v>
      </c>
      <c r="I59">
        <v>60</v>
      </c>
      <c r="J59">
        <v>60</v>
      </c>
      <c r="K59">
        <v>60</v>
      </c>
      <c r="L59">
        <v>40</v>
      </c>
      <c r="M59">
        <v>40</v>
      </c>
      <c r="N59">
        <v>45</v>
      </c>
      <c r="O59">
        <v>65</v>
      </c>
      <c r="P59" s="1">
        <v>30</v>
      </c>
      <c r="Q59" s="1">
        <v>235</v>
      </c>
      <c r="R59">
        <f t="shared" si="3"/>
        <v>51.666666666666664</v>
      </c>
      <c r="S59">
        <f t="shared" si="4"/>
        <v>53.333333333333336</v>
      </c>
      <c r="T59">
        <f t="shared" si="1"/>
        <v>40.136986301369859</v>
      </c>
    </row>
    <row r="60" spans="1:20">
      <c r="A60">
        <v>39</v>
      </c>
      <c r="B60" t="s">
        <v>67</v>
      </c>
      <c r="D60">
        <v>40</v>
      </c>
      <c r="E60">
        <v>30</v>
      </c>
      <c r="F60">
        <v>45</v>
      </c>
      <c r="G60">
        <v>35</v>
      </c>
      <c r="H60">
        <v>50</v>
      </c>
      <c r="I60">
        <v>45</v>
      </c>
      <c r="J60">
        <v>45</v>
      </c>
      <c r="K60">
        <v>40</v>
      </c>
      <c r="L60">
        <v>40</v>
      </c>
      <c r="M60">
        <v>40</v>
      </c>
      <c r="N60">
        <v>30</v>
      </c>
      <c r="O60">
        <v>45</v>
      </c>
      <c r="P60" s="1">
        <v>25</v>
      </c>
      <c r="Q60" s="1">
        <v>196</v>
      </c>
      <c r="R60">
        <f t="shared" si="3"/>
        <v>41.666666666666664</v>
      </c>
      <c r="S60">
        <f t="shared" si="4"/>
        <v>39.166666666666664</v>
      </c>
      <c r="T60">
        <f t="shared" si="1"/>
        <v>1.1369863013698591</v>
      </c>
    </row>
    <row r="61" spans="1:20">
      <c r="A61">
        <v>39</v>
      </c>
      <c r="B61" t="s">
        <v>68</v>
      </c>
      <c r="D61">
        <v>50</v>
      </c>
      <c r="E61">
        <v>40</v>
      </c>
      <c r="F61">
        <v>30</v>
      </c>
      <c r="G61">
        <v>40</v>
      </c>
      <c r="H61">
        <v>45</v>
      </c>
      <c r="I61">
        <v>35</v>
      </c>
      <c r="J61">
        <v>30</v>
      </c>
      <c r="K61">
        <v>35</v>
      </c>
      <c r="L61">
        <v>20</v>
      </c>
      <c r="M61">
        <v>30</v>
      </c>
      <c r="N61">
        <v>25</v>
      </c>
      <c r="O61">
        <v>30</v>
      </c>
      <c r="P61" s="1">
        <v>25</v>
      </c>
      <c r="Q61" s="1">
        <v>196</v>
      </c>
      <c r="R61">
        <f t="shared" si="3"/>
        <v>33.333333333333336</v>
      </c>
      <c r="S61">
        <f t="shared" si="4"/>
        <v>35</v>
      </c>
      <c r="T61">
        <f t="shared" si="1"/>
        <v>1.1369863013698591</v>
      </c>
    </row>
    <row r="62" spans="1:20">
      <c r="A62">
        <v>40</v>
      </c>
      <c r="B62" t="s">
        <v>67</v>
      </c>
      <c r="D62">
        <v>30</v>
      </c>
      <c r="E62">
        <v>25</v>
      </c>
      <c r="F62">
        <v>40</v>
      </c>
      <c r="G62">
        <v>20</v>
      </c>
      <c r="H62">
        <v>40</v>
      </c>
      <c r="I62">
        <v>15</v>
      </c>
      <c r="J62">
        <v>35</v>
      </c>
      <c r="K62">
        <v>15</v>
      </c>
      <c r="L62">
        <v>45</v>
      </c>
      <c r="M62">
        <v>30</v>
      </c>
      <c r="N62">
        <v>45</v>
      </c>
      <c r="O62">
        <v>35</v>
      </c>
      <c r="P62" s="1">
        <v>15</v>
      </c>
      <c r="Q62" s="1">
        <v>177</v>
      </c>
      <c r="R62">
        <f t="shared" si="3"/>
        <v>39.166666666666664</v>
      </c>
      <c r="S62">
        <f t="shared" si="4"/>
        <v>23.333333333333332</v>
      </c>
      <c r="T62">
        <f t="shared" si="1"/>
        <v>-17.863013698630141</v>
      </c>
    </row>
    <row r="63" spans="1:20">
      <c r="A63">
        <v>40</v>
      </c>
      <c r="B63" t="s">
        <v>68</v>
      </c>
      <c r="D63">
        <v>15</v>
      </c>
      <c r="E63">
        <v>20</v>
      </c>
      <c r="F63">
        <v>25</v>
      </c>
      <c r="G63">
        <v>20</v>
      </c>
      <c r="H63">
        <v>30</v>
      </c>
      <c r="I63">
        <v>25</v>
      </c>
      <c r="J63">
        <v>30</v>
      </c>
      <c r="K63">
        <v>25</v>
      </c>
      <c r="L63">
        <v>35</v>
      </c>
      <c r="M63">
        <v>30</v>
      </c>
      <c r="N63">
        <v>40</v>
      </c>
      <c r="O63">
        <v>30</v>
      </c>
      <c r="P63" s="1">
        <v>15</v>
      </c>
      <c r="Q63" s="1">
        <v>177</v>
      </c>
      <c r="R63">
        <f t="shared" si="3"/>
        <v>29.166666666666668</v>
      </c>
      <c r="S63">
        <f t="shared" si="4"/>
        <v>25</v>
      </c>
      <c r="T63">
        <f t="shared" si="1"/>
        <v>-17.863013698630141</v>
      </c>
    </row>
    <row r="64" spans="1:20">
      <c r="A64">
        <v>41</v>
      </c>
      <c r="B64" t="s">
        <v>67</v>
      </c>
      <c r="D64">
        <v>45</v>
      </c>
      <c r="E64">
        <v>15</v>
      </c>
      <c r="F64">
        <v>45</v>
      </c>
      <c r="G64">
        <v>15</v>
      </c>
      <c r="H64">
        <v>40</v>
      </c>
      <c r="I64">
        <v>15</v>
      </c>
      <c r="J64">
        <v>40</v>
      </c>
      <c r="K64">
        <v>20</v>
      </c>
      <c r="L64">
        <v>40</v>
      </c>
      <c r="M64">
        <v>20</v>
      </c>
      <c r="N64">
        <v>40</v>
      </c>
      <c r="O64">
        <v>20</v>
      </c>
      <c r="P64" s="1">
        <v>15</v>
      </c>
      <c r="Q64" s="1">
        <v>191</v>
      </c>
      <c r="R64">
        <f t="shared" si="3"/>
        <v>41.666666666666664</v>
      </c>
      <c r="S64">
        <f t="shared" si="4"/>
        <v>17.5</v>
      </c>
      <c r="T64">
        <f t="shared" si="1"/>
        <v>-3.8630136986301409</v>
      </c>
    </row>
    <row r="65" spans="1:20">
      <c r="A65">
        <v>41</v>
      </c>
      <c r="B65" t="s">
        <v>68</v>
      </c>
      <c r="D65">
        <v>45</v>
      </c>
      <c r="E65">
        <v>35</v>
      </c>
      <c r="F65">
        <v>45</v>
      </c>
      <c r="G65">
        <v>35</v>
      </c>
      <c r="H65">
        <v>45</v>
      </c>
      <c r="I65">
        <v>35</v>
      </c>
      <c r="J65">
        <v>45</v>
      </c>
      <c r="K65">
        <v>35</v>
      </c>
      <c r="L65">
        <v>40</v>
      </c>
      <c r="M65">
        <v>35</v>
      </c>
      <c r="N65">
        <v>40</v>
      </c>
      <c r="O65">
        <v>35</v>
      </c>
      <c r="P65" s="1">
        <v>20</v>
      </c>
      <c r="Q65" s="2">
        <v>152</v>
      </c>
      <c r="R65">
        <f t="shared" si="3"/>
        <v>43.333333333333336</v>
      </c>
      <c r="S65">
        <f t="shared" si="4"/>
        <v>35</v>
      </c>
      <c r="T65">
        <f t="shared" si="1"/>
        <v>-42.863013698630141</v>
      </c>
    </row>
    <row r="66" spans="1:20">
      <c r="A66">
        <v>42</v>
      </c>
      <c r="B66" t="s">
        <v>67</v>
      </c>
      <c r="D66">
        <v>45</v>
      </c>
      <c r="E66">
        <v>80</v>
      </c>
      <c r="F66">
        <v>50</v>
      </c>
      <c r="G66">
        <v>80</v>
      </c>
      <c r="H66">
        <v>45</v>
      </c>
      <c r="I66">
        <v>75</v>
      </c>
      <c r="J66">
        <v>75</v>
      </c>
      <c r="K66">
        <v>80</v>
      </c>
      <c r="L66">
        <v>40</v>
      </c>
      <c r="M66">
        <v>65</v>
      </c>
      <c r="N66">
        <v>40</v>
      </c>
      <c r="O66">
        <v>50</v>
      </c>
      <c r="P66" s="1">
        <v>60</v>
      </c>
      <c r="Q66" s="1">
        <v>170</v>
      </c>
      <c r="R66">
        <f t="shared" si="3"/>
        <v>49.166666666666664</v>
      </c>
      <c r="S66">
        <f t="shared" si="4"/>
        <v>71.666666666666671</v>
      </c>
      <c r="T66">
        <f t="shared" si="1"/>
        <v>-24.863013698630141</v>
      </c>
    </row>
    <row r="67" spans="1:20">
      <c r="A67">
        <v>42</v>
      </c>
      <c r="B67" t="s">
        <v>68</v>
      </c>
      <c r="D67">
        <v>45</v>
      </c>
      <c r="E67">
        <v>75</v>
      </c>
      <c r="F67">
        <v>50</v>
      </c>
      <c r="G67">
        <v>65</v>
      </c>
      <c r="H67">
        <v>40</v>
      </c>
      <c r="I67">
        <v>50</v>
      </c>
      <c r="J67">
        <v>50</v>
      </c>
      <c r="K67">
        <v>50</v>
      </c>
      <c r="L67">
        <v>35</v>
      </c>
      <c r="M67">
        <v>40</v>
      </c>
      <c r="N67">
        <v>40</v>
      </c>
      <c r="O67">
        <v>45</v>
      </c>
      <c r="P67" s="1">
        <v>25</v>
      </c>
      <c r="Q67" s="2">
        <v>195</v>
      </c>
      <c r="R67">
        <f t="shared" si="3"/>
        <v>43.333333333333336</v>
      </c>
      <c r="S67">
        <f t="shared" si="4"/>
        <v>54.166666666666664</v>
      </c>
      <c r="T67">
        <f t="shared" si="1"/>
        <v>0.13698630136985912</v>
      </c>
    </row>
    <row r="68" spans="1:20">
      <c r="A68">
        <v>43</v>
      </c>
      <c r="B68" t="s">
        <v>67</v>
      </c>
      <c r="D68">
        <v>50</v>
      </c>
      <c r="E68">
        <v>60</v>
      </c>
      <c r="F68">
        <v>50</v>
      </c>
      <c r="G68">
        <v>60</v>
      </c>
      <c r="H68">
        <v>45</v>
      </c>
      <c r="I68">
        <v>60</v>
      </c>
      <c r="J68">
        <v>45</v>
      </c>
      <c r="K68">
        <v>50</v>
      </c>
      <c r="L68">
        <v>40</v>
      </c>
      <c r="M68">
        <v>50</v>
      </c>
      <c r="N68">
        <v>45</v>
      </c>
      <c r="O68">
        <v>40</v>
      </c>
      <c r="P68" s="1">
        <v>15</v>
      </c>
      <c r="Q68" s="1">
        <v>109</v>
      </c>
      <c r="R68">
        <f t="shared" si="3"/>
        <v>45.833333333333336</v>
      </c>
      <c r="S68">
        <f t="shared" si="4"/>
        <v>53.333333333333336</v>
      </c>
      <c r="T68">
        <f t="shared" si="1"/>
        <v>-85.863013698630141</v>
      </c>
    </row>
    <row r="69" spans="1:20">
      <c r="A69">
        <v>43</v>
      </c>
      <c r="B69" t="s">
        <v>68</v>
      </c>
      <c r="D69">
        <v>45</v>
      </c>
      <c r="E69">
        <v>40</v>
      </c>
      <c r="F69">
        <v>45</v>
      </c>
      <c r="G69">
        <v>35</v>
      </c>
      <c r="H69">
        <v>45</v>
      </c>
      <c r="I69">
        <v>30</v>
      </c>
      <c r="J69">
        <v>45</v>
      </c>
      <c r="K69">
        <v>25</v>
      </c>
      <c r="L69">
        <v>45</v>
      </c>
      <c r="M69">
        <v>25</v>
      </c>
      <c r="N69">
        <v>45</v>
      </c>
      <c r="O69">
        <v>25</v>
      </c>
      <c r="P69" s="1">
        <v>30</v>
      </c>
      <c r="Q69" s="2">
        <v>128</v>
      </c>
      <c r="R69">
        <f t="shared" si="3"/>
        <v>45</v>
      </c>
      <c r="S69">
        <f t="shared" si="4"/>
        <v>30</v>
      </c>
      <c r="T69">
        <f t="shared" si="1"/>
        <v>-66.863013698630141</v>
      </c>
    </row>
    <row r="70" spans="1:20">
      <c r="A70">
        <v>44</v>
      </c>
      <c r="B70" t="s">
        <v>67</v>
      </c>
      <c r="D70">
        <v>40</v>
      </c>
      <c r="E70">
        <v>10</v>
      </c>
      <c r="F70">
        <v>35</v>
      </c>
      <c r="G70">
        <v>0</v>
      </c>
      <c r="H70">
        <v>40</v>
      </c>
      <c r="I70">
        <v>5</v>
      </c>
      <c r="J70">
        <v>40</v>
      </c>
      <c r="K70">
        <v>5</v>
      </c>
      <c r="L70">
        <v>40</v>
      </c>
      <c r="M70">
        <v>5</v>
      </c>
      <c r="N70">
        <v>35</v>
      </c>
      <c r="O70">
        <v>0</v>
      </c>
      <c r="P70" s="1">
        <v>5</v>
      </c>
      <c r="Q70" s="1">
        <v>186</v>
      </c>
      <c r="R70">
        <f t="shared" si="3"/>
        <v>38.333333333333336</v>
      </c>
      <c r="S70">
        <f t="shared" si="4"/>
        <v>4.166666666666667</v>
      </c>
      <c r="T70">
        <f t="shared" si="1"/>
        <v>-8.8630136986301409</v>
      </c>
    </row>
    <row r="71" spans="1:20">
      <c r="A71">
        <v>44</v>
      </c>
      <c r="B71" t="s">
        <v>68</v>
      </c>
      <c r="D71">
        <v>55</v>
      </c>
      <c r="E71">
        <v>5</v>
      </c>
      <c r="F71">
        <v>60</v>
      </c>
      <c r="G71">
        <v>15</v>
      </c>
      <c r="H71">
        <v>50</v>
      </c>
      <c r="I71">
        <v>10</v>
      </c>
      <c r="J71">
        <v>65</v>
      </c>
      <c r="K71">
        <v>5</v>
      </c>
      <c r="L71">
        <v>55</v>
      </c>
      <c r="M71">
        <v>0</v>
      </c>
      <c r="N71">
        <v>55</v>
      </c>
      <c r="O71">
        <v>5</v>
      </c>
      <c r="P71" s="1">
        <v>5</v>
      </c>
      <c r="Q71" s="2">
        <v>200</v>
      </c>
      <c r="R71">
        <f t="shared" si="3"/>
        <v>56.666666666666664</v>
      </c>
      <c r="S71">
        <f t="shared" si="4"/>
        <v>6.666666666666667</v>
      </c>
      <c r="T71">
        <f t="shared" si="1"/>
        <v>5.1369863013698591</v>
      </c>
    </row>
    <row r="72" spans="1:20">
      <c r="A72">
        <v>45</v>
      </c>
      <c r="B72" t="s">
        <v>67</v>
      </c>
      <c r="D72" t="s">
        <v>70</v>
      </c>
      <c r="E72" t="s">
        <v>70</v>
      </c>
      <c r="F72" t="s">
        <v>70</v>
      </c>
      <c r="G72" t="s">
        <v>70</v>
      </c>
      <c r="H72" t="s">
        <v>70</v>
      </c>
      <c r="I72" t="s">
        <v>70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  <c r="O72" t="s">
        <v>70</v>
      </c>
      <c r="P72" t="s">
        <v>70</v>
      </c>
      <c r="Q72" t="s">
        <v>70</v>
      </c>
    </row>
    <row r="73" spans="1:20">
      <c r="A73">
        <v>45</v>
      </c>
      <c r="B73" t="s">
        <v>68</v>
      </c>
      <c r="D73" t="s">
        <v>70</v>
      </c>
      <c r="E73" t="s">
        <v>70</v>
      </c>
      <c r="F73" t="s">
        <v>70</v>
      </c>
      <c r="G73" t="s">
        <v>70</v>
      </c>
      <c r="H73" t="s">
        <v>70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</row>
    <row r="74" spans="1:20">
      <c r="A74">
        <v>46</v>
      </c>
      <c r="B74" t="s">
        <v>67</v>
      </c>
      <c r="D74">
        <v>40</v>
      </c>
      <c r="E74">
        <v>25</v>
      </c>
      <c r="F74">
        <v>40</v>
      </c>
      <c r="G74">
        <v>20</v>
      </c>
      <c r="H74">
        <v>35</v>
      </c>
      <c r="I74">
        <v>25</v>
      </c>
      <c r="J74">
        <v>30</v>
      </c>
      <c r="K74">
        <v>20</v>
      </c>
      <c r="L74">
        <v>30</v>
      </c>
      <c r="M74">
        <v>15</v>
      </c>
      <c r="N74">
        <v>30</v>
      </c>
      <c r="O74">
        <v>15</v>
      </c>
      <c r="P74" s="1">
        <v>5</v>
      </c>
      <c r="Q74" s="1">
        <v>185</v>
      </c>
      <c r="R74">
        <f t="shared" ref="R74" si="5">AVERAGE(D74,F74,H74,J74,L74,N74)</f>
        <v>34.166666666666664</v>
      </c>
      <c r="S74">
        <f t="shared" ref="S74" si="6">AVERAGE(E74,G74,I74,K74,M74,O74)</f>
        <v>20</v>
      </c>
      <c r="T74">
        <f t="shared" ref="T74" si="7">Q74-$W$10</f>
        <v>-9.8630136986301409</v>
      </c>
    </row>
    <row r="75" spans="1:20">
      <c r="A75">
        <v>46</v>
      </c>
      <c r="B75" t="s">
        <v>68</v>
      </c>
      <c r="D75" t="s">
        <v>70</v>
      </c>
      <c r="E75" t="s">
        <v>70</v>
      </c>
      <c r="F75" t="s">
        <v>70</v>
      </c>
      <c r="G75" t="s">
        <v>70</v>
      </c>
      <c r="H75" t="s">
        <v>70</v>
      </c>
      <c r="I75" t="s">
        <v>70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  <c r="O75" t="s">
        <v>70</v>
      </c>
      <c r="P75" t="s">
        <v>70</v>
      </c>
      <c r="Q75" t="s">
        <v>70</v>
      </c>
    </row>
    <row r="76" spans="1:20">
      <c r="A76">
        <v>47</v>
      </c>
      <c r="B76" t="s">
        <v>67</v>
      </c>
      <c r="D76">
        <v>55</v>
      </c>
      <c r="E76">
        <v>70</v>
      </c>
      <c r="F76">
        <v>55</v>
      </c>
      <c r="G76">
        <v>70</v>
      </c>
      <c r="H76">
        <v>55</v>
      </c>
      <c r="I76">
        <v>65</v>
      </c>
      <c r="J76">
        <v>45</v>
      </c>
      <c r="K76">
        <v>60</v>
      </c>
      <c r="L76">
        <v>45</v>
      </c>
      <c r="M76">
        <v>60</v>
      </c>
      <c r="N76">
        <v>30</v>
      </c>
      <c r="O76">
        <v>30</v>
      </c>
      <c r="P76" s="1">
        <v>30</v>
      </c>
      <c r="Q76" s="1">
        <v>160</v>
      </c>
      <c r="R76">
        <f t="shared" ref="R76" si="8">AVERAGE(D76,F76,H76,J76,L76,N76)</f>
        <v>47.5</v>
      </c>
      <c r="S76">
        <f t="shared" ref="S76" si="9">AVERAGE(E76,G76,I76,K76,M76,O76)</f>
        <v>59.166666666666664</v>
      </c>
      <c r="T76">
        <f t="shared" ref="T76" si="10">Q76-$W$10</f>
        <v>-34.863013698630141</v>
      </c>
    </row>
    <row r="77" spans="1:20">
      <c r="A77">
        <v>47</v>
      </c>
      <c r="B77" t="s">
        <v>68</v>
      </c>
      <c r="D77" t="s">
        <v>70</v>
      </c>
      <c r="E77" t="s">
        <v>70</v>
      </c>
      <c r="F77" t="s">
        <v>70</v>
      </c>
      <c r="G77" t="s">
        <v>70</v>
      </c>
      <c r="H77" t="s">
        <v>70</v>
      </c>
      <c r="I77" t="s">
        <v>70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</row>
    <row r="78" spans="1:20">
      <c r="A78">
        <v>48</v>
      </c>
      <c r="B78" t="s">
        <v>67</v>
      </c>
      <c r="D78">
        <v>20</v>
      </c>
      <c r="E78">
        <v>15</v>
      </c>
      <c r="F78">
        <v>20</v>
      </c>
      <c r="G78">
        <v>15</v>
      </c>
      <c r="H78">
        <v>20</v>
      </c>
      <c r="I78">
        <v>15</v>
      </c>
      <c r="J78">
        <v>20</v>
      </c>
      <c r="K78">
        <v>10</v>
      </c>
      <c r="L78">
        <v>15</v>
      </c>
      <c r="M78">
        <v>10</v>
      </c>
      <c r="N78">
        <v>20</v>
      </c>
      <c r="O78">
        <v>10</v>
      </c>
      <c r="P78" s="1" t="s">
        <v>70</v>
      </c>
      <c r="Q78" s="1">
        <v>320</v>
      </c>
      <c r="R78">
        <f>AVERAGE(D78,F78,H78,J78,L78,N78)</f>
        <v>19.166666666666668</v>
      </c>
      <c r="S78">
        <f>AVERAGE(E78,G78,I78,K78,M78,O78)</f>
        <v>12.5</v>
      </c>
      <c r="T78">
        <f>Q78-$W$10</f>
        <v>125.13698630136986</v>
      </c>
    </row>
    <row r="79" spans="1:20">
      <c r="A79">
        <v>48</v>
      </c>
      <c r="B79" t="s">
        <v>68</v>
      </c>
      <c r="D79" t="s">
        <v>70</v>
      </c>
      <c r="E79" t="s">
        <v>70</v>
      </c>
      <c r="F79" t="s">
        <v>70</v>
      </c>
      <c r="G79" t="s">
        <v>70</v>
      </c>
      <c r="H79" t="s">
        <v>70</v>
      </c>
      <c r="I79" t="s">
        <v>70</v>
      </c>
      <c r="J79" t="s">
        <v>70</v>
      </c>
      <c r="K79" t="s">
        <v>70</v>
      </c>
      <c r="L79" t="s">
        <v>70</v>
      </c>
      <c r="M79" t="s">
        <v>70</v>
      </c>
      <c r="N79" t="s">
        <v>70</v>
      </c>
      <c r="O79" t="s">
        <v>70</v>
      </c>
      <c r="P79" t="s">
        <v>70</v>
      </c>
      <c r="Q79" t="s">
        <v>70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opLeftCell="A6" workbookViewId="0"/>
  </sheetViews>
  <sheetFormatPr baseColWidth="10" defaultRowHeight="16"/>
  <cols>
    <col min="1" max="1" width="14.140625" customWidth="1"/>
    <col min="2" max="3" width="22.85546875" customWidth="1"/>
    <col min="4" max="4" width="28.85546875" customWidth="1"/>
    <col min="5" max="5" width="25.42578125" customWidth="1"/>
    <col min="6" max="6" width="23.28515625" customWidth="1"/>
    <col min="7" max="7" width="25" customWidth="1"/>
    <col min="8" max="8" width="31.42578125" customWidth="1"/>
    <col min="9" max="9" width="25.7109375" customWidth="1"/>
    <col min="10" max="10" width="28" customWidth="1"/>
    <col min="11" max="11" width="28.42578125" customWidth="1"/>
    <col min="12" max="12" width="26.7109375" customWidth="1"/>
    <col min="13" max="13" width="21.140625" customWidth="1"/>
    <col min="14" max="14" width="23.28515625" customWidth="1"/>
    <col min="15" max="15" width="23.28515625" style="1" customWidth="1"/>
    <col min="16" max="16" width="14.140625" style="1" customWidth="1"/>
    <col min="17" max="18" width="14.140625" customWidth="1"/>
    <col min="19" max="19" width="27.42578125" customWidth="1"/>
    <col min="20" max="22" width="14.140625" customWidth="1"/>
    <col min="23" max="23" width="19" customWidth="1"/>
    <col min="24" max="24" width="14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</row>
    <row r="2" spans="1:24">
      <c r="A2" t="s">
        <v>19</v>
      </c>
      <c r="B2" t="s">
        <v>20</v>
      </c>
      <c r="C2">
        <v>35</v>
      </c>
      <c r="D2">
        <v>20</v>
      </c>
      <c r="E2">
        <v>30</v>
      </c>
      <c r="F2">
        <v>10</v>
      </c>
      <c r="G2">
        <v>30</v>
      </c>
      <c r="H2">
        <v>10</v>
      </c>
      <c r="I2">
        <v>30</v>
      </c>
      <c r="J2">
        <v>10</v>
      </c>
      <c r="K2">
        <v>30</v>
      </c>
      <c r="L2">
        <v>10</v>
      </c>
      <c r="M2">
        <v>25</v>
      </c>
      <c r="N2">
        <v>5</v>
      </c>
      <c r="O2" s="1" t="s">
        <v>20</v>
      </c>
      <c r="P2" s="1">
        <v>245</v>
      </c>
      <c r="Q2">
        <f t="shared" ref="Q2:Q21" si="0">AVERAGE(C2,E2,G2,I2,K2,M2)</f>
        <v>30</v>
      </c>
      <c r="R2">
        <f t="shared" ref="R2:R21" si="1">AVERAGE(D2,F2,H2,J2,L2,N2)</f>
        <v>10.833333333333334</v>
      </c>
      <c r="S2">
        <f t="shared" ref="S2:S35" si="2">P2-198.59</f>
        <v>46.41</v>
      </c>
    </row>
    <row r="3" spans="1:24">
      <c r="A3" t="s">
        <v>21</v>
      </c>
      <c r="B3" t="s">
        <v>20</v>
      </c>
      <c r="C3" t="s">
        <v>22</v>
      </c>
      <c r="D3" t="s">
        <v>22</v>
      </c>
      <c r="E3">
        <v>20</v>
      </c>
      <c r="F3">
        <v>20</v>
      </c>
      <c r="G3">
        <v>15</v>
      </c>
      <c r="H3">
        <v>10</v>
      </c>
      <c r="I3">
        <v>15</v>
      </c>
      <c r="J3">
        <v>5</v>
      </c>
      <c r="K3">
        <v>10</v>
      </c>
      <c r="L3">
        <v>0</v>
      </c>
      <c r="M3">
        <v>15</v>
      </c>
      <c r="N3">
        <v>5</v>
      </c>
      <c r="O3" s="1" t="s">
        <v>20</v>
      </c>
      <c r="P3" s="1">
        <v>245</v>
      </c>
      <c r="Q3">
        <f t="shared" si="0"/>
        <v>15</v>
      </c>
      <c r="R3">
        <f t="shared" si="1"/>
        <v>8</v>
      </c>
      <c r="S3">
        <f t="shared" si="2"/>
        <v>46.41</v>
      </c>
    </row>
    <row r="4" spans="1:24">
      <c r="A4" t="s">
        <v>23</v>
      </c>
      <c r="B4">
        <v>1</v>
      </c>
      <c r="C4">
        <v>35</v>
      </c>
      <c r="D4">
        <v>30</v>
      </c>
      <c r="E4">
        <v>30</v>
      </c>
      <c r="F4">
        <v>30</v>
      </c>
      <c r="G4">
        <v>20</v>
      </c>
      <c r="H4">
        <v>25</v>
      </c>
      <c r="I4">
        <v>40</v>
      </c>
      <c r="J4">
        <v>45</v>
      </c>
      <c r="K4">
        <v>40</v>
      </c>
      <c r="L4">
        <v>35</v>
      </c>
      <c r="M4">
        <v>30</v>
      </c>
      <c r="N4">
        <v>40</v>
      </c>
      <c r="O4" s="1">
        <v>20</v>
      </c>
      <c r="P4" s="1">
        <v>150</v>
      </c>
      <c r="Q4">
        <f t="shared" si="0"/>
        <v>32.5</v>
      </c>
      <c r="R4">
        <f t="shared" si="1"/>
        <v>34.166666666666664</v>
      </c>
      <c r="S4">
        <f t="shared" si="2"/>
        <v>-48.59</v>
      </c>
    </row>
    <row r="5" spans="1:24">
      <c r="A5" t="s">
        <v>24</v>
      </c>
      <c r="B5">
        <v>0</v>
      </c>
      <c r="C5">
        <v>40</v>
      </c>
      <c r="D5">
        <v>25</v>
      </c>
      <c r="E5">
        <v>30</v>
      </c>
      <c r="F5">
        <v>15</v>
      </c>
      <c r="G5">
        <v>25</v>
      </c>
      <c r="H5">
        <v>15</v>
      </c>
      <c r="I5">
        <v>25</v>
      </c>
      <c r="J5">
        <v>15</v>
      </c>
      <c r="K5">
        <v>25</v>
      </c>
      <c r="L5">
        <v>15</v>
      </c>
      <c r="M5" t="s">
        <v>22</v>
      </c>
      <c r="N5" t="s">
        <v>22</v>
      </c>
      <c r="O5" s="1">
        <v>20</v>
      </c>
      <c r="P5" s="1">
        <v>150</v>
      </c>
      <c r="Q5">
        <f t="shared" si="0"/>
        <v>29</v>
      </c>
      <c r="R5">
        <f t="shared" si="1"/>
        <v>17</v>
      </c>
      <c r="S5">
        <f t="shared" si="2"/>
        <v>-48.59</v>
      </c>
    </row>
    <row r="6" spans="1:24">
      <c r="A6" t="s">
        <v>25</v>
      </c>
      <c r="B6">
        <v>0</v>
      </c>
      <c r="C6">
        <v>30</v>
      </c>
      <c r="D6">
        <v>20</v>
      </c>
      <c r="E6">
        <v>35</v>
      </c>
      <c r="F6">
        <v>30</v>
      </c>
      <c r="G6">
        <v>25</v>
      </c>
      <c r="H6">
        <v>10</v>
      </c>
      <c r="I6">
        <v>35</v>
      </c>
      <c r="J6">
        <v>25</v>
      </c>
      <c r="K6">
        <v>15</v>
      </c>
      <c r="L6">
        <v>10</v>
      </c>
      <c r="M6">
        <v>35</v>
      </c>
      <c r="N6">
        <v>15</v>
      </c>
      <c r="O6" s="1">
        <v>30</v>
      </c>
      <c r="P6" s="1">
        <v>110</v>
      </c>
      <c r="Q6">
        <f t="shared" si="0"/>
        <v>29.166666666666668</v>
      </c>
      <c r="R6">
        <f t="shared" si="1"/>
        <v>18.333333333333332</v>
      </c>
      <c r="S6">
        <f t="shared" si="2"/>
        <v>-88.59</v>
      </c>
    </row>
    <row r="7" spans="1:24">
      <c r="A7" t="s">
        <v>26</v>
      </c>
      <c r="B7">
        <v>0</v>
      </c>
      <c r="C7">
        <v>30</v>
      </c>
      <c r="D7">
        <v>20</v>
      </c>
      <c r="E7">
        <v>35</v>
      </c>
      <c r="F7">
        <v>30</v>
      </c>
      <c r="G7">
        <v>25</v>
      </c>
      <c r="H7">
        <v>10</v>
      </c>
      <c r="I7">
        <v>35</v>
      </c>
      <c r="J7">
        <v>25</v>
      </c>
      <c r="K7">
        <v>15</v>
      </c>
      <c r="L7">
        <v>10</v>
      </c>
      <c r="M7">
        <v>35</v>
      </c>
      <c r="N7">
        <v>15</v>
      </c>
      <c r="O7" s="1">
        <v>30</v>
      </c>
      <c r="P7" s="1">
        <v>110</v>
      </c>
      <c r="Q7">
        <f t="shared" si="0"/>
        <v>29.166666666666668</v>
      </c>
      <c r="R7">
        <f t="shared" si="1"/>
        <v>18.333333333333332</v>
      </c>
      <c r="S7">
        <f t="shared" si="2"/>
        <v>-88.59</v>
      </c>
    </row>
    <row r="8" spans="1:24">
      <c r="A8" t="s">
        <v>27</v>
      </c>
      <c r="B8">
        <v>2</v>
      </c>
      <c r="C8">
        <v>50</v>
      </c>
      <c r="D8">
        <v>35</v>
      </c>
      <c r="E8">
        <v>50</v>
      </c>
      <c r="F8">
        <v>35</v>
      </c>
      <c r="G8">
        <v>55</v>
      </c>
      <c r="H8">
        <v>40</v>
      </c>
      <c r="I8">
        <v>50</v>
      </c>
      <c r="J8">
        <v>35</v>
      </c>
      <c r="K8">
        <v>60</v>
      </c>
      <c r="L8">
        <v>40</v>
      </c>
      <c r="M8">
        <v>55</v>
      </c>
      <c r="N8">
        <v>45</v>
      </c>
      <c r="O8" s="1">
        <v>30</v>
      </c>
      <c r="P8" s="1">
        <v>100</v>
      </c>
      <c r="Q8">
        <f t="shared" si="0"/>
        <v>53.333333333333336</v>
      </c>
      <c r="R8">
        <f t="shared" si="1"/>
        <v>38.333333333333336</v>
      </c>
      <c r="S8">
        <f t="shared" si="2"/>
        <v>-98.59</v>
      </c>
    </row>
    <row r="9" spans="1:24">
      <c r="A9" t="s">
        <v>28</v>
      </c>
      <c r="B9">
        <v>6</v>
      </c>
      <c r="C9">
        <v>40</v>
      </c>
      <c r="D9">
        <v>35</v>
      </c>
      <c r="E9">
        <v>40</v>
      </c>
      <c r="F9">
        <v>30</v>
      </c>
      <c r="G9">
        <v>40</v>
      </c>
      <c r="H9">
        <v>20</v>
      </c>
      <c r="I9">
        <v>45</v>
      </c>
      <c r="J9">
        <v>25</v>
      </c>
      <c r="K9">
        <v>45</v>
      </c>
      <c r="L9">
        <v>35</v>
      </c>
      <c r="M9">
        <v>45</v>
      </c>
      <c r="N9">
        <v>35</v>
      </c>
      <c r="O9" s="1">
        <v>15</v>
      </c>
      <c r="P9" s="1">
        <v>100</v>
      </c>
      <c r="Q9">
        <f t="shared" si="0"/>
        <v>42.5</v>
      </c>
      <c r="R9">
        <f t="shared" si="1"/>
        <v>30</v>
      </c>
      <c r="S9">
        <f t="shared" si="2"/>
        <v>-98.59</v>
      </c>
    </row>
    <row r="10" spans="1:24">
      <c r="A10" t="s">
        <v>29</v>
      </c>
      <c r="B10">
        <v>5</v>
      </c>
      <c r="C10">
        <v>25</v>
      </c>
      <c r="D10">
        <v>15</v>
      </c>
      <c r="E10">
        <v>30</v>
      </c>
      <c r="F10">
        <v>20</v>
      </c>
      <c r="G10">
        <v>30</v>
      </c>
      <c r="H10">
        <v>20</v>
      </c>
      <c r="I10">
        <v>25</v>
      </c>
      <c r="J10">
        <v>15</v>
      </c>
      <c r="K10">
        <v>20</v>
      </c>
      <c r="L10">
        <v>10</v>
      </c>
      <c r="M10">
        <v>15</v>
      </c>
      <c r="N10">
        <v>10</v>
      </c>
      <c r="O10" s="1">
        <v>30</v>
      </c>
      <c r="P10" s="1">
        <v>240</v>
      </c>
      <c r="Q10">
        <f t="shared" si="0"/>
        <v>24.166666666666668</v>
      </c>
      <c r="R10">
        <f t="shared" si="1"/>
        <v>15</v>
      </c>
      <c r="S10">
        <f t="shared" si="2"/>
        <v>41.41</v>
      </c>
    </row>
    <row r="11" spans="1:24">
      <c r="A11" t="s">
        <v>30</v>
      </c>
      <c r="B11">
        <v>2</v>
      </c>
      <c r="C11">
        <v>55</v>
      </c>
      <c r="D11">
        <v>45</v>
      </c>
      <c r="E11">
        <v>50</v>
      </c>
      <c r="F11">
        <v>30</v>
      </c>
      <c r="G11">
        <v>40</v>
      </c>
      <c r="H11">
        <v>15</v>
      </c>
      <c r="I11">
        <v>30</v>
      </c>
      <c r="J11">
        <v>20</v>
      </c>
      <c r="K11">
        <v>25</v>
      </c>
      <c r="L11">
        <v>15</v>
      </c>
      <c r="M11">
        <v>20</v>
      </c>
      <c r="N11">
        <v>15</v>
      </c>
      <c r="O11" s="1" t="s">
        <v>20</v>
      </c>
      <c r="P11" s="1">
        <v>240</v>
      </c>
      <c r="Q11">
        <f t="shared" si="0"/>
        <v>36.666666666666664</v>
      </c>
      <c r="R11">
        <f t="shared" si="1"/>
        <v>23.333333333333332</v>
      </c>
      <c r="S11">
        <f t="shared" si="2"/>
        <v>41.41</v>
      </c>
    </row>
    <row r="12" spans="1:24">
      <c r="A12" t="s">
        <v>31</v>
      </c>
      <c r="B12">
        <v>2</v>
      </c>
      <c r="C12">
        <v>35</v>
      </c>
      <c r="D12">
        <v>25</v>
      </c>
      <c r="E12">
        <v>65</v>
      </c>
      <c r="F12">
        <v>40</v>
      </c>
      <c r="G12">
        <v>65</v>
      </c>
      <c r="H12">
        <v>40</v>
      </c>
      <c r="I12">
        <v>65</v>
      </c>
      <c r="J12">
        <v>40</v>
      </c>
      <c r="K12">
        <v>70</v>
      </c>
      <c r="L12">
        <v>55</v>
      </c>
      <c r="M12">
        <v>20</v>
      </c>
      <c r="N12">
        <v>5</v>
      </c>
      <c r="O12" s="1">
        <v>70</v>
      </c>
      <c r="P12" s="1">
        <v>253</v>
      </c>
      <c r="Q12">
        <f t="shared" si="0"/>
        <v>53.333333333333336</v>
      </c>
      <c r="R12">
        <f t="shared" si="1"/>
        <v>34.166666666666664</v>
      </c>
      <c r="S12">
        <f t="shared" si="2"/>
        <v>54.41</v>
      </c>
      <c r="X12" t="s">
        <v>32</v>
      </c>
    </row>
    <row r="13" spans="1:24">
      <c r="A13" t="s">
        <v>33</v>
      </c>
      <c r="B13">
        <v>5</v>
      </c>
      <c r="C13">
        <v>35</v>
      </c>
      <c r="D13">
        <v>70</v>
      </c>
      <c r="E13">
        <v>65</v>
      </c>
      <c r="F13">
        <v>35</v>
      </c>
      <c r="G13">
        <v>40</v>
      </c>
      <c r="H13">
        <v>20</v>
      </c>
      <c r="I13">
        <v>50</v>
      </c>
      <c r="J13">
        <v>50</v>
      </c>
      <c r="K13">
        <v>15</v>
      </c>
      <c r="L13">
        <v>70</v>
      </c>
      <c r="M13">
        <v>15</v>
      </c>
      <c r="N13">
        <v>15</v>
      </c>
      <c r="O13" s="1">
        <v>70</v>
      </c>
      <c r="P13" s="1">
        <v>253</v>
      </c>
      <c r="Q13">
        <f t="shared" si="0"/>
        <v>36.666666666666664</v>
      </c>
      <c r="R13">
        <f t="shared" si="1"/>
        <v>43.333333333333336</v>
      </c>
      <c r="S13">
        <f t="shared" si="2"/>
        <v>54.41</v>
      </c>
      <c r="V13" t="s">
        <v>34</v>
      </c>
      <c r="W13">
        <f>AVERAGE(Q2,Q4,Q6,Q8,Q10,Q12,Q14,Q16,Q18,Q20,Q22,Q24,Q26,Q28,Q30,Q32,Q34)</f>
        <v>38.593749999999993</v>
      </c>
      <c r="X13">
        <f>_xlfn.STDEV.S(Q2,Q4,Q6,Q8,Q10,Q12,Q14,Q16,Q18,Q20,Q22,Q24,Q26,Q28,Q30,Q32,Q34)</f>
        <v>14.397526633007097</v>
      </c>
    </row>
    <row r="14" spans="1:24">
      <c r="A14" t="s">
        <v>35</v>
      </c>
      <c r="B14">
        <v>2</v>
      </c>
      <c r="C14">
        <v>65</v>
      </c>
      <c r="D14">
        <v>55</v>
      </c>
      <c r="E14">
        <v>70</v>
      </c>
      <c r="F14">
        <v>75</v>
      </c>
      <c r="G14">
        <v>70</v>
      </c>
      <c r="H14">
        <v>80</v>
      </c>
      <c r="I14">
        <v>70</v>
      </c>
      <c r="J14">
        <v>65</v>
      </c>
      <c r="K14">
        <v>75</v>
      </c>
      <c r="L14">
        <v>80</v>
      </c>
      <c r="M14">
        <v>70</v>
      </c>
      <c r="N14">
        <v>70</v>
      </c>
      <c r="O14" s="1">
        <v>75</v>
      </c>
      <c r="P14" s="1">
        <v>155</v>
      </c>
      <c r="Q14">
        <f t="shared" si="0"/>
        <v>70</v>
      </c>
      <c r="R14">
        <f t="shared" si="1"/>
        <v>70.833333333333329</v>
      </c>
      <c r="S14">
        <f t="shared" si="2"/>
        <v>-43.59</v>
      </c>
      <c r="V14" t="s">
        <v>36</v>
      </c>
      <c r="W14">
        <f>AVERAGE(Q3,Q5,Q7,Q9,Q11,Q13,Q15,Q17,Q19,Q21,Q23,Q25,Q27,Q29,Q31,Q33,Q35)</f>
        <v>31.901960784313722</v>
      </c>
      <c r="X14">
        <f>_xlfn.STDEV.S(Q3,Q5,Q7,Q9,Q11,Q13,Q15,Q17,Q19,Q21,Q23,Q25,Q27,Q29,Q31,Q33,Q35)</f>
        <v>16.579046642726464</v>
      </c>
    </row>
    <row r="15" spans="1:24">
      <c r="A15" t="s">
        <v>37</v>
      </c>
      <c r="B15">
        <v>3</v>
      </c>
      <c r="C15">
        <v>55</v>
      </c>
      <c r="D15">
        <v>70</v>
      </c>
      <c r="E15">
        <v>65</v>
      </c>
      <c r="F15">
        <v>75</v>
      </c>
      <c r="G15">
        <v>50</v>
      </c>
      <c r="H15">
        <v>45</v>
      </c>
      <c r="I15">
        <v>60</v>
      </c>
      <c r="J15">
        <v>50</v>
      </c>
      <c r="K15">
        <v>40</v>
      </c>
      <c r="L15">
        <v>30</v>
      </c>
      <c r="M15">
        <v>55</v>
      </c>
      <c r="N15">
        <v>45</v>
      </c>
      <c r="O15" t="s">
        <v>20</v>
      </c>
      <c r="P15">
        <v>155</v>
      </c>
      <c r="Q15">
        <f t="shared" si="0"/>
        <v>54.166666666666664</v>
      </c>
      <c r="R15">
        <f t="shared" si="1"/>
        <v>52.5</v>
      </c>
      <c r="S15">
        <f t="shared" si="2"/>
        <v>-43.59</v>
      </c>
    </row>
    <row r="16" spans="1:24">
      <c r="A16" t="s">
        <v>38</v>
      </c>
      <c r="B16">
        <v>10</v>
      </c>
      <c r="C16">
        <v>10</v>
      </c>
      <c r="D16">
        <v>20</v>
      </c>
      <c r="E16">
        <v>40</v>
      </c>
      <c r="F16">
        <v>40</v>
      </c>
      <c r="G16">
        <v>50</v>
      </c>
      <c r="H16">
        <v>45</v>
      </c>
      <c r="I16">
        <v>40</v>
      </c>
      <c r="J16">
        <v>30</v>
      </c>
      <c r="K16">
        <v>35</v>
      </c>
      <c r="L16">
        <v>30</v>
      </c>
      <c r="M16">
        <v>20</v>
      </c>
      <c r="N16">
        <v>25</v>
      </c>
      <c r="O16" s="1">
        <v>40</v>
      </c>
      <c r="P16" s="1">
        <v>192</v>
      </c>
      <c r="Q16">
        <f t="shared" si="0"/>
        <v>32.5</v>
      </c>
      <c r="R16">
        <f t="shared" si="1"/>
        <v>31.666666666666668</v>
      </c>
      <c r="S16">
        <f t="shared" si="2"/>
        <v>-6.5900000000000034</v>
      </c>
      <c r="V16" t="s">
        <v>39</v>
      </c>
      <c r="W16">
        <f>AVERAGE(R2,R4,R6,R8,R10,R12,R14,R16,R18,R20,R22,R24,R26,R28,R30,R32,R34)</f>
        <v>33.177083333333329</v>
      </c>
    </row>
    <row r="17" spans="1:23">
      <c r="A17" t="s">
        <v>40</v>
      </c>
      <c r="B17">
        <v>0</v>
      </c>
      <c r="C17">
        <v>40</v>
      </c>
      <c r="D17">
        <v>20</v>
      </c>
      <c r="E17">
        <v>60</v>
      </c>
      <c r="F17">
        <v>20</v>
      </c>
      <c r="G17">
        <v>40</v>
      </c>
      <c r="H17">
        <v>10</v>
      </c>
      <c r="I17">
        <v>25</v>
      </c>
      <c r="J17">
        <v>5</v>
      </c>
      <c r="K17">
        <v>15</v>
      </c>
      <c r="L17">
        <v>0</v>
      </c>
      <c r="M17">
        <v>10</v>
      </c>
      <c r="N17">
        <v>0</v>
      </c>
      <c r="O17" s="1" t="s">
        <v>20</v>
      </c>
      <c r="P17" s="1">
        <v>192</v>
      </c>
      <c r="Q17">
        <f t="shared" si="0"/>
        <v>31.666666666666668</v>
      </c>
      <c r="R17">
        <f t="shared" si="1"/>
        <v>9.1666666666666661</v>
      </c>
      <c r="S17">
        <f t="shared" si="2"/>
        <v>-6.5900000000000034</v>
      </c>
      <c r="V17" t="s">
        <v>41</v>
      </c>
      <c r="W17">
        <f>AVERAGE(R3,R5,R7,R9,R11,R13,R15,R17,R19,R21,R23,R25,R27,R29,R31,R33,R35)</f>
        <v>28.970588235294116</v>
      </c>
    </row>
    <row r="18" spans="1:23">
      <c r="A18" t="s">
        <v>42</v>
      </c>
      <c r="B18">
        <v>2</v>
      </c>
      <c r="C18">
        <v>60</v>
      </c>
      <c r="D18">
        <v>50</v>
      </c>
      <c r="E18">
        <v>60</v>
      </c>
      <c r="F18">
        <v>55</v>
      </c>
      <c r="G18">
        <v>65</v>
      </c>
      <c r="H18">
        <v>65</v>
      </c>
      <c r="I18">
        <v>65</v>
      </c>
      <c r="J18">
        <v>60</v>
      </c>
      <c r="K18">
        <v>60</v>
      </c>
      <c r="L18">
        <v>60</v>
      </c>
      <c r="M18">
        <v>60</v>
      </c>
      <c r="N18">
        <v>50</v>
      </c>
      <c r="O18">
        <v>30</v>
      </c>
      <c r="P18">
        <v>155</v>
      </c>
      <c r="Q18">
        <f t="shared" si="0"/>
        <v>61.666666666666664</v>
      </c>
      <c r="R18">
        <f t="shared" si="1"/>
        <v>56.666666666666664</v>
      </c>
      <c r="S18">
        <f t="shared" si="2"/>
        <v>-43.59</v>
      </c>
    </row>
    <row r="19" spans="1:23">
      <c r="A19" t="s">
        <v>43</v>
      </c>
      <c r="B19">
        <v>0</v>
      </c>
      <c r="C19">
        <v>25</v>
      </c>
      <c r="D19">
        <v>25</v>
      </c>
      <c r="E19">
        <v>25</v>
      </c>
      <c r="F19">
        <v>20</v>
      </c>
      <c r="G19">
        <v>30</v>
      </c>
      <c r="H19">
        <v>25</v>
      </c>
      <c r="I19">
        <v>30</v>
      </c>
      <c r="J19">
        <v>20</v>
      </c>
      <c r="K19">
        <v>30</v>
      </c>
      <c r="L19">
        <v>20</v>
      </c>
      <c r="M19">
        <v>25</v>
      </c>
      <c r="N19">
        <v>20</v>
      </c>
      <c r="O19" s="1" t="s">
        <v>20</v>
      </c>
      <c r="P19" s="1">
        <v>155</v>
      </c>
      <c r="Q19">
        <f t="shared" si="0"/>
        <v>27.5</v>
      </c>
      <c r="R19">
        <f t="shared" si="1"/>
        <v>21.666666666666668</v>
      </c>
      <c r="S19">
        <f t="shared" si="2"/>
        <v>-43.59</v>
      </c>
    </row>
    <row r="20" spans="1:23">
      <c r="A20" t="s">
        <v>44</v>
      </c>
      <c r="B20">
        <v>0</v>
      </c>
      <c r="C20">
        <v>40</v>
      </c>
      <c r="D20">
        <v>30</v>
      </c>
      <c r="E20">
        <v>35</v>
      </c>
      <c r="F20">
        <v>30</v>
      </c>
      <c r="G20">
        <v>35</v>
      </c>
      <c r="H20">
        <v>25</v>
      </c>
      <c r="I20">
        <v>35</v>
      </c>
      <c r="J20">
        <v>15</v>
      </c>
      <c r="K20">
        <v>30</v>
      </c>
      <c r="L20">
        <v>5</v>
      </c>
      <c r="M20">
        <v>25</v>
      </c>
      <c r="N20">
        <v>0</v>
      </c>
      <c r="O20" s="1">
        <v>30</v>
      </c>
      <c r="P20" s="1">
        <v>280</v>
      </c>
      <c r="Q20">
        <f t="shared" si="0"/>
        <v>33.333333333333336</v>
      </c>
      <c r="R20">
        <f t="shared" si="1"/>
        <v>17.5</v>
      </c>
      <c r="S20">
        <f t="shared" si="2"/>
        <v>81.41</v>
      </c>
    </row>
    <row r="21" spans="1:23">
      <c r="A21" t="s">
        <v>45</v>
      </c>
      <c r="B21">
        <v>1</v>
      </c>
      <c r="C21">
        <v>60</v>
      </c>
      <c r="D21">
        <v>55</v>
      </c>
      <c r="E21">
        <v>70</v>
      </c>
      <c r="F21">
        <v>50</v>
      </c>
      <c r="G21">
        <v>55</v>
      </c>
      <c r="H21">
        <v>45</v>
      </c>
      <c r="I21">
        <v>50</v>
      </c>
      <c r="J21">
        <v>35</v>
      </c>
      <c r="K21">
        <v>40</v>
      </c>
      <c r="L21">
        <v>30</v>
      </c>
      <c r="M21">
        <v>35</v>
      </c>
      <c r="N21">
        <v>30</v>
      </c>
      <c r="O21" s="1" t="s">
        <v>20</v>
      </c>
      <c r="P21" s="1">
        <v>280</v>
      </c>
      <c r="Q21">
        <f t="shared" si="0"/>
        <v>51.666666666666664</v>
      </c>
      <c r="R21">
        <f t="shared" si="1"/>
        <v>40.833333333333336</v>
      </c>
      <c r="S21">
        <f t="shared" si="2"/>
        <v>81.41</v>
      </c>
    </row>
    <row r="22" spans="1:23">
      <c r="A22" t="s">
        <v>46</v>
      </c>
      <c r="B22">
        <v>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165</v>
      </c>
      <c r="S22">
        <f t="shared" si="2"/>
        <v>-33.590000000000003</v>
      </c>
    </row>
    <row r="23" spans="1:23">
      <c r="A23" t="s">
        <v>47</v>
      </c>
      <c r="B23">
        <v>0</v>
      </c>
      <c r="C23">
        <v>55</v>
      </c>
      <c r="D23">
        <v>55</v>
      </c>
      <c r="E23">
        <v>55</v>
      </c>
      <c r="F23">
        <v>50</v>
      </c>
      <c r="G23">
        <v>45</v>
      </c>
      <c r="H23">
        <v>30</v>
      </c>
      <c r="I23">
        <v>60</v>
      </c>
      <c r="J23">
        <v>40</v>
      </c>
      <c r="K23">
        <v>40</v>
      </c>
      <c r="L23">
        <v>30</v>
      </c>
      <c r="M23">
        <v>55</v>
      </c>
      <c r="N23">
        <v>60</v>
      </c>
      <c r="O23" s="1" t="s">
        <v>20</v>
      </c>
      <c r="P23" s="1">
        <v>165</v>
      </c>
      <c r="Q23">
        <f t="shared" ref="Q23:Q35" si="3">AVERAGE(C23,E23,G23,I23,K23,M23)</f>
        <v>51.666666666666664</v>
      </c>
      <c r="R23">
        <f t="shared" ref="R23:R35" si="4">AVERAGE(D23,F23,H23,J23,L23,N23)</f>
        <v>44.166666666666664</v>
      </c>
      <c r="S23">
        <f t="shared" si="2"/>
        <v>-33.590000000000003</v>
      </c>
    </row>
    <row r="24" spans="1:23">
      <c r="A24" t="s">
        <v>48</v>
      </c>
      <c r="B24">
        <v>5</v>
      </c>
      <c r="C24">
        <v>30</v>
      </c>
      <c r="D24">
        <v>10</v>
      </c>
      <c r="E24">
        <v>25</v>
      </c>
      <c r="F24">
        <v>10</v>
      </c>
      <c r="G24">
        <v>40</v>
      </c>
      <c r="H24">
        <v>45</v>
      </c>
      <c r="I24">
        <v>35</v>
      </c>
      <c r="J24">
        <v>40</v>
      </c>
      <c r="K24">
        <v>50</v>
      </c>
      <c r="L24">
        <v>40</v>
      </c>
      <c r="M24">
        <v>45</v>
      </c>
      <c r="N24">
        <v>50</v>
      </c>
      <c r="O24" s="1" t="s">
        <v>20</v>
      </c>
      <c r="P24" s="1">
        <v>297</v>
      </c>
      <c r="Q24">
        <f t="shared" si="3"/>
        <v>37.5</v>
      </c>
      <c r="R24">
        <f t="shared" si="4"/>
        <v>32.5</v>
      </c>
      <c r="S24">
        <f t="shared" si="2"/>
        <v>98.41</v>
      </c>
    </row>
    <row r="25" spans="1:23">
      <c r="A25" t="s">
        <v>49</v>
      </c>
      <c r="B25">
        <v>2</v>
      </c>
      <c r="C25">
        <v>20</v>
      </c>
      <c r="D25">
        <v>0</v>
      </c>
      <c r="E25">
        <v>15</v>
      </c>
      <c r="F25">
        <v>10</v>
      </c>
      <c r="G25">
        <v>0</v>
      </c>
      <c r="H25">
        <v>5</v>
      </c>
      <c r="I25">
        <v>0</v>
      </c>
      <c r="J25">
        <v>5</v>
      </c>
      <c r="K25">
        <v>0</v>
      </c>
      <c r="L25">
        <v>10</v>
      </c>
      <c r="M25">
        <v>0</v>
      </c>
      <c r="N25">
        <v>0</v>
      </c>
      <c r="O25" s="1">
        <v>60</v>
      </c>
      <c r="P25" s="1">
        <v>297</v>
      </c>
      <c r="Q25">
        <f t="shared" si="3"/>
        <v>5.833333333333333</v>
      </c>
      <c r="R25">
        <f t="shared" si="4"/>
        <v>5</v>
      </c>
      <c r="S25">
        <f t="shared" si="2"/>
        <v>98.41</v>
      </c>
    </row>
    <row r="26" spans="1:23">
      <c r="A26" t="s">
        <v>50</v>
      </c>
      <c r="B26">
        <v>1</v>
      </c>
      <c r="C26">
        <v>35</v>
      </c>
      <c r="D26">
        <v>25</v>
      </c>
      <c r="E26">
        <v>15</v>
      </c>
      <c r="F26">
        <v>30</v>
      </c>
      <c r="G26">
        <v>10</v>
      </c>
      <c r="H26">
        <v>20</v>
      </c>
      <c r="I26">
        <v>10</v>
      </c>
      <c r="J26">
        <v>15</v>
      </c>
      <c r="K26">
        <v>5</v>
      </c>
      <c r="L26">
        <v>20</v>
      </c>
      <c r="M26">
        <v>5</v>
      </c>
      <c r="N26">
        <v>15</v>
      </c>
      <c r="O26" s="1">
        <v>20</v>
      </c>
      <c r="P26" s="1">
        <v>155</v>
      </c>
      <c r="Q26">
        <f t="shared" si="3"/>
        <v>13.333333333333334</v>
      </c>
      <c r="R26">
        <f t="shared" si="4"/>
        <v>20.833333333333332</v>
      </c>
      <c r="S26">
        <f t="shared" si="2"/>
        <v>-43.59</v>
      </c>
    </row>
    <row r="27" spans="1:23">
      <c r="A27" t="s">
        <v>51</v>
      </c>
      <c r="B27">
        <v>0</v>
      </c>
      <c r="C27">
        <v>25</v>
      </c>
      <c r="D27">
        <v>65</v>
      </c>
      <c r="E27">
        <v>20</v>
      </c>
      <c r="F27">
        <v>65</v>
      </c>
      <c r="G27">
        <v>25</v>
      </c>
      <c r="H27">
        <v>65</v>
      </c>
      <c r="I27">
        <v>20</v>
      </c>
      <c r="J27">
        <v>65</v>
      </c>
      <c r="K27">
        <v>10</v>
      </c>
      <c r="L27">
        <v>55</v>
      </c>
      <c r="M27">
        <v>20</v>
      </c>
      <c r="N27">
        <v>65</v>
      </c>
      <c r="O27" s="1" t="s">
        <v>20</v>
      </c>
      <c r="P27" s="1">
        <v>155</v>
      </c>
      <c r="Q27">
        <f t="shared" si="3"/>
        <v>20</v>
      </c>
      <c r="R27">
        <f t="shared" si="4"/>
        <v>63.333333333333336</v>
      </c>
      <c r="S27">
        <f t="shared" si="2"/>
        <v>-43.59</v>
      </c>
    </row>
    <row r="28" spans="1:23">
      <c r="A28" t="s">
        <v>52</v>
      </c>
      <c r="B28">
        <v>3</v>
      </c>
      <c r="C28">
        <v>45</v>
      </c>
      <c r="D28">
        <v>30</v>
      </c>
      <c r="E28">
        <v>40</v>
      </c>
      <c r="F28">
        <v>55</v>
      </c>
      <c r="G28">
        <v>35</v>
      </c>
      <c r="H28">
        <v>45</v>
      </c>
      <c r="I28">
        <v>40</v>
      </c>
      <c r="J28">
        <v>50</v>
      </c>
      <c r="K28">
        <v>45</v>
      </c>
      <c r="L28">
        <v>50</v>
      </c>
      <c r="M28">
        <v>35</v>
      </c>
      <c r="N28">
        <v>45</v>
      </c>
      <c r="O28" s="1" t="s">
        <v>20</v>
      </c>
      <c r="P28" s="1">
        <v>125</v>
      </c>
      <c r="Q28">
        <f t="shared" si="3"/>
        <v>40</v>
      </c>
      <c r="R28">
        <f t="shared" si="4"/>
        <v>45.833333333333336</v>
      </c>
      <c r="S28">
        <f t="shared" si="2"/>
        <v>-73.59</v>
      </c>
    </row>
    <row r="29" spans="1:23">
      <c r="A29" t="s">
        <v>53</v>
      </c>
      <c r="B29">
        <v>4</v>
      </c>
      <c r="C29">
        <v>35</v>
      </c>
      <c r="D29">
        <v>35</v>
      </c>
      <c r="E29">
        <v>45</v>
      </c>
      <c r="F29">
        <v>65</v>
      </c>
      <c r="G29">
        <v>40</v>
      </c>
      <c r="H29">
        <v>35</v>
      </c>
      <c r="I29">
        <v>35</v>
      </c>
      <c r="J29">
        <v>30</v>
      </c>
      <c r="K29">
        <v>30</v>
      </c>
      <c r="L29">
        <v>30</v>
      </c>
      <c r="M29">
        <v>30</v>
      </c>
      <c r="N29">
        <v>25</v>
      </c>
      <c r="O29" s="1">
        <v>30</v>
      </c>
      <c r="P29" s="1">
        <v>125</v>
      </c>
      <c r="Q29">
        <f t="shared" si="3"/>
        <v>35.833333333333336</v>
      </c>
      <c r="R29">
        <f t="shared" si="4"/>
        <v>36.666666666666664</v>
      </c>
      <c r="S29">
        <f t="shared" si="2"/>
        <v>-73.59</v>
      </c>
    </row>
    <row r="30" spans="1:23">
      <c r="A30" t="s">
        <v>54</v>
      </c>
      <c r="B30">
        <v>3</v>
      </c>
      <c r="C30">
        <v>40</v>
      </c>
      <c r="D30">
        <v>50</v>
      </c>
      <c r="E30">
        <v>35</v>
      </c>
      <c r="F30">
        <v>55</v>
      </c>
      <c r="G30">
        <v>40</v>
      </c>
      <c r="H30">
        <v>55</v>
      </c>
      <c r="I30">
        <v>30</v>
      </c>
      <c r="J30">
        <v>55</v>
      </c>
      <c r="K30">
        <v>25</v>
      </c>
      <c r="L30">
        <v>40</v>
      </c>
      <c r="M30">
        <v>25</v>
      </c>
      <c r="N30">
        <v>40</v>
      </c>
      <c r="O30" s="1">
        <v>20</v>
      </c>
      <c r="P30" s="1">
        <v>245</v>
      </c>
      <c r="Q30">
        <f t="shared" si="3"/>
        <v>32.5</v>
      </c>
      <c r="R30">
        <f t="shared" si="4"/>
        <v>49.166666666666664</v>
      </c>
      <c r="S30">
        <f t="shared" si="2"/>
        <v>46.41</v>
      </c>
    </row>
    <row r="31" spans="1:23">
      <c r="A31" t="s">
        <v>55</v>
      </c>
      <c r="B31">
        <v>0</v>
      </c>
      <c r="C31">
        <v>20</v>
      </c>
      <c r="D31">
        <v>35</v>
      </c>
      <c r="E31">
        <v>20</v>
      </c>
      <c r="F31">
        <v>40</v>
      </c>
      <c r="G31">
        <v>15</v>
      </c>
      <c r="H31">
        <v>35</v>
      </c>
      <c r="I31">
        <v>10</v>
      </c>
      <c r="J31">
        <v>25</v>
      </c>
      <c r="K31">
        <v>15</v>
      </c>
      <c r="L31">
        <v>20</v>
      </c>
      <c r="M31">
        <v>10</v>
      </c>
      <c r="N31">
        <v>20</v>
      </c>
      <c r="O31" s="1">
        <v>25</v>
      </c>
      <c r="P31" s="1">
        <v>245</v>
      </c>
      <c r="Q31">
        <f t="shared" si="3"/>
        <v>15</v>
      </c>
      <c r="R31">
        <f t="shared" si="4"/>
        <v>29.166666666666668</v>
      </c>
      <c r="S31">
        <f t="shared" si="2"/>
        <v>46.41</v>
      </c>
    </row>
    <row r="32" spans="1:23">
      <c r="A32" t="s">
        <v>56</v>
      </c>
      <c r="B32">
        <v>0</v>
      </c>
      <c r="C32">
        <v>45</v>
      </c>
      <c r="D32">
        <v>45</v>
      </c>
      <c r="E32">
        <v>50</v>
      </c>
      <c r="F32">
        <v>40</v>
      </c>
      <c r="G32">
        <v>50</v>
      </c>
      <c r="H32">
        <v>40</v>
      </c>
      <c r="I32">
        <v>35</v>
      </c>
      <c r="J32">
        <v>20</v>
      </c>
      <c r="K32">
        <v>15</v>
      </c>
      <c r="L32">
        <v>15</v>
      </c>
      <c r="M32">
        <v>25</v>
      </c>
      <c r="N32">
        <v>35</v>
      </c>
      <c r="O32" s="1">
        <v>70</v>
      </c>
      <c r="P32" s="1">
        <v>245</v>
      </c>
      <c r="Q32">
        <f t="shared" si="3"/>
        <v>36.666666666666664</v>
      </c>
      <c r="R32">
        <f t="shared" si="4"/>
        <v>32.5</v>
      </c>
      <c r="S32">
        <f t="shared" si="2"/>
        <v>46.41</v>
      </c>
    </row>
    <row r="33" spans="1:19">
      <c r="A33" t="s">
        <v>57</v>
      </c>
      <c r="B33">
        <v>0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10</v>
      </c>
      <c r="O33" s="1">
        <v>10</v>
      </c>
      <c r="P33" s="1">
        <v>245</v>
      </c>
      <c r="Q33">
        <f t="shared" si="3"/>
        <v>2.5</v>
      </c>
      <c r="R33">
        <f t="shared" si="4"/>
        <v>1.6666666666666667</v>
      </c>
      <c r="S33">
        <f t="shared" si="2"/>
        <v>46.41</v>
      </c>
    </row>
    <row r="34" spans="1:19">
      <c r="A34" t="s">
        <v>58</v>
      </c>
      <c r="B34">
        <v>1</v>
      </c>
      <c r="C34">
        <v>35</v>
      </c>
      <c r="D34">
        <v>30</v>
      </c>
      <c r="E34">
        <v>35</v>
      </c>
      <c r="F34">
        <v>10</v>
      </c>
      <c r="G34">
        <v>40</v>
      </c>
      <c r="H34">
        <v>20</v>
      </c>
      <c r="I34">
        <v>35</v>
      </c>
      <c r="J34">
        <v>20</v>
      </c>
      <c r="K34">
        <v>40</v>
      </c>
      <c r="L34">
        <v>30</v>
      </c>
      <c r="M34">
        <v>40</v>
      </c>
      <c r="N34">
        <v>25</v>
      </c>
      <c r="O34" s="1" t="s">
        <v>20</v>
      </c>
      <c r="P34" s="1">
        <v>264</v>
      </c>
      <c r="Q34">
        <f t="shared" si="3"/>
        <v>37.5</v>
      </c>
      <c r="R34">
        <f t="shared" si="4"/>
        <v>22.5</v>
      </c>
      <c r="S34">
        <f t="shared" si="2"/>
        <v>65.41</v>
      </c>
    </row>
    <row r="35" spans="1:19">
      <c r="A35" t="s">
        <v>59</v>
      </c>
      <c r="B35">
        <v>3</v>
      </c>
      <c r="C35">
        <v>70</v>
      </c>
      <c r="D35">
        <v>50</v>
      </c>
      <c r="E35">
        <v>60</v>
      </c>
      <c r="F35">
        <v>60</v>
      </c>
      <c r="G35">
        <v>60</v>
      </c>
      <c r="H35">
        <v>55</v>
      </c>
      <c r="I35">
        <v>55</v>
      </c>
      <c r="J35">
        <v>45</v>
      </c>
      <c r="K35">
        <v>50</v>
      </c>
      <c r="L35">
        <v>40</v>
      </c>
      <c r="M35">
        <v>50</v>
      </c>
      <c r="N35">
        <v>40</v>
      </c>
      <c r="O35" s="1">
        <v>30</v>
      </c>
      <c r="P35" s="1">
        <v>264</v>
      </c>
      <c r="Q35">
        <f t="shared" si="3"/>
        <v>57.5</v>
      </c>
      <c r="R35">
        <f t="shared" si="4"/>
        <v>48.333333333333336</v>
      </c>
      <c r="S35">
        <f t="shared" si="2"/>
        <v>65.41</v>
      </c>
    </row>
    <row r="36" spans="1:19">
      <c r="P36" s="1">
        <f>AVERAGE(P2:P35)</f>
        <v>198.58823529411765</v>
      </c>
    </row>
    <row r="39" spans="1:19">
      <c r="B39" t="s">
        <v>60</v>
      </c>
      <c r="C39" t="s">
        <v>61</v>
      </c>
      <c r="D39" t="s">
        <v>62</v>
      </c>
      <c r="E39" t="s">
        <v>63</v>
      </c>
    </row>
    <row r="40" spans="1:19">
      <c r="B40">
        <v>1</v>
      </c>
      <c r="C40">
        <v>0</v>
      </c>
      <c r="D40">
        <f t="shared" ref="D40:D55" si="5">B40-2.31</f>
        <v>-1.31</v>
      </c>
      <c r="E40">
        <f t="shared" ref="E40:E55" si="6">C40-1.62</f>
        <v>-1.62</v>
      </c>
    </row>
    <row r="41" spans="1:19">
      <c r="B41">
        <v>0</v>
      </c>
      <c r="C41">
        <v>0</v>
      </c>
      <c r="D41">
        <f t="shared" si="5"/>
        <v>-2.31</v>
      </c>
      <c r="E41">
        <f t="shared" si="6"/>
        <v>-1.62</v>
      </c>
    </row>
    <row r="42" spans="1:19">
      <c r="B42">
        <v>2</v>
      </c>
      <c r="C42">
        <v>6</v>
      </c>
      <c r="D42">
        <f t="shared" si="5"/>
        <v>-0.31000000000000005</v>
      </c>
      <c r="E42">
        <f t="shared" si="6"/>
        <v>4.38</v>
      </c>
    </row>
    <row r="43" spans="1:19">
      <c r="B43">
        <v>5</v>
      </c>
      <c r="C43">
        <v>2</v>
      </c>
      <c r="D43">
        <f t="shared" si="5"/>
        <v>2.69</v>
      </c>
      <c r="E43">
        <f t="shared" si="6"/>
        <v>0.37999999999999989</v>
      </c>
    </row>
    <row r="44" spans="1:19">
      <c r="B44">
        <v>2</v>
      </c>
      <c r="C44">
        <v>5</v>
      </c>
      <c r="D44">
        <f t="shared" si="5"/>
        <v>-0.31000000000000005</v>
      </c>
      <c r="E44">
        <f t="shared" si="6"/>
        <v>3.38</v>
      </c>
    </row>
    <row r="45" spans="1:19">
      <c r="B45">
        <v>2</v>
      </c>
      <c r="C45">
        <v>3</v>
      </c>
      <c r="D45">
        <f t="shared" si="5"/>
        <v>-0.31000000000000005</v>
      </c>
      <c r="E45">
        <f t="shared" si="6"/>
        <v>1.38</v>
      </c>
    </row>
    <row r="46" spans="1:19">
      <c r="B46">
        <v>10</v>
      </c>
      <c r="C46">
        <v>0</v>
      </c>
      <c r="D46">
        <f t="shared" si="5"/>
        <v>7.6899999999999995</v>
      </c>
      <c r="E46">
        <f t="shared" si="6"/>
        <v>-1.62</v>
      </c>
    </row>
    <row r="47" spans="1:19">
      <c r="B47">
        <v>2</v>
      </c>
      <c r="C47">
        <v>0</v>
      </c>
      <c r="D47">
        <f t="shared" si="5"/>
        <v>-0.31000000000000005</v>
      </c>
      <c r="E47">
        <f t="shared" si="6"/>
        <v>-1.62</v>
      </c>
    </row>
    <row r="48" spans="1:19">
      <c r="B48">
        <v>0</v>
      </c>
      <c r="C48">
        <v>1</v>
      </c>
      <c r="D48">
        <f t="shared" si="5"/>
        <v>-2.31</v>
      </c>
      <c r="E48">
        <f t="shared" si="6"/>
        <v>-0.62000000000000011</v>
      </c>
    </row>
    <row r="49" spans="1:5">
      <c r="B49">
        <v>0</v>
      </c>
      <c r="C49">
        <v>0</v>
      </c>
      <c r="D49">
        <f t="shared" si="5"/>
        <v>-2.31</v>
      </c>
      <c r="E49">
        <f t="shared" si="6"/>
        <v>-1.62</v>
      </c>
    </row>
    <row r="50" spans="1:5">
      <c r="B50">
        <v>5</v>
      </c>
      <c r="C50">
        <v>2</v>
      </c>
      <c r="D50">
        <f t="shared" si="5"/>
        <v>2.69</v>
      </c>
      <c r="E50">
        <f t="shared" si="6"/>
        <v>0.37999999999999989</v>
      </c>
    </row>
    <row r="51" spans="1:5">
      <c r="B51">
        <v>1</v>
      </c>
      <c r="C51">
        <v>0</v>
      </c>
      <c r="D51">
        <f t="shared" si="5"/>
        <v>-1.31</v>
      </c>
      <c r="E51">
        <f t="shared" si="6"/>
        <v>-1.62</v>
      </c>
    </row>
    <row r="52" spans="1:5">
      <c r="B52">
        <v>3</v>
      </c>
      <c r="C52">
        <v>4</v>
      </c>
      <c r="D52">
        <f t="shared" si="5"/>
        <v>0.69</v>
      </c>
      <c r="E52">
        <f t="shared" si="6"/>
        <v>2.38</v>
      </c>
    </row>
    <row r="53" spans="1:5">
      <c r="B53">
        <v>3</v>
      </c>
      <c r="C53">
        <v>0</v>
      </c>
      <c r="D53">
        <f t="shared" si="5"/>
        <v>0.69</v>
      </c>
      <c r="E53">
        <f t="shared" si="6"/>
        <v>-1.62</v>
      </c>
    </row>
    <row r="54" spans="1:5">
      <c r="B54">
        <v>0</v>
      </c>
      <c r="C54">
        <v>0</v>
      </c>
      <c r="D54">
        <f t="shared" si="5"/>
        <v>-2.31</v>
      </c>
      <c r="E54">
        <f t="shared" si="6"/>
        <v>-1.62</v>
      </c>
    </row>
    <row r="55" spans="1:5">
      <c r="B55">
        <v>1</v>
      </c>
      <c r="C55">
        <v>3</v>
      </c>
      <c r="D55">
        <f t="shared" si="5"/>
        <v>-1.31</v>
      </c>
      <c r="E55">
        <f t="shared" si="6"/>
        <v>1.38</v>
      </c>
    </row>
    <row r="56" spans="1:5">
      <c r="A56" t="s">
        <v>64</v>
      </c>
      <c r="B56">
        <f>AVERAGE(B40:B55)</f>
        <v>2.3125</v>
      </c>
      <c r="C56">
        <f>AVERAGE(C40:C55)</f>
        <v>1.625</v>
      </c>
    </row>
    <row r="57" spans="1:5">
      <c r="A57" t="s">
        <v>65</v>
      </c>
      <c r="B57">
        <f>_xlfn.STDEV.S(B40:B55)</f>
        <v>2.6004807247891688</v>
      </c>
      <c r="C57">
        <f>_xlfn.STDEV.S(C40:C55)</f>
        <v>2.0289570391377603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Exclusion</vt:lpstr>
      <vt:lpstr>uh2+uh3</vt:lpstr>
      <vt:lpstr>orig with spcs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Berry</dc:creator>
  <cp:lastModifiedBy>Microsoft Office User</cp:lastModifiedBy>
  <cp:revision>46</cp:revision>
  <dcterms:created xsi:type="dcterms:W3CDTF">2017-12-05T16:19:29Z</dcterms:created>
  <dcterms:modified xsi:type="dcterms:W3CDTF">2021-09-09T17:11:20Z</dcterms:modified>
</cp:coreProperties>
</file>