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3"/>
  <workbookPr/>
  <mc:AlternateContent xmlns:mc="http://schemas.openxmlformats.org/markup-compatibility/2006">
    <mc:Choice Requires="x15">
      <x15ac:absPath xmlns:x15ac="http://schemas.microsoft.com/office/spreadsheetml/2010/11/ac" url="/Users/jenny/Dropbox/KelvinSarahJennyJess/Analysis/"/>
    </mc:Choice>
  </mc:AlternateContent>
  <xr:revisionPtr revIDLastSave="0" documentId="13_ncr:1_{C90A8784-84F4-2847-8318-41CAB6B949E8}" xr6:coauthVersionLast="45" xr6:coauthVersionMax="45" xr10:uidLastSave="{00000000-0000-0000-0000-000000000000}"/>
  <bookViews>
    <workbookView xWindow="1200" yWindow="6180" windowWidth="14400" windowHeight="9660" tabRatio="749" firstSheet="1" activeTab="7" xr2:uid="{00000000-000D-0000-FFFF-FFFF00000000}"/>
  </bookViews>
  <sheets>
    <sheet name="ALL Clinical Data" sheetId="1" r:id="rId1"/>
    <sheet name="SPSS MTT Phenom &lt;65" sheetId="10" r:id="rId2"/>
    <sheet name="SPSS MTT Coding &lt;65" sheetId="9" r:id="rId3"/>
    <sheet name="Temporal Frequency" sheetId="7" r:id="rId4"/>
    <sheet name="Phenomological" sheetId="4" r:id="rId5"/>
    <sheet name="Coding Summary" sheetId="8" r:id="rId6"/>
    <sheet name="Detail Analysis" sheetId="2" r:id="rId7"/>
    <sheet name="Detail_Analysis_R" sheetId="11" r:id="rId8"/>
    <sheet name="Data Entry Coding" sheetId="6" r:id="rId9"/>
  </sheets>
  <definedNames>
    <definedName name="_xlnm._FilterDatabase" localSheetId="6" hidden="1">'Detail Analysis'!$2:$46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7" i="11" l="1"/>
  <c r="G2" i="11"/>
  <c r="AQ43" i="11"/>
  <c r="AI43" i="11"/>
  <c r="AE43" i="11"/>
  <c r="AA43" i="11"/>
  <c r="K43" i="11"/>
  <c r="G43" i="11"/>
  <c r="AY42" i="11"/>
  <c r="AU42" i="11"/>
  <c r="AM42" i="11"/>
  <c r="AI42" i="11"/>
  <c r="AE42" i="11"/>
  <c r="AA42" i="11"/>
  <c r="W42" i="11"/>
  <c r="S42" i="11"/>
  <c r="O42" i="11"/>
  <c r="K42" i="11"/>
  <c r="G42" i="11"/>
  <c r="AY41" i="11"/>
  <c r="AA41" i="11"/>
  <c r="W41" i="11"/>
  <c r="S41" i="11"/>
  <c r="G41" i="11"/>
  <c r="AY40" i="11"/>
  <c r="AU40" i="11"/>
  <c r="AQ40" i="11"/>
  <c r="AM40" i="11"/>
  <c r="AI40" i="11"/>
  <c r="AE40" i="11"/>
  <c r="AA40" i="11"/>
  <c r="W40" i="11"/>
  <c r="S40" i="11"/>
  <c r="O40" i="11"/>
  <c r="K40" i="11"/>
  <c r="AU39" i="11"/>
  <c r="AM39" i="11"/>
  <c r="AI39" i="11"/>
  <c r="AE39" i="11"/>
  <c r="W39" i="11"/>
  <c r="S39" i="11"/>
  <c r="O39" i="11"/>
  <c r="K39" i="11"/>
  <c r="G39" i="11"/>
  <c r="AY38" i="11"/>
  <c r="AU38" i="11"/>
  <c r="AQ38" i="11"/>
  <c r="AI38" i="11"/>
  <c r="AE38" i="11"/>
  <c r="AA38" i="11"/>
  <c r="W38" i="11"/>
  <c r="S38" i="11"/>
  <c r="O38" i="11"/>
  <c r="K38" i="11"/>
  <c r="G38" i="11"/>
  <c r="AQ37" i="11"/>
  <c r="AI37" i="11"/>
  <c r="AA37" i="11"/>
  <c r="W37" i="11"/>
  <c r="O37" i="11"/>
  <c r="K37" i="11"/>
  <c r="AU36" i="11"/>
  <c r="AM36" i="11"/>
  <c r="AI36" i="11"/>
  <c r="AE36" i="11"/>
  <c r="AA36" i="11"/>
  <c r="W36" i="11"/>
  <c r="S36" i="11"/>
  <c r="O36" i="11"/>
  <c r="K36" i="11"/>
  <c r="G36" i="11"/>
  <c r="AY35" i="11"/>
  <c r="AU35" i="11"/>
  <c r="AQ35" i="11"/>
  <c r="AM35" i="11"/>
  <c r="AI35" i="11"/>
  <c r="AE35" i="11"/>
  <c r="AA35" i="11"/>
  <c r="W35" i="11"/>
  <c r="S35" i="11"/>
  <c r="O35" i="11"/>
  <c r="K35" i="11"/>
  <c r="G35" i="11"/>
  <c r="AU34" i="11"/>
  <c r="AM34" i="11"/>
  <c r="AI34" i="11"/>
  <c r="AE34" i="11"/>
  <c r="S34" i="11"/>
  <c r="O34" i="11"/>
  <c r="K34" i="11"/>
  <c r="G34" i="11"/>
  <c r="AU33" i="11"/>
  <c r="AQ33" i="11"/>
  <c r="AM33" i="11"/>
  <c r="AI33" i="11"/>
  <c r="AE33" i="11"/>
  <c r="AA33" i="11"/>
  <c r="W33" i="11"/>
  <c r="S33" i="11"/>
  <c r="O33" i="11"/>
  <c r="K33" i="11"/>
  <c r="G33" i="11"/>
  <c r="AY32" i="11"/>
  <c r="AU32" i="11"/>
  <c r="AM32" i="11"/>
  <c r="AI32" i="11"/>
  <c r="AE32" i="11"/>
  <c r="AA32" i="11"/>
  <c r="W32" i="11"/>
  <c r="S32" i="11"/>
  <c r="O32" i="11"/>
  <c r="K32" i="11"/>
  <c r="G32" i="11"/>
  <c r="AY31" i="11"/>
  <c r="AU31" i="11"/>
  <c r="AQ31" i="11"/>
  <c r="AI31" i="11"/>
  <c r="AE31" i="11"/>
  <c r="AA31" i="11"/>
  <c r="W31" i="11"/>
  <c r="S31" i="11"/>
  <c r="O31" i="11"/>
  <c r="K31" i="11"/>
  <c r="G31" i="11"/>
  <c r="AY30" i="11"/>
  <c r="AU30" i="11"/>
  <c r="AQ30" i="11"/>
  <c r="AM30" i="11"/>
  <c r="AI30" i="11"/>
  <c r="AE30" i="11"/>
  <c r="AA30" i="11"/>
  <c r="W30" i="11"/>
  <c r="S30" i="11"/>
  <c r="O30" i="11"/>
  <c r="G30" i="11"/>
  <c r="AY29" i="11"/>
  <c r="AU29" i="11"/>
  <c r="AQ29" i="11"/>
  <c r="AM29" i="11"/>
  <c r="AI29" i="11"/>
  <c r="AA29" i="11"/>
  <c r="K29" i="11"/>
  <c r="G29" i="11"/>
  <c r="AE27" i="11"/>
  <c r="W27" i="11"/>
  <c r="O27" i="11"/>
  <c r="AY26" i="11"/>
  <c r="AU26" i="11"/>
  <c r="AQ26" i="11"/>
  <c r="AM26" i="11"/>
  <c r="AA26" i="11"/>
  <c r="W26" i="11"/>
  <c r="S26" i="11"/>
  <c r="O26" i="11"/>
  <c r="K26" i="11"/>
  <c r="G26" i="11"/>
  <c r="AU24" i="11"/>
  <c r="AQ24" i="11"/>
  <c r="AM24" i="11"/>
  <c r="AI24" i="11"/>
  <c r="AE24" i="11"/>
  <c r="AA24" i="11"/>
  <c r="W24" i="11"/>
  <c r="S24" i="11"/>
  <c r="O24" i="11"/>
  <c r="K24" i="11"/>
  <c r="G24" i="11"/>
  <c r="AY23" i="11"/>
  <c r="AQ23" i="11"/>
  <c r="AM23" i="11"/>
  <c r="AE23" i="11"/>
  <c r="AA23" i="11"/>
  <c r="W23" i="11"/>
  <c r="S23" i="11"/>
  <c r="O23" i="11"/>
  <c r="K23" i="11"/>
  <c r="G23" i="11"/>
  <c r="AY22" i="11"/>
  <c r="AU22" i="11"/>
  <c r="AQ22" i="11"/>
  <c r="AM22" i="11"/>
  <c r="AI22" i="11"/>
  <c r="AE22" i="11"/>
  <c r="AA22" i="11"/>
  <c r="W22" i="11"/>
  <c r="S22" i="11"/>
  <c r="O22" i="11"/>
  <c r="K22" i="11"/>
  <c r="G22" i="11"/>
  <c r="AY21" i="11"/>
  <c r="AU21" i="11"/>
  <c r="AQ21" i="11"/>
  <c r="AM21" i="11"/>
  <c r="AI21" i="11"/>
  <c r="AE21" i="11"/>
  <c r="AA21" i="11"/>
  <c r="W21" i="11"/>
  <c r="S21" i="11"/>
  <c r="O21" i="11"/>
  <c r="K21" i="11"/>
  <c r="G21" i="11"/>
  <c r="AY20" i="11"/>
  <c r="AU20" i="11"/>
  <c r="AQ20" i="11"/>
  <c r="AM20" i="11"/>
  <c r="AE20" i="11"/>
  <c r="AA20" i="11"/>
  <c r="W20" i="11"/>
  <c r="S20" i="11"/>
  <c r="O20" i="11"/>
  <c r="K20" i="11"/>
  <c r="G20" i="11"/>
  <c r="AY17" i="11"/>
  <c r="AU17" i="11"/>
  <c r="AQ17" i="11"/>
  <c r="AM17" i="11"/>
  <c r="AI17" i="11"/>
  <c r="AE17" i="11"/>
  <c r="AA17" i="11"/>
  <c r="W17" i="11"/>
  <c r="S17" i="11"/>
  <c r="O17" i="11"/>
  <c r="K17" i="11"/>
  <c r="G17" i="11"/>
  <c r="AY16" i="11"/>
  <c r="AU16" i="11"/>
  <c r="AQ16" i="11"/>
  <c r="AI16" i="11"/>
  <c r="AE16" i="11"/>
  <c r="AA16" i="11"/>
  <c r="W16" i="11"/>
  <c r="S16" i="11"/>
  <c r="O16" i="11"/>
  <c r="K16" i="11"/>
  <c r="G16" i="11"/>
  <c r="AU15" i="11"/>
  <c r="AQ15" i="11"/>
  <c r="AM15" i="11"/>
  <c r="AI15" i="11"/>
  <c r="AE15" i="11"/>
  <c r="AA15" i="11"/>
  <c r="W15" i="11"/>
  <c r="S15" i="11"/>
  <c r="O15" i="11"/>
  <c r="K15" i="11"/>
  <c r="G15" i="11"/>
  <c r="AY14" i="11"/>
  <c r="AU14" i="11"/>
  <c r="AQ14" i="11"/>
  <c r="AM14" i="11"/>
  <c r="AI14" i="11"/>
  <c r="AE14" i="11"/>
  <c r="AA14" i="11"/>
  <c r="W14" i="11"/>
  <c r="S14" i="11"/>
  <c r="O14" i="11"/>
  <c r="K14" i="11"/>
  <c r="G14" i="11"/>
  <c r="AY10" i="11"/>
  <c r="AU10" i="11"/>
  <c r="AQ10" i="11"/>
  <c r="AM10" i="11"/>
  <c r="AI10" i="11"/>
  <c r="AE10" i="11"/>
  <c r="AA10" i="11"/>
  <c r="W10" i="11"/>
  <c r="S10" i="11"/>
  <c r="O10" i="11"/>
  <c r="K10" i="11"/>
  <c r="G10" i="11"/>
  <c r="AY9" i="11"/>
  <c r="AU9" i="11"/>
  <c r="AQ9" i="11"/>
  <c r="AM9" i="11"/>
  <c r="AI9" i="11"/>
  <c r="AE9" i="11"/>
  <c r="AA9" i="11"/>
  <c r="W9" i="11"/>
  <c r="S9" i="11"/>
  <c r="O9" i="11"/>
  <c r="K9" i="11"/>
  <c r="G9" i="11"/>
  <c r="AY8" i="11"/>
  <c r="AQ8" i="11"/>
  <c r="AM8" i="11"/>
  <c r="AI8" i="11"/>
  <c r="AE8" i="11"/>
  <c r="AA8" i="11"/>
  <c r="W8" i="11"/>
  <c r="S8" i="11"/>
  <c r="O8" i="11"/>
  <c r="K8" i="11"/>
  <c r="G8" i="11"/>
  <c r="AY7" i="11"/>
  <c r="AU7" i="11"/>
  <c r="AQ7" i="11"/>
  <c r="AM7" i="11"/>
  <c r="AI7" i="11"/>
  <c r="AE7" i="11"/>
  <c r="AA7" i="11"/>
  <c r="W7" i="11"/>
  <c r="S7" i="11"/>
  <c r="O7" i="11"/>
  <c r="G7" i="11"/>
  <c r="AY5" i="11"/>
  <c r="AU5" i="11"/>
  <c r="AQ5" i="11"/>
  <c r="AM5" i="11"/>
  <c r="AI5" i="11"/>
  <c r="AE5" i="11"/>
  <c r="AA5" i="11"/>
  <c r="W5" i="11"/>
  <c r="S5" i="11"/>
  <c r="O5" i="11"/>
  <c r="K5" i="11"/>
  <c r="G5" i="11"/>
  <c r="AY4" i="11"/>
  <c r="AU4" i="11"/>
  <c r="AQ4" i="11"/>
  <c r="AM4" i="11"/>
  <c r="AI4" i="11"/>
  <c r="AE4" i="11"/>
  <c r="AA4" i="11"/>
  <c r="W4" i="11"/>
  <c r="S4" i="11"/>
  <c r="O4" i="11"/>
  <c r="K4" i="11"/>
  <c r="G4" i="11"/>
  <c r="AY3" i="11"/>
  <c r="AU3" i="11"/>
  <c r="AQ3" i="11"/>
  <c r="AM3" i="11"/>
  <c r="AI3" i="11"/>
  <c r="AA3" i="11"/>
  <c r="W3" i="11"/>
  <c r="S3" i="11"/>
  <c r="O3" i="11"/>
  <c r="K3" i="11"/>
  <c r="G3" i="11"/>
  <c r="AU2" i="11"/>
  <c r="AQ2" i="11"/>
  <c r="AM2" i="11"/>
  <c r="AI2" i="11"/>
  <c r="AE2" i="11"/>
  <c r="AA2" i="11"/>
  <c r="W2" i="11"/>
  <c r="O2" i="11"/>
  <c r="G2" i="8"/>
  <c r="G4" i="2"/>
  <c r="O5" i="2" l="1"/>
  <c r="S5" i="2"/>
  <c r="O3" i="8"/>
  <c r="W5" i="2"/>
  <c r="AA5" i="2"/>
  <c r="P3" i="8"/>
  <c r="AI5" i="2"/>
  <c r="Q3" i="8"/>
  <c r="X3" i="8"/>
  <c r="G5" i="2"/>
  <c r="K5" i="2"/>
  <c r="R3" i="8"/>
  <c r="AU5" i="2"/>
  <c r="AY5" i="2"/>
  <c r="S3" i="8"/>
  <c r="AM5" i="2"/>
  <c r="AQ5" i="2"/>
  <c r="T3" i="8"/>
  <c r="Y3" i="8"/>
  <c r="O6" i="2"/>
  <c r="S6" i="2"/>
  <c r="O4" i="8"/>
  <c r="W6" i="2"/>
  <c r="AA6" i="2"/>
  <c r="P4" i="8"/>
  <c r="AE6" i="2"/>
  <c r="AI6" i="2"/>
  <c r="Q4" i="8"/>
  <c r="X4" i="8"/>
  <c r="G6" i="2"/>
  <c r="K6" i="2"/>
  <c r="R4" i="8"/>
  <c r="AU6" i="2"/>
  <c r="AY6" i="2"/>
  <c r="S4" i="8"/>
  <c r="AM6" i="2"/>
  <c r="AQ6" i="2"/>
  <c r="T4" i="8"/>
  <c r="Y4" i="8"/>
  <c r="O7" i="2"/>
  <c r="S7" i="2"/>
  <c r="O5" i="8"/>
  <c r="W7" i="2"/>
  <c r="AA7" i="2"/>
  <c r="P5" i="8"/>
  <c r="AE7" i="2"/>
  <c r="AI7" i="2"/>
  <c r="Q5" i="8"/>
  <c r="X5" i="8"/>
  <c r="G7" i="2"/>
  <c r="K7" i="2"/>
  <c r="R5" i="8"/>
  <c r="AU7" i="2"/>
  <c r="AY7" i="2"/>
  <c r="S5" i="8"/>
  <c r="AM7" i="2"/>
  <c r="AQ7" i="2"/>
  <c r="T5" i="8"/>
  <c r="Y5" i="8"/>
  <c r="O6" i="8"/>
  <c r="X6" i="8"/>
  <c r="R6" i="8"/>
  <c r="Y6" i="8"/>
  <c r="O9" i="2"/>
  <c r="S9" i="2"/>
  <c r="O7" i="8"/>
  <c r="W9" i="2"/>
  <c r="AA9" i="2"/>
  <c r="P7" i="8"/>
  <c r="AE9" i="2"/>
  <c r="AI9" i="2"/>
  <c r="Q7" i="8"/>
  <c r="X7" i="8"/>
  <c r="G9" i="2"/>
  <c r="K9" i="2"/>
  <c r="R7" i="8"/>
  <c r="AU9" i="2"/>
  <c r="AY9" i="2"/>
  <c r="S7" i="8"/>
  <c r="AM9" i="2"/>
  <c r="AQ9" i="2"/>
  <c r="T7" i="8"/>
  <c r="Y7" i="8"/>
  <c r="O10" i="2"/>
  <c r="S10" i="2"/>
  <c r="O8" i="8"/>
  <c r="W10" i="2"/>
  <c r="AA10" i="2"/>
  <c r="P8" i="8"/>
  <c r="AE10" i="2"/>
  <c r="AI10" i="2"/>
  <c r="Q8" i="8"/>
  <c r="X8" i="8"/>
  <c r="G10" i="2"/>
  <c r="K10" i="2"/>
  <c r="R8" i="8"/>
  <c r="AY10" i="2"/>
  <c r="S8" i="8"/>
  <c r="AM10" i="2"/>
  <c r="AQ10" i="2"/>
  <c r="T8" i="8"/>
  <c r="Y8" i="8"/>
  <c r="O11" i="2"/>
  <c r="S11" i="2"/>
  <c r="O9" i="8"/>
  <c r="W11" i="2"/>
  <c r="AA11" i="2"/>
  <c r="P9" i="8"/>
  <c r="AE11" i="2"/>
  <c r="AI11" i="2"/>
  <c r="Q9" i="8"/>
  <c r="X9" i="8"/>
  <c r="G11" i="2"/>
  <c r="K11" i="2"/>
  <c r="R9" i="8"/>
  <c r="AU11" i="2"/>
  <c r="AY11" i="2"/>
  <c r="S9" i="8"/>
  <c r="AM11" i="2"/>
  <c r="AQ11" i="2"/>
  <c r="T9" i="8"/>
  <c r="Y9" i="8"/>
  <c r="O12" i="2"/>
  <c r="S12" i="2"/>
  <c r="O10" i="8"/>
  <c r="W12" i="2"/>
  <c r="AA12" i="2"/>
  <c r="P10" i="8"/>
  <c r="AE12" i="2"/>
  <c r="AI12" i="2"/>
  <c r="Q10" i="8"/>
  <c r="X10" i="8"/>
  <c r="G12" i="2"/>
  <c r="K12" i="2"/>
  <c r="R10" i="8"/>
  <c r="AU12" i="2"/>
  <c r="AY12" i="2"/>
  <c r="S10" i="8"/>
  <c r="AM12" i="2"/>
  <c r="AQ12" i="2"/>
  <c r="T10" i="8"/>
  <c r="Y10" i="8"/>
  <c r="O11" i="8"/>
  <c r="X11" i="8"/>
  <c r="R11" i="8"/>
  <c r="Y11" i="8"/>
  <c r="O12" i="8"/>
  <c r="X12" i="8"/>
  <c r="R12" i="8"/>
  <c r="Y12" i="8"/>
  <c r="O13" i="8"/>
  <c r="X13" i="8"/>
  <c r="R13" i="8"/>
  <c r="Y13" i="8"/>
  <c r="O16" i="2"/>
  <c r="S16" i="2"/>
  <c r="O14" i="8"/>
  <c r="W16" i="2"/>
  <c r="AA16" i="2"/>
  <c r="P14" i="8"/>
  <c r="AE16" i="2"/>
  <c r="AI16" i="2"/>
  <c r="Q14" i="8"/>
  <c r="X14" i="8"/>
  <c r="G16" i="2"/>
  <c r="K16" i="2"/>
  <c r="R14" i="8"/>
  <c r="AU16" i="2"/>
  <c r="AY16" i="2"/>
  <c r="S14" i="8"/>
  <c r="AM16" i="2"/>
  <c r="AQ16" i="2"/>
  <c r="T14" i="8"/>
  <c r="Y14" i="8"/>
  <c r="O17" i="2"/>
  <c r="S17" i="2"/>
  <c r="O15" i="8"/>
  <c r="W17" i="2"/>
  <c r="AA17" i="2"/>
  <c r="P15" i="8"/>
  <c r="AE17" i="2"/>
  <c r="AI17" i="2"/>
  <c r="Q15" i="8"/>
  <c r="X15" i="8"/>
  <c r="G17" i="2"/>
  <c r="K17" i="2"/>
  <c r="R15" i="8"/>
  <c r="AU17" i="2"/>
  <c r="S15" i="8"/>
  <c r="AM17" i="2"/>
  <c r="AQ17" i="2"/>
  <c r="T15" i="8"/>
  <c r="Y15" i="8"/>
  <c r="O18" i="2"/>
  <c r="S18" i="2"/>
  <c r="O16" i="8"/>
  <c r="W18" i="2"/>
  <c r="AA18" i="2"/>
  <c r="P16" i="8"/>
  <c r="AE18" i="2"/>
  <c r="AI18" i="2"/>
  <c r="Q16" i="8"/>
  <c r="X16" i="8"/>
  <c r="G18" i="2"/>
  <c r="K18" i="2"/>
  <c r="R16" i="8"/>
  <c r="AU18" i="2"/>
  <c r="AY18" i="2"/>
  <c r="S16" i="8"/>
  <c r="AQ18" i="2"/>
  <c r="T16" i="8"/>
  <c r="Y16" i="8"/>
  <c r="O19" i="2"/>
  <c r="S19" i="2"/>
  <c r="O17" i="8"/>
  <c r="W19" i="2"/>
  <c r="AA19" i="2"/>
  <c r="P17" i="8"/>
  <c r="AE19" i="2"/>
  <c r="AI19" i="2"/>
  <c r="Q17" i="8"/>
  <c r="X17" i="8"/>
  <c r="G19" i="2"/>
  <c r="K19" i="2"/>
  <c r="R17" i="8"/>
  <c r="AU19" i="2"/>
  <c r="AY19" i="2"/>
  <c r="S17" i="8"/>
  <c r="AM19" i="2"/>
  <c r="AQ19" i="2"/>
  <c r="T17" i="8"/>
  <c r="Y17" i="8"/>
  <c r="O18" i="8"/>
  <c r="X18" i="8"/>
  <c r="R18" i="8"/>
  <c r="Y18" i="8"/>
  <c r="O19" i="8"/>
  <c r="X19" i="8"/>
  <c r="R19" i="8"/>
  <c r="Y19" i="8"/>
  <c r="O22" i="2"/>
  <c r="S22" i="2"/>
  <c r="O20" i="8"/>
  <c r="W22" i="2"/>
  <c r="AA22" i="2"/>
  <c r="P20" i="8"/>
  <c r="AE22" i="2"/>
  <c r="Q20" i="8"/>
  <c r="X20" i="8"/>
  <c r="G22" i="2"/>
  <c r="K22" i="2"/>
  <c r="R20" i="8"/>
  <c r="AU22" i="2"/>
  <c r="AY22" i="2"/>
  <c r="S20" i="8"/>
  <c r="AM22" i="2"/>
  <c r="AQ22" i="2"/>
  <c r="T20" i="8"/>
  <c r="Y20" i="8"/>
  <c r="O23" i="2"/>
  <c r="S23" i="2"/>
  <c r="O21" i="8"/>
  <c r="W23" i="2"/>
  <c r="AA23" i="2"/>
  <c r="P21" i="8"/>
  <c r="AE23" i="2"/>
  <c r="AI23" i="2"/>
  <c r="Q21" i="8"/>
  <c r="X21" i="8"/>
  <c r="G23" i="2"/>
  <c r="K23" i="2"/>
  <c r="R21" i="8"/>
  <c r="AU23" i="2"/>
  <c r="AY23" i="2"/>
  <c r="S21" i="8"/>
  <c r="AM23" i="2"/>
  <c r="AQ23" i="2"/>
  <c r="T21" i="8"/>
  <c r="Y21" i="8"/>
  <c r="O24" i="2"/>
  <c r="S24" i="2"/>
  <c r="O22" i="8"/>
  <c r="W24" i="2"/>
  <c r="AA24" i="2"/>
  <c r="P22" i="8"/>
  <c r="AE24" i="2"/>
  <c r="AI24" i="2"/>
  <c r="Q22" i="8"/>
  <c r="X22" i="8"/>
  <c r="G24" i="2"/>
  <c r="K24" i="2"/>
  <c r="R22" i="8"/>
  <c r="AU24" i="2"/>
  <c r="AY24" i="2"/>
  <c r="S22" i="8"/>
  <c r="AM24" i="2"/>
  <c r="AQ24" i="2"/>
  <c r="T22" i="8"/>
  <c r="Y22" i="8"/>
  <c r="O25" i="2"/>
  <c r="S25" i="2"/>
  <c r="O23" i="8"/>
  <c r="W25" i="2"/>
  <c r="AA25" i="2"/>
  <c r="P23" i="8"/>
  <c r="AE25" i="2"/>
  <c r="Q23" i="8"/>
  <c r="X23" i="8"/>
  <c r="G25" i="2"/>
  <c r="K25" i="2"/>
  <c r="R23" i="8"/>
  <c r="AY25" i="2"/>
  <c r="S23" i="8"/>
  <c r="AM25" i="2"/>
  <c r="AQ25" i="2"/>
  <c r="T23" i="8"/>
  <c r="Y23" i="8"/>
  <c r="O26" i="2"/>
  <c r="S26" i="2"/>
  <c r="O24" i="8"/>
  <c r="W26" i="2"/>
  <c r="AA26" i="2"/>
  <c r="P24" i="8"/>
  <c r="AE26" i="2"/>
  <c r="AI26" i="2"/>
  <c r="Q24" i="8"/>
  <c r="X24" i="8"/>
  <c r="G26" i="2"/>
  <c r="K26" i="2"/>
  <c r="R24" i="8"/>
  <c r="AU26" i="2"/>
  <c r="S24" i="8"/>
  <c r="AM26" i="2"/>
  <c r="AQ26" i="2"/>
  <c r="T24" i="8"/>
  <c r="Y24" i="8"/>
  <c r="O25" i="8"/>
  <c r="X25" i="8"/>
  <c r="R25" i="8"/>
  <c r="Y25" i="8"/>
  <c r="O28" i="2"/>
  <c r="S28" i="2"/>
  <c r="O26" i="8"/>
  <c r="W28" i="2"/>
  <c r="AA28" i="2"/>
  <c r="P26" i="8"/>
  <c r="Q26" i="8"/>
  <c r="X26" i="8"/>
  <c r="G28" i="2"/>
  <c r="K28" i="2"/>
  <c r="R26" i="8"/>
  <c r="AU28" i="2"/>
  <c r="AY28" i="2"/>
  <c r="S26" i="8"/>
  <c r="AM28" i="2"/>
  <c r="AQ28" i="2"/>
  <c r="T26" i="8"/>
  <c r="Y26" i="8"/>
  <c r="O29" i="2"/>
  <c r="O27" i="8"/>
  <c r="W29" i="2"/>
  <c r="P27" i="8"/>
  <c r="AE29" i="2"/>
  <c r="Q27" i="8"/>
  <c r="X27" i="8"/>
  <c r="Y27" i="8"/>
  <c r="O28" i="8"/>
  <c r="X28" i="8"/>
  <c r="R28" i="8"/>
  <c r="Y28" i="8"/>
  <c r="AA31" i="2"/>
  <c r="P29" i="8"/>
  <c r="AI31" i="2"/>
  <c r="Q29" i="8"/>
  <c r="X29" i="8"/>
  <c r="G31" i="2"/>
  <c r="K31" i="2"/>
  <c r="R29" i="8"/>
  <c r="AU31" i="2"/>
  <c r="AY31" i="2"/>
  <c r="S29" i="8"/>
  <c r="AM31" i="2"/>
  <c r="AQ31" i="2"/>
  <c r="T29" i="8"/>
  <c r="Y29" i="8"/>
  <c r="O32" i="2"/>
  <c r="S32" i="2"/>
  <c r="O30" i="8"/>
  <c r="W32" i="2"/>
  <c r="AA32" i="2"/>
  <c r="P30" i="8"/>
  <c r="AE32" i="2"/>
  <c r="AI32" i="2"/>
  <c r="Q30" i="8"/>
  <c r="X30" i="8"/>
  <c r="G32" i="2"/>
  <c r="R30" i="8"/>
  <c r="AU32" i="2"/>
  <c r="AY32" i="2"/>
  <c r="S30" i="8"/>
  <c r="AM32" i="2"/>
  <c r="AQ32" i="2"/>
  <c r="T30" i="8"/>
  <c r="Y30" i="8"/>
  <c r="O33" i="2"/>
  <c r="S33" i="2"/>
  <c r="O31" i="8"/>
  <c r="W33" i="2"/>
  <c r="AA33" i="2"/>
  <c r="P31" i="8"/>
  <c r="AE33" i="2"/>
  <c r="AI33" i="2"/>
  <c r="Q31" i="8"/>
  <c r="X31" i="8"/>
  <c r="G33" i="2"/>
  <c r="K33" i="2"/>
  <c r="R31" i="8"/>
  <c r="AU33" i="2"/>
  <c r="AY33" i="2"/>
  <c r="S31" i="8"/>
  <c r="AQ33" i="2"/>
  <c r="T31" i="8"/>
  <c r="Y31" i="8"/>
  <c r="O34" i="2"/>
  <c r="S34" i="2"/>
  <c r="O32" i="8"/>
  <c r="W34" i="2"/>
  <c r="AA34" i="2"/>
  <c r="P32" i="8"/>
  <c r="AE34" i="2"/>
  <c r="AI34" i="2"/>
  <c r="Q32" i="8"/>
  <c r="X32" i="8"/>
  <c r="G34" i="2"/>
  <c r="K34" i="2"/>
  <c r="R32" i="8"/>
  <c r="AU34" i="2"/>
  <c r="AY34" i="2"/>
  <c r="S32" i="8"/>
  <c r="AM34" i="2"/>
  <c r="T32" i="8"/>
  <c r="Y32" i="8"/>
  <c r="O35" i="2"/>
  <c r="S35" i="2"/>
  <c r="O33" i="8"/>
  <c r="W35" i="2"/>
  <c r="AA35" i="2"/>
  <c r="P33" i="8"/>
  <c r="AE35" i="2"/>
  <c r="AI35" i="2"/>
  <c r="Q33" i="8"/>
  <c r="X33" i="8"/>
  <c r="G35" i="2"/>
  <c r="K35" i="2"/>
  <c r="R33" i="8"/>
  <c r="AU35" i="2"/>
  <c r="S33" i="8"/>
  <c r="AM35" i="2"/>
  <c r="AQ35" i="2"/>
  <c r="T33" i="8"/>
  <c r="Y33" i="8"/>
  <c r="O36" i="2"/>
  <c r="S36" i="2"/>
  <c r="O34" i="8"/>
  <c r="AE36" i="2"/>
  <c r="AI36" i="2"/>
  <c r="Q34" i="8"/>
  <c r="X34" i="8"/>
  <c r="G36" i="2"/>
  <c r="K36" i="2"/>
  <c r="R34" i="8"/>
  <c r="AU36" i="2"/>
  <c r="S34" i="8"/>
  <c r="AM36" i="2"/>
  <c r="T34" i="8"/>
  <c r="Y34" i="8"/>
  <c r="O37" i="2"/>
  <c r="S37" i="2"/>
  <c r="O35" i="8"/>
  <c r="W37" i="2"/>
  <c r="AA37" i="2"/>
  <c r="P35" i="8"/>
  <c r="AE37" i="2"/>
  <c r="AI37" i="2"/>
  <c r="Q35" i="8"/>
  <c r="X35" i="8"/>
  <c r="G37" i="2"/>
  <c r="K37" i="2"/>
  <c r="R35" i="8"/>
  <c r="AU37" i="2"/>
  <c r="AY37" i="2"/>
  <c r="S35" i="8"/>
  <c r="AM37" i="2"/>
  <c r="AQ37" i="2"/>
  <c r="T35" i="8"/>
  <c r="Y35" i="8"/>
  <c r="O38" i="2"/>
  <c r="S38" i="2"/>
  <c r="O36" i="8"/>
  <c r="W38" i="2"/>
  <c r="AA38" i="2"/>
  <c r="P36" i="8"/>
  <c r="AE38" i="2"/>
  <c r="AI38" i="2"/>
  <c r="Q36" i="8"/>
  <c r="X36" i="8"/>
  <c r="G38" i="2"/>
  <c r="K38" i="2"/>
  <c r="R36" i="8"/>
  <c r="AU38" i="2"/>
  <c r="S36" i="8"/>
  <c r="AM38" i="2"/>
  <c r="T36" i="8"/>
  <c r="Y36" i="8"/>
  <c r="O39" i="2"/>
  <c r="O37" i="8"/>
  <c r="W39" i="2"/>
  <c r="AA39" i="2"/>
  <c r="P37" i="8"/>
  <c r="AI39" i="2"/>
  <c r="Q37" i="8"/>
  <c r="X37" i="8"/>
  <c r="K39" i="2"/>
  <c r="R37" i="8"/>
  <c r="AQ39" i="2"/>
  <c r="T37" i="8"/>
  <c r="Y37" i="8"/>
  <c r="O40" i="2"/>
  <c r="S40" i="2"/>
  <c r="O38" i="8"/>
  <c r="W40" i="2"/>
  <c r="AA40" i="2"/>
  <c r="P38" i="8"/>
  <c r="AE40" i="2"/>
  <c r="AI40" i="2"/>
  <c r="Q38" i="8"/>
  <c r="X38" i="8"/>
  <c r="G40" i="2"/>
  <c r="K40" i="2"/>
  <c r="R38" i="8"/>
  <c r="AU40" i="2"/>
  <c r="AY40" i="2"/>
  <c r="S38" i="8"/>
  <c r="AQ40" i="2"/>
  <c r="T38" i="8"/>
  <c r="Y38" i="8"/>
  <c r="O41" i="2"/>
  <c r="S41" i="2"/>
  <c r="O39" i="8"/>
  <c r="W41" i="2"/>
  <c r="P39" i="8"/>
  <c r="AE41" i="2"/>
  <c r="AI41" i="2"/>
  <c r="Q39" i="8"/>
  <c r="X39" i="8"/>
  <c r="G41" i="2"/>
  <c r="K41" i="2"/>
  <c r="R39" i="8"/>
  <c r="AU41" i="2"/>
  <c r="S39" i="8"/>
  <c r="AM41" i="2"/>
  <c r="T39" i="8"/>
  <c r="Y39" i="8"/>
  <c r="O42" i="2"/>
  <c r="S42" i="2"/>
  <c r="O40" i="8"/>
  <c r="W42" i="2"/>
  <c r="AA42" i="2"/>
  <c r="P40" i="8"/>
  <c r="AE42" i="2"/>
  <c r="AI42" i="2"/>
  <c r="Q40" i="8"/>
  <c r="X40" i="8"/>
  <c r="K42" i="2"/>
  <c r="R40" i="8"/>
  <c r="AU42" i="2"/>
  <c r="AY42" i="2"/>
  <c r="S40" i="8"/>
  <c r="AM42" i="2"/>
  <c r="AQ42" i="2"/>
  <c r="T40" i="8"/>
  <c r="Y40" i="8"/>
  <c r="S43" i="2"/>
  <c r="O41" i="8"/>
  <c r="W43" i="2"/>
  <c r="AA43" i="2"/>
  <c r="P41" i="8"/>
  <c r="X41" i="8"/>
  <c r="G43" i="2"/>
  <c r="R41" i="8"/>
  <c r="AY43" i="2"/>
  <c r="S41" i="8"/>
  <c r="Y41" i="8"/>
  <c r="O44" i="2"/>
  <c r="S44" i="2"/>
  <c r="O42" i="8"/>
  <c r="W44" i="2"/>
  <c r="AA44" i="2"/>
  <c r="P42" i="8"/>
  <c r="AE44" i="2"/>
  <c r="AI44" i="2"/>
  <c r="Q42" i="8"/>
  <c r="X42" i="8"/>
  <c r="G44" i="2"/>
  <c r="K44" i="2"/>
  <c r="R42" i="8"/>
  <c r="AU44" i="2"/>
  <c r="AY44" i="2"/>
  <c r="S42" i="8"/>
  <c r="AM44" i="2"/>
  <c r="T42" i="8"/>
  <c r="Y42" i="8"/>
  <c r="AA45" i="2"/>
  <c r="P43" i="8"/>
  <c r="AE45" i="2"/>
  <c r="AI45" i="2"/>
  <c r="Q43" i="8"/>
  <c r="X43" i="8"/>
  <c r="G45" i="2"/>
  <c r="K45" i="2"/>
  <c r="R43" i="8"/>
  <c r="AQ45" i="2"/>
  <c r="T43" i="8"/>
  <c r="Y43" i="8"/>
  <c r="O44" i="8"/>
  <c r="X44" i="8"/>
  <c r="R44" i="8"/>
  <c r="Y44" i="8"/>
  <c r="R2" i="8"/>
  <c r="Y2" i="8" s="1"/>
  <c r="AU4" i="2"/>
  <c r="S2" i="8"/>
  <c r="AM4" i="2"/>
  <c r="AQ4" i="2"/>
  <c r="T2" i="8"/>
  <c r="O4" i="2"/>
  <c r="O2" i="8"/>
  <c r="W4" i="2"/>
  <c r="AA4" i="2"/>
  <c r="P2" i="8"/>
  <c r="AE4" i="2"/>
  <c r="AI4" i="2"/>
  <c r="Q2" i="8"/>
  <c r="X2" i="8"/>
  <c r="D3" i="8"/>
  <c r="E3" i="8"/>
  <c r="F3" i="8"/>
  <c r="M3" i="8"/>
  <c r="G3" i="8"/>
  <c r="H3" i="8"/>
  <c r="I3" i="8"/>
  <c r="N3" i="8"/>
  <c r="D4" i="8"/>
  <c r="E4" i="8"/>
  <c r="F4" i="8"/>
  <c r="M4" i="8"/>
  <c r="G4" i="8"/>
  <c r="H4" i="8"/>
  <c r="I4" i="8"/>
  <c r="N4" i="8"/>
  <c r="D5" i="8"/>
  <c r="E5" i="8"/>
  <c r="F5" i="8"/>
  <c r="M5" i="8"/>
  <c r="G5" i="8"/>
  <c r="H5" i="8"/>
  <c r="I5" i="8"/>
  <c r="N5" i="8"/>
  <c r="D6" i="8"/>
  <c r="E6" i="8"/>
  <c r="F6" i="8"/>
  <c r="M6" i="8"/>
  <c r="G6" i="8"/>
  <c r="H6" i="8"/>
  <c r="I6" i="8"/>
  <c r="N6" i="8"/>
  <c r="D7" i="8"/>
  <c r="E7" i="8"/>
  <c r="F7" i="8"/>
  <c r="M7" i="8"/>
  <c r="G7" i="8"/>
  <c r="H7" i="8"/>
  <c r="I7" i="8"/>
  <c r="N7" i="8"/>
  <c r="D8" i="8"/>
  <c r="E8" i="8"/>
  <c r="F8" i="8"/>
  <c r="M8" i="8"/>
  <c r="G8" i="8"/>
  <c r="H8" i="8"/>
  <c r="I8" i="8"/>
  <c r="N8" i="8"/>
  <c r="D9" i="8"/>
  <c r="E9" i="8"/>
  <c r="F9" i="8"/>
  <c r="M9" i="8"/>
  <c r="G9" i="8"/>
  <c r="H9" i="8"/>
  <c r="I9" i="8"/>
  <c r="N9" i="8"/>
  <c r="D10" i="8"/>
  <c r="E10" i="8"/>
  <c r="F10" i="8"/>
  <c r="M10" i="8"/>
  <c r="G10" i="8"/>
  <c r="H10" i="8"/>
  <c r="I10" i="8"/>
  <c r="N10" i="8"/>
  <c r="D11" i="8"/>
  <c r="E11" i="8"/>
  <c r="F11" i="8"/>
  <c r="M11" i="8"/>
  <c r="G11" i="8"/>
  <c r="H11" i="8"/>
  <c r="I11" i="8"/>
  <c r="N11" i="8"/>
  <c r="D12" i="8"/>
  <c r="E12" i="8"/>
  <c r="F12" i="8"/>
  <c r="M12" i="8"/>
  <c r="G12" i="8"/>
  <c r="H12" i="8"/>
  <c r="I12" i="8"/>
  <c r="N12" i="8"/>
  <c r="D13" i="8"/>
  <c r="E13" i="8"/>
  <c r="F13" i="8"/>
  <c r="M13" i="8"/>
  <c r="G13" i="8"/>
  <c r="H13" i="8"/>
  <c r="I13" i="8"/>
  <c r="N13" i="8"/>
  <c r="D14" i="8"/>
  <c r="E14" i="8"/>
  <c r="F14" i="8"/>
  <c r="M14" i="8"/>
  <c r="G14" i="8"/>
  <c r="H14" i="8"/>
  <c r="I14" i="8"/>
  <c r="N14" i="8"/>
  <c r="D15" i="8"/>
  <c r="E15" i="8"/>
  <c r="F15" i="8"/>
  <c r="M15" i="8"/>
  <c r="G15" i="8"/>
  <c r="H15" i="8"/>
  <c r="I15" i="8"/>
  <c r="N15" i="8"/>
  <c r="D16" i="8"/>
  <c r="E16" i="8"/>
  <c r="F16" i="8"/>
  <c r="M16" i="8"/>
  <c r="G16" i="8"/>
  <c r="H16" i="8"/>
  <c r="I16" i="8"/>
  <c r="N16" i="8"/>
  <c r="D17" i="8"/>
  <c r="E17" i="8"/>
  <c r="F17" i="8"/>
  <c r="M17" i="8"/>
  <c r="G17" i="8"/>
  <c r="H17" i="8"/>
  <c r="I17" i="8"/>
  <c r="N17" i="8"/>
  <c r="D18" i="8"/>
  <c r="E18" i="8"/>
  <c r="F18" i="8"/>
  <c r="M18" i="8"/>
  <c r="G18" i="8"/>
  <c r="H18" i="8"/>
  <c r="I18" i="8"/>
  <c r="N18" i="8"/>
  <c r="D19" i="8"/>
  <c r="E19" i="8"/>
  <c r="F19" i="8"/>
  <c r="M19" i="8"/>
  <c r="G19" i="8"/>
  <c r="H19" i="8"/>
  <c r="I19" i="8"/>
  <c r="N19" i="8"/>
  <c r="D20" i="8"/>
  <c r="E20" i="8"/>
  <c r="F20" i="8"/>
  <c r="M20" i="8"/>
  <c r="G20" i="8"/>
  <c r="H20" i="8"/>
  <c r="I20" i="8"/>
  <c r="N20" i="8"/>
  <c r="D21" i="8"/>
  <c r="E21" i="8"/>
  <c r="F21" i="8"/>
  <c r="M21" i="8"/>
  <c r="G21" i="8"/>
  <c r="H21" i="8"/>
  <c r="I21" i="8"/>
  <c r="N21" i="8"/>
  <c r="D22" i="8"/>
  <c r="E22" i="8"/>
  <c r="F22" i="8"/>
  <c r="M22" i="8"/>
  <c r="G22" i="8"/>
  <c r="H22" i="8"/>
  <c r="I22" i="8"/>
  <c r="N22" i="8"/>
  <c r="D23" i="8"/>
  <c r="E23" i="8"/>
  <c r="F23" i="8"/>
  <c r="M23" i="8"/>
  <c r="G23" i="8"/>
  <c r="H23" i="8"/>
  <c r="I23" i="8"/>
  <c r="N23" i="8"/>
  <c r="D24" i="8"/>
  <c r="E24" i="8"/>
  <c r="F24" i="8"/>
  <c r="M24" i="8"/>
  <c r="G24" i="8"/>
  <c r="H24" i="8"/>
  <c r="I24" i="8"/>
  <c r="N24" i="8"/>
  <c r="D25" i="8"/>
  <c r="E25" i="8"/>
  <c r="F25" i="8"/>
  <c r="M25" i="8"/>
  <c r="G25" i="8"/>
  <c r="H25" i="8"/>
  <c r="I25" i="8"/>
  <c r="N25" i="8"/>
  <c r="D26" i="8"/>
  <c r="E26" i="8"/>
  <c r="F26" i="8"/>
  <c r="M26" i="8"/>
  <c r="G26" i="8"/>
  <c r="H26" i="8"/>
  <c r="I26" i="8"/>
  <c r="N26" i="8"/>
  <c r="D27" i="8"/>
  <c r="E27" i="8"/>
  <c r="F27" i="8"/>
  <c r="M27" i="8"/>
  <c r="G27" i="8"/>
  <c r="H27" i="8"/>
  <c r="I27" i="8"/>
  <c r="N27" i="8"/>
  <c r="D28" i="8"/>
  <c r="E28" i="8"/>
  <c r="F28" i="8"/>
  <c r="M28" i="8"/>
  <c r="G28" i="8"/>
  <c r="H28" i="8"/>
  <c r="I28" i="8"/>
  <c r="N28" i="8"/>
  <c r="D29" i="8"/>
  <c r="E29" i="8"/>
  <c r="F29" i="8"/>
  <c r="M29" i="8"/>
  <c r="G29" i="8"/>
  <c r="H29" i="8"/>
  <c r="I29" i="8"/>
  <c r="N29" i="8"/>
  <c r="D30" i="8"/>
  <c r="E30" i="8"/>
  <c r="F30" i="8"/>
  <c r="M30" i="8"/>
  <c r="G30" i="8"/>
  <c r="H30" i="8"/>
  <c r="I30" i="8"/>
  <c r="N30" i="8"/>
  <c r="D31" i="8"/>
  <c r="E31" i="8"/>
  <c r="F31" i="8"/>
  <c r="M31" i="8"/>
  <c r="G31" i="8"/>
  <c r="H31" i="8"/>
  <c r="I31" i="8"/>
  <c r="N31" i="8"/>
  <c r="D32" i="8"/>
  <c r="E32" i="8"/>
  <c r="F32" i="8"/>
  <c r="M32" i="8"/>
  <c r="G32" i="8"/>
  <c r="H32" i="8"/>
  <c r="I32" i="8"/>
  <c r="N32" i="8"/>
  <c r="D33" i="8"/>
  <c r="E33" i="8"/>
  <c r="F33" i="8"/>
  <c r="M33" i="8"/>
  <c r="G33" i="8"/>
  <c r="H33" i="8"/>
  <c r="I33" i="8"/>
  <c r="N33" i="8"/>
  <c r="D34" i="8"/>
  <c r="E34" i="8"/>
  <c r="F34" i="8"/>
  <c r="M34" i="8"/>
  <c r="G34" i="8"/>
  <c r="H34" i="8"/>
  <c r="I34" i="8"/>
  <c r="N34" i="8"/>
  <c r="D35" i="8"/>
  <c r="E35" i="8"/>
  <c r="F35" i="8"/>
  <c r="M35" i="8"/>
  <c r="G35" i="8"/>
  <c r="H35" i="8"/>
  <c r="I35" i="8"/>
  <c r="N35" i="8"/>
  <c r="D36" i="8"/>
  <c r="E36" i="8"/>
  <c r="F36" i="8"/>
  <c r="M36" i="8"/>
  <c r="G36" i="8"/>
  <c r="H36" i="8"/>
  <c r="I36" i="8"/>
  <c r="N36" i="8"/>
  <c r="D37" i="8"/>
  <c r="E37" i="8"/>
  <c r="F37" i="8"/>
  <c r="M37" i="8"/>
  <c r="G37" i="8"/>
  <c r="H37" i="8"/>
  <c r="I37" i="8"/>
  <c r="N37" i="8"/>
  <c r="D38" i="8"/>
  <c r="E38" i="8"/>
  <c r="F38" i="8"/>
  <c r="M38" i="8"/>
  <c r="G38" i="8"/>
  <c r="H38" i="8"/>
  <c r="I38" i="8"/>
  <c r="N38" i="8"/>
  <c r="D39" i="8"/>
  <c r="E39" i="8"/>
  <c r="F39" i="8"/>
  <c r="M39" i="8"/>
  <c r="G39" i="8"/>
  <c r="H39" i="8"/>
  <c r="I39" i="8"/>
  <c r="N39" i="8"/>
  <c r="D40" i="8"/>
  <c r="E40" i="8"/>
  <c r="F40" i="8"/>
  <c r="M40" i="8"/>
  <c r="G40" i="8"/>
  <c r="H40" i="8"/>
  <c r="I40" i="8"/>
  <c r="N40" i="8"/>
  <c r="D41" i="8"/>
  <c r="E41" i="8"/>
  <c r="F41" i="8"/>
  <c r="M41" i="8"/>
  <c r="G41" i="8"/>
  <c r="H41" i="8"/>
  <c r="I41" i="8"/>
  <c r="N41" i="8"/>
  <c r="D42" i="8"/>
  <c r="E42" i="8"/>
  <c r="F42" i="8"/>
  <c r="M42" i="8"/>
  <c r="G42" i="8"/>
  <c r="H42" i="8"/>
  <c r="I42" i="8"/>
  <c r="N42" i="8"/>
  <c r="D43" i="8"/>
  <c r="E43" i="8"/>
  <c r="F43" i="8"/>
  <c r="M43" i="8"/>
  <c r="G43" i="8"/>
  <c r="H43" i="8"/>
  <c r="I43" i="8"/>
  <c r="N43" i="8"/>
  <c r="D44" i="8"/>
  <c r="E44" i="8"/>
  <c r="F44" i="8"/>
  <c r="M44" i="8"/>
  <c r="G44" i="8"/>
  <c r="H44" i="8"/>
  <c r="I44" i="8"/>
  <c r="N44" i="8"/>
  <c r="D2" i="8"/>
  <c r="E2" i="8"/>
  <c r="F2" i="8"/>
  <c r="M2" i="8"/>
  <c r="H2" i="8"/>
  <c r="I2" i="8"/>
  <c r="N2" i="8"/>
  <c r="U3" i="8"/>
  <c r="V3" i="8"/>
  <c r="W3" i="8"/>
  <c r="U4" i="8"/>
  <c r="V4" i="8"/>
  <c r="W4" i="8"/>
  <c r="U5" i="8"/>
  <c r="V5" i="8"/>
  <c r="W5" i="8"/>
  <c r="U6" i="8"/>
  <c r="P6" i="8"/>
  <c r="V6" i="8"/>
  <c r="Q6" i="8"/>
  <c r="W6" i="8"/>
  <c r="U7" i="8"/>
  <c r="V7" i="8"/>
  <c r="W7" i="8"/>
  <c r="U8" i="8"/>
  <c r="V8" i="8"/>
  <c r="W8" i="8"/>
  <c r="U9" i="8"/>
  <c r="V9" i="8"/>
  <c r="W9" i="8"/>
  <c r="U10" i="8"/>
  <c r="V10" i="8"/>
  <c r="W10" i="8"/>
  <c r="U11" i="8"/>
  <c r="P11" i="8"/>
  <c r="V11" i="8"/>
  <c r="Q11" i="8"/>
  <c r="W11" i="8"/>
  <c r="U12" i="8"/>
  <c r="P12" i="8"/>
  <c r="V12" i="8"/>
  <c r="Q12" i="8"/>
  <c r="W12" i="8"/>
  <c r="U13" i="8"/>
  <c r="P13" i="8"/>
  <c r="V13" i="8"/>
  <c r="Q13" i="8"/>
  <c r="W13" i="8"/>
  <c r="U14" i="8"/>
  <c r="V14" i="8"/>
  <c r="W14" i="8"/>
  <c r="U15" i="8"/>
  <c r="V15" i="8"/>
  <c r="W15" i="8"/>
  <c r="U16" i="8"/>
  <c r="V16" i="8"/>
  <c r="W16" i="8"/>
  <c r="U17" i="8"/>
  <c r="V17" i="8"/>
  <c r="W17" i="8"/>
  <c r="U18" i="8"/>
  <c r="P18" i="8"/>
  <c r="V18" i="8"/>
  <c r="Q18" i="8"/>
  <c r="W18" i="8"/>
  <c r="U19" i="8"/>
  <c r="P19" i="8"/>
  <c r="V19" i="8"/>
  <c r="Q19" i="8"/>
  <c r="W19" i="8"/>
  <c r="U20" i="8"/>
  <c r="V20" i="8"/>
  <c r="W20" i="8"/>
  <c r="U21" i="8"/>
  <c r="V21" i="8"/>
  <c r="W21" i="8"/>
  <c r="U22" i="8"/>
  <c r="V22" i="8"/>
  <c r="W22" i="8"/>
  <c r="U23" i="8"/>
  <c r="V23" i="8"/>
  <c r="W23" i="8"/>
  <c r="U24" i="8"/>
  <c r="V24" i="8"/>
  <c r="W24" i="8"/>
  <c r="U25" i="8"/>
  <c r="P25" i="8"/>
  <c r="V25" i="8"/>
  <c r="Q25" i="8"/>
  <c r="W25" i="8"/>
  <c r="U26" i="8"/>
  <c r="V26" i="8"/>
  <c r="W26" i="8"/>
  <c r="U27" i="8"/>
  <c r="V27" i="8"/>
  <c r="W27" i="8"/>
  <c r="U28" i="8"/>
  <c r="P28" i="8"/>
  <c r="V28" i="8"/>
  <c r="Q28" i="8"/>
  <c r="W28" i="8"/>
  <c r="U29" i="8"/>
  <c r="V29" i="8"/>
  <c r="W29" i="8"/>
  <c r="U30" i="8"/>
  <c r="V30" i="8"/>
  <c r="W30" i="8"/>
  <c r="U31" i="8"/>
  <c r="V31" i="8"/>
  <c r="W31" i="8"/>
  <c r="U32" i="8"/>
  <c r="V32" i="8"/>
  <c r="W32" i="8"/>
  <c r="U33" i="8"/>
  <c r="V33" i="8"/>
  <c r="W33" i="8"/>
  <c r="U34" i="8"/>
  <c r="V34" i="8"/>
  <c r="W34" i="8"/>
  <c r="U35" i="8"/>
  <c r="V35" i="8"/>
  <c r="W35" i="8"/>
  <c r="U36" i="8"/>
  <c r="V36" i="8"/>
  <c r="W36" i="8"/>
  <c r="U37" i="8"/>
  <c r="V37" i="8"/>
  <c r="W37" i="8"/>
  <c r="U38" i="8"/>
  <c r="V38" i="8"/>
  <c r="W38" i="8"/>
  <c r="U39" i="8"/>
  <c r="V39" i="8"/>
  <c r="W39" i="8"/>
  <c r="U40" i="8"/>
  <c r="V40" i="8"/>
  <c r="W40" i="8"/>
  <c r="U41" i="8"/>
  <c r="V41" i="8"/>
  <c r="W41" i="8"/>
  <c r="U42" i="8"/>
  <c r="V42" i="8"/>
  <c r="W42" i="8"/>
  <c r="U43" i="8"/>
  <c r="V43" i="8"/>
  <c r="W43" i="8"/>
  <c r="U44" i="8"/>
  <c r="P44" i="8"/>
  <c r="V44" i="8"/>
  <c r="Q44" i="8"/>
  <c r="W44" i="8"/>
  <c r="V2" i="8"/>
  <c r="W2" i="8"/>
  <c r="U2" i="8"/>
  <c r="K2" i="8"/>
  <c r="J3" i="8"/>
  <c r="K3" i="8"/>
  <c r="L3" i="8"/>
  <c r="J4" i="8"/>
  <c r="K4" i="8"/>
  <c r="L4" i="8"/>
  <c r="J5" i="8"/>
  <c r="K5" i="8"/>
  <c r="L5" i="8"/>
  <c r="J6" i="8"/>
  <c r="K6" i="8"/>
  <c r="L6" i="8"/>
  <c r="J7" i="8"/>
  <c r="K7" i="8"/>
  <c r="L7" i="8"/>
  <c r="J8" i="8"/>
  <c r="K8" i="8"/>
  <c r="L8" i="8"/>
  <c r="J9" i="8"/>
  <c r="K9" i="8"/>
  <c r="L9" i="8"/>
  <c r="J10" i="8"/>
  <c r="K10" i="8"/>
  <c r="L10" i="8"/>
  <c r="J11" i="8"/>
  <c r="K11" i="8"/>
  <c r="L11" i="8"/>
  <c r="J12" i="8"/>
  <c r="K12" i="8"/>
  <c r="L12" i="8"/>
  <c r="J13" i="8"/>
  <c r="K13" i="8"/>
  <c r="L13" i="8"/>
  <c r="J14" i="8"/>
  <c r="K14" i="8"/>
  <c r="L14" i="8"/>
  <c r="J15" i="8"/>
  <c r="K15" i="8"/>
  <c r="L15" i="8"/>
  <c r="J16" i="8"/>
  <c r="K16" i="8"/>
  <c r="L16" i="8"/>
  <c r="J17" i="8"/>
  <c r="K17" i="8"/>
  <c r="L17" i="8"/>
  <c r="J18" i="8"/>
  <c r="K18" i="8"/>
  <c r="L18" i="8"/>
  <c r="J19" i="8"/>
  <c r="K19" i="8"/>
  <c r="L19" i="8"/>
  <c r="J20" i="8"/>
  <c r="K20" i="8"/>
  <c r="L20" i="8"/>
  <c r="J21" i="8"/>
  <c r="K21" i="8"/>
  <c r="L21" i="8"/>
  <c r="J22" i="8"/>
  <c r="K22" i="8"/>
  <c r="L22" i="8"/>
  <c r="J23" i="8"/>
  <c r="K23" i="8"/>
  <c r="L23" i="8"/>
  <c r="J24" i="8"/>
  <c r="K24" i="8"/>
  <c r="L24" i="8"/>
  <c r="J25" i="8"/>
  <c r="K25" i="8"/>
  <c r="L25" i="8"/>
  <c r="J26" i="8"/>
  <c r="K26" i="8"/>
  <c r="L26" i="8"/>
  <c r="J27" i="8"/>
  <c r="K27" i="8"/>
  <c r="L27" i="8"/>
  <c r="J28" i="8"/>
  <c r="K28" i="8"/>
  <c r="L28" i="8"/>
  <c r="J29" i="8"/>
  <c r="K29" i="8"/>
  <c r="L29" i="8"/>
  <c r="J30" i="8"/>
  <c r="K30" i="8"/>
  <c r="L30" i="8"/>
  <c r="J31" i="8"/>
  <c r="K31" i="8"/>
  <c r="L31" i="8"/>
  <c r="J32" i="8"/>
  <c r="K32" i="8"/>
  <c r="L32" i="8"/>
  <c r="J33" i="8"/>
  <c r="K33" i="8"/>
  <c r="L33" i="8"/>
  <c r="J34" i="8"/>
  <c r="K34" i="8"/>
  <c r="L34" i="8"/>
  <c r="J35" i="8"/>
  <c r="K35" i="8"/>
  <c r="L35" i="8"/>
  <c r="J36" i="8"/>
  <c r="K36" i="8"/>
  <c r="L36" i="8"/>
  <c r="J37" i="8"/>
  <c r="K37" i="8"/>
  <c r="L37" i="8"/>
  <c r="J38" i="8"/>
  <c r="K38" i="8"/>
  <c r="L38" i="8"/>
  <c r="J39" i="8"/>
  <c r="K39" i="8"/>
  <c r="L39" i="8"/>
  <c r="J40" i="8"/>
  <c r="K40" i="8"/>
  <c r="L40" i="8"/>
  <c r="J41" i="8"/>
  <c r="K41" i="8"/>
  <c r="L41" i="8"/>
  <c r="J42" i="8"/>
  <c r="K42" i="8"/>
  <c r="L42" i="8"/>
  <c r="J43" i="8"/>
  <c r="K43" i="8"/>
  <c r="L43" i="8"/>
  <c r="J44" i="8"/>
  <c r="K44" i="8"/>
  <c r="L44" i="8"/>
  <c r="L2" i="8"/>
  <c r="J2" i="8"/>
  <c r="S6" i="8"/>
  <c r="T6" i="8"/>
  <c r="S11" i="8"/>
  <c r="T11" i="8"/>
  <c r="S12" i="8"/>
  <c r="T12" i="8"/>
  <c r="S13" i="8"/>
  <c r="T13" i="8"/>
  <c r="S18" i="8"/>
  <c r="T18" i="8"/>
  <c r="S19" i="8"/>
  <c r="T19" i="8"/>
  <c r="S25" i="8"/>
  <c r="S28" i="8"/>
  <c r="T28" i="8"/>
  <c r="S44" i="8"/>
  <c r="T44" i="8"/>
  <c r="N2" i="7"/>
  <c r="O2" i="7"/>
  <c r="N3" i="7"/>
  <c r="O3" i="7"/>
  <c r="N4" i="7"/>
  <c r="O4" i="7"/>
  <c r="N5" i="7"/>
  <c r="O5" i="7"/>
  <c r="N6" i="7"/>
  <c r="O6" i="7"/>
  <c r="N7" i="7"/>
  <c r="O7" i="7"/>
  <c r="N8" i="7"/>
  <c r="O8" i="7"/>
  <c r="N9" i="7"/>
  <c r="O9" i="7"/>
  <c r="N10" i="7"/>
  <c r="O10" i="7"/>
  <c r="N11" i="7"/>
  <c r="O11" i="7"/>
  <c r="N12" i="7"/>
  <c r="O12" i="7"/>
  <c r="N13" i="7"/>
  <c r="O13" i="7"/>
  <c r="N14" i="7"/>
  <c r="O14" i="7"/>
  <c r="N15" i="7"/>
  <c r="O15" i="7"/>
  <c r="N39" i="7"/>
  <c r="N16" i="7"/>
  <c r="O16" i="7"/>
  <c r="N17" i="7"/>
  <c r="O17" i="7"/>
  <c r="N18" i="7"/>
  <c r="O18" i="7"/>
  <c r="N19" i="7"/>
  <c r="O19" i="7"/>
  <c r="N20" i="7"/>
  <c r="O20" i="7"/>
  <c r="N21" i="7"/>
  <c r="O21" i="7"/>
  <c r="N22" i="7"/>
  <c r="O22" i="7"/>
  <c r="N23" i="7"/>
  <c r="O23" i="7"/>
  <c r="N24" i="7"/>
  <c r="O24" i="7"/>
  <c r="N25" i="7"/>
  <c r="O25" i="7"/>
  <c r="N26" i="7"/>
  <c r="O26" i="7"/>
  <c r="N27" i="7"/>
  <c r="O27" i="7"/>
  <c r="N28" i="7"/>
  <c r="O28" i="7"/>
  <c r="N29" i="7"/>
  <c r="O29" i="7"/>
  <c r="N30" i="7"/>
  <c r="O30" i="7"/>
  <c r="N31" i="7"/>
  <c r="O31" i="7"/>
  <c r="N32" i="7"/>
  <c r="O32" i="7"/>
  <c r="N33" i="7"/>
  <c r="O33" i="7"/>
  <c r="N34" i="7"/>
  <c r="O34" i="7"/>
  <c r="N35" i="7"/>
  <c r="O35" i="7"/>
  <c r="N36" i="7"/>
  <c r="O36" i="7"/>
  <c r="O39" i="7"/>
  <c r="O42" i="7"/>
  <c r="N42" i="7"/>
  <c r="O41" i="7"/>
  <c r="N41" i="7"/>
  <c r="O40" i="7"/>
  <c r="N40" i="7"/>
  <c r="L17" i="7"/>
  <c r="M17" i="7"/>
  <c r="L18" i="7"/>
  <c r="M18" i="7"/>
  <c r="L19" i="7"/>
  <c r="M19" i="7"/>
  <c r="L20" i="7"/>
  <c r="M20" i="7"/>
  <c r="L21" i="7"/>
  <c r="M21" i="7"/>
  <c r="L22" i="7"/>
  <c r="M22" i="7"/>
  <c r="L23" i="7"/>
  <c r="M23" i="7"/>
  <c r="L24" i="7"/>
  <c r="M24" i="7"/>
  <c r="L25" i="7"/>
  <c r="M25" i="7"/>
  <c r="L26" i="7"/>
  <c r="M26" i="7"/>
  <c r="L27" i="7"/>
  <c r="M27" i="7"/>
  <c r="L28" i="7"/>
  <c r="M28" i="7"/>
  <c r="L29" i="7"/>
  <c r="M29" i="7"/>
  <c r="L30" i="7"/>
  <c r="M30" i="7"/>
  <c r="L31" i="7"/>
  <c r="M31" i="7"/>
  <c r="L32" i="7"/>
  <c r="M32" i="7"/>
  <c r="L33" i="7"/>
  <c r="M33" i="7"/>
  <c r="L34" i="7"/>
  <c r="M34" i="7"/>
  <c r="L35" i="7"/>
  <c r="M35" i="7"/>
  <c r="L36" i="7"/>
  <c r="M36" i="7"/>
  <c r="M40" i="7"/>
  <c r="M41" i="7"/>
  <c r="L2" i="7"/>
  <c r="M2" i="7"/>
  <c r="L3" i="7"/>
  <c r="M3" i="7"/>
  <c r="L4" i="7"/>
  <c r="M4" i="7"/>
  <c r="L5" i="7"/>
  <c r="M5" i="7"/>
  <c r="L6" i="7"/>
  <c r="M6" i="7"/>
  <c r="L7" i="7"/>
  <c r="M7" i="7"/>
  <c r="L8" i="7"/>
  <c r="M8" i="7"/>
  <c r="L9" i="7"/>
  <c r="M9" i="7"/>
  <c r="L10" i="7"/>
  <c r="M10" i="7"/>
  <c r="L11" i="7"/>
  <c r="M11" i="7"/>
  <c r="L12" i="7"/>
  <c r="M12" i="7"/>
  <c r="L13" i="7"/>
  <c r="M13" i="7"/>
  <c r="L14" i="7"/>
  <c r="M14" i="7"/>
  <c r="L15" i="7"/>
  <c r="M15" i="7"/>
  <c r="L39" i="7"/>
  <c r="L16" i="7"/>
  <c r="M16" i="7"/>
  <c r="M39" i="7"/>
  <c r="M42" i="7"/>
  <c r="L40" i="7"/>
  <c r="L41" i="7"/>
  <c r="L42" i="7"/>
  <c r="J17" i="7"/>
  <c r="K17" i="7"/>
  <c r="J18" i="7"/>
  <c r="K18" i="7"/>
  <c r="J19" i="7"/>
  <c r="K19" i="7"/>
  <c r="J20" i="7"/>
  <c r="K20" i="7"/>
  <c r="J21" i="7"/>
  <c r="K21" i="7"/>
  <c r="J22" i="7"/>
  <c r="K22" i="7"/>
  <c r="J23" i="7"/>
  <c r="K23" i="7"/>
  <c r="J24" i="7"/>
  <c r="K24" i="7"/>
  <c r="J25" i="7"/>
  <c r="K25" i="7"/>
  <c r="J26" i="7"/>
  <c r="K26" i="7"/>
  <c r="J27" i="7"/>
  <c r="K27" i="7"/>
  <c r="J28" i="7"/>
  <c r="K28" i="7"/>
  <c r="J29" i="7"/>
  <c r="K29" i="7"/>
  <c r="J30" i="7"/>
  <c r="K30" i="7"/>
  <c r="J31" i="7"/>
  <c r="K31" i="7"/>
  <c r="J32" i="7"/>
  <c r="K32" i="7"/>
  <c r="J33" i="7"/>
  <c r="K33" i="7"/>
  <c r="J34" i="7"/>
  <c r="K34" i="7"/>
  <c r="J35" i="7"/>
  <c r="K35" i="7"/>
  <c r="J36" i="7"/>
  <c r="K36" i="7"/>
  <c r="K40" i="7"/>
  <c r="K41" i="7"/>
  <c r="J2" i="7"/>
  <c r="K2" i="7"/>
  <c r="J3" i="7"/>
  <c r="K3" i="7"/>
  <c r="J4" i="7"/>
  <c r="K4" i="7"/>
  <c r="J5" i="7"/>
  <c r="K5" i="7"/>
  <c r="J6" i="7"/>
  <c r="K6" i="7"/>
  <c r="J7" i="7"/>
  <c r="K7" i="7"/>
  <c r="J8" i="7"/>
  <c r="K8" i="7"/>
  <c r="J9" i="7"/>
  <c r="K9" i="7"/>
  <c r="J10" i="7"/>
  <c r="K10" i="7"/>
  <c r="J11" i="7"/>
  <c r="K11" i="7"/>
  <c r="J12" i="7"/>
  <c r="K12" i="7"/>
  <c r="J13" i="7"/>
  <c r="K13" i="7"/>
  <c r="J14" i="7"/>
  <c r="K14" i="7"/>
  <c r="J15" i="7"/>
  <c r="K15" i="7"/>
  <c r="J39" i="7"/>
  <c r="J16" i="7"/>
  <c r="K16" i="7"/>
  <c r="K39" i="7"/>
  <c r="K42" i="7"/>
  <c r="J40" i="7"/>
  <c r="J41" i="7"/>
  <c r="J42" i="7"/>
  <c r="H17" i="7"/>
  <c r="I17" i="7"/>
  <c r="H18" i="7"/>
  <c r="I18" i="7"/>
  <c r="H19" i="7"/>
  <c r="I19" i="7"/>
  <c r="H20" i="7"/>
  <c r="I20" i="7"/>
  <c r="H21" i="7"/>
  <c r="I21" i="7"/>
  <c r="H22" i="7"/>
  <c r="I22" i="7"/>
  <c r="H23" i="7"/>
  <c r="I23" i="7"/>
  <c r="H24" i="7"/>
  <c r="I24" i="7"/>
  <c r="H25" i="7"/>
  <c r="I25" i="7"/>
  <c r="H26" i="7"/>
  <c r="I26" i="7"/>
  <c r="H27" i="7"/>
  <c r="I27" i="7"/>
  <c r="H28" i="7"/>
  <c r="I28" i="7"/>
  <c r="H29" i="7"/>
  <c r="I29" i="7"/>
  <c r="H30" i="7"/>
  <c r="I30" i="7"/>
  <c r="H31" i="7"/>
  <c r="I31" i="7"/>
  <c r="H32" i="7"/>
  <c r="I32" i="7"/>
  <c r="H33" i="7"/>
  <c r="I33" i="7"/>
  <c r="H34" i="7"/>
  <c r="I34" i="7"/>
  <c r="H35" i="7"/>
  <c r="I35" i="7"/>
  <c r="H36" i="7"/>
  <c r="I36" i="7"/>
  <c r="I40" i="7"/>
  <c r="I41" i="7"/>
  <c r="H2" i="7"/>
  <c r="I2" i="7"/>
  <c r="H3" i="7"/>
  <c r="I3" i="7"/>
  <c r="H4" i="7"/>
  <c r="I4" i="7"/>
  <c r="H5" i="7"/>
  <c r="I5" i="7"/>
  <c r="H6" i="7"/>
  <c r="I6" i="7"/>
  <c r="H7" i="7"/>
  <c r="I7" i="7"/>
  <c r="H8" i="7"/>
  <c r="I8" i="7"/>
  <c r="H9" i="7"/>
  <c r="I9" i="7"/>
  <c r="H10" i="7"/>
  <c r="I10" i="7"/>
  <c r="H11" i="7"/>
  <c r="I11" i="7"/>
  <c r="H12" i="7"/>
  <c r="I12" i="7"/>
  <c r="H13" i="7"/>
  <c r="I13" i="7"/>
  <c r="H14" i="7"/>
  <c r="I14" i="7"/>
  <c r="H15" i="7"/>
  <c r="I15" i="7"/>
  <c r="H39" i="7"/>
  <c r="H16" i="7"/>
  <c r="I16" i="7"/>
  <c r="I39" i="7"/>
  <c r="I42" i="7"/>
  <c r="H40" i="7"/>
  <c r="H41" i="7"/>
  <c r="H42" i="7"/>
  <c r="F17" i="7"/>
  <c r="G17" i="7"/>
  <c r="F18" i="7"/>
  <c r="G18" i="7"/>
  <c r="F19" i="7"/>
  <c r="G19" i="7"/>
  <c r="F20" i="7"/>
  <c r="G20" i="7"/>
  <c r="F21" i="7"/>
  <c r="G21" i="7"/>
  <c r="F22" i="7"/>
  <c r="G22" i="7"/>
  <c r="F23" i="7"/>
  <c r="G23" i="7"/>
  <c r="F24" i="7"/>
  <c r="G24" i="7"/>
  <c r="F25" i="7"/>
  <c r="G25" i="7"/>
  <c r="F26" i="7"/>
  <c r="G26" i="7"/>
  <c r="F27" i="7"/>
  <c r="G27" i="7"/>
  <c r="F28" i="7"/>
  <c r="G28" i="7"/>
  <c r="F29" i="7"/>
  <c r="G29" i="7"/>
  <c r="F30" i="7"/>
  <c r="G30" i="7"/>
  <c r="F31" i="7"/>
  <c r="G31" i="7"/>
  <c r="F32" i="7"/>
  <c r="G32" i="7"/>
  <c r="F33" i="7"/>
  <c r="G33" i="7"/>
  <c r="F34" i="7"/>
  <c r="G34" i="7"/>
  <c r="F35" i="7"/>
  <c r="G35" i="7"/>
  <c r="F36" i="7"/>
  <c r="G36" i="7"/>
  <c r="G40" i="7"/>
  <c r="G41" i="7"/>
  <c r="F2" i="7"/>
  <c r="G2" i="7"/>
  <c r="F3" i="7"/>
  <c r="G3" i="7"/>
  <c r="F4" i="7"/>
  <c r="G4" i="7"/>
  <c r="F5" i="7"/>
  <c r="G5" i="7"/>
  <c r="F6" i="7"/>
  <c r="G6" i="7"/>
  <c r="F7" i="7"/>
  <c r="G7" i="7"/>
  <c r="F8" i="7"/>
  <c r="G8" i="7"/>
  <c r="F9" i="7"/>
  <c r="G9" i="7"/>
  <c r="F10" i="7"/>
  <c r="G10" i="7"/>
  <c r="F11" i="7"/>
  <c r="G11" i="7"/>
  <c r="F12" i="7"/>
  <c r="G12" i="7"/>
  <c r="F13" i="7"/>
  <c r="G13" i="7"/>
  <c r="F14" i="7"/>
  <c r="G14" i="7"/>
  <c r="F15" i="7"/>
  <c r="G15" i="7"/>
  <c r="F39" i="7"/>
  <c r="F16" i="7"/>
  <c r="G16" i="7"/>
  <c r="G39" i="7"/>
  <c r="G42" i="7"/>
  <c r="D16" i="7"/>
  <c r="E16" i="7"/>
  <c r="D17" i="7"/>
  <c r="E17" i="7"/>
  <c r="D18" i="7"/>
  <c r="E18" i="7"/>
  <c r="D19" i="7"/>
  <c r="E19" i="7"/>
  <c r="D20" i="7"/>
  <c r="E20" i="7"/>
  <c r="D21" i="7"/>
  <c r="E21" i="7"/>
  <c r="D22" i="7"/>
  <c r="E22" i="7"/>
  <c r="D23" i="7"/>
  <c r="E23" i="7"/>
  <c r="D24" i="7"/>
  <c r="E24" i="7"/>
  <c r="D25" i="7"/>
  <c r="E25" i="7"/>
  <c r="D26" i="7"/>
  <c r="E26" i="7"/>
  <c r="D27" i="7"/>
  <c r="E27" i="7"/>
  <c r="D28" i="7"/>
  <c r="E28" i="7"/>
  <c r="D29" i="7"/>
  <c r="E29" i="7"/>
  <c r="D30" i="7"/>
  <c r="E30" i="7"/>
  <c r="D31" i="7"/>
  <c r="E31" i="7"/>
  <c r="D32" i="7"/>
  <c r="E32" i="7"/>
  <c r="D33" i="7"/>
  <c r="E33" i="7"/>
  <c r="D34" i="7"/>
  <c r="E34" i="7"/>
  <c r="D35" i="7"/>
  <c r="E35" i="7"/>
  <c r="D36" i="7"/>
  <c r="E36" i="7"/>
  <c r="E39" i="7"/>
  <c r="F40" i="7"/>
  <c r="F41" i="7"/>
  <c r="F42" i="7"/>
  <c r="E40" i="7"/>
  <c r="E41" i="7"/>
  <c r="D2" i="7"/>
  <c r="E2" i="7"/>
  <c r="D3" i="7"/>
  <c r="E3" i="7"/>
  <c r="D4" i="7"/>
  <c r="E4" i="7"/>
  <c r="D5" i="7"/>
  <c r="E5" i="7"/>
  <c r="D6" i="7"/>
  <c r="E6" i="7"/>
  <c r="D7" i="7"/>
  <c r="E7" i="7"/>
  <c r="D8" i="7"/>
  <c r="E8" i="7"/>
  <c r="D9" i="7"/>
  <c r="E9" i="7"/>
  <c r="D10" i="7"/>
  <c r="E10" i="7"/>
  <c r="D11" i="7"/>
  <c r="E11" i="7"/>
  <c r="D12" i="7"/>
  <c r="E12" i="7"/>
  <c r="D13" i="7"/>
  <c r="E13" i="7"/>
  <c r="D14" i="7"/>
  <c r="E14" i="7"/>
  <c r="D15" i="7"/>
  <c r="E15" i="7"/>
  <c r="D39" i="7"/>
  <c r="E42" i="7"/>
  <c r="D40" i="7"/>
  <c r="D41" i="7"/>
  <c r="D42" i="7"/>
  <c r="AO3" i="4"/>
  <c r="AP3" i="4"/>
  <c r="AQ3" i="4"/>
  <c r="AR3" i="4"/>
  <c r="AS3" i="4"/>
  <c r="AT3" i="4"/>
  <c r="AU3" i="4"/>
  <c r="AV3" i="4"/>
  <c r="AW3" i="4"/>
  <c r="AX3" i="4"/>
  <c r="AY3" i="4"/>
  <c r="AZ3" i="4"/>
  <c r="BA3" i="4"/>
  <c r="BB3" i="4"/>
  <c r="BC3" i="4"/>
  <c r="BD3" i="4"/>
  <c r="BE3" i="4"/>
  <c r="BF3" i="4"/>
  <c r="AO4" i="4"/>
  <c r="AP4" i="4"/>
  <c r="AQ4" i="4"/>
  <c r="AR4" i="4"/>
  <c r="AS4" i="4"/>
  <c r="AT4" i="4"/>
  <c r="AU4" i="4"/>
  <c r="AV4" i="4"/>
  <c r="AW4" i="4"/>
  <c r="AX4" i="4"/>
  <c r="AY4" i="4"/>
  <c r="AZ4" i="4"/>
  <c r="BA4" i="4"/>
  <c r="BB4" i="4"/>
  <c r="BC4" i="4"/>
  <c r="BD4" i="4"/>
  <c r="BE4" i="4"/>
  <c r="BF4" i="4"/>
  <c r="AO5" i="4"/>
  <c r="AP5" i="4"/>
  <c r="AQ5" i="4"/>
  <c r="AR5" i="4"/>
  <c r="AS5" i="4"/>
  <c r="AT5" i="4"/>
  <c r="AU5" i="4"/>
  <c r="AV5" i="4"/>
  <c r="AW5" i="4"/>
  <c r="AX5" i="4"/>
  <c r="AY5" i="4"/>
  <c r="AZ5" i="4"/>
  <c r="BA5" i="4"/>
  <c r="BB5" i="4"/>
  <c r="BC5" i="4"/>
  <c r="BD5" i="4"/>
  <c r="BE5" i="4"/>
  <c r="BF5" i="4"/>
  <c r="AO6" i="4"/>
  <c r="AP6" i="4"/>
  <c r="AQ6" i="4"/>
  <c r="AR6" i="4"/>
  <c r="AS6" i="4"/>
  <c r="AT6" i="4"/>
  <c r="AU6" i="4"/>
  <c r="AV6" i="4"/>
  <c r="AW6" i="4"/>
  <c r="AX6" i="4"/>
  <c r="AY6" i="4"/>
  <c r="AZ6" i="4"/>
  <c r="BA6" i="4"/>
  <c r="BB6" i="4"/>
  <c r="BC6" i="4"/>
  <c r="BD6" i="4"/>
  <c r="BE6" i="4"/>
  <c r="BF6" i="4"/>
  <c r="AO7" i="4"/>
  <c r="AP7" i="4"/>
  <c r="AQ7" i="4"/>
  <c r="AR7" i="4"/>
  <c r="AS7" i="4"/>
  <c r="AT7" i="4"/>
  <c r="AU7" i="4"/>
  <c r="AV7" i="4"/>
  <c r="AW7" i="4"/>
  <c r="AX7" i="4"/>
  <c r="AY7" i="4"/>
  <c r="AZ7" i="4"/>
  <c r="BA7" i="4"/>
  <c r="BB7" i="4"/>
  <c r="BC7" i="4"/>
  <c r="BD7" i="4"/>
  <c r="BE7" i="4"/>
  <c r="BF7" i="4"/>
  <c r="AO8" i="4"/>
  <c r="AP8" i="4"/>
  <c r="AQ8" i="4"/>
  <c r="AR8" i="4"/>
  <c r="AS8" i="4"/>
  <c r="AT8" i="4"/>
  <c r="AU8" i="4"/>
  <c r="AV8" i="4"/>
  <c r="AW8" i="4"/>
  <c r="AX8" i="4"/>
  <c r="AY8" i="4"/>
  <c r="AZ8" i="4"/>
  <c r="BA8" i="4"/>
  <c r="BB8" i="4"/>
  <c r="BC8" i="4"/>
  <c r="BD8" i="4"/>
  <c r="BE8" i="4"/>
  <c r="BF8" i="4"/>
  <c r="AO9" i="4"/>
  <c r="AP9" i="4"/>
  <c r="AQ9" i="4"/>
  <c r="AR9" i="4"/>
  <c r="AS9" i="4"/>
  <c r="AT9" i="4"/>
  <c r="AU9" i="4"/>
  <c r="AV9" i="4"/>
  <c r="AW9" i="4"/>
  <c r="AX9" i="4"/>
  <c r="AY9" i="4"/>
  <c r="AZ9" i="4"/>
  <c r="BA9" i="4"/>
  <c r="BB9" i="4"/>
  <c r="BC9" i="4"/>
  <c r="BD9" i="4"/>
  <c r="BE9" i="4"/>
  <c r="BF9" i="4"/>
  <c r="AO10" i="4"/>
  <c r="AP10" i="4"/>
  <c r="AQ10" i="4"/>
  <c r="AR10" i="4"/>
  <c r="AS10" i="4"/>
  <c r="AT10" i="4"/>
  <c r="AU10" i="4"/>
  <c r="AV10" i="4"/>
  <c r="AW10" i="4"/>
  <c r="AX10" i="4"/>
  <c r="AY10" i="4"/>
  <c r="AZ10" i="4"/>
  <c r="BA10" i="4"/>
  <c r="BB10" i="4"/>
  <c r="BC10" i="4"/>
  <c r="BD10" i="4"/>
  <c r="BE10" i="4"/>
  <c r="BF10" i="4"/>
  <c r="AO11" i="4"/>
  <c r="AP11" i="4"/>
  <c r="AQ11" i="4"/>
  <c r="AR11" i="4"/>
  <c r="AS11" i="4"/>
  <c r="AT11" i="4"/>
  <c r="AU11" i="4"/>
  <c r="AV11" i="4"/>
  <c r="AW11" i="4"/>
  <c r="AX11" i="4"/>
  <c r="AY11" i="4"/>
  <c r="AZ11" i="4"/>
  <c r="BA11" i="4"/>
  <c r="BB11" i="4"/>
  <c r="BC11" i="4"/>
  <c r="BD11" i="4"/>
  <c r="BE11" i="4"/>
  <c r="BF11" i="4"/>
  <c r="AO12" i="4"/>
  <c r="AP12" i="4"/>
  <c r="AQ12" i="4"/>
  <c r="AR12" i="4"/>
  <c r="AS12" i="4"/>
  <c r="AT12" i="4"/>
  <c r="AU12" i="4"/>
  <c r="AV12" i="4"/>
  <c r="AW12" i="4"/>
  <c r="AX12" i="4"/>
  <c r="AY12" i="4"/>
  <c r="AZ12" i="4"/>
  <c r="BA12" i="4"/>
  <c r="BB12" i="4"/>
  <c r="BC12" i="4"/>
  <c r="BD12" i="4"/>
  <c r="BE12" i="4"/>
  <c r="BF12" i="4"/>
  <c r="AO13" i="4"/>
  <c r="AP13" i="4"/>
  <c r="AQ13" i="4"/>
  <c r="AR13" i="4"/>
  <c r="AS13" i="4"/>
  <c r="AT13" i="4"/>
  <c r="AU13" i="4"/>
  <c r="AV13" i="4"/>
  <c r="AW13" i="4"/>
  <c r="AX13" i="4"/>
  <c r="AY13" i="4"/>
  <c r="AZ13" i="4"/>
  <c r="BA13" i="4"/>
  <c r="BB13" i="4"/>
  <c r="BC13" i="4"/>
  <c r="BD13" i="4"/>
  <c r="BE13" i="4"/>
  <c r="BF13" i="4"/>
  <c r="AO14" i="4"/>
  <c r="AP14" i="4"/>
  <c r="AQ14" i="4"/>
  <c r="AR14" i="4"/>
  <c r="AS14" i="4"/>
  <c r="AT14" i="4"/>
  <c r="AU14" i="4"/>
  <c r="AV14" i="4"/>
  <c r="AW14" i="4"/>
  <c r="AX14" i="4"/>
  <c r="AY14" i="4"/>
  <c r="AZ14" i="4"/>
  <c r="BA14" i="4"/>
  <c r="BB14" i="4"/>
  <c r="BC14" i="4"/>
  <c r="BD14" i="4"/>
  <c r="BE14" i="4"/>
  <c r="BF14" i="4"/>
  <c r="AO15" i="4"/>
  <c r="AP15" i="4"/>
  <c r="AQ15" i="4"/>
  <c r="AR15" i="4"/>
  <c r="AS15" i="4"/>
  <c r="AT15" i="4"/>
  <c r="AU15" i="4"/>
  <c r="AV15" i="4"/>
  <c r="AW15" i="4"/>
  <c r="AX15" i="4"/>
  <c r="AY15" i="4"/>
  <c r="AZ15" i="4"/>
  <c r="BA15" i="4"/>
  <c r="BB15" i="4"/>
  <c r="BC15" i="4"/>
  <c r="BD15" i="4"/>
  <c r="BE15" i="4"/>
  <c r="BF15" i="4"/>
  <c r="AO16" i="4"/>
  <c r="AP16" i="4"/>
  <c r="AQ16" i="4"/>
  <c r="AR16" i="4"/>
  <c r="AS16" i="4"/>
  <c r="AT16" i="4"/>
  <c r="AU16" i="4"/>
  <c r="AV16" i="4"/>
  <c r="AW16" i="4"/>
  <c r="AX16" i="4"/>
  <c r="AY16" i="4"/>
  <c r="AZ16" i="4"/>
  <c r="BA16" i="4"/>
  <c r="BB16" i="4"/>
  <c r="BC16" i="4"/>
  <c r="BD16" i="4"/>
  <c r="BE16" i="4"/>
  <c r="BF16" i="4"/>
  <c r="AO17" i="4"/>
  <c r="AP17" i="4"/>
  <c r="AQ17" i="4"/>
  <c r="AR17" i="4"/>
  <c r="AS17" i="4"/>
  <c r="AT17" i="4"/>
  <c r="AU17" i="4"/>
  <c r="AV17" i="4"/>
  <c r="AW17" i="4"/>
  <c r="AX17" i="4"/>
  <c r="AY17" i="4"/>
  <c r="AZ17" i="4"/>
  <c r="BA17" i="4"/>
  <c r="BB17" i="4"/>
  <c r="BC17" i="4"/>
  <c r="BD17" i="4"/>
  <c r="BE17" i="4"/>
  <c r="BF17" i="4"/>
  <c r="AO18" i="4"/>
  <c r="AP18" i="4"/>
  <c r="AQ18" i="4"/>
  <c r="AR18" i="4"/>
  <c r="AS18" i="4"/>
  <c r="AT18" i="4"/>
  <c r="AU18" i="4"/>
  <c r="AV18" i="4"/>
  <c r="AW18" i="4"/>
  <c r="AX18" i="4"/>
  <c r="AY18" i="4"/>
  <c r="AZ18" i="4"/>
  <c r="BA18" i="4"/>
  <c r="BB18" i="4"/>
  <c r="BC18" i="4"/>
  <c r="BD18" i="4"/>
  <c r="BE18" i="4"/>
  <c r="BF18" i="4"/>
  <c r="AO19" i="4"/>
  <c r="AP19" i="4"/>
  <c r="AQ19" i="4"/>
  <c r="AR19" i="4"/>
  <c r="AS19" i="4"/>
  <c r="AT19" i="4"/>
  <c r="AU19" i="4"/>
  <c r="AV19" i="4"/>
  <c r="AW19" i="4"/>
  <c r="AX19" i="4"/>
  <c r="AY19" i="4"/>
  <c r="AZ19" i="4"/>
  <c r="BA19" i="4"/>
  <c r="BB19" i="4"/>
  <c r="BC19" i="4"/>
  <c r="BD19" i="4"/>
  <c r="BE19" i="4"/>
  <c r="BF19" i="4"/>
  <c r="AO20" i="4"/>
  <c r="AP20" i="4"/>
  <c r="AQ20" i="4"/>
  <c r="AR20" i="4"/>
  <c r="AS20" i="4"/>
  <c r="AT20" i="4"/>
  <c r="AU20" i="4"/>
  <c r="AV20" i="4"/>
  <c r="AW20" i="4"/>
  <c r="AX20" i="4"/>
  <c r="AY20" i="4"/>
  <c r="AZ20" i="4"/>
  <c r="BA20" i="4"/>
  <c r="BB20" i="4"/>
  <c r="BC20" i="4"/>
  <c r="BD20" i="4"/>
  <c r="BE20" i="4"/>
  <c r="BF20" i="4"/>
  <c r="AO21" i="4"/>
  <c r="AP21" i="4"/>
  <c r="AQ21" i="4"/>
  <c r="AR21" i="4"/>
  <c r="AS21" i="4"/>
  <c r="AT21" i="4"/>
  <c r="AU21" i="4"/>
  <c r="AV21" i="4"/>
  <c r="AW21" i="4"/>
  <c r="AX21" i="4"/>
  <c r="AY21" i="4"/>
  <c r="AZ21" i="4"/>
  <c r="BA21" i="4"/>
  <c r="BB21" i="4"/>
  <c r="BC21" i="4"/>
  <c r="BD21" i="4"/>
  <c r="BE21" i="4"/>
  <c r="BF21" i="4"/>
  <c r="AO22" i="4"/>
  <c r="AP22" i="4"/>
  <c r="AQ22" i="4"/>
  <c r="AR22" i="4"/>
  <c r="AS22" i="4"/>
  <c r="AT22" i="4"/>
  <c r="AU22" i="4"/>
  <c r="AV22" i="4"/>
  <c r="AW22" i="4"/>
  <c r="AX22" i="4"/>
  <c r="AY22" i="4"/>
  <c r="AZ22" i="4"/>
  <c r="BA22" i="4"/>
  <c r="BB22" i="4"/>
  <c r="BC22" i="4"/>
  <c r="BD22" i="4"/>
  <c r="BE22" i="4"/>
  <c r="BF22" i="4"/>
  <c r="AO23" i="4"/>
  <c r="AP23" i="4"/>
  <c r="AQ23" i="4"/>
  <c r="AR23" i="4"/>
  <c r="AS23" i="4"/>
  <c r="AT23" i="4"/>
  <c r="AU23" i="4"/>
  <c r="AV23" i="4"/>
  <c r="AW23" i="4"/>
  <c r="AX23" i="4"/>
  <c r="AY23" i="4"/>
  <c r="AZ23" i="4"/>
  <c r="BA23" i="4"/>
  <c r="BB23" i="4"/>
  <c r="BC23" i="4"/>
  <c r="BD23" i="4"/>
  <c r="BE23" i="4"/>
  <c r="BF23" i="4"/>
  <c r="AO24" i="4"/>
  <c r="AP24" i="4"/>
  <c r="AQ24" i="4"/>
  <c r="AR24" i="4"/>
  <c r="AS24" i="4"/>
  <c r="AT24" i="4"/>
  <c r="AU24" i="4"/>
  <c r="AV24" i="4"/>
  <c r="AW24" i="4"/>
  <c r="AX24" i="4"/>
  <c r="AY24" i="4"/>
  <c r="AZ24" i="4"/>
  <c r="BA24" i="4"/>
  <c r="BB24" i="4"/>
  <c r="BC24" i="4"/>
  <c r="BD24" i="4"/>
  <c r="BE24" i="4"/>
  <c r="BF24" i="4"/>
  <c r="AO25" i="4"/>
  <c r="AP25" i="4"/>
  <c r="AQ25" i="4"/>
  <c r="AR25" i="4"/>
  <c r="AS25" i="4"/>
  <c r="AT25" i="4"/>
  <c r="AU25" i="4"/>
  <c r="AV25" i="4"/>
  <c r="AW25" i="4"/>
  <c r="AX25" i="4"/>
  <c r="AY25" i="4"/>
  <c r="AZ25" i="4"/>
  <c r="BA25" i="4"/>
  <c r="BB25" i="4"/>
  <c r="BC25" i="4"/>
  <c r="BD25" i="4"/>
  <c r="BE25" i="4"/>
  <c r="BF25" i="4"/>
  <c r="AO26" i="4"/>
  <c r="AP26" i="4"/>
  <c r="AQ26" i="4"/>
  <c r="AR26" i="4"/>
  <c r="AS26" i="4"/>
  <c r="AT26" i="4"/>
  <c r="AU26" i="4"/>
  <c r="AV26" i="4"/>
  <c r="AW26" i="4"/>
  <c r="AX26" i="4"/>
  <c r="AY26" i="4"/>
  <c r="AZ26" i="4"/>
  <c r="BA26" i="4"/>
  <c r="BB26" i="4"/>
  <c r="BC26" i="4"/>
  <c r="BD26" i="4"/>
  <c r="BE26" i="4"/>
  <c r="BF26" i="4"/>
  <c r="AO27" i="4"/>
  <c r="AP27" i="4"/>
  <c r="AQ27" i="4"/>
  <c r="AR27" i="4"/>
  <c r="AS27" i="4"/>
  <c r="AT27" i="4"/>
  <c r="AU27" i="4"/>
  <c r="AV27" i="4"/>
  <c r="AW27" i="4"/>
  <c r="AX27" i="4"/>
  <c r="AY27" i="4"/>
  <c r="AZ27" i="4"/>
  <c r="BA27" i="4"/>
  <c r="BB27" i="4"/>
  <c r="BC27" i="4"/>
  <c r="BD27" i="4"/>
  <c r="BE27" i="4"/>
  <c r="BF27" i="4"/>
  <c r="AO28" i="4"/>
  <c r="AP28" i="4"/>
  <c r="AQ28" i="4"/>
  <c r="AR28" i="4"/>
  <c r="AS28" i="4"/>
  <c r="AT28" i="4"/>
  <c r="AU28" i="4"/>
  <c r="AV28" i="4"/>
  <c r="AW28" i="4"/>
  <c r="AX28" i="4"/>
  <c r="AY28" i="4"/>
  <c r="AZ28" i="4"/>
  <c r="BA28" i="4"/>
  <c r="BB28" i="4"/>
  <c r="BC28" i="4"/>
  <c r="BD28" i="4"/>
  <c r="BE28" i="4"/>
  <c r="BF28" i="4"/>
  <c r="AO29" i="4"/>
  <c r="AP29" i="4"/>
  <c r="AQ29" i="4"/>
  <c r="AR29" i="4"/>
  <c r="AS29" i="4"/>
  <c r="AT29" i="4"/>
  <c r="AU29" i="4"/>
  <c r="AV29" i="4"/>
  <c r="AW29" i="4"/>
  <c r="AX29" i="4"/>
  <c r="AY29" i="4"/>
  <c r="AZ29" i="4"/>
  <c r="BA29" i="4"/>
  <c r="BB29" i="4"/>
  <c r="BC29" i="4"/>
  <c r="BD29" i="4"/>
  <c r="BE29" i="4"/>
  <c r="BF29" i="4"/>
  <c r="AO30" i="4"/>
  <c r="AP30" i="4"/>
  <c r="AQ30" i="4"/>
  <c r="AR30" i="4"/>
  <c r="AS30" i="4"/>
  <c r="AT30" i="4"/>
  <c r="AU30" i="4"/>
  <c r="AV30" i="4"/>
  <c r="AW30" i="4"/>
  <c r="AX30" i="4"/>
  <c r="AY30" i="4"/>
  <c r="AZ30" i="4"/>
  <c r="BA30" i="4"/>
  <c r="BB30" i="4"/>
  <c r="BC30" i="4"/>
  <c r="BD30" i="4"/>
  <c r="BE30" i="4"/>
  <c r="BF30" i="4"/>
  <c r="AO31" i="4"/>
  <c r="AP31" i="4"/>
  <c r="AQ31" i="4"/>
  <c r="AR31" i="4"/>
  <c r="AS31" i="4"/>
  <c r="AT31" i="4"/>
  <c r="AU31" i="4"/>
  <c r="AV31" i="4"/>
  <c r="AW31" i="4"/>
  <c r="AX31" i="4"/>
  <c r="AY31" i="4"/>
  <c r="AZ31" i="4"/>
  <c r="BA31" i="4"/>
  <c r="BB31" i="4"/>
  <c r="BC31" i="4"/>
  <c r="BD31" i="4"/>
  <c r="BE31" i="4"/>
  <c r="BF31" i="4"/>
  <c r="AO32" i="4"/>
  <c r="AP32" i="4"/>
  <c r="AQ32" i="4"/>
  <c r="AR32" i="4"/>
  <c r="AS32" i="4"/>
  <c r="AT32" i="4"/>
  <c r="AU32" i="4"/>
  <c r="AV32" i="4"/>
  <c r="AW32" i="4"/>
  <c r="AX32" i="4"/>
  <c r="AY32" i="4"/>
  <c r="AZ32" i="4"/>
  <c r="BA32" i="4"/>
  <c r="BB32" i="4"/>
  <c r="BC32" i="4"/>
  <c r="BD32" i="4"/>
  <c r="BE32" i="4"/>
  <c r="BF32" i="4"/>
  <c r="AO33" i="4"/>
  <c r="AP33" i="4"/>
  <c r="AQ33" i="4"/>
  <c r="AR33" i="4"/>
  <c r="AS33" i="4"/>
  <c r="AT33" i="4"/>
  <c r="AU33" i="4"/>
  <c r="AV33" i="4"/>
  <c r="AW33" i="4"/>
  <c r="AX33" i="4"/>
  <c r="AY33" i="4"/>
  <c r="AZ33" i="4"/>
  <c r="BA33" i="4"/>
  <c r="BB33" i="4"/>
  <c r="BC33" i="4"/>
  <c r="BD33" i="4"/>
  <c r="BE33" i="4"/>
  <c r="BF33" i="4"/>
  <c r="AO34" i="4"/>
  <c r="AP34" i="4"/>
  <c r="AQ34" i="4"/>
  <c r="AR34" i="4"/>
  <c r="AS34" i="4"/>
  <c r="AT34" i="4"/>
  <c r="AU34" i="4"/>
  <c r="AV34" i="4"/>
  <c r="AW34" i="4"/>
  <c r="AX34" i="4"/>
  <c r="AY34" i="4"/>
  <c r="AZ34" i="4"/>
  <c r="BA34" i="4"/>
  <c r="BB34" i="4"/>
  <c r="BC34" i="4"/>
  <c r="BD34" i="4"/>
  <c r="BE34" i="4"/>
  <c r="BF34" i="4"/>
  <c r="AO35" i="4"/>
  <c r="AP35" i="4"/>
  <c r="AQ35" i="4"/>
  <c r="AR35" i="4"/>
  <c r="AS35" i="4"/>
  <c r="AT35" i="4"/>
  <c r="AU35" i="4"/>
  <c r="AV35" i="4"/>
  <c r="AW35" i="4"/>
  <c r="AX35" i="4"/>
  <c r="AY35" i="4"/>
  <c r="AZ35" i="4"/>
  <c r="BA35" i="4"/>
  <c r="BB35" i="4"/>
  <c r="BC35" i="4"/>
  <c r="BD35" i="4"/>
  <c r="BE35" i="4"/>
  <c r="BF35" i="4"/>
  <c r="AO36" i="4"/>
  <c r="AP36" i="4"/>
  <c r="AQ36" i="4"/>
  <c r="AR36" i="4"/>
  <c r="AS36" i="4"/>
  <c r="AT36" i="4"/>
  <c r="AU36" i="4"/>
  <c r="AV36" i="4"/>
  <c r="AW36" i="4"/>
  <c r="AX36" i="4"/>
  <c r="AY36" i="4"/>
  <c r="AZ36" i="4"/>
  <c r="BA36" i="4"/>
  <c r="BB36" i="4"/>
  <c r="BC36" i="4"/>
  <c r="BD36" i="4"/>
  <c r="BE36" i="4"/>
  <c r="BF36" i="4"/>
  <c r="AO37" i="4"/>
  <c r="AP37" i="4"/>
  <c r="AQ37" i="4"/>
  <c r="AR37" i="4"/>
  <c r="AS37" i="4"/>
  <c r="AT37" i="4"/>
  <c r="AU37" i="4"/>
  <c r="AV37" i="4"/>
  <c r="AW37" i="4"/>
  <c r="AX37" i="4"/>
  <c r="AY37" i="4"/>
  <c r="AZ37" i="4"/>
  <c r="BA37" i="4"/>
  <c r="BB37" i="4"/>
  <c r="BC37" i="4"/>
  <c r="BD37" i="4"/>
  <c r="BE37" i="4"/>
  <c r="BF37" i="4"/>
  <c r="AO38" i="4"/>
  <c r="AP38" i="4"/>
  <c r="AQ38" i="4"/>
  <c r="AR38" i="4"/>
  <c r="AS38" i="4"/>
  <c r="AT38" i="4"/>
  <c r="AU38" i="4"/>
  <c r="AV38" i="4"/>
  <c r="AW38" i="4"/>
  <c r="AX38" i="4"/>
  <c r="AY38" i="4"/>
  <c r="AZ38" i="4"/>
  <c r="BA38" i="4"/>
  <c r="BB38" i="4"/>
  <c r="BC38" i="4"/>
  <c r="BD38" i="4"/>
  <c r="BE38" i="4"/>
  <c r="BF38" i="4"/>
  <c r="AO39" i="4"/>
  <c r="AP39" i="4"/>
  <c r="AQ39" i="4"/>
  <c r="AR39" i="4"/>
  <c r="AS39" i="4"/>
  <c r="AT39" i="4"/>
  <c r="AU39" i="4"/>
  <c r="AV39" i="4"/>
  <c r="AW39" i="4"/>
  <c r="AX39" i="4"/>
  <c r="AY39" i="4"/>
  <c r="AZ39" i="4"/>
  <c r="BA39" i="4"/>
  <c r="BB39" i="4"/>
  <c r="BC39" i="4"/>
  <c r="BD39" i="4"/>
  <c r="BE39" i="4"/>
  <c r="BF39" i="4"/>
  <c r="AO40" i="4"/>
  <c r="AP40" i="4"/>
  <c r="AQ40" i="4"/>
  <c r="AR40" i="4"/>
  <c r="AS40" i="4"/>
  <c r="AT40" i="4"/>
  <c r="AU40" i="4"/>
  <c r="AV40" i="4"/>
  <c r="AW40" i="4"/>
  <c r="AX40" i="4"/>
  <c r="AY40" i="4"/>
  <c r="AZ40" i="4"/>
  <c r="BA40" i="4"/>
  <c r="BB40" i="4"/>
  <c r="BC40" i="4"/>
  <c r="BD40" i="4"/>
  <c r="BE40" i="4"/>
  <c r="BF40" i="4"/>
  <c r="AO41" i="4"/>
  <c r="AP41" i="4"/>
  <c r="AQ41" i="4"/>
  <c r="AR41" i="4"/>
  <c r="AS41" i="4"/>
  <c r="AT41" i="4"/>
  <c r="AU41" i="4"/>
  <c r="AV41" i="4"/>
  <c r="AW41" i="4"/>
  <c r="AX41" i="4"/>
  <c r="AY41" i="4"/>
  <c r="AZ41" i="4"/>
  <c r="BA41" i="4"/>
  <c r="BB41" i="4"/>
  <c r="BC41" i="4"/>
  <c r="BD41" i="4"/>
  <c r="BE41" i="4"/>
  <c r="BF41" i="4"/>
  <c r="AO42" i="4"/>
  <c r="AP42" i="4"/>
  <c r="AQ42" i="4"/>
  <c r="AR42" i="4"/>
  <c r="AS42" i="4"/>
  <c r="AT42" i="4"/>
  <c r="AU42" i="4"/>
  <c r="AV42" i="4"/>
  <c r="AW42" i="4"/>
  <c r="AX42" i="4"/>
  <c r="AY42" i="4"/>
  <c r="AZ42" i="4"/>
  <c r="BA42" i="4"/>
  <c r="BB42" i="4"/>
  <c r="BC42" i="4"/>
  <c r="BD42" i="4"/>
  <c r="BE42" i="4"/>
  <c r="BF42" i="4"/>
  <c r="AO43" i="4"/>
  <c r="AP43" i="4"/>
  <c r="AQ43" i="4"/>
  <c r="AR43" i="4"/>
  <c r="AS43" i="4"/>
  <c r="AT43" i="4"/>
  <c r="AU43" i="4"/>
  <c r="AV43" i="4"/>
  <c r="AW43" i="4"/>
  <c r="AX43" i="4"/>
  <c r="AY43" i="4"/>
  <c r="AZ43" i="4"/>
  <c r="BA43" i="4"/>
  <c r="BB43" i="4"/>
  <c r="BC43" i="4"/>
  <c r="BD43" i="4"/>
  <c r="BE43" i="4"/>
  <c r="BF43" i="4"/>
  <c r="AO44" i="4"/>
  <c r="AP44" i="4"/>
  <c r="AQ44" i="4"/>
  <c r="AR44" i="4"/>
  <c r="AS44" i="4"/>
  <c r="AT44" i="4"/>
  <c r="AU44" i="4"/>
  <c r="AV44" i="4"/>
  <c r="AW44" i="4"/>
  <c r="AX44" i="4"/>
  <c r="AY44" i="4"/>
  <c r="AZ44" i="4"/>
  <c r="BA44" i="4"/>
  <c r="BB44" i="4"/>
  <c r="BC44" i="4"/>
  <c r="BD44" i="4"/>
  <c r="BE44" i="4"/>
  <c r="BF44" i="4"/>
  <c r="BF2" i="4"/>
  <c r="BE2" i="4"/>
  <c r="AY2" i="4"/>
  <c r="AZ2" i="4"/>
  <c r="BD2" i="4"/>
  <c r="AX2" i="4"/>
  <c r="BC2" i="4"/>
  <c r="AW2" i="4"/>
  <c r="BB2" i="4"/>
  <c r="AV2" i="4"/>
  <c r="BA2" i="4"/>
  <c r="AU2" i="4"/>
  <c r="AT2" i="4"/>
  <c r="AS2" i="4"/>
  <c r="AR2" i="4"/>
  <c r="AQ2" i="4"/>
  <c r="AP2" i="4"/>
  <c r="Q3" i="4"/>
  <c r="R3" i="4"/>
  <c r="S3" i="4"/>
  <c r="T3" i="4"/>
  <c r="U3" i="4"/>
  <c r="V3" i="4"/>
  <c r="W3" i="4"/>
  <c r="X3" i="4"/>
  <c r="Y3" i="4"/>
  <c r="Z3" i="4"/>
  <c r="AA3" i="4"/>
  <c r="AB3" i="4"/>
  <c r="AC3" i="4"/>
  <c r="AD3" i="4"/>
  <c r="AE3" i="4"/>
  <c r="AF3" i="4"/>
  <c r="AG3" i="4"/>
  <c r="AH3" i="4"/>
  <c r="BJ3" i="1"/>
  <c r="BY3" i="1"/>
  <c r="AI3" i="4"/>
  <c r="CN3" i="1"/>
  <c r="DC3" i="1"/>
  <c r="AJ3" i="4"/>
  <c r="DR3" i="1"/>
  <c r="EG3" i="1"/>
  <c r="AK3" i="4"/>
  <c r="EV3" i="1"/>
  <c r="FK3" i="1"/>
  <c r="AL3" i="4"/>
  <c r="FZ3" i="1"/>
  <c r="GO3" i="1"/>
  <c r="AM3" i="4"/>
  <c r="HD3" i="1"/>
  <c r="HS3" i="1"/>
  <c r="AN3" i="4"/>
  <c r="Q4" i="4"/>
  <c r="R4" i="4"/>
  <c r="S4" i="4"/>
  <c r="T4" i="4"/>
  <c r="U4" i="4"/>
  <c r="V4" i="4"/>
  <c r="W4" i="4"/>
  <c r="X4" i="4"/>
  <c r="Y4" i="4"/>
  <c r="Z4" i="4"/>
  <c r="AA4" i="4"/>
  <c r="AB4" i="4"/>
  <c r="AC4" i="4"/>
  <c r="AD4" i="4"/>
  <c r="AE4" i="4"/>
  <c r="AF4" i="4"/>
  <c r="AG4" i="4"/>
  <c r="AH4" i="4"/>
  <c r="BJ4" i="1"/>
  <c r="BY4" i="1"/>
  <c r="AI4" i="4"/>
  <c r="CN4" i="1"/>
  <c r="DC4" i="1"/>
  <c r="AJ4" i="4"/>
  <c r="DR4" i="1"/>
  <c r="EG4" i="1"/>
  <c r="AK4" i="4"/>
  <c r="AL4" i="4"/>
  <c r="FZ4" i="1"/>
  <c r="GO4" i="1"/>
  <c r="AM4" i="4"/>
  <c r="HD4" i="1"/>
  <c r="AN4" i="4"/>
  <c r="Q5" i="4"/>
  <c r="R5" i="4"/>
  <c r="S5" i="4"/>
  <c r="T5" i="4"/>
  <c r="U5" i="4"/>
  <c r="V5" i="4"/>
  <c r="W5" i="4"/>
  <c r="X5" i="4"/>
  <c r="Y5" i="4"/>
  <c r="Z5" i="4"/>
  <c r="AA5" i="4"/>
  <c r="AB5" i="4"/>
  <c r="AC5" i="4"/>
  <c r="AD5" i="4"/>
  <c r="AE5" i="4"/>
  <c r="AF5" i="4"/>
  <c r="AG5" i="4"/>
  <c r="AH5" i="4"/>
  <c r="BJ5" i="1"/>
  <c r="BY5" i="1"/>
  <c r="AI5" i="4"/>
  <c r="CN5" i="1"/>
  <c r="DC5" i="1"/>
  <c r="AJ5" i="4"/>
  <c r="DR5" i="1"/>
  <c r="EG5" i="1"/>
  <c r="AK5" i="4"/>
  <c r="AL5" i="4"/>
  <c r="FZ5" i="1"/>
  <c r="GO5" i="1"/>
  <c r="AM5" i="4"/>
  <c r="HD5" i="1"/>
  <c r="AN5" i="4"/>
  <c r="Q6" i="4"/>
  <c r="R6" i="4"/>
  <c r="S6" i="4"/>
  <c r="T6" i="4"/>
  <c r="U6" i="4"/>
  <c r="V6" i="4"/>
  <c r="W6" i="4"/>
  <c r="X6" i="4"/>
  <c r="Y6" i="4"/>
  <c r="Z6" i="4"/>
  <c r="AA6" i="4"/>
  <c r="AB6" i="4"/>
  <c r="AC6" i="4"/>
  <c r="AD6" i="4"/>
  <c r="AE6" i="4"/>
  <c r="AF6" i="4"/>
  <c r="AG6" i="4"/>
  <c r="AH6" i="4"/>
  <c r="BJ6" i="1"/>
  <c r="BY6" i="1"/>
  <c r="AI6" i="4"/>
  <c r="CN6" i="1"/>
  <c r="DC6" i="1"/>
  <c r="AJ6" i="4"/>
  <c r="DR6" i="1"/>
  <c r="EG6" i="1"/>
  <c r="AK6" i="4"/>
  <c r="AL6" i="4"/>
  <c r="FZ6" i="1"/>
  <c r="GO6" i="1"/>
  <c r="AM6" i="4"/>
  <c r="HD6" i="1"/>
  <c r="AN6" i="4"/>
  <c r="Q7" i="4"/>
  <c r="R7" i="4"/>
  <c r="S7" i="4"/>
  <c r="T7" i="4"/>
  <c r="U7" i="4"/>
  <c r="V7" i="4"/>
  <c r="W7" i="4"/>
  <c r="X7" i="4"/>
  <c r="Y7" i="4"/>
  <c r="Z7" i="4"/>
  <c r="AA7" i="4"/>
  <c r="AB7" i="4"/>
  <c r="AC7" i="4"/>
  <c r="AD7" i="4"/>
  <c r="AE7" i="4"/>
  <c r="AF7" i="4"/>
  <c r="AG7" i="4"/>
  <c r="AH7" i="4"/>
  <c r="BJ7" i="1"/>
  <c r="BY7" i="1"/>
  <c r="AI7" i="4"/>
  <c r="CN7" i="1"/>
  <c r="DC7" i="1"/>
  <c r="AJ7" i="4"/>
  <c r="DR7" i="1"/>
  <c r="EG7" i="1"/>
  <c r="AK7" i="4"/>
  <c r="EV7" i="1"/>
  <c r="FK7" i="1"/>
  <c r="AL7" i="4"/>
  <c r="FZ7" i="1"/>
  <c r="GO7" i="1"/>
  <c r="AM7" i="4"/>
  <c r="HD7" i="1"/>
  <c r="HS7" i="1"/>
  <c r="AN7" i="4"/>
  <c r="Q8" i="4"/>
  <c r="R8" i="4"/>
  <c r="S8" i="4"/>
  <c r="T8" i="4"/>
  <c r="U8" i="4"/>
  <c r="V8" i="4"/>
  <c r="W8" i="4"/>
  <c r="X8" i="4"/>
  <c r="Y8" i="4"/>
  <c r="Z8" i="4"/>
  <c r="AA8" i="4"/>
  <c r="AB8" i="4"/>
  <c r="AC8" i="4"/>
  <c r="AD8" i="4"/>
  <c r="AE8" i="4"/>
  <c r="AF8" i="4"/>
  <c r="AG8" i="4"/>
  <c r="AH8" i="4"/>
  <c r="BJ8" i="1"/>
  <c r="BY8" i="1"/>
  <c r="AI8" i="4"/>
  <c r="CN8" i="1"/>
  <c r="DC8" i="1"/>
  <c r="AJ8" i="4"/>
  <c r="DR8" i="1"/>
  <c r="EG8" i="1"/>
  <c r="AK8" i="4"/>
  <c r="EV8" i="1"/>
  <c r="FK8" i="1"/>
  <c r="AL8" i="4"/>
  <c r="FZ8" i="1"/>
  <c r="GO8" i="1"/>
  <c r="AM8" i="4"/>
  <c r="HD8" i="1"/>
  <c r="HS8" i="1"/>
  <c r="AN8" i="4"/>
  <c r="Q9" i="4"/>
  <c r="R9" i="4"/>
  <c r="S9" i="4"/>
  <c r="T9" i="4"/>
  <c r="U9" i="4"/>
  <c r="V9" i="4"/>
  <c r="W9" i="4"/>
  <c r="X9" i="4"/>
  <c r="Y9" i="4"/>
  <c r="Z9" i="4"/>
  <c r="AA9" i="4"/>
  <c r="AB9" i="4"/>
  <c r="AC9" i="4"/>
  <c r="AD9" i="4"/>
  <c r="AE9" i="4"/>
  <c r="AF9" i="4"/>
  <c r="AG9" i="4"/>
  <c r="AH9" i="4"/>
  <c r="BJ9" i="1"/>
  <c r="BY9" i="1"/>
  <c r="AI9" i="4"/>
  <c r="CN9" i="1"/>
  <c r="DC9" i="1"/>
  <c r="AJ9" i="4"/>
  <c r="DR9" i="1"/>
  <c r="EG9" i="1"/>
  <c r="AK9" i="4"/>
  <c r="AL9" i="4"/>
  <c r="FZ9" i="1"/>
  <c r="GO9" i="1"/>
  <c r="AM9" i="4"/>
  <c r="HD9" i="1"/>
  <c r="AN9" i="4"/>
  <c r="Q10" i="4"/>
  <c r="R10" i="4"/>
  <c r="S10" i="4"/>
  <c r="T10" i="4"/>
  <c r="U10" i="4"/>
  <c r="V10" i="4"/>
  <c r="W10" i="4"/>
  <c r="X10" i="4"/>
  <c r="Y10" i="4"/>
  <c r="Z10" i="4"/>
  <c r="AA10" i="4"/>
  <c r="AB10" i="4"/>
  <c r="AC10" i="4"/>
  <c r="AD10" i="4"/>
  <c r="AE10" i="4"/>
  <c r="AF10" i="4"/>
  <c r="AG10" i="4"/>
  <c r="AH10" i="4"/>
  <c r="BJ10" i="1"/>
  <c r="BY10" i="1"/>
  <c r="AI10" i="4"/>
  <c r="CN10" i="1"/>
  <c r="DC10" i="1"/>
  <c r="AJ10" i="4"/>
  <c r="DR10" i="1"/>
  <c r="EG10" i="1"/>
  <c r="AK10" i="4"/>
  <c r="AL10" i="4"/>
  <c r="FZ10" i="1"/>
  <c r="GO10" i="1"/>
  <c r="AM10" i="4"/>
  <c r="HD10" i="1"/>
  <c r="AN10" i="4"/>
  <c r="Q11" i="4"/>
  <c r="R11" i="4"/>
  <c r="S11" i="4"/>
  <c r="T11" i="4"/>
  <c r="U11" i="4"/>
  <c r="V11" i="4"/>
  <c r="W11" i="4"/>
  <c r="X11" i="4"/>
  <c r="Y11" i="4"/>
  <c r="Z11" i="4"/>
  <c r="AA11" i="4"/>
  <c r="AB11" i="4"/>
  <c r="AC11" i="4"/>
  <c r="AD11" i="4"/>
  <c r="AE11" i="4"/>
  <c r="AF11" i="4"/>
  <c r="AG11" i="4"/>
  <c r="AH11" i="4"/>
  <c r="BJ11" i="1"/>
  <c r="BY11" i="1"/>
  <c r="AI11" i="4"/>
  <c r="CN11" i="1"/>
  <c r="DC11" i="1"/>
  <c r="AJ11" i="4"/>
  <c r="DR11" i="1"/>
  <c r="EG11" i="1"/>
  <c r="AK11" i="4"/>
  <c r="EV11" i="1"/>
  <c r="FK11" i="1"/>
  <c r="AL11" i="4"/>
  <c r="FZ11" i="1"/>
  <c r="GO11" i="1"/>
  <c r="AM11" i="4"/>
  <c r="HD11" i="1"/>
  <c r="HS11" i="1"/>
  <c r="AN11" i="4"/>
  <c r="Q12" i="4"/>
  <c r="R12" i="4"/>
  <c r="S12" i="4"/>
  <c r="T12" i="4"/>
  <c r="U12" i="4"/>
  <c r="V12" i="4"/>
  <c r="W12" i="4"/>
  <c r="X12" i="4"/>
  <c r="Y12" i="4"/>
  <c r="Z12" i="4"/>
  <c r="AA12" i="4"/>
  <c r="AB12" i="4"/>
  <c r="AC12" i="4"/>
  <c r="AD12" i="4"/>
  <c r="AE12" i="4"/>
  <c r="AF12" i="4"/>
  <c r="AG12" i="4"/>
  <c r="AH12" i="4"/>
  <c r="BJ12" i="1"/>
  <c r="BY12" i="1"/>
  <c r="AI12" i="4"/>
  <c r="CN12" i="1"/>
  <c r="DC12" i="1"/>
  <c r="AJ12" i="4"/>
  <c r="DR12" i="1"/>
  <c r="EG12" i="1"/>
  <c r="AK12" i="4"/>
  <c r="AL12" i="4"/>
  <c r="FZ12" i="1"/>
  <c r="GO12" i="1"/>
  <c r="AM12" i="4"/>
  <c r="HD12" i="1"/>
  <c r="AN12" i="4"/>
  <c r="Q13" i="4"/>
  <c r="R13" i="4"/>
  <c r="S13" i="4"/>
  <c r="T13" i="4"/>
  <c r="U13" i="4"/>
  <c r="V13" i="4"/>
  <c r="W13" i="4"/>
  <c r="X13" i="4"/>
  <c r="Y13" i="4"/>
  <c r="Z13" i="4"/>
  <c r="AA13" i="4"/>
  <c r="AB13" i="4"/>
  <c r="AC13" i="4"/>
  <c r="AD13" i="4"/>
  <c r="AE13" i="4"/>
  <c r="AF13" i="4"/>
  <c r="AG13" i="4"/>
  <c r="AH13" i="4"/>
  <c r="BJ13" i="1"/>
  <c r="BY13" i="1"/>
  <c r="AI13" i="4"/>
  <c r="CN13" i="1"/>
  <c r="DC13" i="1"/>
  <c r="AJ13" i="4"/>
  <c r="DR13" i="1"/>
  <c r="EG13" i="1"/>
  <c r="AK13" i="4"/>
  <c r="AL13" i="4"/>
  <c r="FZ13" i="1"/>
  <c r="GO13" i="1"/>
  <c r="AM13" i="4"/>
  <c r="HD13" i="1"/>
  <c r="AN13" i="4"/>
  <c r="Q14" i="4"/>
  <c r="R14" i="4"/>
  <c r="S14" i="4"/>
  <c r="T14" i="4"/>
  <c r="U14" i="4"/>
  <c r="V14" i="4"/>
  <c r="W14" i="4"/>
  <c r="X14" i="4"/>
  <c r="Y14" i="4"/>
  <c r="Z14" i="4"/>
  <c r="AA14" i="4"/>
  <c r="AB14" i="4"/>
  <c r="AC14" i="4"/>
  <c r="AD14" i="4"/>
  <c r="AE14" i="4"/>
  <c r="AF14" i="4"/>
  <c r="AG14" i="4"/>
  <c r="AH14" i="4"/>
  <c r="BJ14" i="1"/>
  <c r="BY14" i="1"/>
  <c r="AI14" i="4"/>
  <c r="CN14" i="1"/>
  <c r="DC14" i="1"/>
  <c r="AJ14" i="4"/>
  <c r="DR14" i="1"/>
  <c r="EG14" i="1"/>
  <c r="AK14" i="4"/>
  <c r="EV14" i="1"/>
  <c r="FK14" i="1"/>
  <c r="AL14" i="4"/>
  <c r="FZ14" i="1"/>
  <c r="GO14" i="1"/>
  <c r="AM14" i="4"/>
  <c r="HD14" i="1"/>
  <c r="HS14" i="1"/>
  <c r="AN14" i="4"/>
  <c r="Q15" i="4"/>
  <c r="R15" i="4"/>
  <c r="S15" i="4"/>
  <c r="T15" i="4"/>
  <c r="U15" i="4"/>
  <c r="V15" i="4"/>
  <c r="W15" i="4"/>
  <c r="X15" i="4"/>
  <c r="Y15" i="4"/>
  <c r="Z15" i="4"/>
  <c r="AA15" i="4"/>
  <c r="AB15" i="4"/>
  <c r="AC15" i="4"/>
  <c r="AD15" i="4"/>
  <c r="AE15" i="4"/>
  <c r="AF15" i="4"/>
  <c r="AG15" i="4"/>
  <c r="AH15" i="4"/>
  <c r="BJ15" i="1"/>
  <c r="BY15" i="1"/>
  <c r="AI15" i="4"/>
  <c r="CN15" i="1"/>
  <c r="DC15" i="1"/>
  <c r="AJ15" i="4"/>
  <c r="DR15" i="1"/>
  <c r="EG15" i="1"/>
  <c r="AK15" i="4"/>
  <c r="EV15" i="1"/>
  <c r="FK15" i="1"/>
  <c r="AL15" i="4"/>
  <c r="FZ15" i="1"/>
  <c r="GO15" i="1"/>
  <c r="AM15" i="4"/>
  <c r="HD15" i="1"/>
  <c r="HS15" i="1"/>
  <c r="AN15" i="4"/>
  <c r="Q16" i="4"/>
  <c r="R16" i="4"/>
  <c r="S16" i="4"/>
  <c r="T16" i="4"/>
  <c r="U16" i="4"/>
  <c r="V16" i="4"/>
  <c r="W16" i="4"/>
  <c r="X16" i="4"/>
  <c r="Y16" i="4"/>
  <c r="Z16" i="4"/>
  <c r="AA16" i="4"/>
  <c r="AB16" i="4"/>
  <c r="AC16" i="4"/>
  <c r="AD16" i="4"/>
  <c r="AE16" i="4"/>
  <c r="AF16" i="4"/>
  <c r="AG16" i="4"/>
  <c r="AH16" i="4"/>
  <c r="BJ16" i="1"/>
  <c r="BY16" i="1"/>
  <c r="AI16" i="4"/>
  <c r="CN16" i="1"/>
  <c r="DC16" i="1"/>
  <c r="AJ16" i="4"/>
  <c r="DR16" i="1"/>
  <c r="EG16" i="1"/>
  <c r="AK16" i="4"/>
  <c r="EV16" i="1"/>
  <c r="FK16" i="1"/>
  <c r="AL16" i="4"/>
  <c r="FZ16" i="1"/>
  <c r="GO16" i="1"/>
  <c r="AM16" i="4"/>
  <c r="HD16" i="1"/>
  <c r="HS16" i="1"/>
  <c r="AN16" i="4"/>
  <c r="Q17" i="4"/>
  <c r="R17" i="4"/>
  <c r="S17" i="4"/>
  <c r="T17" i="4"/>
  <c r="U17" i="4"/>
  <c r="V17" i="4"/>
  <c r="W17" i="4"/>
  <c r="X17" i="4"/>
  <c r="Y17" i="4"/>
  <c r="Z17" i="4"/>
  <c r="AA17" i="4"/>
  <c r="AB17" i="4"/>
  <c r="AC17" i="4"/>
  <c r="AD17" i="4"/>
  <c r="AE17" i="4"/>
  <c r="AF17" i="4"/>
  <c r="AG17" i="4"/>
  <c r="AH17" i="4"/>
  <c r="BJ17" i="1"/>
  <c r="BY17" i="1"/>
  <c r="AI17" i="4"/>
  <c r="CN17" i="1"/>
  <c r="DC17" i="1"/>
  <c r="AJ17" i="4"/>
  <c r="DR17" i="1"/>
  <c r="EG17" i="1"/>
  <c r="AK17" i="4"/>
  <c r="EV17" i="1"/>
  <c r="FK17" i="1"/>
  <c r="AL17" i="4"/>
  <c r="FZ17" i="1"/>
  <c r="GO17" i="1"/>
  <c r="AM17" i="4"/>
  <c r="HD17" i="1"/>
  <c r="HS17" i="1"/>
  <c r="AN17" i="4"/>
  <c r="Q18" i="4"/>
  <c r="R18" i="4"/>
  <c r="S18" i="4"/>
  <c r="T18" i="4"/>
  <c r="U18" i="4"/>
  <c r="V18" i="4"/>
  <c r="W18" i="4"/>
  <c r="X18" i="4"/>
  <c r="Y18" i="4"/>
  <c r="Z18" i="4"/>
  <c r="AA18" i="4"/>
  <c r="AB18" i="4"/>
  <c r="AC18" i="4"/>
  <c r="AD18" i="4"/>
  <c r="AE18" i="4"/>
  <c r="AF18" i="4"/>
  <c r="AG18" i="4"/>
  <c r="AH18" i="4"/>
  <c r="BJ18" i="1"/>
  <c r="BY18" i="1"/>
  <c r="AI18" i="4"/>
  <c r="CN18" i="1"/>
  <c r="DC18" i="1"/>
  <c r="AJ18" i="4"/>
  <c r="DR18" i="1"/>
  <c r="EG18" i="1"/>
  <c r="AK18" i="4"/>
  <c r="EV18" i="1"/>
  <c r="FK18" i="1"/>
  <c r="AL18" i="4"/>
  <c r="FZ18" i="1"/>
  <c r="GO18" i="1"/>
  <c r="AM18" i="4"/>
  <c r="HD18" i="1"/>
  <c r="HS18" i="1"/>
  <c r="AN18" i="4"/>
  <c r="Q19" i="4"/>
  <c r="R19" i="4"/>
  <c r="S19" i="4"/>
  <c r="T19" i="4"/>
  <c r="U19" i="4"/>
  <c r="V19" i="4"/>
  <c r="W19" i="4"/>
  <c r="X19" i="4"/>
  <c r="Y19" i="4"/>
  <c r="Z19" i="4"/>
  <c r="AA19" i="4"/>
  <c r="AB19" i="4"/>
  <c r="AC19" i="4"/>
  <c r="AD19" i="4"/>
  <c r="AE19" i="4"/>
  <c r="AF19" i="4"/>
  <c r="AG19" i="4"/>
  <c r="AH19" i="4"/>
  <c r="BJ19" i="1"/>
  <c r="BY19" i="1"/>
  <c r="AI19" i="4"/>
  <c r="CN19" i="1"/>
  <c r="DC19" i="1"/>
  <c r="AJ19" i="4"/>
  <c r="DR19" i="1"/>
  <c r="EG19" i="1"/>
  <c r="AK19" i="4"/>
  <c r="EV19" i="1"/>
  <c r="FK19" i="1"/>
  <c r="AL19" i="4"/>
  <c r="FZ19" i="1"/>
  <c r="GO19" i="1"/>
  <c r="AM19" i="4"/>
  <c r="HD19" i="1"/>
  <c r="HS19" i="1"/>
  <c r="AN19" i="4"/>
  <c r="Q20" i="4"/>
  <c r="R20" i="4"/>
  <c r="S20" i="4"/>
  <c r="T20" i="4"/>
  <c r="U20" i="4"/>
  <c r="V20" i="4"/>
  <c r="W20" i="4"/>
  <c r="X20" i="4"/>
  <c r="Y20" i="4"/>
  <c r="Z20" i="4"/>
  <c r="AA20" i="4"/>
  <c r="AB20" i="4"/>
  <c r="AC20" i="4"/>
  <c r="AD20" i="4"/>
  <c r="AE20" i="4"/>
  <c r="AF20" i="4"/>
  <c r="AG20" i="4"/>
  <c r="AH20" i="4"/>
  <c r="BJ20" i="1"/>
  <c r="BY20" i="1"/>
  <c r="AI20" i="4"/>
  <c r="CN20" i="1"/>
  <c r="DC20" i="1"/>
  <c r="AJ20" i="4"/>
  <c r="DR20" i="1"/>
  <c r="EG20" i="1"/>
  <c r="AK20" i="4"/>
  <c r="EV20" i="1"/>
  <c r="FK20" i="1"/>
  <c r="AL20" i="4"/>
  <c r="FZ20" i="1"/>
  <c r="GO20" i="1"/>
  <c r="AM20" i="4"/>
  <c r="HD20" i="1"/>
  <c r="HS20" i="1"/>
  <c r="AN20" i="4"/>
  <c r="Q21" i="4"/>
  <c r="R21" i="4"/>
  <c r="S21" i="4"/>
  <c r="T21" i="4"/>
  <c r="U21" i="4"/>
  <c r="V21" i="4"/>
  <c r="W21" i="4"/>
  <c r="X21" i="4"/>
  <c r="Y21" i="4"/>
  <c r="Z21" i="4"/>
  <c r="AA21" i="4"/>
  <c r="AB21" i="4"/>
  <c r="AC21" i="4"/>
  <c r="AD21" i="4"/>
  <c r="AE21" i="4"/>
  <c r="AF21" i="4"/>
  <c r="AG21" i="4"/>
  <c r="AH21" i="4"/>
  <c r="BJ21" i="1"/>
  <c r="BY21" i="1"/>
  <c r="AI21" i="4"/>
  <c r="CN21" i="1"/>
  <c r="DC21" i="1"/>
  <c r="AJ21" i="4"/>
  <c r="DR21" i="1"/>
  <c r="EG21" i="1"/>
  <c r="AK21" i="4"/>
  <c r="EV21" i="1"/>
  <c r="FK21" i="1"/>
  <c r="AL21" i="4"/>
  <c r="FZ21" i="1"/>
  <c r="GO21" i="1"/>
  <c r="AM21" i="4"/>
  <c r="HD21" i="1"/>
  <c r="HS21" i="1"/>
  <c r="AN21" i="4"/>
  <c r="Q22" i="4"/>
  <c r="R22" i="4"/>
  <c r="S22" i="4"/>
  <c r="T22" i="4"/>
  <c r="U22" i="4"/>
  <c r="V22" i="4"/>
  <c r="W22" i="4"/>
  <c r="X22" i="4"/>
  <c r="Y22" i="4"/>
  <c r="Z22" i="4"/>
  <c r="AA22" i="4"/>
  <c r="AB22" i="4"/>
  <c r="AC22" i="4"/>
  <c r="AD22" i="4"/>
  <c r="AE22" i="4"/>
  <c r="AF22" i="4"/>
  <c r="AG22" i="4"/>
  <c r="AH22" i="4"/>
  <c r="BJ22" i="1"/>
  <c r="BY22" i="1"/>
  <c r="AI22" i="4"/>
  <c r="CN22" i="1"/>
  <c r="DC22" i="1"/>
  <c r="AJ22" i="4"/>
  <c r="DR22" i="1"/>
  <c r="EG22" i="1"/>
  <c r="AK22" i="4"/>
  <c r="EV22" i="1"/>
  <c r="FK22" i="1"/>
  <c r="AL22" i="4"/>
  <c r="FZ22" i="1"/>
  <c r="GO22" i="1"/>
  <c r="AM22" i="4"/>
  <c r="HD22" i="1"/>
  <c r="HS22" i="1"/>
  <c r="AN22" i="4"/>
  <c r="Q23" i="4"/>
  <c r="R23" i="4"/>
  <c r="S23" i="4"/>
  <c r="T23" i="4"/>
  <c r="U23" i="4"/>
  <c r="V23" i="4"/>
  <c r="W23" i="4"/>
  <c r="X23" i="4"/>
  <c r="Y23" i="4"/>
  <c r="Z23" i="4"/>
  <c r="AA23" i="4"/>
  <c r="AB23" i="4"/>
  <c r="AC23" i="4"/>
  <c r="AD23" i="4"/>
  <c r="AE23" i="4"/>
  <c r="AF23" i="4"/>
  <c r="AG23" i="4"/>
  <c r="AH23" i="4"/>
  <c r="BJ23" i="1"/>
  <c r="BY23" i="1"/>
  <c r="AI23" i="4"/>
  <c r="CN23" i="1"/>
  <c r="DC23" i="1"/>
  <c r="AJ23" i="4"/>
  <c r="DR23" i="1"/>
  <c r="EG23" i="1"/>
  <c r="AK23" i="4"/>
  <c r="EV23" i="1"/>
  <c r="FK23" i="1"/>
  <c r="AL23" i="4"/>
  <c r="FZ23" i="1"/>
  <c r="GO23" i="1"/>
  <c r="AM23" i="4"/>
  <c r="HD23" i="1"/>
  <c r="HS23" i="1"/>
  <c r="AN23" i="4"/>
  <c r="Q24" i="4"/>
  <c r="R24" i="4"/>
  <c r="S24" i="4"/>
  <c r="T24" i="4"/>
  <c r="U24" i="4"/>
  <c r="V24" i="4"/>
  <c r="W24" i="4"/>
  <c r="X24" i="4"/>
  <c r="Y24" i="4"/>
  <c r="Z24" i="4"/>
  <c r="AA24" i="4"/>
  <c r="AB24" i="4"/>
  <c r="AC24" i="4"/>
  <c r="AD24" i="4"/>
  <c r="AE24" i="4"/>
  <c r="AF24" i="4"/>
  <c r="AG24" i="4"/>
  <c r="AH24" i="4"/>
  <c r="BJ24" i="1"/>
  <c r="BY24" i="1"/>
  <c r="AI24" i="4"/>
  <c r="CN24" i="1"/>
  <c r="DC24" i="1"/>
  <c r="AJ24" i="4"/>
  <c r="DR24" i="1"/>
  <c r="EG24" i="1"/>
  <c r="AK24" i="4"/>
  <c r="EV24" i="1"/>
  <c r="FK24" i="1"/>
  <c r="AL24" i="4"/>
  <c r="FZ24" i="1"/>
  <c r="GO24" i="1"/>
  <c r="AM24" i="4"/>
  <c r="HD24" i="1"/>
  <c r="HS24" i="1"/>
  <c r="AN24" i="4"/>
  <c r="Q25" i="4"/>
  <c r="R25" i="4"/>
  <c r="S25" i="4"/>
  <c r="T25" i="4"/>
  <c r="U25" i="4"/>
  <c r="V25" i="4"/>
  <c r="W25" i="4"/>
  <c r="X25" i="4"/>
  <c r="Y25" i="4"/>
  <c r="Z25" i="4"/>
  <c r="AA25" i="4"/>
  <c r="AB25" i="4"/>
  <c r="AC25" i="4"/>
  <c r="AD25" i="4"/>
  <c r="AE25" i="4"/>
  <c r="AF25" i="4"/>
  <c r="AG25" i="4"/>
  <c r="AH25" i="4"/>
  <c r="BJ25" i="1"/>
  <c r="BY25" i="1"/>
  <c r="AI25" i="4"/>
  <c r="CN25" i="1"/>
  <c r="DC25" i="1"/>
  <c r="AJ25" i="4"/>
  <c r="DR25" i="1"/>
  <c r="EG25" i="1"/>
  <c r="AK25" i="4"/>
  <c r="EV25" i="1"/>
  <c r="FK25" i="1"/>
  <c r="AL25" i="4"/>
  <c r="FZ25" i="1"/>
  <c r="GO25" i="1"/>
  <c r="AM25" i="4"/>
  <c r="HD25" i="1"/>
  <c r="HS25" i="1"/>
  <c r="AN25" i="4"/>
  <c r="Q26" i="4"/>
  <c r="R26" i="4"/>
  <c r="S26" i="4"/>
  <c r="T26" i="4"/>
  <c r="U26" i="4"/>
  <c r="V26" i="4"/>
  <c r="W26" i="4"/>
  <c r="X26" i="4"/>
  <c r="Y26" i="4"/>
  <c r="Z26" i="4"/>
  <c r="AA26" i="4"/>
  <c r="AB26" i="4"/>
  <c r="AC26" i="4"/>
  <c r="AD26" i="4"/>
  <c r="AE26" i="4"/>
  <c r="AF26" i="4"/>
  <c r="AG26" i="4"/>
  <c r="AH26" i="4"/>
  <c r="BJ26" i="1"/>
  <c r="BY26" i="1"/>
  <c r="AI26" i="4"/>
  <c r="CN26" i="1"/>
  <c r="DC26" i="1"/>
  <c r="AJ26" i="4"/>
  <c r="DR26" i="1"/>
  <c r="EG26" i="1"/>
  <c r="AK26" i="4"/>
  <c r="EV26" i="1"/>
  <c r="FK26" i="1"/>
  <c r="AL26" i="4"/>
  <c r="FZ26" i="1"/>
  <c r="GO26" i="1"/>
  <c r="AM26" i="4"/>
  <c r="HD26" i="1"/>
  <c r="HS26" i="1"/>
  <c r="AN26" i="4"/>
  <c r="Q27" i="4"/>
  <c r="R27" i="4"/>
  <c r="S27" i="4"/>
  <c r="T27" i="4"/>
  <c r="U27" i="4"/>
  <c r="V27" i="4"/>
  <c r="W27" i="4"/>
  <c r="X27" i="4"/>
  <c r="Y27" i="4"/>
  <c r="Z27" i="4"/>
  <c r="AA27" i="4"/>
  <c r="AB27" i="4"/>
  <c r="AC27" i="4"/>
  <c r="AD27" i="4"/>
  <c r="AE27" i="4"/>
  <c r="AF27" i="4"/>
  <c r="AG27" i="4"/>
  <c r="AH27" i="4"/>
  <c r="BJ27" i="1"/>
  <c r="BY27" i="1"/>
  <c r="AI27" i="4"/>
  <c r="CN27" i="1"/>
  <c r="DC27" i="1"/>
  <c r="AJ27" i="4"/>
  <c r="DR27" i="1"/>
  <c r="EG27" i="1"/>
  <c r="AK27" i="4"/>
  <c r="EV27" i="1"/>
  <c r="FK27" i="1"/>
  <c r="AL27" i="4"/>
  <c r="FZ27" i="1"/>
  <c r="GO27" i="1"/>
  <c r="AM27" i="4"/>
  <c r="HD27" i="1"/>
  <c r="HS27" i="1"/>
  <c r="AN27" i="4"/>
  <c r="Q28" i="4"/>
  <c r="R28" i="4"/>
  <c r="S28" i="4"/>
  <c r="T28" i="4"/>
  <c r="U28" i="4"/>
  <c r="V28" i="4"/>
  <c r="W28" i="4"/>
  <c r="X28" i="4"/>
  <c r="Y28" i="4"/>
  <c r="Z28" i="4"/>
  <c r="AA28" i="4"/>
  <c r="AB28" i="4"/>
  <c r="AC28" i="4"/>
  <c r="AD28" i="4"/>
  <c r="AE28" i="4"/>
  <c r="AF28" i="4"/>
  <c r="AG28" i="4"/>
  <c r="AH28" i="4"/>
  <c r="BJ28" i="1"/>
  <c r="BY28" i="1"/>
  <c r="AI28" i="4"/>
  <c r="CN28" i="1"/>
  <c r="DC28" i="1"/>
  <c r="AJ28" i="4"/>
  <c r="DR28" i="1"/>
  <c r="EG28" i="1"/>
  <c r="AK28" i="4"/>
  <c r="AL28" i="4"/>
  <c r="FZ28" i="1"/>
  <c r="GO28" i="1"/>
  <c r="AM28" i="4"/>
  <c r="HD28" i="1"/>
  <c r="AN28" i="4"/>
  <c r="Q29" i="4"/>
  <c r="R29" i="4"/>
  <c r="S29" i="4"/>
  <c r="T29" i="4"/>
  <c r="U29" i="4"/>
  <c r="V29" i="4"/>
  <c r="W29" i="4"/>
  <c r="X29" i="4"/>
  <c r="Y29" i="4"/>
  <c r="Z29" i="4"/>
  <c r="AA29" i="4"/>
  <c r="AB29" i="4"/>
  <c r="AC29" i="4"/>
  <c r="AD29" i="4"/>
  <c r="AE29" i="4"/>
  <c r="AF29" i="4"/>
  <c r="AG29" i="4"/>
  <c r="AH29" i="4"/>
  <c r="BJ29" i="1"/>
  <c r="BY29" i="1"/>
  <c r="AI29" i="4"/>
  <c r="CN29" i="1"/>
  <c r="DC29" i="1"/>
  <c r="AJ29" i="4"/>
  <c r="DR29" i="1"/>
  <c r="EG29" i="1"/>
  <c r="AK29" i="4"/>
  <c r="EV29" i="1"/>
  <c r="FK29" i="1"/>
  <c r="AL29" i="4"/>
  <c r="FZ29" i="1"/>
  <c r="GO29" i="1"/>
  <c r="AM29" i="4"/>
  <c r="HD29" i="1"/>
  <c r="HS29" i="1"/>
  <c r="AN29" i="4"/>
  <c r="Q30" i="4"/>
  <c r="R30" i="4"/>
  <c r="S30" i="4"/>
  <c r="T30" i="4"/>
  <c r="U30" i="4"/>
  <c r="V30" i="4"/>
  <c r="W30" i="4"/>
  <c r="X30" i="4"/>
  <c r="Y30" i="4"/>
  <c r="Z30" i="4"/>
  <c r="AA30" i="4"/>
  <c r="AB30" i="4"/>
  <c r="AC30" i="4"/>
  <c r="AD30" i="4"/>
  <c r="AE30" i="4"/>
  <c r="AF30" i="4"/>
  <c r="AG30" i="4"/>
  <c r="AH30" i="4"/>
  <c r="BJ30" i="1"/>
  <c r="BY30" i="1"/>
  <c r="AI30" i="4"/>
  <c r="CN30" i="1"/>
  <c r="DC30" i="1"/>
  <c r="AJ30" i="4"/>
  <c r="DR30" i="1"/>
  <c r="EG30" i="1"/>
  <c r="AK30" i="4"/>
  <c r="EV30" i="1"/>
  <c r="FK30" i="1"/>
  <c r="AL30" i="4"/>
  <c r="FZ30" i="1"/>
  <c r="GO30" i="1"/>
  <c r="AM30" i="4"/>
  <c r="HD30" i="1"/>
  <c r="HS30" i="1"/>
  <c r="AN30" i="4"/>
  <c r="Q31" i="4"/>
  <c r="R31" i="4"/>
  <c r="S31" i="4"/>
  <c r="T31" i="4"/>
  <c r="U31" i="4"/>
  <c r="V31" i="4"/>
  <c r="W31" i="4"/>
  <c r="X31" i="4"/>
  <c r="Y31" i="4"/>
  <c r="Z31" i="4"/>
  <c r="AA31" i="4"/>
  <c r="AB31" i="4"/>
  <c r="AC31" i="4"/>
  <c r="AD31" i="4"/>
  <c r="AE31" i="4"/>
  <c r="AF31" i="4"/>
  <c r="AG31" i="4"/>
  <c r="AH31" i="4"/>
  <c r="BJ31" i="1"/>
  <c r="BY31" i="1"/>
  <c r="AI31" i="4"/>
  <c r="CN31" i="1"/>
  <c r="DC31" i="1"/>
  <c r="AJ31" i="4"/>
  <c r="DR31" i="1"/>
  <c r="EG31" i="1"/>
  <c r="AK31" i="4"/>
  <c r="AL31" i="4"/>
  <c r="FZ31" i="1"/>
  <c r="GO31" i="1"/>
  <c r="AM31" i="4"/>
  <c r="HD31" i="1"/>
  <c r="AN31" i="4"/>
  <c r="Q32" i="4"/>
  <c r="R32" i="4"/>
  <c r="S32" i="4"/>
  <c r="T32" i="4"/>
  <c r="U32" i="4"/>
  <c r="V32" i="4"/>
  <c r="W32" i="4"/>
  <c r="X32" i="4"/>
  <c r="Y32" i="4"/>
  <c r="Z32" i="4"/>
  <c r="AA32" i="4"/>
  <c r="AB32" i="4"/>
  <c r="AC32" i="4"/>
  <c r="AD32" i="4"/>
  <c r="AE32" i="4"/>
  <c r="AF32" i="4"/>
  <c r="AG32" i="4"/>
  <c r="AH32" i="4"/>
  <c r="BJ32" i="1"/>
  <c r="BY32" i="1"/>
  <c r="AI32" i="4"/>
  <c r="CN32" i="1"/>
  <c r="DC32" i="1"/>
  <c r="AJ32" i="4"/>
  <c r="DR32" i="1"/>
  <c r="EG32" i="1"/>
  <c r="AK32" i="4"/>
  <c r="EV32" i="1"/>
  <c r="FK32" i="1"/>
  <c r="AL32" i="4"/>
  <c r="FZ32" i="1"/>
  <c r="GO32" i="1"/>
  <c r="AM32" i="4"/>
  <c r="HD32" i="1"/>
  <c r="HS32" i="1"/>
  <c r="AN32" i="4"/>
  <c r="Q33" i="4"/>
  <c r="R33" i="4"/>
  <c r="S33" i="4"/>
  <c r="T33" i="4"/>
  <c r="U33" i="4"/>
  <c r="V33" i="4"/>
  <c r="W33" i="4"/>
  <c r="X33" i="4"/>
  <c r="Y33" i="4"/>
  <c r="Z33" i="4"/>
  <c r="AA33" i="4"/>
  <c r="AB33" i="4"/>
  <c r="AC33" i="4"/>
  <c r="AD33" i="4"/>
  <c r="AE33" i="4"/>
  <c r="AF33" i="4"/>
  <c r="AG33" i="4"/>
  <c r="AH33" i="4"/>
  <c r="BJ33" i="1"/>
  <c r="BY33" i="1"/>
  <c r="AI33" i="4"/>
  <c r="CN33" i="1"/>
  <c r="DC33" i="1"/>
  <c r="AJ33" i="4"/>
  <c r="DR33" i="1"/>
  <c r="EG33" i="1"/>
  <c r="AK33" i="4"/>
  <c r="EV33" i="1"/>
  <c r="FK33" i="1"/>
  <c r="AL33" i="4"/>
  <c r="FZ33" i="1"/>
  <c r="GO33" i="1"/>
  <c r="AM33" i="4"/>
  <c r="HD33" i="1"/>
  <c r="HS33" i="1"/>
  <c r="AN33" i="4"/>
  <c r="Q34" i="4"/>
  <c r="R34" i="4"/>
  <c r="S34" i="4"/>
  <c r="T34" i="4"/>
  <c r="U34" i="4"/>
  <c r="V34" i="4"/>
  <c r="W34" i="4"/>
  <c r="X34" i="4"/>
  <c r="Y34" i="4"/>
  <c r="Z34" i="4"/>
  <c r="AA34" i="4"/>
  <c r="AB34" i="4"/>
  <c r="AC34" i="4"/>
  <c r="AD34" i="4"/>
  <c r="AE34" i="4"/>
  <c r="AF34" i="4"/>
  <c r="AG34" i="4"/>
  <c r="AH34" i="4"/>
  <c r="BJ34" i="1"/>
  <c r="BY34" i="1"/>
  <c r="AI34" i="4"/>
  <c r="CN34" i="1"/>
  <c r="DC34" i="1"/>
  <c r="AJ34" i="4"/>
  <c r="DR34" i="1"/>
  <c r="EG34" i="1"/>
  <c r="AK34" i="4"/>
  <c r="EV34" i="1"/>
  <c r="FK34" i="1"/>
  <c r="AL34" i="4"/>
  <c r="FZ34" i="1"/>
  <c r="GO34" i="1"/>
  <c r="AM34" i="4"/>
  <c r="HD34" i="1"/>
  <c r="HS34" i="1"/>
  <c r="AN34" i="4"/>
  <c r="Q35" i="4"/>
  <c r="R35" i="4"/>
  <c r="S35" i="4"/>
  <c r="T35" i="4"/>
  <c r="U35" i="4"/>
  <c r="V35" i="4"/>
  <c r="W35" i="4"/>
  <c r="X35" i="4"/>
  <c r="Y35" i="4"/>
  <c r="Z35" i="4"/>
  <c r="AA35" i="4"/>
  <c r="AB35" i="4"/>
  <c r="AC35" i="4"/>
  <c r="AD35" i="4"/>
  <c r="AE35" i="4"/>
  <c r="AF35" i="4"/>
  <c r="AG35" i="4"/>
  <c r="AH35" i="4"/>
  <c r="BJ35" i="1"/>
  <c r="BY35" i="1"/>
  <c r="AI35" i="4"/>
  <c r="CN35" i="1"/>
  <c r="DC35" i="1"/>
  <c r="AJ35" i="4"/>
  <c r="DR35" i="1"/>
  <c r="EG35" i="1"/>
  <c r="AK35" i="4"/>
  <c r="AL35" i="4"/>
  <c r="FZ35" i="1"/>
  <c r="GO35" i="1"/>
  <c r="AM35" i="4"/>
  <c r="HD35" i="1"/>
  <c r="AN35" i="4"/>
  <c r="Q36" i="4"/>
  <c r="R36" i="4"/>
  <c r="S36" i="4"/>
  <c r="T36" i="4"/>
  <c r="U36" i="4"/>
  <c r="V36" i="4"/>
  <c r="W36" i="4"/>
  <c r="X36" i="4"/>
  <c r="Y36" i="4"/>
  <c r="Z36" i="4"/>
  <c r="AA36" i="4"/>
  <c r="AB36" i="4"/>
  <c r="AC36" i="4"/>
  <c r="AD36" i="4"/>
  <c r="AE36" i="4"/>
  <c r="AF36" i="4"/>
  <c r="AG36" i="4"/>
  <c r="AH36" i="4"/>
  <c r="BJ36" i="1"/>
  <c r="BY36" i="1"/>
  <c r="AI36" i="4"/>
  <c r="CN36" i="1"/>
  <c r="DC36" i="1"/>
  <c r="AJ36" i="4"/>
  <c r="DR36" i="1"/>
  <c r="EG36" i="1"/>
  <c r="AK36" i="4"/>
  <c r="EV36" i="1"/>
  <c r="FK36" i="1"/>
  <c r="AL36" i="4"/>
  <c r="FZ36" i="1"/>
  <c r="GO36" i="1"/>
  <c r="AM36" i="4"/>
  <c r="HD36" i="1"/>
  <c r="HS36" i="1"/>
  <c r="AN36" i="4"/>
  <c r="Q37" i="4"/>
  <c r="R37" i="4"/>
  <c r="S37" i="4"/>
  <c r="T37" i="4"/>
  <c r="U37" i="4"/>
  <c r="V37" i="4"/>
  <c r="W37" i="4"/>
  <c r="X37" i="4"/>
  <c r="Y37" i="4"/>
  <c r="Z37" i="4"/>
  <c r="AA37" i="4"/>
  <c r="AB37" i="4"/>
  <c r="AC37" i="4"/>
  <c r="AD37" i="4"/>
  <c r="AE37" i="4"/>
  <c r="AF37" i="4"/>
  <c r="AG37" i="4"/>
  <c r="AH37" i="4"/>
  <c r="BJ37" i="1"/>
  <c r="BY37" i="1"/>
  <c r="AI37" i="4"/>
  <c r="CN37" i="1"/>
  <c r="DC37" i="1"/>
  <c r="AJ37" i="4"/>
  <c r="DR37" i="1"/>
  <c r="EG37" i="1"/>
  <c r="AK37" i="4"/>
  <c r="EV37" i="1"/>
  <c r="FK37" i="1"/>
  <c r="AL37" i="4"/>
  <c r="FZ37" i="1"/>
  <c r="GO37" i="1"/>
  <c r="AM37" i="4"/>
  <c r="HD37" i="1"/>
  <c r="HS37" i="1"/>
  <c r="AN37" i="4"/>
  <c r="Q38" i="4"/>
  <c r="R38" i="4"/>
  <c r="S38" i="4"/>
  <c r="T38" i="4"/>
  <c r="U38" i="4"/>
  <c r="V38" i="4"/>
  <c r="W38" i="4"/>
  <c r="X38" i="4"/>
  <c r="Y38" i="4"/>
  <c r="Z38" i="4"/>
  <c r="AA38" i="4"/>
  <c r="AB38" i="4"/>
  <c r="AC38" i="4"/>
  <c r="AD38" i="4"/>
  <c r="AE38" i="4"/>
  <c r="AF38" i="4"/>
  <c r="AG38" i="4"/>
  <c r="AH38" i="4"/>
  <c r="BJ38" i="1"/>
  <c r="BY38" i="1"/>
  <c r="AI38" i="4"/>
  <c r="CN38" i="1"/>
  <c r="DC38" i="1"/>
  <c r="AJ38" i="4"/>
  <c r="DR38" i="1"/>
  <c r="EG38" i="1"/>
  <c r="AK38" i="4"/>
  <c r="EV38" i="1"/>
  <c r="FK38" i="1"/>
  <c r="AL38" i="4"/>
  <c r="FZ38" i="1"/>
  <c r="GO38" i="1"/>
  <c r="AM38" i="4"/>
  <c r="HD38" i="1"/>
  <c r="HS38" i="1"/>
  <c r="AN38" i="4"/>
  <c r="Q39" i="4"/>
  <c r="R39" i="4"/>
  <c r="S39" i="4"/>
  <c r="T39" i="4"/>
  <c r="U39" i="4"/>
  <c r="V39" i="4"/>
  <c r="W39" i="4"/>
  <c r="X39" i="4"/>
  <c r="Y39" i="4"/>
  <c r="Z39" i="4"/>
  <c r="AA39" i="4"/>
  <c r="AB39" i="4"/>
  <c r="AC39" i="4"/>
  <c r="AD39" i="4"/>
  <c r="AE39" i="4"/>
  <c r="AF39" i="4"/>
  <c r="AG39" i="4"/>
  <c r="AH39" i="4"/>
  <c r="BJ39" i="1"/>
  <c r="BY39" i="1"/>
  <c r="AI39" i="4"/>
  <c r="CN39" i="1"/>
  <c r="DC39" i="1"/>
  <c r="AJ39" i="4"/>
  <c r="DR39" i="1"/>
  <c r="EG39" i="1"/>
  <c r="AK39" i="4"/>
  <c r="EV39" i="1"/>
  <c r="FK39" i="1"/>
  <c r="AL39" i="4"/>
  <c r="FZ39" i="1"/>
  <c r="GO39" i="1"/>
  <c r="AM39" i="4"/>
  <c r="HD39" i="1"/>
  <c r="HS39" i="1"/>
  <c r="AN39" i="4"/>
  <c r="Q40" i="4"/>
  <c r="R40" i="4"/>
  <c r="S40" i="4"/>
  <c r="T40" i="4"/>
  <c r="U40" i="4"/>
  <c r="V40" i="4"/>
  <c r="W40" i="4"/>
  <c r="X40" i="4"/>
  <c r="Y40" i="4"/>
  <c r="Z40" i="4"/>
  <c r="AA40" i="4"/>
  <c r="AB40" i="4"/>
  <c r="AC40" i="4"/>
  <c r="AD40" i="4"/>
  <c r="AE40" i="4"/>
  <c r="AF40" i="4"/>
  <c r="AG40" i="4"/>
  <c r="AH40" i="4"/>
  <c r="BJ40" i="1"/>
  <c r="BY40" i="1"/>
  <c r="AI40" i="4"/>
  <c r="CN40" i="1"/>
  <c r="DC40" i="1"/>
  <c r="AJ40" i="4"/>
  <c r="DR40" i="1"/>
  <c r="EG40" i="1"/>
  <c r="AK40" i="4"/>
  <c r="EV40" i="1"/>
  <c r="FK40" i="1"/>
  <c r="AL40" i="4"/>
  <c r="FZ40" i="1"/>
  <c r="GO40" i="1"/>
  <c r="AM40" i="4"/>
  <c r="HD40" i="1"/>
  <c r="HS40" i="1"/>
  <c r="AN40" i="4"/>
  <c r="Q41" i="4"/>
  <c r="R41" i="4"/>
  <c r="S41" i="4"/>
  <c r="T41" i="4"/>
  <c r="U41" i="4"/>
  <c r="V41" i="4"/>
  <c r="W41" i="4"/>
  <c r="X41" i="4"/>
  <c r="Y41" i="4"/>
  <c r="Z41" i="4"/>
  <c r="AA41" i="4"/>
  <c r="AB41" i="4"/>
  <c r="AC41" i="4"/>
  <c r="AD41" i="4"/>
  <c r="AE41" i="4"/>
  <c r="AF41" i="4"/>
  <c r="AG41" i="4"/>
  <c r="AH41" i="4"/>
  <c r="BJ41" i="1"/>
  <c r="BY41" i="1"/>
  <c r="AI41" i="4"/>
  <c r="CN41" i="1"/>
  <c r="DC41" i="1"/>
  <c r="AJ41" i="4"/>
  <c r="DR41" i="1"/>
  <c r="EG41" i="1"/>
  <c r="AK41" i="4"/>
  <c r="EV41" i="1"/>
  <c r="FK41" i="1"/>
  <c r="AL41" i="4"/>
  <c r="FZ41" i="1"/>
  <c r="GO41" i="1"/>
  <c r="AM41" i="4"/>
  <c r="HD41" i="1"/>
  <c r="HS41" i="1"/>
  <c r="AN41" i="4"/>
  <c r="Q42" i="4"/>
  <c r="R42" i="4"/>
  <c r="S42" i="4"/>
  <c r="T42" i="4"/>
  <c r="U42" i="4"/>
  <c r="V42" i="4"/>
  <c r="W42" i="4"/>
  <c r="X42" i="4"/>
  <c r="Y42" i="4"/>
  <c r="Z42" i="4"/>
  <c r="AA42" i="4"/>
  <c r="AB42" i="4"/>
  <c r="AC42" i="4"/>
  <c r="AD42" i="4"/>
  <c r="AE42" i="4"/>
  <c r="AF42" i="4"/>
  <c r="AG42" i="4"/>
  <c r="AH42" i="4"/>
  <c r="BJ42" i="1"/>
  <c r="BY42" i="1"/>
  <c r="AI42" i="4"/>
  <c r="CN42" i="1"/>
  <c r="DC42" i="1"/>
  <c r="AJ42" i="4"/>
  <c r="DR42" i="1"/>
  <c r="EG42" i="1"/>
  <c r="AK42" i="4"/>
  <c r="EV42" i="1"/>
  <c r="FK42" i="1"/>
  <c r="AL42" i="4"/>
  <c r="FZ42" i="1"/>
  <c r="GO42" i="1"/>
  <c r="AM42" i="4"/>
  <c r="HD42" i="1"/>
  <c r="HS42" i="1"/>
  <c r="AN42" i="4"/>
  <c r="Q43" i="4"/>
  <c r="R43" i="4"/>
  <c r="S43" i="4"/>
  <c r="T43" i="4"/>
  <c r="U43" i="4"/>
  <c r="V43" i="4"/>
  <c r="W43" i="4"/>
  <c r="X43" i="4"/>
  <c r="Y43" i="4"/>
  <c r="Z43" i="4"/>
  <c r="AA43" i="4"/>
  <c r="AB43" i="4"/>
  <c r="AC43" i="4"/>
  <c r="AD43" i="4"/>
  <c r="AE43" i="4"/>
  <c r="AF43" i="4"/>
  <c r="AG43" i="4"/>
  <c r="AH43" i="4"/>
  <c r="BJ43" i="1"/>
  <c r="BY43" i="1"/>
  <c r="AI43" i="4"/>
  <c r="CN43" i="1"/>
  <c r="DC43" i="1"/>
  <c r="AJ43" i="4"/>
  <c r="DR43" i="1"/>
  <c r="EG43" i="1"/>
  <c r="AK43" i="4"/>
  <c r="EV43" i="1"/>
  <c r="FK43" i="1"/>
  <c r="AL43" i="4"/>
  <c r="FZ43" i="1"/>
  <c r="GO43" i="1"/>
  <c r="AM43" i="4"/>
  <c r="HD43" i="1"/>
  <c r="HS43" i="1"/>
  <c r="AN43" i="4"/>
  <c r="Q44" i="4"/>
  <c r="R44" i="4"/>
  <c r="S44" i="4"/>
  <c r="T44" i="4"/>
  <c r="U44" i="4"/>
  <c r="V44" i="4"/>
  <c r="W44" i="4"/>
  <c r="X44" i="4"/>
  <c r="Y44" i="4"/>
  <c r="Z44" i="4"/>
  <c r="AA44" i="4"/>
  <c r="AB44" i="4"/>
  <c r="AC44" i="4"/>
  <c r="AD44" i="4"/>
  <c r="AE44" i="4"/>
  <c r="AF44" i="4"/>
  <c r="AG44" i="4"/>
  <c r="AH44" i="4"/>
  <c r="BJ44" i="1"/>
  <c r="BY44" i="1"/>
  <c r="AI44" i="4"/>
  <c r="CN44" i="1"/>
  <c r="DC44" i="1"/>
  <c r="AJ44" i="4"/>
  <c r="DR44" i="1"/>
  <c r="EG44" i="1"/>
  <c r="AK44" i="4"/>
  <c r="EV44" i="1"/>
  <c r="FK44" i="1"/>
  <c r="AL44" i="4"/>
  <c r="FZ44" i="1"/>
  <c r="GO44" i="1"/>
  <c r="AM44" i="4"/>
  <c r="HD44" i="1"/>
  <c r="HS44" i="1"/>
  <c r="AN44" i="4"/>
  <c r="AO2" i="4"/>
  <c r="Q2" i="4"/>
  <c r="HD2" i="1"/>
  <c r="HS2" i="1"/>
  <c r="AN2" i="4"/>
  <c r="FZ2" i="1"/>
  <c r="GO2" i="1"/>
  <c r="AM2" i="4"/>
  <c r="EV2" i="1"/>
  <c r="FK2" i="1"/>
  <c r="AL2" i="4"/>
  <c r="DR2" i="1"/>
  <c r="EG2" i="1"/>
  <c r="AK2" i="4"/>
  <c r="CN2" i="1"/>
  <c r="DC2" i="1"/>
  <c r="AJ2" i="4"/>
  <c r="BJ2" i="1"/>
  <c r="BY2" i="1"/>
  <c r="AI2" i="4"/>
  <c r="AH2" i="4"/>
  <c r="AG2" i="4"/>
  <c r="AF2" i="4"/>
  <c r="AE2" i="4"/>
  <c r="AD2" i="4"/>
  <c r="AC2" i="4"/>
  <c r="AB2" i="4"/>
  <c r="AA2" i="4"/>
  <c r="Z2" i="4"/>
  <c r="Y2" i="4"/>
  <c r="X2" i="4"/>
  <c r="W2" i="4"/>
  <c r="V2" i="4"/>
  <c r="U2" i="4"/>
  <c r="T2" i="4"/>
  <c r="S2" i="4"/>
  <c r="R2" i="4"/>
  <c r="K2" i="4"/>
  <c r="K3" i="4"/>
  <c r="L3" i="4"/>
  <c r="M3" i="4"/>
  <c r="N3" i="4"/>
  <c r="O3" i="4"/>
  <c r="P3" i="4"/>
  <c r="K4" i="4"/>
  <c r="L4" i="4"/>
  <c r="M4" i="4"/>
  <c r="N4" i="4"/>
  <c r="O4" i="4"/>
  <c r="P4" i="4"/>
  <c r="K5" i="4"/>
  <c r="L5" i="4"/>
  <c r="M5" i="4"/>
  <c r="N5" i="4"/>
  <c r="O5" i="4"/>
  <c r="P5" i="4"/>
  <c r="K6" i="4"/>
  <c r="L6" i="4"/>
  <c r="M6" i="4"/>
  <c r="N6" i="4"/>
  <c r="O6" i="4"/>
  <c r="P6" i="4"/>
  <c r="K7" i="4"/>
  <c r="L7" i="4"/>
  <c r="M7" i="4"/>
  <c r="N7" i="4"/>
  <c r="O7" i="4"/>
  <c r="P7" i="4"/>
  <c r="K8" i="4"/>
  <c r="L8" i="4"/>
  <c r="M8" i="4"/>
  <c r="N8" i="4"/>
  <c r="O8" i="4"/>
  <c r="P8" i="4"/>
  <c r="K9" i="4"/>
  <c r="L9" i="4"/>
  <c r="M9" i="4"/>
  <c r="N9" i="4"/>
  <c r="O9" i="4"/>
  <c r="P9" i="4"/>
  <c r="K10" i="4"/>
  <c r="L10" i="4"/>
  <c r="M10" i="4"/>
  <c r="N10" i="4"/>
  <c r="O10" i="4"/>
  <c r="P10" i="4"/>
  <c r="K11" i="4"/>
  <c r="L11" i="4"/>
  <c r="M11" i="4"/>
  <c r="N11" i="4"/>
  <c r="O11" i="4"/>
  <c r="P11" i="4"/>
  <c r="K12" i="4"/>
  <c r="L12" i="4"/>
  <c r="M12" i="4"/>
  <c r="N12" i="4"/>
  <c r="O12" i="4"/>
  <c r="P12" i="4"/>
  <c r="K13" i="4"/>
  <c r="L13" i="4"/>
  <c r="M13" i="4"/>
  <c r="N13" i="4"/>
  <c r="O13" i="4"/>
  <c r="P13" i="4"/>
  <c r="K14" i="4"/>
  <c r="L14" i="4"/>
  <c r="M14" i="4"/>
  <c r="N14" i="4"/>
  <c r="O14" i="4"/>
  <c r="P14" i="4"/>
  <c r="K15" i="4"/>
  <c r="L15" i="4"/>
  <c r="M15" i="4"/>
  <c r="N15" i="4"/>
  <c r="O15" i="4"/>
  <c r="P15" i="4"/>
  <c r="K16" i="4"/>
  <c r="L16" i="4"/>
  <c r="M16" i="4"/>
  <c r="N16" i="4"/>
  <c r="O16" i="4"/>
  <c r="P16" i="4"/>
  <c r="K17" i="4"/>
  <c r="L17" i="4"/>
  <c r="M17" i="4"/>
  <c r="N17" i="4"/>
  <c r="O17" i="4"/>
  <c r="P17" i="4"/>
  <c r="K18" i="4"/>
  <c r="L18" i="4"/>
  <c r="M18" i="4"/>
  <c r="N18" i="4"/>
  <c r="O18" i="4"/>
  <c r="P18" i="4"/>
  <c r="K19" i="4"/>
  <c r="L19" i="4"/>
  <c r="M19" i="4"/>
  <c r="N19" i="4"/>
  <c r="O19" i="4"/>
  <c r="P19" i="4"/>
  <c r="K20" i="4"/>
  <c r="L20" i="4"/>
  <c r="M20" i="4"/>
  <c r="N20" i="4"/>
  <c r="O20" i="4"/>
  <c r="P20" i="4"/>
  <c r="K21" i="4"/>
  <c r="L21" i="4"/>
  <c r="M21" i="4"/>
  <c r="N21" i="4"/>
  <c r="O21" i="4"/>
  <c r="P21" i="4"/>
  <c r="K22" i="4"/>
  <c r="L22" i="4"/>
  <c r="M22" i="4"/>
  <c r="N22" i="4"/>
  <c r="O22" i="4"/>
  <c r="P22" i="4"/>
  <c r="K23" i="4"/>
  <c r="L23" i="4"/>
  <c r="M23" i="4"/>
  <c r="N23" i="4"/>
  <c r="O23" i="4"/>
  <c r="P23" i="4"/>
  <c r="K24" i="4"/>
  <c r="L24" i="4"/>
  <c r="M24" i="4"/>
  <c r="N24" i="4"/>
  <c r="O24" i="4"/>
  <c r="P24" i="4"/>
  <c r="K25" i="4"/>
  <c r="L25" i="4"/>
  <c r="M25" i="4"/>
  <c r="N25" i="4"/>
  <c r="O25" i="4"/>
  <c r="P25" i="4"/>
  <c r="K26" i="4"/>
  <c r="L26" i="4"/>
  <c r="M26" i="4"/>
  <c r="N26" i="4"/>
  <c r="O26" i="4"/>
  <c r="P26" i="4"/>
  <c r="K27" i="4"/>
  <c r="L27" i="4"/>
  <c r="M27" i="4"/>
  <c r="N27" i="4"/>
  <c r="O27" i="4"/>
  <c r="P27" i="4"/>
  <c r="K28" i="4"/>
  <c r="L28" i="4"/>
  <c r="M28" i="4"/>
  <c r="N28" i="4"/>
  <c r="O28" i="4"/>
  <c r="P28" i="4"/>
  <c r="K29" i="4"/>
  <c r="L29" i="4"/>
  <c r="M29" i="4"/>
  <c r="N29" i="4"/>
  <c r="O29" i="4"/>
  <c r="P29" i="4"/>
  <c r="K30" i="4"/>
  <c r="L30" i="4"/>
  <c r="M30" i="4"/>
  <c r="N30" i="4"/>
  <c r="O30" i="4"/>
  <c r="P30" i="4"/>
  <c r="K31" i="4"/>
  <c r="L31" i="4"/>
  <c r="M31" i="4"/>
  <c r="N31" i="4"/>
  <c r="O31" i="4"/>
  <c r="P31" i="4"/>
  <c r="K32" i="4"/>
  <c r="L32" i="4"/>
  <c r="M32" i="4"/>
  <c r="N32" i="4"/>
  <c r="O32" i="4"/>
  <c r="P32" i="4"/>
  <c r="K33" i="4"/>
  <c r="L33" i="4"/>
  <c r="M33" i="4"/>
  <c r="N33" i="4"/>
  <c r="O33" i="4"/>
  <c r="P33" i="4"/>
  <c r="K34" i="4"/>
  <c r="L34" i="4"/>
  <c r="M34" i="4"/>
  <c r="N34" i="4"/>
  <c r="O34" i="4"/>
  <c r="P34" i="4"/>
  <c r="K35" i="4"/>
  <c r="L35" i="4"/>
  <c r="M35" i="4"/>
  <c r="N35" i="4"/>
  <c r="O35" i="4"/>
  <c r="P35" i="4"/>
  <c r="K36" i="4"/>
  <c r="L36" i="4"/>
  <c r="M36" i="4"/>
  <c r="N36" i="4"/>
  <c r="O36" i="4"/>
  <c r="P36" i="4"/>
  <c r="K37" i="4"/>
  <c r="L37" i="4"/>
  <c r="M37" i="4"/>
  <c r="N37" i="4"/>
  <c r="O37" i="4"/>
  <c r="P37" i="4"/>
  <c r="K38" i="4"/>
  <c r="L38" i="4"/>
  <c r="M38" i="4"/>
  <c r="N38" i="4"/>
  <c r="O38" i="4"/>
  <c r="P38" i="4"/>
  <c r="K39" i="4"/>
  <c r="L39" i="4"/>
  <c r="M39" i="4"/>
  <c r="N39" i="4"/>
  <c r="O39" i="4"/>
  <c r="P39" i="4"/>
  <c r="K40" i="4"/>
  <c r="L40" i="4"/>
  <c r="M40" i="4"/>
  <c r="N40" i="4"/>
  <c r="O40" i="4"/>
  <c r="P40" i="4"/>
  <c r="K41" i="4"/>
  <c r="L41" i="4"/>
  <c r="M41" i="4"/>
  <c r="N41" i="4"/>
  <c r="O41" i="4"/>
  <c r="P41" i="4"/>
  <c r="K42" i="4"/>
  <c r="L42" i="4"/>
  <c r="M42" i="4"/>
  <c r="N42" i="4"/>
  <c r="O42" i="4"/>
  <c r="P42" i="4"/>
  <c r="K43" i="4"/>
  <c r="L43" i="4"/>
  <c r="M43" i="4"/>
  <c r="N43" i="4"/>
  <c r="O43" i="4"/>
  <c r="P43" i="4"/>
  <c r="K44" i="4"/>
  <c r="L44" i="4"/>
  <c r="M44" i="4"/>
  <c r="N44" i="4"/>
  <c r="O44" i="4"/>
  <c r="P44" i="4"/>
  <c r="P2" i="4"/>
  <c r="O2" i="4"/>
  <c r="N2" i="4"/>
  <c r="M2" i="4"/>
  <c r="L2" i="4"/>
  <c r="C58" i="1"/>
  <c r="D58" i="1"/>
  <c r="C60" i="1"/>
  <c r="D60" i="1"/>
  <c r="C59" i="1"/>
  <c r="B56" i="1"/>
  <c r="B55" i="1"/>
  <c r="D66" i="1"/>
  <c r="K2" i="1"/>
  <c r="D59" i="1"/>
  <c r="E64" i="1"/>
  <c r="D64" i="1"/>
  <c r="N2" i="1"/>
  <c r="N3" i="1"/>
  <c r="N4" i="1"/>
  <c r="N5" i="1"/>
  <c r="N6" i="1"/>
  <c r="N7" i="1"/>
  <c r="N8" i="1"/>
  <c r="N9" i="1"/>
  <c r="N10" i="1"/>
  <c r="N11" i="1"/>
  <c r="N12" i="1"/>
  <c r="N13" i="1"/>
  <c r="N14" i="1"/>
  <c r="N15" i="1"/>
  <c r="N16" i="1"/>
  <c r="N17" i="1"/>
  <c r="N18" i="1"/>
  <c r="N19" i="1"/>
  <c r="N20" i="1"/>
  <c r="N21" i="1"/>
  <c r="N22" i="1"/>
  <c r="N23" i="1"/>
  <c r="C64" i="1"/>
  <c r="B64" i="1"/>
  <c r="M2" i="1"/>
  <c r="M3" i="1"/>
  <c r="M4" i="1"/>
  <c r="M5" i="1"/>
  <c r="M6" i="1"/>
  <c r="M7" i="1"/>
  <c r="M8" i="1"/>
  <c r="M9" i="1"/>
  <c r="M10" i="1"/>
  <c r="M11" i="1"/>
  <c r="M12" i="1"/>
  <c r="M13" i="1"/>
  <c r="M14" i="1"/>
  <c r="M15" i="1"/>
  <c r="M16" i="1"/>
  <c r="M17" i="1"/>
  <c r="M18" i="1"/>
  <c r="M19" i="1"/>
  <c r="M20" i="1"/>
  <c r="M21" i="1"/>
  <c r="M22" i="1"/>
  <c r="M23" i="1"/>
  <c r="A64" i="1"/>
  <c r="K3" i="1"/>
  <c r="K4" i="1"/>
  <c r="K5" i="1"/>
  <c r="K6" i="1"/>
  <c r="K7" i="1"/>
  <c r="K8" i="1"/>
  <c r="K9" i="1"/>
  <c r="K10" i="1"/>
  <c r="K11" i="1"/>
  <c r="K12" i="1"/>
  <c r="K13" i="1"/>
  <c r="K14" i="1"/>
  <c r="K15" i="1"/>
  <c r="K16" i="1"/>
  <c r="K17" i="1"/>
  <c r="K18" i="1"/>
  <c r="K19" i="1"/>
  <c r="K20" i="1"/>
  <c r="K21" i="1"/>
  <c r="E63" i="1"/>
  <c r="D63" i="1"/>
  <c r="N24" i="1"/>
  <c r="N25" i="1"/>
  <c r="N26" i="1"/>
  <c r="N27" i="1"/>
  <c r="N28" i="1"/>
  <c r="N29" i="1"/>
  <c r="N30" i="1"/>
  <c r="N31" i="1"/>
  <c r="N32" i="1"/>
  <c r="N33" i="1"/>
  <c r="N34" i="1"/>
  <c r="N35" i="1"/>
  <c r="N36" i="1"/>
  <c r="N37" i="1"/>
  <c r="N38" i="1"/>
  <c r="N39" i="1"/>
  <c r="N40" i="1"/>
  <c r="N41" i="1"/>
  <c r="N42" i="1"/>
  <c r="N43" i="1"/>
  <c r="N44" i="1"/>
  <c r="C63" i="1"/>
  <c r="B63" i="1"/>
  <c r="M24" i="1"/>
  <c r="M25" i="1"/>
  <c r="M26" i="1"/>
  <c r="M27" i="1"/>
  <c r="M28" i="1"/>
  <c r="M29" i="1"/>
  <c r="M30" i="1"/>
  <c r="M31" i="1"/>
  <c r="M32" i="1"/>
  <c r="M33" i="1"/>
  <c r="M34" i="1"/>
  <c r="M35" i="1"/>
  <c r="M36" i="1"/>
  <c r="M37" i="1"/>
  <c r="M38" i="1"/>
  <c r="M39" i="1"/>
  <c r="M40" i="1"/>
  <c r="M41" i="1"/>
  <c r="M42" i="1"/>
  <c r="M43" i="1"/>
  <c r="M44" i="1"/>
  <c r="A63" i="1"/>
  <c r="K22" i="1"/>
  <c r="K23" i="1"/>
  <c r="K24" i="1"/>
  <c r="K25" i="1"/>
  <c r="K26" i="1"/>
  <c r="K27" i="1"/>
  <c r="K28" i="1"/>
  <c r="K29" i="1"/>
  <c r="K30" i="1"/>
  <c r="K31" i="1"/>
  <c r="K32" i="1"/>
  <c r="K33" i="1"/>
  <c r="K34" i="1"/>
  <c r="K35" i="1"/>
  <c r="K36" i="1"/>
  <c r="K37" i="1"/>
  <c r="K38" i="1"/>
  <c r="K39" i="1"/>
  <c r="K40" i="1"/>
  <c r="K41" i="1"/>
  <c r="K42" i="1"/>
  <c r="K43" i="1"/>
  <c r="K44" i="1"/>
  <c r="L44" i="1"/>
  <c r="L43" i="1"/>
  <c r="L42" i="1"/>
  <c r="L41" i="1"/>
  <c r="L40" i="1"/>
  <c r="L39" i="1"/>
  <c r="L38" i="1"/>
  <c r="L37" i="1"/>
  <c r="L36" i="1"/>
  <c r="HS35" i="1"/>
  <c r="L35" i="1"/>
  <c r="L34" i="1"/>
  <c r="L33" i="1"/>
  <c r="L32" i="1"/>
  <c r="HS31" i="1"/>
  <c r="L31" i="1"/>
  <c r="L30" i="1"/>
  <c r="L29" i="1"/>
  <c r="HS28" i="1"/>
  <c r="L28" i="1"/>
  <c r="L27" i="1"/>
  <c r="L26" i="1"/>
  <c r="L25" i="1"/>
  <c r="L24" i="1"/>
  <c r="L23" i="1"/>
  <c r="L22" i="1"/>
  <c r="L21" i="1"/>
  <c r="L20" i="1"/>
  <c r="L19" i="1"/>
  <c r="L18" i="1"/>
  <c r="L17" i="1"/>
  <c r="L16" i="1"/>
  <c r="L15" i="1"/>
  <c r="L14" i="1"/>
  <c r="HS13" i="1"/>
  <c r="L13" i="1"/>
  <c r="HS12" i="1"/>
  <c r="L12" i="1"/>
  <c r="L11" i="1"/>
  <c r="HS10" i="1"/>
  <c r="L10" i="1"/>
  <c r="HS9" i="1"/>
  <c r="L9" i="1"/>
  <c r="L8" i="1"/>
  <c r="L7" i="1"/>
  <c r="HS6" i="1"/>
  <c r="L6" i="1"/>
  <c r="HS5" i="1"/>
  <c r="L5" i="1"/>
  <c r="HS4" i="1"/>
  <c r="L4" i="1"/>
  <c r="L3" i="1"/>
  <c r="L2" i="1"/>
</calcChain>
</file>

<file path=xl/sharedStrings.xml><?xml version="1.0" encoding="utf-8"?>
<sst xmlns="http://schemas.openxmlformats.org/spreadsheetml/2006/main" count="2626" uniqueCount="831">
  <si>
    <t>GROUP</t>
  </si>
  <si>
    <t>Px</t>
  </si>
  <si>
    <t>2nd Rater</t>
  </si>
  <si>
    <t>DIAGNOSIS</t>
  </si>
  <si>
    <t>PX NO</t>
  </si>
  <si>
    <t>AGE</t>
  </si>
  <si>
    <t>ETHNICITY</t>
  </si>
  <si>
    <t>PSWQ</t>
  </si>
  <si>
    <t>S</t>
  </si>
  <si>
    <t>D</t>
  </si>
  <si>
    <t>A</t>
  </si>
  <si>
    <t>FUTURE_NEUTRAL</t>
  </si>
  <si>
    <t>VIVID</t>
  </si>
  <si>
    <t>PRE/RE</t>
  </si>
  <si>
    <t>SENSE</t>
  </si>
  <si>
    <t>CONTEXT</t>
  </si>
  <si>
    <t>PERSPECTIVE</t>
  </si>
  <si>
    <t>RATIO</t>
  </si>
  <si>
    <t>INTENSITY</t>
  </si>
  <si>
    <t>REACTION</t>
  </si>
  <si>
    <t>IMPORTANCE</t>
  </si>
  <si>
    <t>COHERENCE</t>
  </si>
  <si>
    <t>TEMPORAL</t>
  </si>
  <si>
    <t>PAST_NEUTRAL</t>
  </si>
  <si>
    <t>PAST_NEGATIVE</t>
  </si>
  <si>
    <t>PAST_POSITIVE</t>
  </si>
  <si>
    <t>FUTURE_POSITIVE</t>
  </si>
  <si>
    <t>FUTURE_NEGATIVE</t>
  </si>
  <si>
    <t>FUTURE _POSITIVE</t>
  </si>
  <si>
    <t>Q5_1</t>
  </si>
  <si>
    <t>Q5_2</t>
  </si>
  <si>
    <t>Q5_3</t>
  </si>
  <si>
    <t>Q5_4</t>
  </si>
  <si>
    <t>Q5_5</t>
  </si>
  <si>
    <t>Q5_6</t>
  </si>
  <si>
    <t>Q5_7</t>
  </si>
  <si>
    <t>Q5_8</t>
  </si>
  <si>
    <t>Q5_9</t>
  </si>
  <si>
    <t>Q5_10</t>
  </si>
  <si>
    <t>Q5_11</t>
  </si>
  <si>
    <t>Q5_12</t>
  </si>
  <si>
    <t>Q5_13</t>
  </si>
  <si>
    <t>Q5_14</t>
  </si>
  <si>
    <t>Q5_15</t>
  </si>
  <si>
    <t>INSTRUCTIONS /  /  Â  /  /  Please read each statement and select a number 0, 1, 2 or 3 which indicates how m...-I found it hard to wind down</t>
  </si>
  <si>
    <t>INSTRUCTIONS /  /  Â  /  /  Please read each statement and select a number 0, 1, 2 or 3 which indicates how m...-I was aware of a dryness in my mouth</t>
  </si>
  <si>
    <t>INSTRUCTIONS /  /  Â  /  /  Please read each statement and select a number 0, 1, 2 or 3 which indicates how m...-I couldn't seem to experience any positive feeling at all</t>
  </si>
  <si>
    <t>INSTRUCTIONS /  /  Â  /  /  Please read each statement and select a number 0, 1, 2 or 3 which indicates how m...-I experienced breathing difficulty (e.g. excessive rapid breathing, breathlessness in the absence of physical exertions)</t>
  </si>
  <si>
    <t>INSTRUCTIONS /  /  Â  /  /  Please read each statement and select a number 0, 1, 2 or 3 which indicates how m...-I found it difficult to work up the initiative to do things</t>
  </si>
  <si>
    <t>INSTRUCTIONS /  /  Â  /  /  Please read each statement and select a number 0, 1, 2 or 3 which indicates how m...-I tended to over react to situations</t>
  </si>
  <si>
    <t>INSTRUCTIONS /  /  Â  /  /  Please read each statement and select a number 0, 1, 2 or 3 which indicates how m...-I experienced trembling (eg. in the hands)</t>
  </si>
  <si>
    <t>INSTRUCTIONS /  /  Â  /  /  Please read each statement and select a number 0, 1, 2 or 3 which indicates how m...-I felt that I was using a lot of nervous energy</t>
  </si>
  <si>
    <t>INSTRUCTIONS /  /  Â  /  /  Please read each statement and select a number 0, 1, 2 or 3 which indicates how m...-I was worried about the situations in which I might panic and make a fool of myself</t>
  </si>
  <si>
    <t>INSTRUCTIONS /  /  Â  /  /  Please read each statement and select a number 0, 1, 2 or 3 which indicates how m...-I felt that I had nothing to look forward to</t>
  </si>
  <si>
    <t>INSTRUCTIONS /  /  Â  /  /  Please read each statement and select a number 0, 1, 2 or 3 which indicates how m...-I found myself getting agitated</t>
  </si>
  <si>
    <t>INSTRUCTIONS /  /  Â  /  /  Please read each statement and select a number 0, 1, 2 or 3 which indicates how m...-I found it difficult to relax</t>
  </si>
  <si>
    <t>INSTRUCTIONS /  /  Â  /  /  Please read each statement and select a number 0, 1, 2 or 3 which indicates how m...-I felt down-hearted and blue</t>
  </si>
  <si>
    <t>INSTRUCTIONS /  /  Â  /  /  Please read each statement and select a number 0, 1, 2 or 3 which indicates how m...-I was intolerant of anything that kept me form getting on with what I was doing</t>
  </si>
  <si>
    <t>INSTRUCTIONS /  /  Â  /  /  Please read each statement and select a number 0, 1, 2 or 3 which indicates how m...-I felt close to panic</t>
  </si>
  <si>
    <t>INSTRUCTIONS /  /  Â  /  /  Please read each statement and select a number 0, 1, 2 or 3 which indicates how m...-I was unable to become enthusiastic about anything</t>
  </si>
  <si>
    <t>INSTRUCTIONS /  /  Â  /  /  Please read each statement and select a number 0, 1, 2 or 3 which indicates how m...-I felt I wasn't worth much as a person</t>
  </si>
  <si>
    <t>INSTRUCTIONS /  /  Â  /  /  Please read each statement and select a number 0, 1, 2 or 3 which indicates how m...-I felt I was rather touchy</t>
  </si>
  <si>
    <t>INSTRUCTIONS /  /  Â  /  /  Please read each statement and select a number 0, 1, 2 or 3 which indicates how m...-I was aware of actions of my heart in the absence of physical exertiong (e.g sense of heart rate increase, heart missing a beat)</t>
  </si>
  <si>
    <t>INSTRUCTIONS /  /  Â  /  /  Please read each statement and select a number 0, 1, 2 or 3 which indicates how m...-I felt scared without a good reason</t>
  </si>
  <si>
    <t>INSTRUCTIONS /  /  Â  /  /  Please read each statement and select a number 0, 1, 2 or 3 which indicates how m...-I felt that life was meaningless</t>
  </si>
  <si>
    <t>INSTRUCTIONS /  /  Please rate how much each of the following statements is typical of you by circling t...-If I do not have enough time to do everything, I do not worry about it</t>
  </si>
  <si>
    <t>INSTRUCTIONS /  /  Please rate how much each of the following statements is typical of you by circling t...-If you are reading this question choose 'very typical of me' as your response</t>
  </si>
  <si>
    <t>INSTRUCTIONS /  /  Please rate how much each of the following statements is typical of you by circling t...-My worries overwhelm me</t>
  </si>
  <si>
    <t>INSTRUCTIONS /  /  Please rate how much each of the following statements is typical of you by circling t...-I do not tend to worry about things.</t>
  </si>
  <si>
    <t>INSTRUCTIONS /  /  Please rate how much each of the following statements is typical of you by circling t...-Many situations make me worry</t>
  </si>
  <si>
    <t>INSTRUCTIONS /  /  Please rate how much each of the following statements is typical of you by circling t...-I know I should not worry about things, but I just cannot help it.</t>
  </si>
  <si>
    <t>INSTRUCTIONS /  /  Please rate how much each of the following statements is typical of you by circling t...-When I am under pressure, I worry a lot</t>
  </si>
  <si>
    <t>INSTRUCTIONS /  /  Please rate how much each of the following statements is typical of you by circling t...-I am always worrying about something</t>
  </si>
  <si>
    <t>INSTRUCTIONS /  /  Please rate how much each of the following statements is typical of you by circling t...-I find it easy to dismiss worrisome thoughts</t>
  </si>
  <si>
    <t>INSTRUCTIONS /  /  Please rate how much each of the following statements is typical of you by circling t...-As soon as I finish one task, I start to worry about everything else I have to do</t>
  </si>
  <si>
    <t>INSTRUCTIONS /  /  Please rate how much each of the following statements is typical of you by circling t...-I never worry about anything</t>
  </si>
  <si>
    <t>INSTRUCTIONS /  /  Please rate how much each of the following statements is typical of you by circling t...-When there is nothing I can do about a concern. I do not worry about it anymore</t>
  </si>
  <si>
    <t>INSTRUCTIONS /  /  Please rate how much each of the following statements is typical of you by circling t...-I have been a worrier all my life</t>
  </si>
  <si>
    <t>INSTRUCTIONS /  /  Please rate how much each of the following statements is typical of you by circling t...-I notice that I have been worrying about things</t>
  </si>
  <si>
    <t>INSTRUCTIONS /  /  Please rate how much each of the following statements is typical of you by circling t...-Once I start worrying, I cannot stop</t>
  </si>
  <si>
    <t>ANX</t>
  </si>
  <si>
    <t>MG</t>
  </si>
  <si>
    <t>Y</t>
  </si>
  <si>
    <t>I would like to go horse riding again in the future. I went a few times when I was younger but haven't been as an adult. I would like to go with some friends and make a day out of it. I have seen a lot of movies lately where they go horseriding so it has definitely made me think about it more and made me want to try it again.</t>
  </si>
  <si>
    <t xml:space="preserve">As we are almost finishing winter the weather has been really great and it definitely has been the hottest winter I can remember. There hasn't really been any storms or heavy rain like previous years. On the weekend it rained so I didn't put my clothes to dry on the washing line. Tomorrow I will do the washing and hopefully it will not rain. </t>
  </si>
  <si>
    <t xml:space="preserve">When I was younger I remember that my family friend had a German Shephard as a pet. One day I went over to their house and was playing with the dog and I think I must have provoked it in some way because I remember it tried to bite me. Since then I am cautious around big dogs especially when I don't know the owner because I worry it might happen again. </t>
  </si>
  <si>
    <t xml:space="preserve">Some of the happiest memories of my life were with my ex-boyfriend David who I dated for almost 4 years. I remember we used to take photos of our adventures and I'm so glad we did because they really captured the happiest times. Whenever I look at those photos of us I can't help but smile. </t>
  </si>
  <si>
    <t xml:space="preserve">I remember being in the sky on a plane to Hawaii while the plane was experiencing turbulence. I got really scared because I was worried that something bad would happen. The turbulence lasted for a while and then things got better and the pilot said it was due to bad weather. </t>
  </si>
  <si>
    <t xml:space="preserve">I remember for my birthday this year my parents bought me a foundation (makeup) that I really wanted. I totally wasn't expecting it which made the surprise even better! I remember they left the present wrapped on my desk and when I woke up I saw it there with a lovely card. We then sat down and had morning tea together. It was a lovely start to the day. </t>
  </si>
  <si>
    <t xml:space="preserve">When I think of a lemon I think of the bitter/sour taste. I then imagine that when I will need to do a gastroscopy again in the future that day I will need to not consume any food and only drink fluids. Then in the afternoon I will need to consume a sachet of a lemon powder that tastes horrible but I have to drink as part of the process. I am not looking forward to that day. </t>
  </si>
  <si>
    <t xml:space="preserve">I can imagine that in the future once I graduate I will be able to earn some more money and will be able to not have to worry about finances so much. I can imagine taking my parents and brother out to dinner at a nice restaurant and being able to order a few things and share them and have a lovely conversation and enjoy the night together. </t>
  </si>
  <si>
    <t xml:space="preserve">I remember going to a 21st bday party a few years ago and it ended up being a horrible night. I went with my ex-boyfriend David and the party was for my high school friend's 21st. We arrived a bit late and everyone was split into groups chatting and I felt really left out because I hadn't seen these people in a while. Then to make matters worse David drank too much and had to leave. We then got into a massive fight and it was just really terrible and not a good memory at all. </t>
  </si>
  <si>
    <t>On Saturday night I was feeling hungry after dinner so I ate an apple and it definitely helped me feel less hungry and I felt good about eating fruit. It was a pink lady apple and it was sweet and juicy. Yum!</t>
  </si>
  <si>
    <t xml:space="preserve">I can imagine going to Circular Quay catching a ferry to Taronga Zoo and having a whole day of seeing the seal shows and going to see the birds and giraffes. I would then love to take photos of the beautiful view of Sydney harbour and just enjoy the day. </t>
  </si>
  <si>
    <t xml:space="preserve">I can imagine that when I leave home I will need to plant a garden of my own. I don't really have a passion for gardening and do not look forward to having to come home from uni/work and water the plants. I can imagine that my day would be going to uni/work and being busy all day and then I come home that afternoon/evening and water the plants to keep them alive. </t>
  </si>
  <si>
    <t>FK</t>
  </si>
  <si>
    <t>Social Anxiety</t>
  </si>
  <si>
    <t>My husband wants to buy a truck to help with taking his produce to the market. He was looking at ford land rover today and thought he might buy that in the future. but he wanted to buy a lot of other V8s as well. don't know which truck we are going to end up buying. we will buy a car early next year</t>
  </si>
  <si>
    <t>early next year, we will be getting rainwater tanks so we can keep natural water and not have to use chlorine water on our vegie patches. we might have as many as three tanks to hold the water. one for each shed and the house. The one next to the house will be the biggest.</t>
  </si>
  <si>
    <t>I visited the house I bought and talked about putting a garden there. My husband and I stayed overnight and did renovation of the house. We had to pull the carpet out, the staple that held the carpet together and swept the floors. We went outside and slashed some of the weed trees/plants so we can clear space to plant our garden</t>
  </si>
  <si>
    <t xml:space="preserve">The door of our house has a fly screen in front of it and opens with a skeleton key which is really old and cool. We stayed in that house and renovated it. my husband thought it would look good in TARDIS blue. I didn't quite agree. I would rather take the door down and put an old door there. </t>
  </si>
  <si>
    <t>my sister got bitten by  a swarm of bees when I was young. there was a tree in the doorway of two houses where each year, for half a year, bees used to come flying in and make a nest. it never really bothered us much until the day my sister got stung. her whole head was swollen like a football for a few days</t>
  </si>
  <si>
    <t>my husband bought me a voucher for nose piercing and haircut last month. I have the nose piercing now. Its nice that he got it for me and everyone else has been saying that it looks nice and suits me. It is silver, made of steel and has a stud</t>
  </si>
  <si>
    <t>I will have to sow onion seeds next week for an experiment which will last 8 days. I will be sowing the seeds in the highest concentration of my test substance and it will probably kill the plant. bit sad that I need to kill the plant but it will help me with research for an important project</t>
  </si>
  <si>
    <t>we are going to put our antique table in the dining room of our new house. the dining room has a wooden stove and window. We are going to renovate the room to put in new shelves and get rid of the old fallen down shelves. we might keep the hot water thing in the wall and have coffee/tea/breakie there in the morning</t>
  </si>
  <si>
    <t>new years party few years ago I absolutely hated. we had to stay over because we got drunk. I threw up and lost my watch that my sister gave me. I remember wearing an FBI t shirt on the night that didn't belong to me.</t>
  </si>
  <si>
    <t xml:space="preserve">I went to the rocks market when my friend stayed with me last month. it was cloudy and cold. I had to take my friend to all the tourist area and got a little sick of it myself in the end. we walked around the harbour, the rocks, tried chilli, had scone and tea in Tea cozy. </t>
  </si>
  <si>
    <t>I will get 30,000 dollar next year for my phd if I get an apa scholarship. APA is 25,000 dollars and uni will put in a top up of another 5000. this will probably last for the next three years and it will help pay mortgage and other items while we get the gardens going</t>
  </si>
  <si>
    <t>I will need to renovate the kitchen of our new house. We need to put a new oven. I can imagine we left the oven on and set fire to the house because we left the oven on within the last few months and the fire brigade had to knock the door down. it would be awful If we burned our house down</t>
  </si>
  <si>
    <t>Incomplete</t>
  </si>
  <si>
    <t>AS</t>
  </si>
  <si>
    <t xml:space="preserve">Undoubtedly I will encounter a storm in the future. Perhaps I will go for a walk up to the Dover Heights cliffs on that day; it always looks so dramatic and exciting up there when it's storming. If it starts to rain too much, I should imagine I'll walk back home and enjoy the storm from there instead. I'd probably read then; storms are terribly relaxing. I'd pick something a bit dramatic to read; perhaps a mystery. They do suit stormy weather well. </t>
  </si>
  <si>
    <t xml:space="preserve">I will go for a walk through a forest at some point in the near future. The day is wet, but not too wet; one doesn't wish to get muddy. The forest is one of the old woodlands in the south of England; the Ashdown in Sussex by the looks of things. I'll be alone but quite happy to be in the fresh air of the woods. I'll take the train from Waterloo station to East Grinstead and from there take the Bluebell Scenic Railway to the edge of the woods. I'd like to think that I'd just buy some food at a café, but I'll bring sandwiches instead. They'll have beef with cheese and pickles on them. The woods will have a pleasant green smell to them that indicates a forest going from spring into summer. </t>
  </si>
  <si>
    <t xml:space="preserve">It reminds me of a day last year when I visited the Zoo with my flatmate. The gardens were pleasant and it was enjoyable to see the animals. I had a chicken burger for lunch, which was quite lovely, though a bit dry, while Juan (my flatmate) had a vegetarian burger. We ate in a nice garden area. </t>
  </si>
  <si>
    <t xml:space="preserve">This reminds me of a day when I was child, before the era of digital cameras. I was staying with my grandparents and my grandfather gave me an old camera as a gift. It was not a particularly noteworthy piece of equipment, but I had never owned one. I loaded the camera with his help that very morning and spent the day using the whole 24 photographs on various silly things. At the end of the day, I found that the film had become jammed and couldn't be wound back into the canister, destroying the film. That was a pity, but I had enjoyed taking the pictures. </t>
  </si>
  <si>
    <t>When I was eighteen years old, I was out with three friends from school. We were having a perfectly pleasant evening at a party (the birthday party of someone that none of us particularly liked, but that didn't matter), when we began the drive home. The party had been held in  a slightly out-of-the-way spot and it was not a short drive ahead of us. Suddenly, the engine made a series of unpleasant sounds that were followed by a column of smoke rising from the bonnet of the car. We pulled to the side of the road to examine what went wrong; it was beyond us. Our attempts to telephone for assistance were cut short by the lack of reception on our mobile phones. We assumed that we would soon be met by another car, but we were mistaken. We waited for six hours before another car passed. It was a long and dull night.</t>
  </si>
  <si>
    <t xml:space="preserve">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t>
  </si>
  <si>
    <t xml:space="preserve">One day I will burn my hand with an oven; it has happened before, it will happen again. I'll be cooking, or rather, attempting to cook something. Something that I'll be completely in over my head about, but enthusiastic, nevertheless. I'll reach in to take hold of the, let's say, baked cheesecake, when the side of the baking tray touches on the naked skin of my hand. No doubt, I'll run to the sink to bathe my hand in cold water, but to no avail. Already, I'll be able to see my skin blistered and burnt in the fateful spot. </t>
  </si>
  <si>
    <t xml:space="preserve">I will look up to the Tower of London on the day I next arrive there, probably from the Docklands Light Railway as I leave London City Airport; I always fly into London City Airport rather than Heathrow, Gatwick or Luton, probably because I'm usually coming from seeing my family in Denmark; those small flights from the Continent so often fly into City Airport. This day will be similar. I'll take the DLR from the airport and think, as I'm changing to the underground, why do I never look around the East End? I shan't be able to that day, as I'll have luggage with me. I won't mind really; what does the East End really have? I'll be quite happy to be back in the West. </t>
  </si>
  <si>
    <t xml:space="preserve">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t>
  </si>
  <si>
    <t xml:space="preserve">I will leave the room I am currently in, when I have finished this programme. I will then go into the next room, where I will be presented with forty dollars. I will be quite jolly, though I shan't count it there; that would be rude. I'll then walk out to the street and take the bus to Bondi Junction, probably the 400. I'll have to stand because it will be uncomfortably busy; it will be just that time of day. I might do a bit of grocery shopping at Eastgate then; I don't like to use the supermarkets at the Westfield, so I should imagine I'll not. </t>
  </si>
  <si>
    <t xml:space="preserve">Next time I visit my sister, who lives in Buffalo, New York, there will be a day where we'll go to one of those diners they have in America, as we've been before. And that day, I will forget, as I have before, that when I ask for lemonade, I will not get that lovely carbonated beverage that we in the Commonwealth know so well, but instead a glass of that vile substance that Americans refer to as 'lemonade,' with it's sour and repulsive taste. As always, I will consume without thinking or looking and be disgusted at the results. History is set to repeat itself. </t>
  </si>
  <si>
    <t>DT</t>
  </si>
  <si>
    <t>I see myself travelling in the popular tourist resort Greek Islands (Mykonos, Corfu, Santorini, etc) and getting involved in various water sports (parasailing, water-skiing). It's not a particularly scorching day, the sun feels lukewarm because I decided to go during off-peak periods (i.e. early Autumn/late Spring) when crowds are less and airfares/accommodation are relatively affordable and the air is so crisp and revitalises my lungs for each deep breath.  / It is a cloudless day hence the sun's beams reflects off the ocean's surface. So much so I need to wear sunnies or my usual transitional glasses. The air is not too humid nor dry yet after intense water activity, there's nothing else I'd rather want than that ice cold Mount Franklin I'm going to purchase at the hotel's bar.</t>
  </si>
  <si>
    <t>Typhoons often strike Taipei, Taiwan during most of the summer and spring season. Here in my apartment with a couple of my mates I met through university times, they have shown me around downtown Taipei and it's been a culturally insightful experience having to learn Mandarin and practise speaking with the locals whilst trying out the authentic cuisine on the street stalls. / Unfortunately the weather forecast has issued a storm warning and strongly advises the public to stay indoors and take extra safety precaution steps to ensure property damage is minimal and store sufficient backup batteries for emergency use.</t>
  </si>
  <si>
    <t>I am heading over to my mate's place on the routine Thursday dinner catch-up night. I always have to knock on that screen door and peer through the glass window of the wooden door that stands directly behind the screen one. As usual, Vincent and his wife, Mei are cooking something on the stove yet my first knock is always out of their earshot and they miss my face even though I can see them clearly from the outside. I have to knock several times and wave my hand or some sort of gesture to grab one's attention before being recognised and hence opened just before that warm welcome, "Hey Dave! Come on in, welcome welcome. How was your week?" / IT HAPPENS EVERY WEEK, I KID YOU NOT.</t>
  </si>
  <si>
    <t>When my mum 'renovated' our family home's front lawn, I was quite surprised. It was certainly neater and more presentable than our former dilapidated overgrown weed turf but definitely uncalled for as I don't really care or paid much attention to it. I was too used to it and walked on autopilot every time I come home from school and walk past it. / This new lawn had pebbles and other form of rocks laid in a curvy trail and that mangrove-looking tree was replaced by a much taller and slim one with sparse branches and tiny brittle leaves, I have never seen such a tree before.</t>
  </si>
  <si>
    <t xml:space="preserve">I just finished church service with my friends. We are in a parking lot in North Sydney near the community centre on Miller St. which is where our church is located. It's Sun 26/01/2014 (Australia Day). / I'm getting into my beloved 1996 Honda Accord VTi-S and ready to head for lunch and join the rest of our church crew. Dad bought it nearly 20 years ago. We've had it since then and I've always wanted to inherit it as long as possible least to say I wouldn't trade it for anything else. / I was sort of in a hurry to leave the lot as there is only one ramp to exit and others were about to leave so I headed off first. So much so I underestimated the distance between the right passenger door and that stupid kerb. So I made a sharp right turn too soon. A sudden sickening sound of metal abrading against concrete reverberated the entire lot. That's when I thought "FUUUUUUUUUCCCCCCCCCKKKKKKKKKKKK FUCK FUCK FUCK FUCK FUCK FUCK FUCK FUCK!!" over and over in my head.  / It's one of those moments when adrenaline pumps through every vein and reality just didn't seem real, nothing else did actually. I stopped the car when I got to the ground level and jumped out to expect the worst. I thought I hit the wheel cover instead and even misalign the suspension but I actually hit the frame just under the passenger's door. It was a short but deep scratch.  / My pastor stopped his car beside me and asked "Are you okay?" I was speechless and looked back at the wound, thinking "Dad's not gonna like this, not at all..." and lunch was just not lunch. / </t>
  </si>
  <si>
    <t>Got accepted into uni. /  / RAN OUT OF TIME RAN OUT OF TIME 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t>
  </si>
  <si>
    <t>Got a letter from UAC, I calmly opened it because I've been expecting it and had a strong gut feeling what it was about. Just as I thought, a rejection for ALL of my applications to every course on campus. Looks like I'll have to apply through TAFE and pursue an alternative pathway to civil engineering.</t>
  </si>
  <si>
    <t>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t>
  </si>
  <si>
    <t>I am printing off my Dad's copies of prepared drawings/sketches/layouts of our new home plan in the library. It costs 50 cents for each A3 sheet of paper.  / I had to print at least 20 of those, costing me over $10 just to print all those sheets. / Then got an email from Dad saying "Don't print anymore! Tanu says it's all wrong and he needs to make changes.' Tanu is our architect by the way. I thought with frustration "Dammit Tanu, you owe me $10."</t>
  </si>
  <si>
    <t>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t>
  </si>
  <si>
    <t>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t>
  </si>
  <si>
    <t>I overcooked my cake I baked for church tomorrow. My friends aren't going to enjoy it. I'm tossing up on whether to keep it at home or just bring it and take my chances, hoping they will approve.</t>
  </si>
  <si>
    <t>DK</t>
  </si>
  <si>
    <t>I imagine lying on a beach in the south of France listening to the lap of the water on the pebbled beaches. the sound of the waves in soothing me from my anxiety and it makes me feel calm. I'm not sure why this is perhaps because we first were surrounded by water, but whatever the reason is it feels very relaxing. / The smell of the water, that is the ocean, the waves, leaves me feeling invigorated and refreshed. My favourite place to relax is by the water.</t>
  </si>
  <si>
    <t>When I think of a forest what comes to mind is a thick gathering of trees and a winding bush track inviting me to enter its mystery. The sounds of the birds are ever present and the fluttering of the wind in the trees makes this invitation acceptable. the smell of the lemon scented gums and the eucalyptus oils evoke a feeling of calm and a feeling of clarity unfelt when in the big city or the rush of every day life. The bush beckons me as I start on my journey into the treed forest. There are intense gatherings of fir trees and the excitement of wandering aimlessly through it is intensifying my feelings of curiosity. Where will it take me? What will I find? The call of the forest beckons me on to keep exploring.</t>
  </si>
  <si>
    <t xml:space="preserve">As I examined the photograph I looked intensely to see what a fool I had made of myself. The laughter and the joy on the faces of the others involved soon put aside any short comings I may have had in relation to myself. The fun of the evening was relived over and over by perusing the collection of photos I had taken. These photos are memories and are to be treasured. I enjoy creating memories to leave for my family and I hope they remember the event with as much clarity as I do. </t>
  </si>
  <si>
    <t>I have to touch the earth every day and hence my love of gardening. Pottering in the garden with the sun kissed dew still upon the plants, is my favourite time of the morning. Pulling weeds and admiring the physical beauty of the plants, the glorious colours which nature has created are filling my senses with fragrance and a sense of accomplishment, seldom achieved with any other gifts I may have received. I see my garden as a tranquil resting place, time out as you will and I like to be surrounded by symmetry, peace and satisfaction in what I have created.</t>
  </si>
  <si>
    <t>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t>
  </si>
  <si>
    <t xml:space="preserve"> 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t>
  </si>
  <si>
    <t>Ok so I was a but naïve in thinking that the oven that has been functioning well for the past 10 years would work. Why didn't I check it! I mixed up the ingredients for the cake that has to baked for tomorrows lunch, turned on the oven dials only to find that it doesn't want to perform today. I'm so angry with myself and extremely frustrated with the situation. Expletives are pouring from my mouth. What am I supposed to do now! I have cake mix siting on the counter top, a cake due for tomorrow and a dam oven that doesn't work!</t>
  </si>
  <si>
    <t>As I cast my eyes across to the Sydney International shipping terminal, I can see a huge ship in port. Her splendid elegance, beckoning and enticing those who see her to come aboard and enjoy the splendours of sea travel. Having recently returned from a cruise, I find myself once again recalling the fun, relaxation and adventures on board a ship on the high seas. Oh well, for now I'm just content with the siting of the huge ship and cant wait until I find the time and money for another great adventure.</t>
  </si>
  <si>
    <t>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t>
  </si>
  <si>
    <t>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t>
  </si>
  <si>
    <t>Looking out for every dollar I spend , has become a way of life for me these days. After a series of disasters money is now scarce. I will not let this deter my drive and ambition to strive to be better and to recover my loss. I have developed a new and in depth understanding of what's important in my life and money, although we need it to survive, is no longer the focus of my attention. People and memories are far more rewarding and longer lasting, bringing with it a sense of closeness and satisfaction that money cannot buy. I am grateful for my experience.</t>
  </si>
  <si>
    <t>In excitement I opened the letter from my son as my birthday was looming in the next week, I mistakenly thought it was a birthday card. As it tore open the envelope and removed the  contents, I started reading. My heart fluttered and I felt the tears welling up in my eyes at the words on the page. Telling me I had been a wonderful parent and he had a fantastic child hood with many fond memories. Then what followed was totally unexpected. he expressed how I had upset him and he was not going to continue to communicate with me any more. I felt totally shattered, betrayed by own flesh and blood. The life force was drained out of me as my heart sank into my feet. I cant cope with this. He tells me one thing and then contradicts it with another vicious untrue statement, one after the other. Im sobbing and cant focus. I will pick the letter up later and re read it in case I have misconstrued any of its contents.</t>
  </si>
  <si>
    <t>EP</t>
  </si>
  <si>
    <t>Panic /GAD/ Specific Phobia / PTSD / OCD</t>
  </si>
  <si>
    <t xml:space="preserve">I am in the forest with my cousin - he is a biologist. We are trying to catch bats for him to collect samples and we are setting up a harp trap. The forest is very damp and it is dark. There isn't much sound, only cicadas. There are damp leaves all over the forest floor. We are both wearing head lights so we can see the trap. it is really awkward and clumsy to set up - we have to get it tight enough and the catches on the poles bite your fingers if you don't move them out of the way fast enough. </t>
  </si>
  <si>
    <t xml:space="preserve">I am moving house and I have rented a small truck to move my furniture. I have to load the truck with help from friends. It's a very hot day and it is hard to push the furniture up the ramp onto the truck. Inside the truck is very stuffy and I don't like being in there and arranging the furniture to fit. I am worried about driving the truck because it is bigger than the car I am normally used to and I don't want to crash it. </t>
  </si>
  <si>
    <t xml:space="preserve">I was in year 12 and trying to finish my photography assignment. I was in the dark room and the smell of chemicals was very strong. I developed a roll of film and at the end was a photo I had taken to use up the film - a photo of my dog. I developed the same print a few times, in black and white and sepia. I dried the photo with the others and came to collect it at the end of the day. Of all my assignment photos, this was my favourite even though it wasn't supposed to be for school work.  I still have it. </t>
  </si>
  <si>
    <t xml:space="preserve">I was riding my horse on the beach, my dad was riding beside me on his horse. I must have been about 10 years old. We were galloping along the beach and occasionally we came to a sort of ditch where the tide had gone out and the horses had to jump over them. That's generally what happened but then my horse suddenly stopped at one and I went flying over his head and landed on my back on the sand. I couldn't breath. I think I was unconscious because I remember opening my eyes and being in pain and seeing my dad directly above me looking down. I struggled to get my breath back. Finally I got back on the horse and we rode home slowly. I was too scared to tell my Dad how much pain I was in in case there was something seriously wrong (I was scared of hospitals at that age). At home he wanted me to ride the horse around the paddock so that I was ok and not scared of riding after the fall. I wasn't scared, but the whole time I rode I was in a lot of pain and finally had to stop and own up to it. I'd broken a rib. </t>
  </si>
  <si>
    <t xml:space="preserve">I am in the offie and I have a lot of documents to shred. This is my job as I am the lowest in my department. I have three or four bags of documents and it is taking a long time as the shredder has to continually be emptied. After a couple of bags I feed too many documents in and the shredder jams. I pull out the documents and try to remove as much paper as I can from the shredder teeth. The shredder still doesn't work. I reset it and try again, but it is broken. I go to a co-worker and ask for his help, but he can't fix it either. A few different people try, and then finally decide it can't be fixed. I have to make a formal incident report to head of my department, as that is the nature of our company. It is all done in Japanese and I am really nervous and embarrassed. The head of the department quizzes me in Japanese in front of everyone. </t>
  </si>
  <si>
    <t xml:space="preserve">I am playing in a piano recital. It is a duet and my father is playing concertina while I play piano. Normally he doesn't come to my performances but he has been practicing with me for ages for this one. We play 'for Ireland I'll not tell her name" and the audience is huge. We play it almost perfectly. </t>
  </si>
  <si>
    <t>I am in a hostel with two male friends. it is our last day of a week-long summer vacation. We are very tired and it is hot and we have leftover food and ingredients we are trying to get rid of before we leave. One of the guys has some whiskey and some plum wine and a lemon. He decides to make a new cocktail that we can drink on the train. I don't want to leave - I like the place we are in as it is a very special place I have been coming to for a long time. I also had a fight with that guy a couple of days previously. He is still being arrogant about it and I have to wash the dished while he is cutting the lemons beside me. We don't talk as he chops, but he whistles. I feel very flat, and the whiskey cocktail makes it worse.</t>
  </si>
  <si>
    <t xml:space="preserve">It is summer time and I am going on a ship back home. It is a long way (an overnight trip) and I am standing n the deck of the ship as the sun sets. It is calm and the ship isn't rolling. I watch the sun set and I can smell the ocean. I know that when I wake up I will be able to see the sun rise over my island as the ship approaches. I am excited for going back there. </t>
  </si>
  <si>
    <t xml:space="preserve">I am walking through the bush and it is summer. I suddenly feel a prickling sensation and look down and there is a huntsman crawling up my shirt, near my collar. I scream and tear off my shirt and run through the bush to the road. It is only when I am on the road and running back to my cabin that I realise I am completely topless, having torn off my bikini top with my shirt. I have to run topless past all the other cabins to get back. </t>
  </si>
  <si>
    <t xml:space="preserve">It is Christmas time and my cousin from WA has made me a present out of cork and wire and coke cans - it is a horse and cart and really cool. I love it, even more than the books and toys other people have bought for me. I catch a lizard in the garden and put it in the cart and pull it around until it is lunch time. </t>
  </si>
  <si>
    <t xml:space="preserve">I am at a wildlife park and I am feeding an emu with my boyfriend. he doesn't like emus and I am laughing at him. The emu is pecking my hand very gently as it eats the pellets. It has a bald patch on its head and a blue tongue. I am a bit wary of the emu but I am happy because I'm with my boyfriend and we are out having fun. </t>
  </si>
  <si>
    <t xml:space="preserve">I want to make brownies for a uni bakesale but I don't have an oven. Instead I decide to use a friend's oven at her college. The oven is very old and smells of gas. I use the wrong flour and the brownies are flat. When I take them out the side of the pan catches on the bare skin of my arm and leaves a little crescent shaped burn. It hurts a lot and I have to hold it under cold water. I am very disappointed with the brownies and upset because I have a burn on my arm that I know will scar. </t>
  </si>
  <si>
    <t>HY</t>
  </si>
  <si>
    <t>Agoraphobia</t>
  </si>
  <si>
    <t>going on a cruise in the South America, and experiencing the calmness of the sea, and the dolphins jumping around the cruise ship.  After watching the nice scene, have a nice dinner at night with the sky lighted up by stars</t>
  </si>
  <si>
    <t xml:space="preserve">my daughter finally preparing and frantically making sure that she looks presentable for the induction ceremony,  the family busy making sure that nothing is forgotten and that all cameras and video cameras are all fully charged, and checking that there are enough memory cards for the important occasion.  </t>
  </si>
  <si>
    <t xml:space="preserve">in the centennial park, people laying down picnic rugs, and children riding on trikes, while adults observe the children.  The mothers are busy preparing and cooking barbecue.  Teens  who are not cycling, are glued to their mobile phones or Ipads.  Some people are simply jogging around, while there are people learning how to ride bikes.  My daughter and I are riding the bikes and going along the trail, enjoying the scenery.  </t>
  </si>
  <si>
    <t>A Harvey Norman promotion came about offering free photo calendars for people who create the calendar online and submitted it online.  We were frantically going thru all the photographs taken of the trip we had in Europe, and while looking thru the calendars, it evokes memories of some of the places we have been through,  photos of the canals in Venice, evoke memories of riding in the gondolas,  photos of Mount Pilatius evoke memories of the cold wind blowing thru the air, and the fun we had in trying to take photos of jumping up and down while taking multiple shots.   Some of the photos are of the Alps in Austria , and evoke the smell of horses dung.  Frantically going thru all the photos, and choosing the best ones to put on the photo calendar, brings out the memories of the fun we had in the trip</t>
  </si>
  <si>
    <t xml:space="preserve">I am in a hurry to bring my daughter to her extracurricular activities, and the sky suddenly turned dark,  little did I know that a hailstorm is coming,  instead of staying and waiting, I drove on and the hail , which is size of golf balls came raining down, and pelted the car badly.  I tried to look for shelter, but there's nowhere to run.    I didn't notice the car was so badly damaged until a few minutes later when the hailstorm stopped, and I came back home.  The damage was so bad, that it made me feel guilty for not waiting for it to pass.  </t>
  </si>
  <si>
    <t xml:space="preserve">My eldest daughter just got news that she received perfect mark in her UNSW English competition, while my younger daughter, also received news that she got perfect mark in her Math competition.   We were totally surprised, and excited, as it's a very difficult accomplishment, and were very happy with the results. </t>
  </si>
  <si>
    <t xml:space="preserve">Having a newly purchased television, and being very excited, but when it broke down the next day, it made me angry and upset.  Would be frantically trying to work out what to do.  </t>
  </si>
  <si>
    <t xml:space="preserve">the economy started to improve and Australian dollar is now stronger than the US Dollar, it will then allow our family to be able to do some more overseas holiday and visit different cultures and countries.  </t>
  </si>
  <si>
    <t xml:space="preserve">whenever I think of insect, I usually associate it with ants, and cockroaches.  One summer, after cooking barbeque in the oven for dinner, we were so tired and didn't clean up the oven.  Next morning , when I woke up, I saw hundreds and hundreds of crawling ants, going thru every place in the kitchen.  Cleaning up took the entire morning, as it's not possible to use insecticide in the kitchen without causing contamination.  Felt so guilty for not taking care and cleaning up the night before. </t>
  </si>
  <si>
    <t xml:space="preserve">There are plenty of stalls, and plenty of goods, that can be bought at a cheaper price if we know how to haggle, I can remember how hard it is trying to communicate with the stall owners, and we have to keep on using the calculator to key in the figure of what we want to haggle, but it was much fun trying to buy things, and souvenirs, because we can always get it at a better price by haggling.  </t>
  </si>
  <si>
    <t>finally being able to go on a cruise on the biggest cruise liner ever.  Can imagine the fun of having to stay in the biggest cruise liner and enjoying the facilities.</t>
  </si>
  <si>
    <t xml:space="preserve">trying to call a call centre for some enquiries , and having to talk to a machine and repeating the words over and over again.  Can see it happening very soon, and can be very frustrating.  </t>
  </si>
  <si>
    <t>ESL</t>
  </si>
  <si>
    <t>LT</t>
  </si>
  <si>
    <t>GAD</t>
  </si>
  <si>
    <t xml:space="preserve">I'll drink a lot of water every day. Because water is very important for our health. When I wake up in the morning, I 'll drink a glass of water. Our body need 1.5 litters r ever day. So I have to remind myself for drinking. </t>
  </si>
  <si>
    <t xml:space="preserve">I ride a white horse. The horse is very beautiful, have a smooth hair. And with a long tail. I around the farm with this horse. I am very happy, because I love this horse so much. </t>
  </si>
  <si>
    <t>I like reading a book. And I always read a book for my son. He is very happy when I read a book. I read a book before a bed time. He has a lot of books. one book that he likes is about 101 dalmatians.  This book tells about a good dog, that have a good behaviour.</t>
  </si>
  <si>
    <t xml:space="preserve">My husband has a hobby for taking photograph. We went some place for taking photograph. We went to beach, garden, or some places. There are so many photograph that he taken. He take a photograph with his camera, Nikon. I like very much Sydney Opera's photograph. We are going to another place for taking photographs. </t>
  </si>
  <si>
    <t>I have a  car. The colour is black. This car is a family car with 7 seaters. This car have crashed. I am sad, because I have to bring this car to repairer.  It's very wasting time. Because I have to use public transportation when this car repair. And I spend my money for paying the repairer.</t>
  </si>
  <si>
    <t xml:space="preserve">I went to a market for buying grocery. I always go to there with my husband and son. At the market, there are many people, so crowded. Many vegetables and fruits you can buy here, and the price is cheaper than another market. </t>
  </si>
  <si>
    <t>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t>
  </si>
  <si>
    <t>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t>
  </si>
  <si>
    <t>When I came to my friend birthday party, I forgot to bring a present for her. I was ashamed and feeling guilty. In that part, many people came. My friend look very happy. Even I didn't bring present for her, but I believe She is happy.  Because the most important is not a present. Your friends come to yours party is the most important.</t>
  </si>
  <si>
    <t>ESL did not finishESL did not finishESL did not finishESL did not finishESL did not finishESL did not finishESL did not finishESL did not finishESL did not finishESL did not finishESL did not finishESL did not finishESL did not finishESL did not finish</t>
  </si>
  <si>
    <t>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t>
  </si>
  <si>
    <t>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t>
  </si>
  <si>
    <t>AT</t>
  </si>
  <si>
    <t>It was probably a month ago. Sydney was having a thunderstorm. I was prepared for it since I always check the weather forecast, twice to three times a day. But the thunderstorm was scarier than my expectation! The wind was blowing fast, almost 95kph and it was noisy outside my apartment. I took a video of it and I almost couldn't sleep all night. The next day, I was shocked to see the big tree outside my kitchen was falling.</t>
  </si>
  <si>
    <t xml:space="preserve">Last weekend my friends and I went to Frenchmans Bay beach, La Perouse. The beach is a small one (compared to Bondi or Maroubra Beach) but very clean. The sand was crème gold. It wasn't very crowded at the beach so the kids could easily find a playing spot next to the mommies. I even play water with them. The water was perfectly clean and cold and it felt so fresh. Too bad I didn't bring my swimming suit with me. </t>
  </si>
  <si>
    <t>Around two months ago, my friends and I went to Baby and Kids Market at Canada Bay. At first, I didn't expect to buy many things. Then, after I saw some booths selling various of children books for only $0.5-1 each, I got thrilled and ended up buying so many books. I was having a bit difficulty in bringing them home but I was so happy. It was such a good bargain!</t>
  </si>
  <si>
    <t xml:space="preserve">Two weeks ago, on Saturday, as usual I was on my way to join a writing course at Usyd. On that day, I decided that I"d just walk from Lee Street to campus. On my way to Usyd, I saw many old buildings (cafes. shops and houses) each with pretty door. I even took pictures of them. Doors have always been one of my favourite objects of photography. My favourite is those bright red doors combined with the darker colour of the wall. </t>
  </si>
  <si>
    <t xml:space="preserve">It happened on 2007 New Year's Eve. I was assisting my aunt to held a small party at one of the luxurious hotel in my hometown. The hotel was beautiful. I feel sad, tho, because I actually had planned to attend another party with my close friends. and during the family party, I didn't have anyone to speak to because I didn't know them. I felt so lonely and I missed my friends, so much. They called me few minutes after 00.00 but I wasn't able to talk much because the cellular signal was bad. </t>
  </si>
  <si>
    <t>I remember that evening when my husband said that he would come home late from work. I didn't ask why. And after he came home, somebody visit him at home. I thought it was only a friend of him. 30 minutes later, he entered the room and handed me a small box with an apple logo on it. It was a small white box and I couldn't believe my eyes when I heard him saying: "This is for you. I bought it for you," Turned out that, the man who visited him an hour earlier was the seller of that second-hand iPhone 5. I was so shocked because the price of that phone was quite expensive, for him. I couldn't say a word, I was just staring at my new white iPhone 5. I couldn't believe that he bought me a phone that expensive. I was very happy.</t>
  </si>
  <si>
    <t>When I was a kid, I enjoyed writing letters to my pen pal. One day, I received a letter from a new pen pal who got my address after I post it on kids magazine. When I opened it, I was confused because, first: it wasn't a handwritten letter but printed letter. Second, she didn't say hi or anything but only typed his biodata which now I realize, it was more of a CV than a letter a kid sent to her friends. She mentioned what branded perfume she used, and other of her favourite brands. It felt like she was just bragging. I was like, do you really want to make friend with me or not. I didn't think I reply her letter. It was the strangest letter I have ever received, as a 8 year old girl.</t>
  </si>
  <si>
    <t>DID NOT FINISH DID NOT FINISHDID NOT FINISHDID NOT FINISHDID NOT FINISHDID NOT FINISHDID NOT FINISHDID NOT FINISHDID NOT FINISHDID NOT FINISHDID NOT FINISHDID NOT FINISHDID NOT FINISHDID NOT FINISHDID NOT FINISHDID NOT FINISHDID NOT FINISHDID NOT FINISHDID NOT FINISH</t>
  </si>
  <si>
    <t>On September 2009, my father bought a car for my birthday present. It was a Nissan Livina, 7-seaters, 5 doors. Sadly, on March 2010, my father decided to sell that car because he was in a sudden need for lots of money. And that car was sold at the same day when I had miscarriage on our first pregnancy. So at that moment, the last time I rode it was when I went to the hospital to visit the doctor.</t>
  </si>
  <si>
    <t>It was the day when my husband finally passed the IELTS test after previously took two tests and failed to meet the requirement from UNSW. We were both so nervous since two days before the announcement. because taking three tests has almost drained our saving account. And my husband was the only one who haven't passed the test. All of his friends have passed the test and some of them have left our country to study abroad. I was at home when he sent me the notification email which said that he was finally passed the test.</t>
  </si>
  <si>
    <t>DID NOT FINISHDID NOT FINISHDID NOT FINISHDID NOT FINISHDID NOT FINISHDID NOT FINISHDID NOT FINISHDID NOT FINISHDID NOT FINISHDID NOT FINISHDID NOT FINISHDID NOT FINISHDID NOT FINISHDID NOT FINISHDID NOT FINISHDID NOT FINISHDID NOT FINISHDID NOT FINISHDID NOT FINISH</t>
  </si>
  <si>
    <t>I will cook something with the oven on my apartment, this evening. And also bake some muffins. My kitchen is a communal one and I have to share it with some other couples. I hope no one will use the oven tonight because I'll use it for about two hours. I will have two trays of muffins and a big portion of chicken. If I have to share it with others. I'm afraid I'll have not enough time to serve the chicken as my husband's dinner.</t>
  </si>
  <si>
    <t>SS</t>
  </si>
  <si>
    <t>Panic w Agoraphobia, GAD</t>
  </si>
  <si>
    <t xml:space="preserve"> I hope it does not storm when I travel on the train to go to my daughters house beause I will have luggage and it will be most unpleasant trying to get around in the rain </t>
  </si>
  <si>
    <t>on Christmas day I will be with my family at my daughters place and she has bought an above ground pool it just  goes over my grandsons head  it will be lots of fun with the whole family in the pool its big enough  for all of us to have plenty of room</t>
  </si>
  <si>
    <t xml:space="preserve">when the kids where little I got a family portrait done in my home my daughters two front teeth were missing and she was a bit reluctant to get the photo done,  I said don,t worry they paint the missing teeth in to which she said will it hurt  we laughed so much </t>
  </si>
  <si>
    <t>animal is a character from the muppets he is my favourite character I my son is a drummer and I recently sent him a picture on his phone of animal saying that my son was my all time favourite drummer</t>
  </si>
  <si>
    <t>as a little girl when dad was drunk I would sleep in the back yard and could see the night sky as I lay there it was cold and I remember it very clearly</t>
  </si>
  <si>
    <t xml:space="preserve">last year on my 60th birthday we went to fort Denison for lunch while I was there a friend gave me a present and also my children gave me a beautiful necklace the view is spectacular and the food was lovely </t>
  </si>
  <si>
    <t xml:space="preserve">is a plant a tree ? well the park l walk in l will walk the dogs there tomorrow morning and it makes me sad to se what the council has done they have cut 8 really beautiful huge old shady trees down to put up a grandstand which is not neccisary as they do not get many spectators </t>
  </si>
  <si>
    <t xml:space="preserve"> I would like to have a holiday on a cruise ship I can see my self at cirqular quay all excited and a bit nervous as we start out of the heads hoping that I don't get sea sick for one thing </t>
  </si>
  <si>
    <t>my brother and I would sell newspaper to the fruit shop once my brother put weights in them so we would make more money once an argument arose with a man and my father as we were on the way to the shops my dad   and us ended up at the police station</t>
  </si>
  <si>
    <t xml:space="preserve">l went to a very old college and looked around the grounds i think that i was with someone but l am not sure but l loved the old buildings and the lush green grass it gave me a lovely feeling walking around the grounds and thinking of a different era than the present and what it would of been like then </t>
  </si>
  <si>
    <t xml:space="preserve">I will water the garden when I get home I have a bird bath in the front yard and sometimes they land to drink while I am not far from them when I put the sprinkler in the back yard I hope to see the birds playing in the water as I saw them the other day </t>
  </si>
  <si>
    <t xml:space="preserve">l cant think of any thing to do with lemon except that when l drink it first thing in the morning l do not enjoy the taste but it is reall y good for you </t>
  </si>
  <si>
    <t>CW</t>
  </si>
  <si>
    <t>Panic w Agoraphobia / PTSD / Social Anxiety / GAD /Specific Phobia</t>
  </si>
  <si>
    <t>my favourite animal is the horse and most weekends I try to go horse riding also look out for work relating to horses. documentaries on horses a far and few between and also a lot of my social time is something to do with a horse</t>
  </si>
  <si>
    <t xml:space="preserve">water scares me if I am in a ferry or travelling on the ocean or even walking on a jetty as I cannot swim and have too may dreams of drowning. as I walk across the jetty I am constantly thinking a earthquake may occur and the jetty will open up and I will fall in to the water or if on ferry the boat may hit a rock or get on fire then sinks and so do I? DROWNING IS CONSTANTLY A WORRY </t>
  </si>
  <si>
    <t>A black and white photograph of my dad holding me in his arms as I was only a year old or two. It is a photograph I have kept as the only one of my dad who divorced my mum when I was eleven. It is a loving photograph and one I will cherish</t>
  </si>
  <si>
    <t xml:space="preserve">when I WAS IN MY TEENS ONE OF MY CASUAL JOBS WAS LOOKING AFTER NEIGHBOURS GARDENS. Remembering how I enjoyed the work and immense pleasure I had in the end result like pruning the trees or mowing the lawn or picking dead flowers out of the new ones.  </t>
  </si>
  <si>
    <t>WHEN TRAVELLING IN MY MUMS CAR TO AN ISOLATED TOWN AND IT BREAKS DOWN THIS CAUSED ME MUCH ANGER AND FELT ASHAMED BECAUSE WITH ME WAS MY GIRLFRIEND AND WE BOTH WERE UPSET. I SHOULD HAVE TAKEN MY OWN CAR AND LEFT MUM HOME.BUT BEING IN TOWN FOR A SHORT WHILE THOUGHT IT WAS APPROPIATE TO SPEND AS MUCH TIME WITH HER AS POSSIBLE.</t>
  </si>
  <si>
    <t>MY MUM WAS A GREAT PIANO PLAYER EACH TIME WE WERE AT GRANDMAS MUM WOULD TAKE TIME TO PLAY ON HER PIANO AND AS A CHILD SHE ALWAYS ASKED US TO SIT WITH HER.</t>
  </si>
  <si>
    <t>A LETTER FROM MY EMPLOYER MAKING ME REDUNDANT AS NO MORE WORK IS AVAILABLE AND BUSINESS CLOSING IN THE NEXT MONTH IN WHICH I HAVE NO CHOICES I WAS FEELING MAD AND SAD AT TIME</t>
  </si>
  <si>
    <t xml:space="preserve">HEARING ANY BIRD IN THE MORNING MAKES ME FEEL ALIVE. AS THERE SOUNDS ARE HAPPY AND REMINDS ME THAT ITS GOOD TO BE ALIVE. ENJOY SEEING THEM CHAT TO EACH OTHER AND COME TO MY WINDOW FOR A FEED AS ALWAYS PUT A PLATE OF SEED OR BREAD CRUMBS OUT FOR THEM </t>
  </si>
  <si>
    <t>MY BROTHER HAD PET FROGS HE KEPT AND EACH DAY WE USE TO GATHER ITS FOOD BEING INSECTS OR BUTTERFLYS. INSECTS WERENT TOO DIFFICULT TO FIND BUT ALWAYS I FELT ANGRY AND UPSET AS THEY WERE FED TO HIS FROGS. SOMETIMES I DELIBERATELY LET THE INSECT OR TWO ESCAPE BUT MY BROTHER CAUGHT ON AND DIDNT LET ME HELP HIM ANYMORE.</t>
  </si>
  <si>
    <t xml:space="preserve">MY BIRTHDAY IS A GOOD TIME TO GET SURPRISED BY AN UNEXPECETED PRESENT FROM SOME PERSON. MOST OF THE TIME THAT IS WHEN I GET THE MOST REWARDING ONES SOMETHING I CAN USE AND NOT PUT IN THE BOTTOM OF THE CUPBOARD </t>
  </si>
  <si>
    <t>A DOLLAR CAN BE FOUND FOR CHARITIES IT WILL HELP THEM OUT AS EACH DOLLAR GROWS WHEN RECEIVING FROM EACH PERSON. MOST OF MY TIME WHEN WALKING OR OUT AND ABOUT IT IS EITHER A BUSKER OR CHARITY THAT IS NEED OF A DONATION SO MY DOLLAR WILL HELP THEM OUT</t>
  </si>
  <si>
    <t>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t>
  </si>
  <si>
    <t>WT</t>
  </si>
  <si>
    <t>Specific Phobia</t>
  </si>
  <si>
    <t xml:space="preserve">I have felt, often at times, as though I am a storm. Not the weather storms that we are well familiar with, but in the metaphor of being the convergent conditions of differing barometric pressures forming now in a single culmination. I am then the expression of the physics these pressures had herein contained. In a future event, I see the storm dynamic converging. And in watching it, but not just because I am "watching" it, I am not essentially apart of it. I am within it, but it is outside of me. I can experience it without it finding the centre of me. I see a future event that can be both gloomy or bright. The dynamics of the light bears no foothold in the beginnings of the result. But it does end in light, regardless of the context. A light in being apart, and not predetermined by it all. It's a freedom only delivered in the moment that it's enjoyed, but an essence then in absence, ineffable and undefined. Until it another time converges the silent shaping of a being not fully held in moments except the moment of itself, now clearly and distinct, defined.  </t>
  </si>
  <si>
    <t>I think of holidays when I think of water. Holidays are the suspension of a sameness for the abstract of something new. A different existence made from the ingredients that the everyday contains. But like in the literary construct, unlike any everyday that "before" had yet conveyed. The blueness, or the freshness, the vitality of it, the noticeably stronger connect between it's nature and my internally completed landscape now combined. The immediacy of it. Of being alive. Bringing out that peculiar intensity of awakening a cellular imperative and yet with the contentment that puts all imperatives aside. Water has a way of doing that which the other elements do not. It finds me easily, but each time is unique. I think it will ask me of all the outstretching moments that are aligned by their future events. It's about wonder, and enchantment, and the attainment of moment's possibilities where what has gone before delivers the fulfilment of everything after in a resting place of the soul and of the mind.</t>
  </si>
  <si>
    <t>Ran Out of TimeRan Out of TimeRan Out of TimeRan Out of TimeRan Out of TimeRan Out of TimeRan Out of TimeRan Out of TimeRan Out of TimeRan Out of TimeRan Out of TimeRan Out of TimeRan Out of TimeRan Out of TimeRan Out of TimeRan Out of TimeRan Out of Time</t>
  </si>
  <si>
    <t>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t>
  </si>
  <si>
    <t>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t>
  </si>
  <si>
    <t>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t>
  </si>
  <si>
    <t>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t>
  </si>
  <si>
    <t>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t>
  </si>
  <si>
    <t>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t>
  </si>
  <si>
    <t>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t>
  </si>
  <si>
    <t>JL</t>
  </si>
  <si>
    <t>Specific Phobia/ Panic w/Agoraphobia / GAD</t>
  </si>
  <si>
    <t>That In the future my home got damaged, or there came to be a fire or a war and I had no / where to live. I did not want for me and my son to go back and live with my mother as she / is a  very difficult person.  All of our belongings were gone and we had nothing and I did not / know how life would continue after this.</t>
  </si>
  <si>
    <t>As I do not drive I think that because I sometimes get my friends to give me a lift / that one day I will be in a car accident because either their fault or someone else's / fault and that I could even be dead.</t>
  </si>
  <si>
    <t xml:space="preserve">I remember all the dogs that I had as a child and did not really think much of animals as / I do now and I love animals now especially dogs but I do not have one as I live in a unit / and do not have the commitment to have one but I just adore animals and watch all tv programs / and documentaries on them. </t>
  </si>
  <si>
    <t xml:space="preserve">I can remember the garden I had in my home as a child and the swings sets etc. and / how use to play on them.  When I think of any garden I think of my home garden and / all the trees and flowers etc which is my garden and the only garden I really love. </t>
  </si>
  <si>
    <t xml:space="preserve">Am very fearful of insects cant stand them would scream if I saw a / bug and cant sleep until that bug has gone.  cant stand creepy crawlies / and wish they don't exist. </t>
  </si>
  <si>
    <t>I had a friend as a child and when I went to her place she had a piano and she had piano / lessons and I would play on her piano and even though I could not read music and I use / to play tunes by sound and it was fun and till today I do love the piano.</t>
  </si>
  <si>
    <t>When I used to write to my parents how difficult living with my sister was as my parents were / overseas then and really nothing was said or done and did not enjoy living with my sister at all.</t>
  </si>
  <si>
    <t>Would love to live on a cruise ship and go around the world and have / no work or housework or problems everything taken care of and have / a great and happy life.</t>
  </si>
  <si>
    <t>When my dad passed away and I was in the car and looking at the sky it was / as if you come into this world and do and have all that you have but / when you leave you leave with nothing as if you had done nothing and looking / at the sky it was just like nothing was there.</t>
  </si>
  <si>
    <t>When I was 21 I sort of had a boyfriend and for my 21st birthday he gave me / a ring and I still have it today and it means a lot to me even though we went / our different paths and when I wear it I think of him but he has sinced passed / away but treated me well.</t>
  </si>
  <si>
    <t>That I would never have to worry about bills, or that / I don't have enough money for this and that and that / I could be pampered and have holidays and enjoy / my life a bit more.</t>
  </si>
  <si>
    <t>Two things about an oven when cooking keep sometimes burning my arm / and you can see some burn marks cant stand cooking but I have to. / I am not a very good cook and always look for an easier option.</t>
  </si>
  <si>
    <t>HH</t>
  </si>
  <si>
    <t>Specific Phobia: Dogs / GAD</t>
  </si>
  <si>
    <t>I had not been living in Sydney long, it was about 25 years ago, nearly 30 actually, and I could not believe the summer downpours of rain that occurred, suddenly, heavily and were over quickly. the weather has changed a bit and this no longer happens but I do have a nice memory of my family visiting from Victoria, for my wedding, and we were at a hotel over the road from Bondi beach and a storm occurred, the heaviest rain ever, we were inside and watched the spectacle. It was nice and fun, and a happy  occasion to recall.</t>
  </si>
  <si>
    <t xml:space="preserve">I love swimming, over my life I have been in and out of swimming as a lovely form of exercise and relaxation. At the moment I am swimming only once a week but I want to aim to swim more, about every second day. I want to build up and have a swimmers body, better arms and better muscles, more firm and taut then I currently am. I will be in an indoor pool and aim to be at the pool in non-peak hour as the best way for me to enjoy swimming laps is to not be too bothered by other people. </t>
  </si>
  <si>
    <t>My favourite book, amongst many favourites actually, is by Richard Flanagan, a Tasmanian author, now acclaimed due to recently winning the Man Booker prize, an early work of his is called The Sound of One Hand Clapping. I recall reading this book over the period of day when we as a family were holiday in central Queensland on the coast In a sleepy small town but in some old beach accommodation right on the beach. The husband was content to sleep, the children were playing on the lawn that led onto a beautiful beach and I thought this book was dreamy, it was a sad story but for some reason sad stories are my favourite and make me feel happy, it might be the depth of emotion that is reached in a sad story but I do recall that book always with that holiday.</t>
  </si>
  <si>
    <t>A very nice photograph taken of our family, extended family, that I treasure, comes from a wake that we attended for an elderly and much loved uncle. I like this photo because so many of us gathered for this occasions, cousins I had not seen for many years. We were all smiling, it has been commented that we do not look like we were at a sad occasion but I like to think that it represents the resilience that we have in our ancestry and the faith that we also have knowing that our loved relative is in heaven. There are even a couple of shadows in the background in the form of people that I think are those already passed away that returned for the photo!</t>
  </si>
  <si>
    <t>I wish I did not have this memory but I was recently attending my mother's 90th birthday party and had volunteered to give a speech, it was the welcome speech once everyone had arrived and sat down, all family, extended family, people had travelled from various states. In my not-so-well prepared speech, amongst other things I said, I remembered a few people who have left us in the form of my mother's siblings, 3 of them, and remembered my mother's sister who could not attend due to not being well enough to travel, I then remembered the fathers/husbands who had all passed away but completely forgot one! He was the nicest man, my uncle, but had died so many years ago, it was no excuse, he has never been forgotten. I finished the speech, sat down at a table and remembered with horror. I then apologised quietly to 3 of my cousins that I had forgotten their father. They were gracious. I felt terrible. I can't seem to forget that speech.</t>
  </si>
  <si>
    <t xml:space="preserve">I am currently learning the piano and finding it one of the best things I have done such is the level of enjoyment I am gaining from it. I tinkered as a child and seem to have forgotten everything, I then took it up again a few years ago but had a negative experience with a teacher or two. I have found a teacher who I can really relate to and am managing to bat off some feelings of negativity to be slowly and surely learning some nice classic pieces. This is a long journey but I am in no hurry and find that when I sit down at home to practise I feel elated, especially after I master something that initially I thought too difficult. </t>
  </si>
  <si>
    <t xml:space="preserve">It is Christmas Day and I am tasked with cooking the turkeys as I am hosting lunch at home this year. I am hoping this negative event certainly does not happen but if the oven does not work I will not be able to cook the turkeys, throwing the day into a bit of chaos. I am imagining that my stress headache will be a  bit worse than ever, and that I will be upset but have to hide the upset, try to be calm, think about an oven I could use as a back-up, annoying because I will not be in my own kitchen. </t>
  </si>
  <si>
    <t>Christmas lunch, which I am hosting, will be served on a long dining table, carefully decorated with a theme we ran with 2 years ago, an aboriginal table-cloth that set the theme of the day. I liked this so much that I will do it all again, even if the same people are attending, I do not feel the need to purchase new decoration for the day. We will have bon-bons and candles and a bit of glitter but I like the idea of the long table set up for a good long lunch and a happy day.</t>
  </si>
  <si>
    <t>I consider myself an indoor person as I love books, tv film and don't seem to have an appreciation of the great outdoors that so many people do. Therefore I absolutely hate it when insects come in the house, I get bothered by one fly and will spend too much time just to get it out of the house. Every now and then a bird will enter the house through an open window. I've been known to scream to get one of my children to assist me to get it out! I actually get scared. Not just insects and birds, I worry if I see a dog on the street as I imagine it will bite my leg, always, I can see the injury. As a result dogs seem to bark at me, I am told that I give off a scent of fear that sets dogs off. I have had dogs growling at me and their owners have commented that they are not usually like that. I know it is my fault. I've even apologised and told dog owners it is my own fault. One day my son as a joke put a cat on the back of my neck as we walked up the driveway of some neighbours. I cried. I so easily could have had a heart attack and died just from that.</t>
  </si>
  <si>
    <t>I usually try to eat an apple a day. I have one in my bag and bring out when I am driving. It seems to be when I mainly eat an apple. But I always eat apples whilst waiting to see my doctor. The other day I visited this doctor and told him I had been thinking about him and needing his advice and asked him if he got my psychic messages? I was half joking but half serious. He is a naturopath and I wanted his advice but did not have time to see him at an appointment. He said "yes I did think of you Helen, brought on by a bag of apples"</t>
  </si>
  <si>
    <t>I am imagining being at the Opera House and getting the best view of one of those cruise ships that sometimes comes into Sydney Harbour. eg QE2. They are unbelieveable in size and great to view from the shoreline and I imagine anyone cruising into Sydney on one of these ships would enjoy the sight of Circular Quay at night and the people waving. It can be a real buzz to be down there on a good evening. A lot to see and do.</t>
  </si>
  <si>
    <t>A letter as a form of communication is not common these days but I am imagining a letter of bad news about not getting a job that I had so confidently applied for. I think to receive this would be a blow to my confidence, I would feel a bit upset if it seemed to be a position I had my heart set on, but I think I might have to tell myself that it was not meant to be rather than be further upset. I would next be wondering what I could have done better in the application or interview, and wonder also about the winning applicant.</t>
  </si>
  <si>
    <t>TS</t>
  </si>
  <si>
    <t>Going to Coogee beach and relaxing in the sun. Will apply a lot of sun screen and try to avoid direct sun exposure.  Usually, my partner will drive to the beach where we will stay on the beach for 1/2 day (usually packing a lunch). Will bring lots of water and cold beverages as it's been very hot.</t>
  </si>
  <si>
    <t xml:space="preserve">I am in a house in NY where there is a heavy snow storm that will bring about 12 inches of snow. the front of my house is covered in white powder and the drive way is packed with ice.  The plow man has to come and remove all of the snow and pile it to the top of the drive way before anyone can attempt to drive up the drive way.  The street in front of my house is white where no one has attempted to drive on the slick road. </t>
  </si>
  <si>
    <t>Me and my relative (aunt, cousins) went to a Royal National Garden in the outskirts of Bangkok.  There were tons of flowers all very colorful and varietals that are very unique.  There is a large pond with lotus flowers and a path neandering around garden.  My aunt would take a lot of photos of these flowers on her iphone. We stopped at a cafe in the garden called "Coffee Cat".</t>
  </si>
  <si>
    <t xml:space="preserve">I went to go see Fifity Shades of Grey a movie based on  a book by EL James.  I got a free ticket to Hoyts Cinema and decided to go on my own since my partner refused to go with me due to the bad reviews.  I went up to the candy counter got my ticket and went up to the Cinema which was Cinema 8.  I was the first one in the theater and sat in row H at the center of row.  Finally, some more movie goers arrived around 15-10 min before the show was about to start. </t>
  </si>
  <si>
    <t xml:space="preserve">I was at my PhD Graduation where I was semi hung over from my party that I had the night before.  originally, we wanted to have the party on my graduation day or the day after but because my graduation was in Dec the restaurant where wanted to go was completely booked out except for the night before my graduation. I drank a lot of wine and felt very tired when getting dressed and getting ready to go into the Quad where the graduation ceremony was held.  I hated my PhD and felt like this occasion was glorifying one of the biggest mistakes I've ever made in my life.  I went put on a big smile for my relatives because they flew overseas to see this special occasion where for me it was one big joke. </t>
  </si>
  <si>
    <t xml:space="preserve">I went back to visit the faculty members in the Science Dept at Manhattan College in Riverdale Bronx (my alma mater).  I love going back to visit every time when I go back to NY because it reminds me of the happy times of Undergraduate Study.  I usually go see the secretaries first at the Dean's Office and we would chat about how my life is going in Australia. During this day, I went upstairs and went to go see my former Physical Chemistry instructor and we chatted for an hour about life in general and about how teaching is going with the department. I can see his office is still messy as always and tons of chemistry books scattered everywhere. </t>
  </si>
  <si>
    <t xml:space="preserve">Me and partner go on a picnic in Balmain after going to the fish market to go buy some fresh oysters and sashimi.  We dislike sitting at the Fish Market because the birds come around and try to take food from visitors.  We end up near Ballast Point in Balmain (after driving from the Fish Market) and set up a picnic blanket overlooking the Harbour and we can see the Harbour Bridge from afar.  The ferries come into the wharf (Balmain wharf) from time to time to pick up and drop off passengers. </t>
  </si>
  <si>
    <t xml:space="preserve">I love to bake and would sometimes bake things that I've never baked before or have struggled to bake in the past. One of the things that I've made is a cheesecake and I haven't made one yet that I felt looked and tasted fantastic.  I can see myself going through 4 hours of intensive labor for a cheesecake only to have it not come out as I would like and having to eat it anyway because the ingredients were so expensive.  Part of it is that there is a secret to not cracking the top of the cake and that is to slowly cook and cool it down in the oven. </t>
  </si>
  <si>
    <t xml:space="preserve">I remembered coming back from Southern Highlands wine country on a one day trip and felt really sick and dizzy on the car ride back. I kept thinking to myself why do I feel this way? I hardly drank and it wasn't as if the car was undergoing a bad jerky stop/start motion as it would normally do in the City.  I remember looking outside and looking as far away into the horizon to stop myself from vomiting. My partner was going to drop me off at my flat in Kirribilli and I couldn't wait to get to the bathroom as I knew I was going to be sick. </t>
  </si>
  <si>
    <t xml:space="preserve">My partner made a dish for dinner last night which contained apples.  It was a roast pork with an apple cider jus and he also pan fried some apples to accompany the dish.  I remember feeling starved and could smell carraway and fennel roasted pork in the living room. We had a nice glass of French gamay with the meal - the tartness of the wine really cut through the fattyness of the pork.  He accompanied the dish with bacon and brussel sprouts on the side. </t>
  </si>
  <si>
    <t xml:space="preserve">Me and my partner are invited to a wedding that will be in wine country in October. I imagine that the table will be filled with his friends who I have met before and get on with very well. It will be a degustation menu and they will have several wines on offer.  I assume that the place setting will be elegant - flowers on table with guests names placed near the chairs of where they should be seated. </t>
  </si>
  <si>
    <t xml:space="preserve">When me and my partner buy oysters we like to go lemon wedges for an accompaniment.  Usually at the fish market, they supply you with one lemon wedge and if you wanted more it's an extra 20 cents (or more).  It would be a terrible if we were to have bought the whole dozen oysters just to go home and find that they had forgotten to add an extra lemon wedge that we ordered. Between being ripped off and having to go back to the store, it would spoil our evening. </t>
  </si>
  <si>
    <t>KNY</t>
  </si>
  <si>
    <t>I want to go to a water park with my friends as I love swimming and amusement park rides. I would head there early in the morning on a bus with my friends. When I get there, I am going get a locker to put my stuff in and read the park map to decide which rides to ride and in which order. After doing the rides until noon, I will get a hot dog for lunch and continue the rides until evening.</t>
  </si>
  <si>
    <t>I am going to Centennial Park with my friends on the weekend for horse-riding. It will be the my first time. We will walk from UNSW to the park in the afternoon. Once we reached there, we will look around for information desk and pay for our rides. I will be the second person to get on a horse after one of my friends. I will hold on very tightly so that I won't fall off. After a few hours, we will head back to UNSW by walking.</t>
  </si>
  <si>
    <t>When I went to Hong Kong University with my family and my father's friend on a bus, I got carsick. Once we reached there, I was not in a very good mood. For some reason, I fought with my siblings while walking around the campus. We finally got to the statue of Sun Yat Sen and my family decided to take a picture. I remember my unpleasant face while taking it since I was upset and didn't like taking pictures in the first place.</t>
  </si>
  <si>
    <t>I went back to Myanmar 2 years ago. After landing there quite nervously since I haven't seen my cousins for a long time, me and my family rode a car home with my cousins and uncle asking me a lot of questions about Hong Kong. When we got home, there are neighborhood dogs in the yard and I am scared of them since they bark at strangers although I am a dog lover. However, when I exited from the car, the brown dog that was very close by did not bark at me at all and seemed to remember me.</t>
  </si>
  <si>
    <t>My typical day when I was in elementary school was that in after the classes finish, my class head off home together. However, I always take the shortcut with my friends to get to the car park at the lower campus faster without the teachers noticing. The driver would be waiting for me with a yogurt drink. I would drink it and sit at the back of the car, on the side that would be closest to the house when we reach home. However, when my elder sister came, she took away my spot as usual, hurting me in the process. I got very upset and cry on the way home since I would be the second person to get into the house.</t>
  </si>
  <si>
    <t>One day in high school, it was my birthday and no one else besides my friends knew it. I got a few 'Happy Birthday's from them and my closest friend told me that she got me a birthday present when she went back to Japan and would give it to be after school. Therefore, after school we head off to my house and my mom prepared food for us. Then she gave me a present related to my favorite band and favorite member of the band. I was very happy and could not stop thanking her until she went back home. It was the best present I got from a friend.</t>
  </si>
  <si>
    <t>While I am walking around UNSW on a windy day near the student accommodations with my friends, I will notice that a window was left open and dollar bills are raining to the ground. We would pick it up and wait for the person at the window to come and get his money from us. However, he thinks it was very nice of us to do so, telling us how he really needed that money and should have been more careful. He then treats us to Max Brenner. I would order their infamous shake that I have never tired before and crepes that I love.</t>
  </si>
  <si>
    <t>I would go to Coles from UNSW on a weekend with my friend to see if pizza is on sale since I'm craving for it. I will buy the pizza, hoping that it is on sale, but it unfortunately wasn't. We will head to my dorm to cook the pizza but a group of dorm mates are using it and we wait for a few hours until they finish. Afterwards, we use the oven while they are still in the room. However, because it has been a long while since I last used oven, we would burn it to the point where the pizza no longer taste good.</t>
  </si>
  <si>
    <t xml:space="preserve">OUT OF TIMEOUT OF TIMEOUT OF TIMEOUT OF TIMEOUT OF TIMEOUT OF TIMEOUT OF TIMEOUT OF TIMEOUT OF TIMEOUT OF TIMEOUT OF TIMEOUT OF TIMEOUT OF TIMEOUT OF TIMEOUT OF TIMEOUT OF TIMEOUT OF TIMEOUT OF TIMEOUT OF TIME / </t>
  </si>
  <si>
    <t>I went to the music theory grade 1-5 exam with my mom as I was learning grade 4 piano. I was not sure how the place would look like and was still unsure where the exam room was when I arrived. I kept on looking at the previous exam papers and trying not to forget stuff nervously. Then we all examiners were called in for an exam and I went in with my pencil. While looking at the exam, I found that it was easier than what i expected and I did very well. I came out of the exam room happily.</t>
  </si>
  <si>
    <t>OUT OF TIMEOUT OF TIMEOUT OF TIMEOUT OF TIMEOUT OF TIMEOUT OF TIMEOUT OF TIMEOUT OF TIMEOUT OF TIMEOUT OF TIMEOUT OF TIMEOUT OF TIMEOUT OF TIMEOUT OF TIMEOUT OF TIMEOUT OF TIMEOUT OF TIMEOUT OF TIMEOUT OF TIMEOUT OF TIMEOUT OF TIMEOUT OF TIMEOUT OF TIMEOUT OF TIMEOUT OF TIME</t>
  </si>
  <si>
    <t>OUT OF TIMEOUT OF TIMEOUT OF TIMEOUT OF TIMEOUT OF TIMEOUT OF TIMEOUT OF TIMEOUT OF TIMEOUT OF TIMEOUT OF TIMEOUT OF TIMEOUT OF TIMEOUT OF TIMEOUT OF TIMEOUT OF TIMEOUT OF TIMEOUT OF TIMEOUT OF TIMEOUT OF TIMEOUT OF TIMEOUT OF TIMEOUT OF TIMEOUT OF TIMEOUT OF TIMEOUT OF TIMEOUT OF TIMEOUT OF TIMEOUT OF TIMEOUT OF TIME</t>
  </si>
  <si>
    <t>SH</t>
  </si>
  <si>
    <t>I'm concerned about the weather in winter, because there is a possible storm that might occur with heavy rain. I worry that the house might collapse sometimes.</t>
  </si>
  <si>
    <t>I can imagine heavy rain that cause heavy flooding. And when this happens, I can't leave the house because of course its raining hard and its flooded everywhere. And I have things I have to do like shop for groceries but that is impossible with the flood on the streets.</t>
  </si>
  <si>
    <t>The sliding door in the house is broken again. I dont feel like calling the landlord because it might brake again for the 3rd time while i'm there. Maybe wait before I leave. I really dont like dealing with the landlord. He's really a terrible man.</t>
  </si>
  <si>
    <t>My son's books are ripped and ruined. It was pretty expensive to buy but my wife keeps buying it. He likes to play with the book because its pop up but i think hes not old enough to read those books yet.</t>
  </si>
  <si>
    <t>so i bought a honda civic. the car had some damage and i bought it at an ok price but i had trouble selling it when i was leaving LA. I got a friend to help sell it and i got $1500 for it. I lost a lot of money on that car and someone should have told me not to buy it in the first place.</t>
  </si>
  <si>
    <t>well im pretty happy that i get to study again and take my masters. I always wanted to go back to study and live outside of hometown. I notice the girls here at unsw is kinda pretty but not that friendly for some reason. but they wear nice clothes during summer thats for sure.</t>
  </si>
  <si>
    <t>Hopefully I get that job in hong kong that i wanted. I really want a job in sydney too but probably the chances is small for me. The job in hong kong is bigger pay and the city is better than sydney. lets hope for the best.</t>
  </si>
  <si>
    <t xml:space="preserve">The oven in the house was pretty dirty when I moved in. The landlord doesnt really care about it because i already signed the lease and hes already gone doing other things. Its like he doesnt want to be bothered about the damages in the property and probably i have to pay everything when i move out. he probably isnt going to fix them anyway. just take my money as usual. </t>
  </si>
  <si>
    <t>there was that time i went to a party and felt kinda lonely. everyone seems to be only hanging out with the people they already know. i hate those kinds of parties especially asian night parties. makes me feel left out. i dont want to go there anymore.</t>
  </si>
  <si>
    <t>so my iphone 4 was getting really slow and i really wanted to change. I want to wait for iphone 6, but if i buy iphone 6 that means im going to buy it in australia because ill be studying in sydney by that time. so i just bought iphone 5s in san francisco even though theyre going to come out with the iphone 6 in a few months. i bought an ipad air and macbook pro too because its much cheaper in america than in australia.</t>
  </si>
  <si>
    <t xml:space="preserve">im imagining i have to buy furniture in the apartment in hong kong at ikea. the wife is going to buy tables, sofas, bed etc. Im gonna buy a nice HD tv and have cable tv at home. </t>
  </si>
  <si>
    <t>what i really gets me down alot is when i get thouse job rejection letters in the email. its never a pleasant mail to open. it just increases my insecurity about finding a job.</t>
  </si>
  <si>
    <t>SW</t>
  </si>
  <si>
    <t>i am taking a creative writing course, in which i  have to write a story or a narrative based on a cue. i am planning to write a story about a girl, lost in the forest looking for her lover. his lover has been kidnapped by the evil forces of nature. it will be about the struggles of the girl to fight these forces and reunite with her lover.</t>
  </si>
  <si>
    <t>i will go to the swimming pool soon to get over my fear of deep water. the fear is not very intense, but i still feel the need to overcome it.i will start in shallow water and slowly progress to the higher end and practice treading. the main aim will be to not panic and maintain my cool. i  know my body will float even if i dont move it at all, but i am fearful of getting into panic mode and swallowing water which will make my body less buoyant and cause it to sink. i cant let myself sink.</t>
  </si>
  <si>
    <t>i was in my low period of life and i told my mom about my mood fluctuations. she recommended me a book written by her spiritual guru. i put off reading for a week or two, but one day i picked up the book and started reading. ut felt as if the book was specifically customized for me because i could relate to every part of it.</t>
  </si>
  <si>
    <t xml:space="preserve">i have a pet dog called joey. He lives in india with my family. i remember the day we brought him home and how tiny he was. he was biting my hand with his non existent teeth and licking them, as if trying to treat the slight bruises he gave me. he felt a part of the family as soon as i held him in my hands. </t>
  </si>
  <si>
    <t>i was in thailand in the summer of 2014 and i was ziplining through the forest with my brother. i was scared of being at that height and letting my hands go off the rope and letting my body loose. i recall feeling anxious, scared and holding on to my brothers hands in stress.</t>
  </si>
  <si>
    <t xml:space="preserve">i went to the mall last week with my friend and had a wholesome positive experience. I went there to shop for a friend of mine who has very selective taste in clothes which made it easier to shop for him. Becausei knew exactly what he wanted, i did not waste time in stores browsing stuff. i went to 3 stores and picked up what i thought he'd like. i usually go to the mall to shop for myself and there's a certain level of stress i feel because theres so much to choose from. </t>
  </si>
  <si>
    <t>i will be playing beer pong in summer (july or august) in vancouver in a fraternity house against 2 frat boys. the match will be intense and both teams will be giving their best shot. its the last point and both teams are sweating in anxiousness. i score the last point and my team wins. im jumping up and down all over the place insulting the other team.</t>
  </si>
  <si>
    <t>i will be baking potato fries in the kitchen and my hand will accidentally touch the hot rack. im scared of forgetting to wear mits and burning my hand. it will leave a burn mark on my fingers and i will be in pain that day.</t>
  </si>
  <si>
    <t>about 2 years ago, i was in my room at home, flipping through pages of the book trying to finish reading a chapter. the pages were dry and i had to apply force through my fingers to turn the pages. without realising i put too much force through a finger that a got a deep paper cut. blood started to ooze out from my finger and i entered a slight state of panic. the finger hurt and stung for days until i treated it with ointment.</t>
  </si>
  <si>
    <t>i was about 10 years old sitting in my living room opening my birthday presents. my  mom and brother gifted me a talking skipping rope, a bunch of stationery stuff and a book. the presents were all wrapped up in colorful paper. this was the first surprise gift i had ever gotten from my mom. i felt extremely happy, not because of the gifts but the gesture that they showed.</t>
  </si>
  <si>
    <t>one day, ill be free from all my distressing thoughts, ready to venture out my options, interests. i want to escape from my world of thoughts and be free as a bird. it will happen sometime soon when i have a sudden moment of clarity. it will hopefully be a in a peaceful , quiet place such as the top of a mountain or near a lake so that it seems im having a moment. it will happen preferably when im alone and not with someone.</t>
  </si>
  <si>
    <t>one day i will receive a telegram conveying bad news to me and i will enter a state of shock. i would sit down to stabilize my body. i will be alone in the room and will not know what to do, i will call up my mom and ask her for help in my distressed voice.</t>
  </si>
  <si>
    <t>CG</t>
  </si>
  <si>
    <t>First day I rode a horse after years and years. It was a few summer's ago, and me and my two best friend's went on a trek through the mountains at home. Was a gorgeous day, and we spend hours and hours riding. Miss them!</t>
  </si>
  <si>
    <t xml:space="preserve">The first time I witnessed a storm over Sydney was when I was working as an Au Pair with a gorgeous family. The kids loved it as we saw bolts of lightening hit the water near the harbour bridge. </t>
  </si>
  <si>
    <t>Started a new book yesterday and read nearly half in an evening- It's called 'The Happiness Trap'. Very interesting. Fulfilling when you start a good new book- can't wait to read again today!</t>
  </si>
  <si>
    <t>I remember when I met my cat 'Bella' for the first time when I visited home over Christmas. My parents decided to adopt a kitten whilst I was in Australia, and me being a huge cat women was very excited to meet her (and a little jealous they didn't get her before I left!). She is adorable and playful, and on my first day home she sat with me and my bedroom whilst I unpacked. Too cute!</t>
  </si>
  <si>
    <t>First time I saw a huntsman spider on Fraser Island in Australia was one of the scariest moments of my life. I nearly had an anxiety attack, I could not breathe, I was crying. I walked into the bathroom and sat down on the toilet, looked up and a huge body was staring down at me. I ran so fast, and my heart was racing. Horrible experience.</t>
  </si>
  <si>
    <t>My first day at college- I walked out the toilets with my skirt tucked into my under wear. I walked into a crowded room and now my best friend, walked up to me and pointed this out. We love telling this story, makes me laugh writing it, although very embarrassing!</t>
  </si>
  <si>
    <t>First time I went on a 'ship' was in Australia, and although I felt a tad sea sick at first, after the initial take off, I loved every minute. To sail around the Whitsunday Island was the most incredible experiences I have ever experienced. Me and my partner hope to do it this year and I cant wait for him to experience it too.</t>
  </si>
  <si>
    <t>Eating a lemon cake- as I don't really like lemons! This is not something that would be my first choice. It would not make me feel upset, just its not my favourite!</t>
  </si>
  <si>
    <t>Getting too drunk at a party once got me into trouble with my parents. I was 16 so should not have been drinking alcohol, and it upset them to find me in a drunken mess. I remember my dad having to hold my hair back while I was vomiting. I felt pretty ashamed and hungover the next day!</t>
  </si>
  <si>
    <t>Visiting Fremantle Markets for the first time in Perth. Amazing! I had heard such good things about them, and was excited. They certainly lived up to their expectations- I bought numerous post cards, a hand made bracelet and iron on patches of places I visited around the world for my back pack. I visited with many friends from my hostel, the sun was shining and the market was busy. Very fun day.</t>
  </si>
  <si>
    <t xml:space="preserve">I want to visit American again one day in the future. Chicago is my favorite place in the world and I want my partner, Jason to visit. I find the culture and country amazing, and I love how much you can get for your money. The US dollar allows you to live a more luxurious life compared to the British pound or AU dollar. </t>
  </si>
  <si>
    <t xml:space="preserve">Receiving a letter  usually makes me happy, however sometime in the future I imagine I was have a letter that will be disheartening such as a job dejection letter. I am a teacher, however want to go into Counselling and am aware this is a competitive field.  </t>
  </si>
  <si>
    <t>OJ</t>
  </si>
  <si>
    <t>Forest- i'm see my self in the forest in my village plucking mangoes from trees and eating them. green  and orange mangoes with daddy, and my all my siblings and driving back home with our car booths full of mangoes.</t>
  </si>
  <si>
    <t>water-  i see myself learning to swim sometime soon.  I'm imagining my first swimming lessons in the pool, and my instructor showing me how to take  the first strokes.  Few people are present in the pool and it is brightly lit  . people are also laughing too.   I make a dive  swim up to the surface and He says 'good Job Chinenye!'</t>
  </si>
  <si>
    <t>Photographs are one of my most loved things in the world-  i love looking at Photos of family and friends over and over again. Last 2 weeks , I set up daddy's photograph as my screensaver and it made me cry  just thinking of how hard he and also mum has to  work to give us , his Children a better future. it made think of doing my best to repay .take care of them and make them  proud. I am afraid I can sometimes but  I know I'm motivated each time i see his picture.</t>
  </si>
  <si>
    <t xml:space="preserve">Animal- I remember when i was  about nine year old . I got scratched by our neighbor's dog on my buttocks.  there was a truck parked in the yard . And the dog was chasing everyone , some kids managed to jump on thew back of the truck but just before i could jump on the back it jumped on me.  the second time  was when we went to the same neighbors house in spite of mummy's warning not to leave the house, and i got scared and tried to run when i saw the dog and it scratched me. Mum was angry and took me to the doctor for a tetanus injection. </t>
  </si>
  <si>
    <t xml:space="preserve">I remember a long tim ago when i was very young , about 6 years , i attended  a party next door, it was a children party and there was a dancing competition going on . I  got eliminated from the competition quite early although i gave my best at it. I felt very bad and left the party early </t>
  </si>
  <si>
    <t xml:space="preserve">A paino was the first gift i recieved from daddy when i was 10yrs old. I got one for the first term when i took the first position in Junoir Secondary school 1(High school).the second piano was given to me the next term, when i took the first position in my class again.  The day I got my first piano , we all gathered around it  exciredely. it was mounted on its stand at the back of the sitting room. </t>
  </si>
  <si>
    <t>Dollar. Yeah!!! . i see myself very wealthy in the future . i can picture my self signing a check in  /  / TIME RAN OUT TIME RAN OUTTIME RAN OUTTIME RAN OUTTIME RAN OUTTIME RAN OUTTIME RAN OUTTIME RAN OUTTIME RAN OUTTIME RAN OUTTIME RAN OUT</t>
  </si>
  <si>
    <t>TIME RAN OUTTIME RAN OUTTIME RAN OUTTIME RAN OUTTIME RAN OUTTIME RAN OUTTIME RAN OUTTIME RAN OUTTIME RAN OUTTIME RAN OUTTIME RAN OUTTIME RAN OUTTIME RAN OUTTIME RAN OUTTIME RAN OUTTIME RAN OUTTIME RAN OUTTIME RAN OUTTIME RAN OUTTIME RAN OUTTIME RAN OUTTIME RAN OUT</t>
  </si>
  <si>
    <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
  </si>
  <si>
    <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
  </si>
  <si>
    <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
  </si>
  <si>
    <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
  </si>
  <si>
    <t>CON</t>
  </si>
  <si>
    <t>CL</t>
  </si>
  <si>
    <t>I was watching a movie called Final Destination 2. I recalled that there was one scene narrating someone was driving a car behind a truck carrying tree trunks. Suddenly the chain securing the trunks was broken and the trunks was loosen. One of the trunks actually flew towards the windscreen of the car, leaving them to die on the spot.</t>
  </si>
  <si>
    <t xml:space="preserve">It has been raining non stop for a week. At this rate, a flood would occur sooner or later. I need to start stocking up on dry food, just in case the disaster occurs. I should get going to supermarket to buy those stuffs. </t>
  </si>
  <si>
    <t>When I was working on thesis, a few of my friends would knock on door and came in to check my progress. If they found that I was behind schedule, they would look down on me. Sometimes, they would call my roommate to open the door without me being aware. Since then, I developed some fearful thoughts about the door</t>
  </si>
  <si>
    <t>One day I stumbled upon a photograph of my friends and I from facebook. We were having dessert in Bay Vista. It was free pancake day. We had some dessert as lunch. Some of my friends ordered their signature coffee and chocolate drinks. It was an enjoyable afternoon.</t>
  </si>
  <si>
    <t>I remember one time when I was in my father's car, he scolded me for not being able to study well. He said how can you work in near future with this kind of attitude. I felt guilty and sad for letting him down.</t>
  </si>
  <si>
    <t>When I was in college, I remember the time we study together. We used to listen to music and watch movie together in a shopping complex nearby. It was all good old time.</t>
  </si>
  <si>
    <t>If I still do not keep up with my academic performance, I might receive a warning letter from my education sponsor. They might officially terminate my scholarship and ask me to return the money spent on me.</t>
  </si>
  <si>
    <t xml:space="preserve">I have been thinking to visit Manly beach in near future. My friends and I had a group chat to organise a trip to Manly beach. We could jog, walk, and cycle there. We would need to take ferry there from jetty near Circular Quay. </t>
  </si>
  <si>
    <t xml:space="preserve">Last year, I purchased a ticket to join a party in King Cross organised by a student society. When I reached there, I met some people that I never met before and it was quite awkward. Soon, the party started. The pub became darker and noisier. I could not even have proper conversations with a friend there.  </t>
  </si>
  <si>
    <t>I just finished a novel called 'You are the apple of my eye'. The novel narrates a romantic story between secondary school students from male perspective. I enjoyed reading the novel and often compared it to the movie version of this story. It really reminds me of my secondary school time.</t>
  </si>
  <si>
    <t>I may plan to keep signing up for psychology experiments since I have so much free time. I may as well use this time to do something useful and earn some money. If not, I will just stay at home and stare at my laptop whole day doing nothing.</t>
  </si>
  <si>
    <t xml:space="preserve">When  I work in near future, I might need to work with a lot of machines. I would try to be as alert as possible, as I am worried that the machine might cause injury to the operators. </t>
  </si>
  <si>
    <t>YY</t>
  </si>
  <si>
    <t>I will go to China for my vacation with my father. In the morning, we will ride horses in the grass. We will then go boating. After a delicious lunch in a simple restaurant, we will go hiking in the mountains.</t>
  </si>
  <si>
    <t>I will go to my office after this experiment and have a full glass of water, because I am feeling thirsty now. The reason I feel thirsty is one of the previous questions have been related to "can you feel thirsty in your mouth". The glass I use is red.</t>
  </si>
  <si>
    <t xml:space="preserve">I generally don't like reading. The only book I have bought is an essay collections by a Japanese actor. I ordered the book online because it was only available in Japan. I checked the Amazon and Menggou. I compared the price and chose Menggou. I finished paying and started to wait for the book with great excitement. </t>
  </si>
  <si>
    <t xml:space="preserve">I was walking in the park with my pet. My pet was a little chicken! She was golden, and she was one of the best in the world. She followed me to the park, like a puppy dog. I did not even need to use a rope or anything. She just followed me. Everyone else in the park was watching us and was amazed by the scene. </t>
  </si>
  <si>
    <t xml:space="preserve">It was a day I just came to Australia. I was walking on the street from Maroubra to Kingsford. The sky turned darker and darker. It started to rain. What's more, the wind started to blow like a crazy man. It blew so hard that I could hardly walk forward. Suddenly my eyes were blocked by something rough and hard. It was so close that the skins under my left eye started to bleed because the wind blew down one of the branches of the trees on my face! It is still scary when I am recalling it now. </t>
  </si>
  <si>
    <t xml:space="preserve">I was performing piano on the stage in the concert held by Uni String Organisation. I was nervous in the morning, but I was very excited. I prepared make-up and costumes by myself. Then my friend drove me to the theatre. I played the piano and received lots of applause. </t>
  </si>
  <si>
    <t>Last night, I had a rich dinner with lamb and pasta. Then I had a carrot cake as dessert. An hour after dinner, I started to crave for food again! I struggled and still went to eat!!! I had a bowl of black sesame paste! I felt guilty.</t>
  </si>
  <si>
    <t>Tomorrow morning I will wake up at 7am. I will do housework. I plan to clean the bathrooms, vacuum and clean all the tables in my house. I will use a blue microfiber to clean the tables.</t>
  </si>
  <si>
    <t>I was trying to finish my assignment yesterday. But the net broke down! Also, I was distracted by my own feelings. I felt I did not want to write the essay, because I did not know how to start. Then I forced myself to do a bit reading. It was not very helpful. But at least, it was better than nothing. I felt great pressure in wasting my time.</t>
  </si>
  <si>
    <t xml:space="preserve">This morning I had an apple before my breakfast. I loved it because it made me feel healthy. I had a good breakfast. I had a glass of milk and a piece of toast. </t>
  </si>
  <si>
    <t xml:space="preserve">I will go to work for a straight four hours this Friday. It is tiring but very meaningful to me, because I feel I am helping others. I am contributing to this society and country. I feel I am useful. The working place is like a tower, so me and my work-mates call it tower. </t>
  </si>
  <si>
    <t>I will cook my dinner. I don't like cooking at all. Thus, I am feeling a waste of time having to cook by my self. I have to but staff in the morning. Returning home, I have to wash them and peel or cut them....Before that, I have to think about what to make. I will suffer from the oil and tastes left on my clothes after cooking. I will wash the dished after I finish the dinner.</t>
  </si>
  <si>
    <t>When I think of the word storm as a future event, I imagine being a parent.  I imagine being at my house on the front porch with my kid sitting next to me watching as the rain is falling down.  He will be scared at first, but eventually he will be able to see the calming and exciting aspects of nature in the storm as the thunder booms and the lightning strikes down.  I can see the rain hitting the concrete floors making an overwhelming washing out noise.</t>
  </si>
  <si>
    <t>I imagine one day going with my spouse to California to see a national park.  I can't quite remember the name of the tree right now but those huge massive trees that are famous to that area.  I can imagine us walking through the forest looking up into the sky and seeing the sun slightly break through some gaps in the leaves.  I can imagine us holding hands smiling looking at the massive trunks and hearing the birds chirping above us.</t>
  </si>
  <si>
    <t>This weekend I got the opportunity to hold a koala in Cairns.  I remember that I missed the opportunity when I went on a rainforest tour in port douglas and we stopped at a wold life zo on the way.  After missing the photo time with the koala the tour guide informed me that there was a place in cairns where I could hold and take a picture with a koala.  I was upset about missing out on this opportunity but was really happy once I was able to complete it.  I remember when he latched onto my shoulders and the softness of his fur.</t>
  </si>
  <si>
    <t>There was this one time when my family was having a BBQ in the backyard for a holiday weekend about 7 years about maybe.  Every time we would have a BBQ during the summer my sister and I would love to buy water balloons and play with them.  We would toss that at each other until it breaks, try to hit other family members with it.  Then we decided to play this game where we threw it into the air as high as we can and try to catch it.  We did this for a little bit and eventually one went astray and landed in our garden in the backyard which was conveniently located right next to where my uncle and grandpa were sitting.  A wave of dirt splashed all over them.  My sister and I were laughing nut they quickly stormed out to get cleaned up.  At the time it put a damper on the day but now we all laugh about it.</t>
  </si>
  <si>
    <t>One time my mom and I were shopping at a local shopping mall about 15 minutes away from our house.  We were in our minivan driving home after shopping.  We were in bumper to bumper traffic with railroad tracks in front of us.  Once the train had passed everyone tried to get over as soon as possible before another train approached.  I have never seen this before but a train actually came a few minutes after.  It was a really wide railroad track.  I remember us being in the middle with maybe 2 others as the bars went down and the lights started flashing.  I remember being maybe 11 at the time.  There was plenty of room to go around the bar being that it was such a wide and lengthy track.  I remember telling my mom to go but she just sat there frozen.  The other cars started to move and finally one of the workers was yelling at my mom to get out of there and she finally drove out of there to safety.</t>
  </si>
  <si>
    <t>This was my senior year of high school.  I remember I was waiting for all my acceptance letters from all the colleges I have applied to.  So far it wasn't looking so well.  I got into some schools but they weren't ones I was particularly interested. All of my reach schools that I applied to, I got denied from.  I was still waiting for my last school, Boston College.  I remember I was at track practice one day and I made sure I had my phone with me because I told my sister to call me if anything came in the mail.  I remember she texted me that I got a letter from BC.  I asked her if it was big or small.  And she said asked if I wanted her to open it.  I told her no I wanted to do it and then she offered to bring it to my track practice which is just a 2 minute drive from my house.  So she did and I remember opening the letter and seeing that I was accepted to the university and it seemed like all my hard work finally paid off to have the opportunity to be accepted into such a prestigious university.</t>
  </si>
  <si>
    <t>I am currently in the process of applying to graduate schools.  My current significant other and I are planning the locations together since we are in a long distance relationship and we don't want to spend the rest of our relationship apart anymore than we have already had to.  I think of when I am opening up my last letter to my schools.  I am scared to see that I was rejected knowing in the back of my mind this was the last hope for me and him to be close to each other finally.  I have emotions of failure associated with it, that I didn't do well enough in undergraduate and now I am the one who ruined us being able to a have a future being physically together.</t>
  </si>
  <si>
    <t>When I think of dollar I think of money, naturally.  I think of finally not being in debt after paying off my loans and being able to finally afford my dream car, the audi A5.  It will be red with black leather interior.  I can see myself driving down an open highway.  The windows are down as the wind is rushing into the car with the music blasting.  I can see myself smiling like crazy.  I am in the car alone but am having the time of my life.  I am not going to an specific destination, I am just driving.  I am on the same road that always used to drive on with my friends in high school in my old hand me down car.  But now I am an adult in my new fancy car and it feels like such a different experience.</t>
  </si>
  <si>
    <t>I was in 3rd grade about 12 years old when 9/11 occurred.  I live in New Jersey right next to the Hudson river across from NYC.  I remember being pulled out of school that day not knowing what was going on being a naïve child  happy to get out of school early.  Then I remember walking to the edge of the cliff down my block with my mom and sister where you could see new York clearly.  I didn't understand what was going o, but all I remember are seeing these two towering buildings which I have seen before up close now covered with blackness.  Even more vivid than that i remember seeing all of new York city covered with this ominous cloud of darkness starting from all the way downtown in the financial district reach as far as uptown past central park.</t>
  </si>
  <si>
    <t>One time I remember going apple picking with my family.  I do not quite remember exactly which of my family members came with me, but I remember it was late in the apple picking season.  I was maybe about 9 at the time.  I remember there not being many apples in the trees and a lot rotting on the floor.  I remember trying to climb up trees and get as many as I can.  I was upset because I really wanted some of the green apples, the granny smith, ones but it didn't seem like there were any.  Then I remember getting on the vehicle that was transporting us from the apple fields to the main gate.  Then I remember having a conversation with an older woman on the truck and we just had a conversation about apples and the different types of apples and at that time they were just red yellow and green to me but I remember her going through the different names to me and explaining them.  She was a really sweet lady.</t>
  </si>
  <si>
    <t>I imagine being in a national park.  I can see myself sitting by some body of water and looking at the mountainous landscape in front of me.  I feel at peace and am just enjoying the breeze of the flowing wind.  Then I just look up into the sky and I can see a bird just gliding high in the sky.  It is so high up I cannot even imagine what it is but I can just see it swaying back and forth relatively over me.  I can hear the sound that it makes and the sound that comes into my head is the sound of an eagle.  It is a really hot dry summer day.</t>
  </si>
  <si>
    <t>I think of standing on a boat during the day.  It has a bunch of people on it, it is an excursion to some location but not sure when.  All I can imagine it taking pictures with my family.  Then I imagine myself looking off the boat.  I see this beautiful mountain that we are approaching and I lean over to get a better view.  I am trying to take the best picture I possible can with my phone and then we hit a bump and the phone slips out of my hand.  I can see it slowly falling as I am trying to reach out for it.  It makes a small slash and I can see it wading going back and forth lower and lower in the ocean.</t>
  </si>
  <si>
    <t xml:space="preserve">I will be walking through the Amazon rainforest, looking at the various species of animals that seek refuge in this location. The sun is shining bright and I can smell the rich forest air filled with leaves and soil. </t>
  </si>
  <si>
    <t>The water truck arrives at last, we were all waiting for them to provide the much needed water for drinking. It was extremely hot in the outfields of Thailand, the truck provide the much needed relief that everyone were experiencing.</t>
  </si>
  <si>
    <t>Reading the book "Better Angels of our Nature" was an absolute joy. I have never read a book that produce so much detail in its content and explanation on humanity improvements in standards of morality and decrease in violence. The book is an absolute page turner.</t>
  </si>
  <si>
    <t>A family of wild boars walked past right behind me as I was trekking through the forest trails in an island of coast of Singapore. I have never experience something like this before, it was really nice to see small piglets walking in straight line across the trails.</t>
  </si>
  <si>
    <t xml:space="preserve">Getting bitten by ants is certainly not a nice feeling especially when you are having a picnic with your family. I was sitting on a sheet reading my book, when a horde of red ants invaded the sheet and starts biting me and my siblings. The pain was excruciating.  </t>
  </si>
  <si>
    <t>It was a surprise to see Pink Gala apples selling so cheap at about $2.50 per kilograms in Coles. It was most certainly and obvious choice to buy them and enjoy these delicious apples.</t>
  </si>
  <si>
    <t>I am growing some nice looking orchid plants in my garden as a form of leisure during my retirement years. Sometimes, one of two orchids do not turn out pretty well despite my best efforts. It is unfortunate that they turn out that way.</t>
  </si>
  <si>
    <t>I was holding a falcon in one of my arm, it is the first time I am attempting the art of falconry. I have always like these birds since I was young, it was always a pleasure to be able to see and get a close experience with these amazing birds.</t>
  </si>
  <si>
    <t>Being late for meeting is not really something I enjoy. I remember making a bad decision to take my dad's car instead of the public transport thinking that it will be faster. Unfortunately, the reverse happen, we experience a bad traffic jam and I was late for close to an hour.</t>
  </si>
  <si>
    <t>It was a Sunday morning and I just arrive Sydney about 3 weeks ago, my friend was kind enough to show me some of the Sydney's Farmers market in Darling Habour. I was an amazing experience to be able to see the new view of the city and the fresh food that these farmers produced.</t>
  </si>
  <si>
    <t>As I walk onto the deck to see the night sky in the middle of the pacific ocean, I was amaze at how many stars in the dark night sky is, away from all the light pollutions from the cities. It is an amazing slight to witness, as I lay back on the chair to relax.</t>
  </si>
  <si>
    <t>I have never tasted a lemon so sour in my life before. I was attending a buffet for a relatives wedding party, when I saw a selection of fruits that were displayed for desserts. I decided to attempt tasting the lemon and to my dismay it did not turn out well.</t>
  </si>
  <si>
    <t>ZH</t>
  </si>
  <si>
    <t>My partner and I going to a place like Ottway National Park, where we have been before in Melbourne. This time it would be part of a long drive, but we would be stopping by to visit a national park with forests. We would go bush walking, enjoy nature, see the fauna and tune in with out adventurous sides.</t>
  </si>
  <si>
    <t>I love swimming with my partner. I feel like like a mermaid or a water baby. It would be at a swimming pool, most likely the aquatic centre in Macquarie University, where we tend to go. I can feel me swimming around and having a real fun time.</t>
  </si>
  <si>
    <t>We were in India, on a long drive for a day. We were going to a place not far away from home. At the most, a four hour drive. We were going to see a beautiful dam.  We took many pictures of the road and the scenery while on the way. But the best part was when we reached the dam, the amazing pictures we experienced through our eyes, and were able to capture through the camera. By the time we were nearly done taking pictures, a guard came to us and asked us not to take any more pictures or share them through social media. He explained to us that it is a national risk if we do so, as it is a heritage site.</t>
  </si>
  <si>
    <t>Once while we were driving back home and pulling into our driveway, we found that we had accidentally ran over a possum that was near the tyres. What was surprising was that it was a 20 storey city building in the hear of Melbourne city. We straight away called the welfare line for animals, and as advised took the injured possum in a box to the vet. Unfortunately we could not save it and were quite upset at that.</t>
  </si>
  <si>
    <t>My partner and I were involved in a car accident, and ended up in hospital. I don't remember experiencing the crash, as I was sleeping, but I remember waking up in hospital and going  through tests to find out that I had a ruptured neck ligament and have to wear neck collar for 6 weeks. My partner also had a broken wrist bone and injury to his rib structure. He was so worried about me though, that he requested the doctor if he could come and see me in the hospital. The doctor wouldn't allow it unless he is released from hospital care, so he came out the very next morning, reassuring the doctor that he'll be fine, so that he could see me. I was also so glad to see him, as I felt in the middle of crisis. After that my family friends came and visited us as well.</t>
  </si>
  <si>
    <t xml:space="preserve">Shopping in Thailand. In our Thailand trip there was one day in Bangkok which we took out just for shopping. We went to 3 malls and bought a whole suitcase full of clothes. It was a big rush, we were frantically rushing to finish the shopping in time for the flight in the evening.  </t>
  </si>
  <si>
    <t>My partner and I were rushing across the road, and the middle there were lovely shrubs and plants amongst a concrete divider. I avoided stepping on it, but my partner didn't realise and stepped it accidentally. We then went on to talk about how plants have feelings too, and further about how its a wrong notion of vegetarians that they cant eat animals because they are living and have feelings, because plants are living and have feelings too. probably not a very well known fact among people.</t>
  </si>
  <si>
    <t>We plan to see the Sydney Eye. I loved the Eureka and Rialto in Melbourne. I think Sydney eye will be quite nice too. I just love seeing everything so far away from so high above. We would be spending atleast 2 hours there, as we both love seeing the city view from a great height.</t>
  </si>
  <si>
    <t>We went to a party last night and the host of the party got drunk, threw up at had to go off to sleep literally straight after dinner. We have never seen him acting this way, so I was quite annoyed, as I did not expect this from him. Also, it was the first time he has invited us over for dinner at his place, and cooked lovely food for us. But I was annoyed that he got drunk and went off to sleep, leaving the party to be a bit boring.</t>
  </si>
  <si>
    <t xml:space="preserve">It was Rakhi day, an Indian celebration cherishing the relationship between a brother and sister. Sisters are meant to tie the brother a 'rakhi' , a red string bracelet sort of thing, after which the brothers are meant to give the sister gifts. On that specifc Rakhi day, I was showered with presents. I had my own brother and a few of my cousin brothers, give me a humongous 5 kg box of chocolates, a guess watch, a bath and body set, a lovely jacket and so much more. </t>
  </si>
  <si>
    <t xml:space="preserve">We will be going to the bad with a packet of bread to feel the birds there. The seagulls would be gathered all around us and my partner and I would be as usual in joy and talking about the birds, and which of them are the leader bird, or the naughty one, or the cute one. </t>
  </si>
  <si>
    <t>I receive a letter in the mail saying that I was not successful for an application or competition of some sort. I read the letter, and contemplate why. I take it upstairs to the apartment, think about it probably for a while longer and then shrug it off.</t>
  </si>
  <si>
    <t>water - I am expecting to go to the indoor heated swimming pool for a swim. I'll be going probably tomorrow. It's been a while so it will be exciting. Some friends may come with me.</t>
  </si>
  <si>
    <t>forest - we are planning to go on a long drive in a national park. I have been discussing it with my friends that we will go out maybe tomorrow for a day trip as I have this week off.</t>
  </si>
  <si>
    <t>animal - I just played with a Russell terrier dog before coming to this experiment now in a park. I just saw it playing in the park while we were walking to catch the bus. It was just grabbing a ball and trying to engage with its owner to get her to throw the ball at him. Then I requested his owner to chuck the ball and then he started top play with me. It was great fun.</t>
  </si>
  <si>
    <t>photograph - I started to go through the photos in phone yesterday with a couple of other friends. The photo relates to a farewell party organised for a friend couple weeks back who was flying back overseas after completing his MBA. We were getting nostalgic seeing it and also having fun seeing all the happenings of the party.</t>
  </si>
  <si>
    <t>party - last night we went for a party at my  friend's place. he cooked dinner for everyone. It was good fun at the start. But the host got drunk like crazy in one hour and started throwing up and went to sleep.</t>
  </si>
  <si>
    <t>college - We had our end of terms drinks party at Sheraton and it was en exclusive event for all the MBA students. There was good wine and canapés. It refreshes you.</t>
  </si>
  <si>
    <t>lemon - we went to a party at a friend's place last night and he had cooked dinner. he cooked a dish with cottage cheese and put a lot of lemon juice in it and it was not very pleasant.</t>
  </si>
  <si>
    <t>bird - We live very close to the bay and there so many sea gulls there. I really like feeding them. Today when I was coming here I saw them and thought of feeding them tonight.</t>
  </si>
  <si>
    <t>car - when doing the interview now as part of the research, Sarah asked me if I was ever involved in any car incident. I said yes as I was involved in one and I just remembered it.</t>
  </si>
  <si>
    <t>market - I just went to the market today in the morning for some groceries. I found some good hot food and bought it for my partner and I. it was very tasty.</t>
  </si>
  <si>
    <t>tower - we are planning to go to Westfield tower at the observation desk as this is our week off. If we don't go for a planned long drive then we'll go to out for the tower.</t>
  </si>
  <si>
    <t>oven - in the party at my friend's place last night I had baked some wedges. He did not have any gloves and it was really difficult to get the tray out from the oven.</t>
  </si>
  <si>
    <t>TW</t>
  </si>
  <si>
    <t xml:space="preserve">Discount Discount Discount Discount Discount Discount Discount Discount Discount Discount Discount Discount Discount Discount Discount Discount Discount Discount Discount Discount Discount Discount Discount Discount Discount Discount Discount Discount Discount Discount Discount Discount Discount Discount Discount Discount Discount Discount Discount Discount Discount Discount Discount Discount Discount Discount Discount Discount </t>
  </si>
  <si>
    <t>yesterday Sheila and I went to Newtown for a day out it was warm &amp; sunny,typical Spring day,we met at the dendy theatre had a drink and exchanged information about our past week. sheila told me about her interaction with her grandchildren,I told her of my problems with my daughter-in-law and what I was doing to overcome this problem. / I had contacted Relationshipa Australia who had agreed to mediate the problem as I had discovered grandparents have rights to see grandchildren. / We walked down King st taking in the atmosphere,entering some shops looking at their merchandise and comparing prices.I spotted a diary,Sheila said the price was good so I purchased,I bought a $1 birthday card for Guy whose birthday is next month,I tried to bargain with the vendors who were Asian but they would not play ball. / The purpose of our visit to Newtown was to eat at a café called Lentel as Anything,because I had read an artile in the SMH about their philosophy,pay what ever you want.So cruising south down King st we found our venue but unfortunately we were not allowed to take wine in,so just had their standard menu served on long bench tables on the footpath. / The waitress was young with red hair (died) and a few rings in her nose. I am always interested to engage young people in conversation to see what they are thinking,or not thinking.We did not get into the deep and meaningfuls. / A continuous line of small shops probably owner operated lined the street,fom a range of food,cosmetics,furniture,antiques,travel,you name it there it was which is why we went. / At the Newtown rail station there has been a transformation, a new station entry sourrounde by the old buildings artistically renovated to form an entrance foyer. Once again food,coffee and other drinks were available,a pleasant place to wait for a train. / During the morning there had been a continuous line of motorbikes travelling north to the city,some of the riders were smoking pipes,which is unusual,but rumour has it the were riding for a charity to raise money,there were sidecars in the line small 50ccmotorcycles through a range of new and old larher ,up to 1000cc cubic capacity,they left a smell of burn fuel and loud exhausts,but most onlooker accepted this in a charitable way. / I called at the local church attracted by a sign Refugee accepted,hoping to engage a rector,but the service was in full session so thought it better not to interrupt. / Sheila and I were considering going to the movies,but her selection did not start till 4.30pm and it was now one o'clock / So back to the coffee shop for another smoothie and coffee,this time with a brownie,spreading our affluence ! / We noticed the waiting staff were young women attractive ,healthy,not heavily made up helpful,smiling and pleasant,upon enquirey we were told that some were university students working part time,I guess to get supplementary income to help with university fees which I understand are astronomic. / The day was not over,we decided to venture up King street to find a pub,and there on the next corner was a small hotel,containing a range of humanity doing their thing on a sunny Sunday.I purchased a brandye and soda for Sheila and a dry cider for me we occupied some stools and a small table and I explained my latest project initiated by U3A. / I have been trying to get Sheila to join since her return from the UK where whe had been visiting her sisters and family. / We perused theU3A catalogue ,and Sheila found some events at the Opera house she was interested in,my main interests are attending The Burwood branch,for share portfolio discussion,another group for lectures on Buddhism,Islam,and a lecture by Dr Michael Jensen rector of st marks Church,Darling Point about the dreaded Anglicans. The magazine I collected from the church opposite the Dendy featured an article by Michael Jensen,banging on about Martin Luther.Now he knew a thing or two after being sent to Rome to continue his studied he was dismayed with what heobserved,and returning to Germany went into hermit stage and eventually decided " It was fine to have a relationship with God,but you did not have to go through a church" / Youse are all wondering what happened at the pub,well I can relate a little old lady with a glass of port decided to call it a day and shuffled off to an old bearded gent on his motorised trike consuming his second glass of beer. I thought for a moment they would speed of together on the motorised trike,but unfortunately what was going onin my mind did not occur. So one of my beliefs is to always take your imagination withyou it can come in dam good company to while away time,keep you sane and out of trouble.</t>
  </si>
  <si>
    <t xml:space="preserve">The day I will be getting a full time permanent job in the corporate sector. I will receive a phone call saying I had just been selected for a position. I will be paid a good salary. I will have to start next month. The job comes with a lot of other perks. </t>
  </si>
  <si>
    <t>The day I will be notified that I had just won a lottery. I will be VERY happy. I will quickly call my immediate loved ones. I will no longer need to do a day job. I will plan to buy a house somewhere. I will have money left for investing. My future will be secured.</t>
  </si>
  <si>
    <t>I had a dispute with the real estate agent. There were a number of problems associated with the unit I was living in. He hid those at the time of the inspection. I raised them with him, he was not helpful. We had a big argument.</t>
  </si>
  <si>
    <t>I won an award. I was VERY happy on the day I was notified. I was elevated and was very productive at work. I was happy with the colleagues. I shared the news with my friends, and was encouraged to work hard. Everything was positive around me.</t>
  </si>
  <si>
    <t>I just spent a day in the hospital and was pretty sad the next day. I was drinking too much and I was hospitalised. I was sad the next day because I felt I was totally irresponsible. I spent the next day telling myself not to repeat this EVER.</t>
  </si>
  <si>
    <t>The day I got my HHC exam results. I was happy. I thought my future was secured. I told everyone that I had passed the exam. I celebrated with my friends, and with my family as soon as I got home. I felt VERY relaxed.</t>
  </si>
  <si>
    <t>I will lose my job. It will be hard to support myself. I will have to ask my friends and family for support. It will be hard to tell my friends and family that I have just been fired. I will feel hopeless.</t>
  </si>
  <si>
    <t>When I will buy my own home. I will be very happy on that day. I will have my own space. I will not have to deal with real estate agents. I can invite my friends and family. I will have an investment for the future. I can have a family</t>
  </si>
  <si>
    <t>The day I was told that I wasn't selected for a position I applied for. I had a lot of hopes to join this firm. I spent a lot of time preparing my application. On the day I was notified, I hardly had any energy to do other things. I talked to my friends so that I could feel little better.</t>
  </si>
  <si>
    <t xml:space="preserve">The day I got my first job. I was pleased. I felt I was independent. I was confident I will have a future in that industry. I was happy that I will have a good income. I was happy that I will have a FUTURE </t>
  </si>
  <si>
    <t>When I will go on a trip to Europe. I can do a lot of things there - sightseeing, meeting old friends. I will go to Vienna city centre. I will walk through the museums, and other attractions. I will go to the Prater amusement park. I will walk through the streets in the city</t>
  </si>
  <si>
    <t>I will have to live with someone I don't like. If this is the case, I will be sad. I will try to avoid coming back home. I will spent as much as possible outside.</t>
  </si>
  <si>
    <t>NL</t>
  </si>
  <si>
    <t xml:space="preserve">next year in September holiday, I will be heading back to new Zealand south island for my mid semester break. I will be riding a brown horse across the plains and the mountains, with snow capped mountains in the back drop. there will be a guide leading me through this trail on a white horse. the air is cool and fresh. </t>
  </si>
  <si>
    <t>Im visiting my girlfriend's cousin and her family. Her cousin has a child, Rayner, 2 years old, playing in the living room on a piece of mat. I take out a small yellow truck and start to playing with him. Rayner is very amused and reached out to play with the truck</t>
  </si>
  <si>
    <t xml:space="preserve">I was holding a photograph of a shot of me and my grandma when I was just a little boy. the smile on her face is so warm and pleasant. my eyes were closed as I was not prepared for the flash. How I wished my grandma was still around. How I wished I could be there at her last moments. </t>
  </si>
  <si>
    <t xml:space="preserve">I was in the backyard of my host's house in new Zealand. there were flowers along the back of the yard. I was standing on the red brick foot path that winds through the garden, linking the granny flat to the main house. both the owner's dogs were there, excited and ready to pounce on the yellow tennis ball that I was about to throw.  </t>
  </si>
  <si>
    <t xml:space="preserve">I was in the backseat of the car. this car was shared among me and my other 2 friends. One of them was the driver. we were in the carpark at Randwick coles and she was attempting ot make a right turn into a parking lot. I had doubts that she was going to fit in, and she ended up scrappign the car along the pillar on the right. there was a great dent over the rear right wheel with yellow paint on the car body. I was upset. </t>
  </si>
  <si>
    <t xml:space="preserve">my father brought home a keyboard for me and my sister to play with. I have never learnt the piano, but have watched enough performances by my cousins to know how beautiful this musical instrument is. I scrambled back to my room with the piano and started downloading videos and tutorials to teach myself how to play the piano.  </t>
  </si>
  <si>
    <t>I am preparing to bake my rose mary lemon grass  and thyme chicken in the oven after marinating the chicken for a night. I switched on the oven to 200 degree Celsius and sat back in my couch as I waited for the oven to preheat. while I was browsing facebook on my phone, I heard a boom, then the sound of fan turning down, and the oven lights were off. I went over to check the oven and realised I cant start it anymore. I cursed.</t>
  </si>
  <si>
    <t xml:space="preserve">my girlfriend is moving out of her old place and I will be helping her to move her stuff over. I love to play with tools, fix things and tear things apart. I am looking forward to dismantling her brown wooden ikea table and her white and brown bed frame, and building it all up again when things are moved to her new apartment. </t>
  </si>
  <si>
    <t xml:space="preserve">I was staying back in summer to work, hence I was the sole care taker of the 4 room house. the empty house was clean, but cockroaches started appearing as the weather got warmer. I had killed 5 or 6 roaches earlier on, and was finishing my dinner in the living room. as I got out of my chair to return to the kitchen, I felt something weird under my feet and jumped. there was a flattened cockroach, half dead and I was truly disgusted. </t>
  </si>
  <si>
    <t xml:space="preserve">I was at the wet market back in Singapore. it was crowded, noisy and early in the morning. my stomach was growling, and there were so different types of food to choose from. my grandma brought me to the fresh food section first and started teaching me how to pick fruits and vegetables and meat. I was eager to learn and help her carry things. I was happy when she introduced me to all her friends at the market as her filial grandson. </t>
  </si>
  <si>
    <t xml:space="preserve">im on an enormous and luxurious cruise holiday. The ship is in the middle of the ocean, sailing smoothly. seagulls are flying over the ship. I lean on the railing of the ship, enjoying the breeze and the sun. </t>
  </si>
  <si>
    <t>I receive a letter of notification from the hospital im applying a job for. It says that I did not manage to make the cut for my specialty in obstetrics and gynaecology. I felt disappointed rather than sad.</t>
  </si>
  <si>
    <t>TD</t>
  </si>
  <si>
    <t>will going to the beach this sunday and probably I choose Coogee for this time  / Enjoy the sun, sand and felt the warm water of the beach and get relax by listening to the music and reading some book or novel and have a cool drink and food.  Not only relax I will do swim because Coogee has a big pool, so I am going to try the pool and get enjoy it.</t>
  </si>
  <si>
    <t xml:space="preserve">my month period (Friday) / It will be gloomy day for me for a week ahead since I can't control my feeling when it come. I will be feeling blue and starting to feel worry about anything and also will have a stomached and a bit of migraine. its totally uncomfortable moment but I can't help it, the best I can do just let it happen and pray its over as soon as possible so that I can be normal again. </t>
  </si>
  <si>
    <t xml:space="preserve">seeing a spider / my first experience seeing spider directly because I've never seen before in my life. first I got shock and a bit frightening me up so I got scream but I heard from a number of people that in here we will find it something like that, a rare animal which we might seen before. but its cool, some good experience to me while I enjoy my stay in Australia especially Sydney. </t>
  </si>
  <si>
    <t xml:space="preserve">Kensington Park / my first time going to the park in here near my place.. in my country, there's nothing like this.. I mean there's some park but not too many. I enjoy the atmosphere, the light because is a very sunny day, and i felt happy, I took my best friend son and watch him play with others and also helped him play swing and sliding. </t>
  </si>
  <si>
    <t xml:space="preserve"> 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t>
  </si>
  <si>
    <t xml:space="preserve">Hay Market / a bit surprised wit this market because never heard it before in my country. but its really interesting that there's a day in a week that we can buy any of vegetables and fruits with low prices but only in a few hours in the evening. many people come to shop and the place was so crowded many people yelling but its cool, it was really fun </t>
  </si>
  <si>
    <t>a bad day baking / i had a bad mood because my cake was failed, i don't know what happens because i usually made this recipe but this time was failed. doesn't looks like used to and the taste was also not good. i really don't like it and feeling unhappy about this moment.</t>
  </si>
  <si>
    <t xml:space="preserve">got a fix job / because I am starting to like Sydney and have a some thought that will be so good if I can stay much longer but the thing is not as simple as that because I'm running out money so its mean I need to  have something that can lead me to survive here. I can't depend only with my saving but more than that I need to do something that can make dollar  to me. so I will apply for job, by checking the newspaper, some web job in here and digging some info from my relative that perhaps need some helper. / </t>
  </si>
  <si>
    <t>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t>
  </si>
  <si>
    <t>a whale watching ticket / I am so very happy because I got the best present ever the whale watching ticket and its really makes me fly.. I love whale and I am waiting this moment so much I mean I can't hardly wait to see whale directly. this ticket really made my day and I can't stop smiling</t>
  </si>
  <si>
    <t xml:space="preserve">make a birthday cake / I will make a special birthday cake for my best friend daughter to celebrate her first birthday. so we will preparing a little party with a table full of cupcake, candy, chocolate and some drink and a big cake in the middle also balloons  </t>
  </si>
  <si>
    <t xml:space="preserve">jobless / when i decide to go here I'm leaving my job because i will leaving for ayear here in Australia. i sometime thinking about what happen when i come back to my country if i can have my job back, because my aged is running, and many competition i have to  /  / </t>
  </si>
  <si>
    <t>JY</t>
  </si>
  <si>
    <t xml:space="preserve">Heavy rain next Wednesday which will cause the street to be flooded with water. Strong wind that accompanies the heavy rain will cause the trees to fall on cars parked on the road side. Electrical cables will also be snapped by the fallen tree branches will cause power failure. </t>
  </si>
  <si>
    <t xml:space="preserve">I am jungle trekking in a forest in Malaysia. It is a long and tiring walk of 6 hours. There are many mosquitoes as well as leeches. I got several bites from the leeches. </t>
  </si>
  <si>
    <t xml:space="preserve">When we arrived home, we realized the lock on the door was missing and the door was slightly open. We feared that the house has been broken into. When we went inside the house, we found that the house was in a mess. </t>
  </si>
  <si>
    <t xml:space="preserve">When I was in uni, I got myself a day of gardening job. The garden was really huge and the job was very tiring. However, the couple who stayed there was lovely and made me lunch. They even dropped me back to my house. </t>
  </si>
  <si>
    <t xml:space="preserve">I had a car accident several years ago which involved 6 cars. There were 2 lanes on the road. I was the last car on the left lane among the 4 cars. The car behind me swayed to the right lane without looking and the car behind it collide with it. My car was damaged badly. </t>
  </si>
  <si>
    <t xml:space="preserve">Every year, my piano teacher will organise a mini concert in her house where parents are invited to see their children sing and play the piano. In my last year, I had the opportunity to perform 2 piano duets.  </t>
  </si>
  <si>
    <t>There was a day when I was using the oven to bake something and realized that a lot of smoke was coming out from it. When I turned off the oven and took out the tray, I realized that there were black stains at the bottom of the oven. Someone must have left something there.</t>
  </si>
  <si>
    <t>One day when I am at work, my colleague managed to find a parrot on the roof top of the shop. The parrot was very beautiful. We managed to find the owner of the bird using the internet and they came shortly to pick the parrot up.</t>
  </si>
  <si>
    <t xml:space="preserve">I had dengue when I was 9 years old. The fever could not go down for  a week and I had to be admitted to the hospital. The one week stay at the hospital was very bad as there was nothing much that I can do. The television was very small and did not have many channels. </t>
  </si>
  <si>
    <t>When I was in college, I had a lot of fun. When I had a long period of break, I will go play pool with my classmates or chill out at a café. Although I only spent a year in college, I had a lot of fun.</t>
  </si>
  <si>
    <t xml:space="preserve">I invited my friends over for dinner and to play mah-jong. It has been a while since I have played mah-jong. It was nice to meet up with my friends as we have not seen each other for some time. </t>
  </si>
  <si>
    <t xml:space="preserve">I received a letter which has my bank statement  from the bank. When I looked through the letter, I realized that $1000 was withdrawn from my bank account when I was away on holidays. I was upset and quickly contacted the bank about this.  </t>
  </si>
  <si>
    <t>SY</t>
  </si>
  <si>
    <t>It seems like a good spot to go for a stroll, a Sydney forest which is not too dense, but removed enough from the bustle around it that it is a relaxing and enjoyable place to walk around. There are some uphills and downhills which are thankfully not too steep, and since we aren't staying overnight, we don't have to worry about carrying lots of supplies or how to fend against leeches when we are asleep. Birds call, and there are interesting little lizards scurrying about the undergrowth. I leave my ipod in my bag. It is over too soon, even though I was hesitant about coming here in the first place.</t>
  </si>
  <si>
    <t>I am swimming at Manly beach. It is almost sunset and the water is slightly cold, which is a good thing, since the day had been quite warm. I haven't swum in quite a while, so I am a little out of breath. It doesn't help that things are a bit foggy without my glasses and I'm wearing rather tight goggles, but I don't venture too deep anyway.</t>
  </si>
  <si>
    <t>We had just moved into our new house. It was the start of the year, summer. The light was streaming in through the windows; I'm not sure if we had shutters installed yet at that time. I was reading a copy of Anne Rice's Blood and Gold from the library, a hardback with what seemed to me a wonderful cover, Botticelli's Venus and Mars. Botticelli appears as a character in the book, and I remember getting up and looking up his artwork on the internet. I've appreciated it ever since.</t>
  </si>
  <si>
    <t>We were at the Gold Coast on holidays. It was evening, and we were inside a shopping centre. My dad had gotten into a slight accident, getting his hand jammed in a bathroom door when someone had tried to open it from the outside without seeing him, or something similar. We were waiting for him at some white tables, and were all quite surprised and worried when he emerged with blood on his fingers.</t>
  </si>
  <si>
    <t>The sky outside was very dark as the plane touched down. A wave of anxiousness and homesickness hit me. I was supposed to be enjoying this; after all, I had asked for the trip. I really didn't want to be feeling this way. But here it was, barely past 3pm, and the sky was already dark. One of Europe's coldest winters of recent memory, apparently. It was freezing and I hated feeling so worried about things when I should have been happy.</t>
  </si>
  <si>
    <t xml:space="preserve">It was December and we were holidaying in Europe, specifically Cologne, Germany. Outside the great Cologne Cathedral there were many stalls up for the Christmas Markets. It was snowing and cold but really quite beautiful. We were looking for some presents to give as kris kringle gifts to our fellow tour members. I remember getting some wonderful-smelling candles. It was the first time I tried currywurst, and it was unexpectedly delicious. </t>
  </si>
  <si>
    <t>The letter that came in the mail was not the one I had been hoping for; not at all. it would probably have been simpler getting the rejection by phone or email, instead of waiting all this time for that paper which said I was not accepted. I feel numb and not sure whether to move onto another thing or think this one through again.</t>
  </si>
  <si>
    <t xml:space="preserve">There's a castle on a French island that looks particularly pretty lit up at dusk. We tour the castles, including the tower. From small crenellations in the tower, I can see the sea. I am relaxed and having fun.  </t>
  </si>
  <si>
    <t>It was someone's birthday, and we were all singing happy birthday to them in class. I had been rummaging through my bag at the time to get something as lunch was coming up. I had been singing too, and looking in their direction, but before we went out to lunch my teacher pulled me aside and told me that it had been very rude of me not to have paid my full attention. I felt upset. I wasn't used to being reprimanded, and especially not for rudeness.</t>
  </si>
  <si>
    <t xml:space="preserve">I remember getting some presents in America from cousins - an engraved bracelet and keyring, and while I liked the presents, I remember mostly being happy spending time with them that day. There was dinner and karaoke at their place, and it was fun and hilarious. </t>
  </si>
  <si>
    <t xml:space="preserve">It is late in the year, and I am on a cruise ship for an event where my favourite band is playing, alongside some other bands of the same genre. I am dancing, laughing and singing along with the fans. I end up getting a picture with the band.   </t>
  </si>
  <si>
    <t xml:space="preserve">It was a present that I had to remember him by, and it seemed that while it was alive, there was some crazy hope. I had cared for it, watered it regularly, kept it by the windowsill, which was open throughout the day. That hadn't helped. it was clearly, obviously dead. I moved it outdoors and hoped against hope that one day it might spring back to life. </t>
  </si>
  <si>
    <t>NC</t>
  </si>
  <si>
    <t>I imagine myself going out for a dive in South East Asia with a few friends on a bright and sunny day. The warm weather was contrasted with the chilly waters. As we progressed with our descent, we marvel the sophisticated ocean flora as we swam along manta rays and sea turtles, our minds as innocent and pure as a child, free from the chains of work.</t>
  </si>
  <si>
    <t>I imagine myself going on a holiday trek in some of the nastiest rainforest in the Amazon Basin. The trees are as tall as the skies, the humidity absolutely overwhelming, the varying screeches and sounds of wildlife and the sheer adrenaline in me is what I can describe of that place</t>
  </si>
  <si>
    <t>I was on an exhibition trip learning the ropes of photography. There were many fascinating sculptures and I was trying different angles on each statue that I spent almost an entire day at that place. I learnt a lot from this experience such as adjusting the shuttle speed, aperture size, contrast and post-photography editing.</t>
  </si>
  <si>
    <t>I was finishing up the last part of Dan Brown's Angels and Demons. I was reading in on an ebook reader (Kobo) that fitted snugly into the palm of my hands. It was a lazy sunday.</t>
  </si>
  <si>
    <t>I went to a party when I was 18 and I did not enjoy it at all. I felt that people were doing senseless things at a party and that did not suit my values. Also, it is very bad for health. I left after 1hr with the excuse of a headache and went home to lie on the couch to see out the rest of the night.</t>
  </si>
  <si>
    <t>I was reading on my computer on the benefits of eating an apple on a Saturday morning. I immediately went to the kitchen and had 2 apples for breakfast and felt happy. Sounds bimbotic but whatever!</t>
  </si>
  <si>
    <t>I foresee myself being encumbered with so much work to do that I will lose my sense of time and burn my chicken in the oven. As usual, I will not have the habit of setting an alarm for the oven and will burn the chicken anyway.</t>
  </si>
  <si>
    <t>I imagine myself fixing up a table at my very own home. As I hammer through the legs and assemble the table (probably from IKEA), I relish in the success of home ownership and achieving a great milestone in life</t>
  </si>
  <si>
    <t>I got into my first accident before I had my full driving license. thankfully, this accident involved me scrapping the underside of the car and there was a loud "GRRRR" as I attempted to park "head-in" for the first time. Nevertheless, I felt guilty and ashamed of myself as I did not dare to tell my parents at that point in time.</t>
  </si>
  <si>
    <t>I was at the market on a sunday morning where I got to try many free samples such as yoghurt, steak bites, sausages, cut fruits, nuts, artisan cheese, falafel and even bought a smoked salmon wrap. It was a satisfying morning/breakfast run</t>
  </si>
  <si>
    <t>I imagine going to the bird park with my girlfriend and we laugh at the people who got soiled by bird poop as they move through the park. The surrounding is noisy with different birds chirping within the enclosure.</t>
  </si>
  <si>
    <t>This hypothetical event revolves around receiving the bad news that I got rejected for my job application. As I open up the letter, I stare at the letter head intently with this gush of sadness, anger and guilt for being useless.</t>
  </si>
  <si>
    <t xml:space="preserve">Water, I went to Manly Beach, the weather was nice and warm, the water was very refreshing the moment I took a deep, I can see clearly what is below my waist. </t>
  </si>
  <si>
    <t>Horse, went to Germany, cold and snowy day, we're all gathered waiting for our carriage, then came the carriage being pulled by three handsome, big horses, we rode and travelled around sightseeing, and we were offered a hot chocolate when we reach our first stop.</t>
  </si>
  <si>
    <t>Animal, my friend sent me a photo of a dead pig, ready to be roasted, in celebration of his birthday. After looking at it, Ididn't want to look at it anymore, so I deleted the photo from my computer,and told him himnot to send me images like that anymore.</t>
  </si>
  <si>
    <t>Garden, there's my mum, sweeping the leaves falling from the trees, gathering and burning them to create a smoke, for the trees to bear fruits, is what she's telling us, while me and my sister were enjoying playing basketball.</t>
  </si>
  <si>
    <t xml:space="preserve">Party, At a wedding party of my niece, I was asked to give a speech, which I didn't expect at all, I still stood up and wwent in front facing hundreds of guest. I managed to sa afew things but really I was surprise and not ready.  </t>
  </si>
  <si>
    <t>DIDNOT FINISHDIDNOT FINISHDIDNOT FINISHDIDNOT FINISHDIDNOT FINISHDIDNOT FINISHDIDNOT FINISHDIDNOT FINISHDIDNOT FINISHDIDNOT FINISHDIDNOT FINISHDIDNOT FINISHDIDNOT FINISHDIDNOT FINISHDIDNOT FINISHDIDNOT FINISHDIDNOT FINISHDIDNOT FINISHDIDNOT FINISHDIDNOT FINISHDIDNOT FINISH</t>
  </si>
  <si>
    <t>DIDNOT FINISHDIDNOT FINISHDIDNOT FINISHDIDNOT FINISHDIDNOT FINISHDIDNOT FINISHDIDNOT FINISHDIDNOT FINISHDIDNOT FINISHDIDNOT FINISHDIDNOT FINISHDIDNOT FINISHDIDNOT FINISHDIDNOT FINISHDIDNOT FINISHDIDNOT FINISHDIDNOT FINISHDIDNOT FINISHDIDNOT FINISHDIDNOT FINISHDIDNOT FINISHDIDNOT FINISHDIDNOT FINISHDIDNOT FINISHDIDNOT FINISH</t>
  </si>
  <si>
    <t>Tower, I travelled to Dubai, very excited and joined the tour that brought us to the highest tower, when we reach the top, Ican't believe what I can see, the view from the top was spectacular, breathtaking, can't describe what I'm experiencing. haven't left the place, and thinking of when I can come back again.</t>
  </si>
  <si>
    <t>Car, we were driving on our way to a Sunday school, the weather was bad there were lightnings and thunder, I can see clearly how the lightning struck right in front of our car, a second away from the bonnet of our car, we were all really shocked, but thankful that id didn't hit us.</t>
  </si>
  <si>
    <t>DIDNOT FINISHDIDNOT FINISHDIDNOT FINISHDIDNOT FINISHDIDNOT FINISHDIDNOT FINISHDIDNOT FINISHDIDNOT FINISHDIDNOT FINISHDIDNOT FINISHDIDNOT FINISHDIDNOT FINISHDIDNOT FINISHDIDNOT FINISHDIDNOT FINISHDIDNOT FINISHDIDNOT FINISHDIDNOT FINISHDIDNOT FINISHDIDNOT FINISHDIDNOT FINISHDIDNOT FINISHDIDNOT FINISH</t>
  </si>
  <si>
    <t>Ship, I'm on board a Ship as magnificent one  as grand as the Titanic, people dancing, wearing nice dress, drinking, talking, laughing, lots of food, loud music, can't feel tiredness, enjoying every moment of it.</t>
  </si>
  <si>
    <t>DIDNOT FINISHDIDNOT FINISHDIDNOT FINISHDIDNOT FINISHDIDNOT FINISHDIDNOT FINISHDIDNOT FINISHDIDNOT FINISHDIDNOT FINISHDIDNOT FINISHDIDNOT FINISHDIDNOT FINISHDIDNOT FINISHDIDNOT FINISHDIDNOT FINISHDIDNOT FINISHDIDNOT FINISHDIDNOT FINISHDIDNOT FINISHDIDNOT FINISHDIDNOT FINISHDIDNOT FINISHDIDNOT FINISHDIDNOT FINISHDIDNOT FINISHDIDNOT FINISHDIDNOT FINISHDIDNOT FINISHDIDNOT FINISHDIDNOT FINISHDIDNOT FINISH</t>
  </si>
  <si>
    <t>RR</t>
  </si>
  <si>
    <t>I would like to go horse riding again. I haven't been horse riding for many years, since I was a kid. I would like to be able to ride along the beach near where I live, although this might be problematic as I'm not sure if they allow animals on the beach where I live. But the weather is good and I would enjoy the relaxing nature of riding a horse on the beach.</t>
  </si>
  <si>
    <t>I generally like storms as long as I'm not out in them getting drenched. The next time a storm rolls around, I imagine I will be at home and I will open up the curtains and watch the rain and lightening from my bedroom. Sometimes I think it's like a fireworks show and so I will turn on the stereo and play the sort of music that you normally hear during fireworks show while I relax.</t>
  </si>
  <si>
    <t>When I was about 11, I went on a camping holiday with my father, his girlfriend and her daughter. At the time, I was a big fan of the actress Isla Fisher and she had just released a novel that she'd written. I asked my father to buy it for me and as it wasn't too expensive, he did. Then I spent the rest of the day reading the entire thing. I was sort of obsessed with it and finished it in just a few hours. However, I ended up getting in trouble because I was reading the book and not spending time with the others. They said I was being anti-social. I remember thinking that it was weird that a parent would discourage a child from reading.</t>
  </si>
  <si>
    <t>One time, again as a child, I was out in my bother's room which was a detached shed in the backyard. He left for a moment and threw the door key at me so I could use it to get back inside. However, a few hours later when I went to leave, I couldn't find the key. It didn't matter a lot at first because the door was unlocked and I got back into the main house. But later that day, I got blamed for losing the key even though he threw it at me and I couldn't see where it went.</t>
  </si>
  <si>
    <t>A few days ago, I found a cockroach in my bedroom. I tried to capture it to take it out of my room, but it scuttled away. I ended up spraying it with some bug spray and I'm pretty sure it did die, but I don't know where it went. I hate that I couldn't find it even though it's not alive anymore. I wanted to remove it from the apartment.</t>
  </si>
  <si>
    <t>It's almost Christmas time and that means going shopping for presents. I really enjoy figuring out something special that my friends will enjoy although I don't usually bother to wrap presents anymore. I usually do all of my shopping on one day and then I don't have to think about it anymore. I don't have any ideas what I will get yet, but I'm sure something good will come to me soon.</t>
  </si>
  <si>
    <t xml:space="preserve">In the next few days, I imagine we will be receiving a letter in the mail that I really don't want to arrive - our winter electricity bill. It's going to be offensively high and figuring out a way to pay for it is going to be a nightmare. But I will have to pay it in full and then figure out how to pay for everything else that I need. </t>
  </si>
  <si>
    <t xml:space="preserve">Well, I'm hoping to get a new job that pays well soon and when I do, I plan to buy a new laptop/phone/iPad because the ones I have are in desperate need of updating. When I get the first paycheck, I will go straight to the Apple Store to buy my new ones. That will be a lot of fun. </t>
  </si>
  <si>
    <t xml:space="preserve">The last time that I moved house, I rented a car to pack up all my stuff because I don't own one. I got a cheap one but the car was very old and did not like the steep hills around UNSW. I ended up having to get people to help push my car off the road until a mechanic could come to fix it. It was horribly embarrassing. </t>
  </si>
  <si>
    <t>As a kid, I used to take piano lessons and I wasn't very good. I used to take too long to find the next key to press and before I found it, the sound would be gone. Then I switched to the Organ and that was much better because the sound never runs out, so I could find the next key without having the silence echo around me.</t>
  </si>
  <si>
    <t xml:space="preserve">I have always wanted to go bungee jumping in Auckland. My friend is currently living there and we have unspecified plans to meet up there sometime in the next year or two when I hope we can fulfil that crazy plan. I'm not usually a major risk taker, so this should be something new a different for me. </t>
  </si>
  <si>
    <t>We haven't done our spring cleaning this year yet and my roommate is starting to hint that it should be soon. I always hate having to spring clean because the dust makes me sneeze and the stovetop is hard to clean properly.</t>
  </si>
  <si>
    <t>AP</t>
  </si>
  <si>
    <t>I am a walking through a forest. The forest is green, but not brightly hued. There is no track, but there is enough space in between each tree you can walk in your own direction. I don't know where I am walking too. I am just walking, content with the world.</t>
  </si>
  <si>
    <t>The water is dripping down my face, sensually. I am standing under a waterfall, but the stream is not the powerful. It is like standing under a shower. The waterfall then cascades into a still dark blue pool where there are also people swimming. But I don't know them.</t>
  </si>
  <si>
    <t>A recent past event was when I went to the Royal National Park. I hadn't taken a "real" photograph from a proper camera for some time. To get to this beach, you have to walk down a very steep mountain/cliff, along a muddy track. Once you reach the bottom, there are a collection of old surf shacks scattered along the beach. I just sat on the beach with only a handful of people around. The water was quite cold as it was late afternoon, and the cliffs were obstructing the sun. It was such a lovely view, so I took a photo.</t>
  </si>
  <si>
    <t xml:space="preserve">I remember looking at the picturesque garden outside of the conference. I was in Hamburg, Germany. I remember feeling pretty unenthused about my career/life, and it was nice to just walk outside and take in the view. The garden was along the lines of a botanic garden, but it was pretty spacious. </t>
  </si>
  <si>
    <t>I remember looking up at the sky. I was walking home just as the sun was rising. I was out with friends, and then somehow missed the last bus home because the ongoing constructions, which I did not know about, meant the bus stop had moved. I had to wait 2 hrs for the bus. In that time, I remember feeling sad and angry about people in my life, and how I am misunderstood.</t>
  </si>
  <si>
    <t>I am walking through the night markets in Chinatown. The night is vibrant as there is people everywhere, with foods of every Asian culinary dish. It is not as much being happy, but excited to be living in Sydney.</t>
  </si>
  <si>
    <t>I am at dinner but I accidentally eat a lemon which is on the side of the dish. The whole taste of my dinner is ruined and I am left with a sour feeling.</t>
  </si>
  <si>
    <t>I have a pet bird. But it is not a normal bird which live in its cage all the time. You can cuddle it, pat it, and generally feel at ease with it in the safety of your own house.</t>
  </si>
  <si>
    <t>Nick was dropping me off at work on Sunday. It would not be completely sad how I felt, but I would say that knowing it would be the last time we would probably hang out as housemates. He was off to Europe for a month, and then when he was getting back, I was going to drop a bomb and tell him I was moving out.</t>
  </si>
  <si>
    <t xml:space="preserve">It's Christmas day. I must be 5 years old or so. We are at our old house in Mt Keira. It was when I was going through my basketball phase as a kid. This particular Christmas I had received a Michael Jordan singlet and a toy basketball ring. </t>
  </si>
  <si>
    <t>I am on a cruise ship. I am not with anyone else, except for random passengers. But it is warm as a lie lazily on the deck of the ship. We are somewhere in the pacific. I feel content and happy.</t>
  </si>
  <si>
    <t>I leave the oven on overnight and I burn the house down. I am already in a dire financial position and this will exuberantly compound things. I am feeling not only despair, but guilt of destroying all of my housemates belongings.</t>
  </si>
  <si>
    <t>ED</t>
  </si>
  <si>
    <t>On mollymook beach with extended family we have rented a home and are catching up about the events of the year. Things are quite relaxed though there can be some conflict of characters which are sorted out calmly. I spend most of my time on the beach, readind, swimming and meeting locals. I very much like meeting new people in the suummer time .</t>
  </si>
  <si>
    <t xml:space="preserve">i am camping with friends in the blue mountains at the end of my studies. we celebrate our achievements of the year and talk about our future aspirations. We enjoy the nature and go exploring. I do a lot of self reflection and meditation. </t>
  </si>
  <si>
    <t xml:space="preserve">i am at a museum with my partner looking at all of the amazing artifacts. We share our knowledge together and learn new things. We have lunch in a lovely cafe and take many photos of each other. He is very into his photography and we enjoy ourselves. </t>
  </si>
  <si>
    <t>i am doing background research for my medical studies. I have been in the lab for most of the day and everyone else is very busy. Not much chance for socializing. I start to miss sleep and want to get out of the place. I am interested in what i do, there is much more reading yet to do .</t>
  </si>
  <si>
    <t>I receive the letter that i have been unsuccessful in my application to medical school. I am at home and with my family. I am disappointed but my family does their best to support me.</t>
  </si>
  <si>
    <t>I am playing piano with a friend, we are improvising and enjoying each others creative side. we bond strongly and express ourselves freely and without judgement</t>
  </si>
  <si>
    <t>I am sitting at the table with my family and partner. We are all enjoying our time talking about food and the events of the year. Everyone is in good health and is interested in what is going on.</t>
  </si>
  <si>
    <t xml:space="preserve">I am in my homes garden. There are strangers cutting down the large oak tree and i do not know why. I am confused and no one is telling me what is going on. I try and stop them from cutting the tree as much as i can. </t>
  </si>
  <si>
    <t xml:space="preserve">Someone that i know is holding a party and i have not been invited. i thought we were friends and am surprised. even though i would not have been able to make it to the party i wish i had been invited. </t>
  </si>
  <si>
    <t xml:space="preserve">I have given my partner a phone when he has lost his old phone. He is very happy and very appreciative. I am glad that i can help and that we will be better in touch. </t>
  </si>
  <si>
    <t xml:space="preserve">I am studying medicine at a good university building with great facilities and interesting people. The classes are intriguing and i am constantly stimulated. I meet many new people. </t>
  </si>
  <si>
    <t>I have again recieved a letter that i did not get into medical school. I feel very disappointed and sad but still willing to try and get in. My family is concerned and starting to wonder if it is the best option for me. But i am determined to keep going even if i am upset</t>
  </si>
  <si>
    <t>MK</t>
  </si>
  <si>
    <t xml:space="preserve">I'm standing at the tap behind my house. It's a very hot day, one of the hottest in summer. I'm standing there because just moments before I had been sitting on the couch in the house and thinking of a way to beat the heat. My housemate has the idea of filling up large basins with water and dousing ourselves with it. I'm excited and we're here. </t>
  </si>
  <si>
    <t xml:space="preserve">I'm camping with a couple of friends. We have been hiking the whole day and we've finally settled down for the night to get some rest. I'm tired but glad that I'm getting a chance to spend some quality time with this group of friends. We're sitting around in the tent talking, thankful for having this opportunity. Suddenly, a storm breaks out and the rain comes pelting down hard on the tent. We can barely hear each other talk over the sound of raindrops hitting the tent. We decide to get some rest. As I lay there trying to fall asleep, I'm really hoping that the tent doesn't flood. </t>
  </si>
  <si>
    <t xml:space="preserve">I remember running through a mall when I was much younger trying to get to my parents. I was sprinting along and just as I was about to exit a bookshop, I ran straight into a glass or hard plastic wall thinking that it was an open door. Obviously because it was transparent I couldn't tell if it was open or if there was a wall. And I was running so fast, there was no time to stop even if I had realised. I remember slamming really loudly into that wall. But instead of pain, I was so embarrassed that I immediately got up and started sprinting off again as though I really had to get somewhere, even through the truth was I was in quite a bit of pain. </t>
  </si>
  <si>
    <t>The first time I learned to play badminton was in the garden of a family friend. It was the first time I had seen this family in a long time and being quite shy around new people, I was feeling quite awkward around the children of this family. We were trying to have conversation but it wasn't really moving along. So one of them suggested we played badminton as a way to break the ice. I remember completely forgetting about my previous awkwardness and just getting so absorbed in this new game I had discovered. Through the game, I started to feel a lot more comfortable around these people. I also remember the novelty of playing barefoot on the grass as going barefoot is not something I ever do.</t>
  </si>
  <si>
    <t xml:space="preserve">I'm driving slightly hungover from the night before. I know I shouldn't be driving because my senses are not totally with me but I couldn't care less. I don't even have a destination but I'm just driving because of how upset I am. I had tried to get back with an ex-girlfriend with the night before but failed. Instead, she hooked up with a "good friend" of mine. As I drive around the city, I'm supposed to be focused on the road but all I can think about are these two people. </t>
  </si>
  <si>
    <t>It''s a Sunday morning in early December. I'm at home and doing homework from the week before. Just then my parents come in and tell me that they've decided that I can open my presents early. Because my birthday is close to Christmas, that means two presents. However, it also means two presents that I have to wait all December to open. The presents often sit below the Christmas tree and I look a them longingly whenever I walk past. I'm elated to hear what my parents have to say. I rush through the house to get to the Christmas tree.</t>
  </si>
  <si>
    <t xml:space="preserve">I'm on a cruise on vacation with my family. It's hard enough already trying to find time for a vacation with my family but this is also my first time taking a cruise. I'm excited. As I'm walking around the deck, I spot a friend who I have not seen in ages. At first, I'm hesitant to go over and say hi. What if they don't remember me. I work up the courage to introduce myself. He is at first a bit puzzled as to who I am but as he slowly realizes, a grin breaks out across his face. </t>
  </si>
  <si>
    <t xml:space="preserve">My in-laws are coming over for dinner. I had mentioned many times to them that I enjoyed cooking and my father-in-law has challenged me to bake a pie. I very much want to impress him but this is the first time I have ever made a pie and it is not going well. I'm pacing up and down in front of the oven, fingers crossed that this is going to go well. As the timer goes off, I open the oven and peer in. It seems fine at first but as I cut into the pie I'm devastated. I hadn't cooked the filling well before placing it in the pastry so it's still under cooked even though the pastry is done. They'll be here in 10 minutes and it's going to be too difficult to fix this. I'm racked with stress. </t>
  </si>
  <si>
    <t xml:space="preserve">I had flown on airplanes many times before this day without any issue. However, for some reason, nothing seemed to be going right today. As I walked onto the plane, the smell of the plane itself started to make me feel uneasy. As the plane rumbled to start moving off on the runway, my stomach lurched. Every little movement of the plane in the air seemed to be affecting me. I found this strange because I had never suffered from motion sickness before. It was a long flight and although I usually enjoy this as time I can relax and read, all I could think about was when I was going to throw up. </t>
  </si>
  <si>
    <t xml:space="preserve">I'm extremely nervous for a piano recital I'm about to have. This is the first time I've ever performed for an audience that wasn't my family or my teacher. When my name is called, I walk up to the piano. At first, my hands are on the keys but I'm taking a while to start. I'm so nervous that my palms are sweaty and I'm afraid I'll slip. I take a deep breath and start playing. As I play on, it starts to get easier and it feels like just any other time I've played at home. As the song ends, I take up a take a small bow. I'm getting applauded. I think this is the first time I've ever gotten applauded. </t>
  </si>
  <si>
    <t xml:space="preserve">I'm nervous because I'm about to go on a blind date with someone. I have never done one of these before but a friend of mine convinced me to give it a shot. We've decided to meet and go up the Sydney tower. I pick her up at her place. She seems nice and conversations flows much better than I had anticipated. I usually have difficulty meeting new people but I seem to get along with this person. We have a nice time and make plans to meet up again. </t>
  </si>
  <si>
    <t xml:space="preserve">I sit down at the dining table to open letters in the mail after a long day in school. I'm tired and hadn't performed well in class so I'm already not in a very good mood. Just then I noticed one of the letters was from the organisation to which I had applied for a scholarship. I'm nervous and desperately trying to recall details about the interview that I had a few months ago. I open and read the letter. I've been rejected. I'm devastated. </t>
  </si>
  <si>
    <t>DD</t>
  </si>
  <si>
    <t xml:space="preserve">The world has changed and everyone had prayed for this day not to happen. Dark clouds gloom over the horizon and the rise of the species we've created is about to happen. They've remained dormant under our own eyes and now they will take over man kind. It is a day where AI will start its revolution to take over the world.  </t>
  </si>
  <si>
    <t>a large bush fire on a lovely summer day is sweeping across outskirts of Sydney and I'm with my family on a picnic right on the path of the raging fire. My daughter gone missing in the chaos and I'm desperate to find her, but I can't. I take my son and wife to safety and grieve the loss of my daughter on the side of the road where fire fighters are battling the fire. I picture my daughter coming  through the fire and giving me a hug.</t>
  </si>
  <si>
    <t>I took a photograph with my father on my 12th birthday. we were out to watch a movie in Sydney. My father wore a funny hat given to him at the movies and I remember my mom taking the photograph.</t>
  </si>
  <si>
    <t>My first pet dog was brought home after my brother found him on the road side  after he had got hit by a car. It was 22nd of March 2012, the same day as my moms birthday. we took the dog to the vet and got him treated for the wounds he had on his right leg. Sam (the dog)  is still with us as a very much loved pet.</t>
  </si>
  <si>
    <t>I bought a car a month ago and I'm driving it down the road to see my parents. It suddenly started giving a screeching noise and it stopped. There were fumes coming form the front of the car and I''m furious. I push the the car to the side and walk home.</t>
  </si>
  <si>
    <t xml:space="preserve">It was the last day in College and everyone new that it's going to be a special day because it was scheduled to announce the best outgoing student in the morning assembly. Wow, I've won. </t>
  </si>
  <si>
    <t>My first day at the casino. I have no idea what I'm doing. I go with a friend who is really good at his poker. we play few hands and keep winning. It's a million dollars in one night. score !</t>
  </si>
  <si>
    <t xml:space="preserve">I find a strange object on the ground and I'm taking it home. It looks like a small toy robot. After coming home i clean it up and keep it aside over the night. The little toy robot comes to life and takes control of my mind making me its slave. </t>
  </si>
  <si>
    <t xml:space="preserve">while going to the CBD in my car a large object falls from the sky barely missing me. I walk out to see whats happening.The terrorists have shot down another passenger plane. </t>
  </si>
  <si>
    <t xml:space="preserve">It was a Sunday morning and I'm going t o the market to buy veggies. while passing the first stall a little kid came running at me grabbed my wallet and ran away. </t>
  </si>
  <si>
    <t xml:space="preserve">scientists have brought back to life prehistoric creatures and everyone have their own prehistoric pet. I have mine, a fire breathing dragon like bird. </t>
  </si>
  <si>
    <t xml:space="preserve">The Oven, a slaughtering chamber made in North Korea. To kill anyone who stands against their sovereignty. People are kidnapped from all over the world for voicing there concerns. North Korea is unstoppable, they have the most advanced nuclear weapons system in the world. </t>
  </si>
  <si>
    <t>TH</t>
  </si>
  <si>
    <t>Tomorrow I plan to take a walk through a forest near my house. It's one of those popular walking trails so I'm sure i'll see a lot of people along the way. It's lovely getting out into nature: seeing all the flora and fauna and smelling nature at its best. If I enjoy it, perhaps i'll make it a regular thing!</t>
  </si>
  <si>
    <t>Summer always brings about horrific storms, usually preceded by intense heat and humidity. I look forward to the next big storm and want to sit out on my veranda for an hour or two watching it pass me by. Sitting in intense darkness, I anticipate the crashing of thunder from up above and then the incandescence of the night sky lit up as lightening makes its way to the earth. As I sit through this natural phenomena, this event penetrates through my skin and ears, engendering goosebumps to appear on my skin.</t>
  </si>
  <si>
    <t xml:space="preserve">I bought a book the other day as a present to say thank you to a colleague. It was book I had read before, and when so doing, could think of no one but her. It's funny how certain stories can take hold of you and remind you of someone or something from your own life. I should have bought the book when I first though to. As it turned out, I hastily bought it on my way to meet with my colleague. This lack of planning meant I had to run around the city trying to find a bookstore that stocked it. I used the internet to help me locate a store - I was successful in this. My colleague liked the gift and emailed me that same night to say thank you. </t>
  </si>
  <si>
    <t xml:space="preserve">I've never been much of a 'green-thumb' or gardening enthusiast. However, the house I currently live in with my parents has a large garden which demands attention. I can remember a particular Saturday last summer where I had to mow all four of the lawns on or around our property. We live in the city, but this is still a large undertaking. As I pushed and pulled the lawnmower and cut the grass, I can remember the smell of freshly cut grass, the feel of hot, wet grass on my shins as I emptied the clippings into our green-waste bin. I hated this experience, as I've hated all Saturdays which have been taken up with mowing. I know one thing, though, when I move out, I sure won't be buying a property with many lawns - a concrete jungle will suit me just fine. </t>
  </si>
  <si>
    <t>I remember when I was in kindergarten, we were asked to write letters to Santa around Christmas time. I was under the impression that we'd be receiving the presents from the school, so I modestly wrote down that I wanted "paper and pens" as I though this would be feasible and wouldn't be seen as "asking for much." In the end, we were never getting the presents from the school - I had misunderstood the activity. As we went around the class and revealed what it was we wanted to receive from Santa, my request for stationary looked trivial compared to other students' desires for water pistols, Barbies, clothes and other such things. I felt embarrassed: I wanted to re-do the situation and pick something else!</t>
  </si>
  <si>
    <t>I remember just after I graduated from High School I used to go out with my friends a lot, drinking and having a fun time. One particular time, many years ago now, I met up with my then-best mate and two other friends and the four of us had a wild party in one their house: drinks were flowing and so were the tunes. That night someone played a song called "I love college" and it was all about living a typical American college life at university. When I think back on it now, it was such a fun night and that song seems to be such a focal point of the night for me.</t>
  </si>
  <si>
    <t>I've been lucky enough to be invite this year to tutor a class for my old Honours supervisor. Even though I feel really inexperienced, I can already see myself taking the class' attendance and marking their assessments. I can see myself filling in a table with their marks and attendance records and it excites me.</t>
  </si>
  <si>
    <t>I recently applied to Harvard university to undertake a PhD in anthropology. the application process was very challenging and it took a lot of time and effort. I haven't heard anything back from Harvard yet, but expect to get a letter in the mail letting me know I've been unsuccessful. Despite this, I'm still proud of myself for applying!</t>
  </si>
  <si>
    <t xml:space="preserve">I'm struggling to think of a negative memory about the word sky - I guess the only thing I can thing about is my first long-haul flight overseas. Taking off and ascending into the sky made me feel so, so nervous and really played on my insecurities of flying. My palms were sweating, I was gripping the seat, I was getting annoyed at the sound of others speaking in the plane. I overcame this by remembering that flight attendants fly everyday as part of their jobs and they wouldn't put themselves in such great danger if flying was as dangerous as my insecurities were telling me they were.  </t>
  </si>
  <si>
    <t>I had a meeting with my old Honours supervisor yesterday about my upcoming appointment as a tutor for her second year class. When I arrived she informed me that she had spilled coffee all over her Apple laptop and needed to rush off after our meeting for an appointment with the Apple Store to get it fixed. I guess the reason this situation stuck with me was because she emailed me later than night to say thank you for the books I had gifted her and informed me about how her meeting with the Apple Store went. It was nice finally feeling like we were colleagues and talking like adult professionals.</t>
  </si>
  <si>
    <t>I'd like to do more travelling in the future and climb many tall buildings and towers in foreign cities. I can imagine myself climbing a really beautiful tower in some Italian city. It'll probably take an hour or so to climb all the stairs and reach the top, but once there, I can imagine a beautiful view of the city beneath me, I can imagine myself smiling and not wanting to get down.</t>
  </si>
  <si>
    <t>I can see myself in the future burning a meal in an oven. It will probably be a cake of some description and I'll really hope it turns out nicely. It probably won't, however, as I'm not the best cook - this will disappoint me. I am, however, good at preparing other sorts of deserts but I'd like to expand my repertoire.</t>
  </si>
  <si>
    <t>CC</t>
  </si>
  <si>
    <t>seeing my friends at the bar betting on horses and thinking to myself they are wasting much money on horse races while sitting at the bar drinking and watching sports on the monitor</t>
  </si>
  <si>
    <t xml:space="preserve">going to swim in the water at some of the nearest beaches in my vicinity while swimming i am always alone to swim as my wife is not a fan of swimming in the water but often wants to go to beaches surrounded by water which is kind of redundant </t>
  </si>
  <si>
    <t>i was involved in a work related accident where i was struck with a piece of lumber at 600 feet per minute and i flew back 3 feet and i was stopped by hitting the door frame</t>
  </si>
  <si>
    <t>going top visit 1 of my friends while approaching the house i went to the backyard my friend and the parents (home owners) were gone and tied their dog in the backyard as i approached the dog attacked and bit me i was too young to understand the dog was tied and guarding the property</t>
  </si>
  <si>
    <t xml:space="preserve">crossing the street while riding a bike was early autumn and the fields were not harvested yet cutting the view of the curve in the street while crossing was almost fully across the street when a car driving 80 km/ph  clipped the back wheel of my bicycle tire and flipped me over the hood of the car smashing the hood then i rolled into the windshield smashing that and rolling on to the top damaging that before rolling over onto the asphalt </t>
  </si>
  <si>
    <t>getting paid under the table ( black market) for picking apples at 10$ an hour + free apples (all i can take) and bringing them to my parents where they prepared apple sauce, apple pie, apple cider</t>
  </si>
  <si>
    <t>the united states dollar will collapse and my current canadian dollar will gain tremendous value with the collapse of the united states dollar making me much richer when i return home to the philippines as i will be trading currency in a value much greater then its current value</t>
  </si>
  <si>
    <t xml:space="preserve">getting sick with the common cold being a foreigner in a foreign land the common cold is often ten times more intense then compared to local people so i purchased a bag of lemons with honey in preparation as people are more and more reportedly getting sick around me </t>
  </si>
  <si>
    <t xml:space="preserve">getting bit by mosquitoes is quite annoying and is constantly happening wishing their was a way to get rid of them permanantly however unrealistic the thought just saddens me that there is no permanant way of dealing with insects </t>
  </si>
  <si>
    <t>going to the market and getting all the bargain deals for everything i was looking for in the market and saving a lot of money on articles such as my laptop, the carry case for my laptop, a carton of cigarettes (i found on special as they were black market cigarettes) and a case of beer also on special as they were over stocked and selling it for cheap</t>
  </si>
  <si>
    <t>hopefully ill be able to travel on a ship with a bar and smoking lounge which would be rather pleasant as i have not had much experience getting the chance to take a boat that allows me to relax as much as i would appreciate to relax</t>
  </si>
  <si>
    <t>when using the oven i always seem to set off the smoke alarm which is rather annoying as the landlord is always checking to see why the smoke alarm went off and most of the time i am the one seen setting it off which always leave a stagnant negative feeling between myself as the tenant and the landlord</t>
  </si>
  <si>
    <t>NW</t>
  </si>
  <si>
    <t>I am hoping to ride on a horse in Iceland in the future. It is so scenic and beautiful, especially the Icelandic horse. Some are fully white, some are black, while others have mixture of colors.</t>
  </si>
  <si>
    <t>Imagine myself to be surfing over the pacific ocean. Always wanted to learn how to surf. Also, scuba-diving! Love to see what's going on below. The vast and marvelous nature.</t>
  </si>
  <si>
    <t>I love going to the zoo as you'd be able to see a variety of animals at a safe spot. Usually, I will try my best to head down to the zoo while I'm on holiday or another new country. Panda, Bear, Fox, Lion, Polar Bear, etc, are my favorite animals, and I always look forward to seeing them in zoos around the world.</t>
  </si>
  <si>
    <t>Went to Gardens By The Bay in Singapore with my family. My parents love to see greens and plants. We went into an enclosure where heaps of plants and flowers were in there. The temperature was cool and the environment was lovely. My parents enjoyed themselves very much. Unfortunately, I was a little bored, but it is all right, as long my parents loved it, I'm all good!</t>
  </si>
  <si>
    <t>Sky. Freedom. Planes. Airports. These things hold memories of being happy to being sad. Well, leaving the comfort of home and having to fly here to study in a prestigious University makes me sad at the airport and on the plane. The memories of seeing my family, relatives and friends for the last time at the airport will always be in my mind.</t>
  </si>
  <si>
    <t xml:space="preserve">College was probably my second most enjoyable of education life. Friends and teachers were awesome. The life was tad difficult but manageable, so different from University. But the whole experience in college are meaningful and positive. Friends made it even more enjoyable. </t>
  </si>
  <si>
    <t xml:space="preserve">I always wanted to be on a cruise. Though, I heard that some will get bored after a few days on board. I might agree. I love freedom, and I don't want to be stuck on the cruise, though, it may have lots of activities like, sports, gambling, swimming, karaoke , etc. </t>
  </si>
  <si>
    <t xml:space="preserve">The prices of commodities are increasing, and lemons are among them. I am afraid that in the future, there will be a global shortage, and riots and havoc are inevitable. I will feel sad and worried about the future for all of us. </t>
  </si>
  <si>
    <t>One time while I was 9 years old, we had a fun time bowling with my family and relatives. We had food and drinks, and I remember, vividly, drinking milo. A few hours later, my tummy was oozy. We were about to go home, so I thought I can hold it through the journey back in the car. Unfortunately, you guess it. Until a point near my house, my stomach couldn't take it, and I puke all over in the car. Gosh, I feel so guilty for both of my parents. They had to clean the car up themselves, moreover, it was close to mid-night. I remember them bringing the pills, towels and air fresher down. I was told to clean myself up, and go to bed.</t>
  </si>
  <si>
    <t>When I was young, my parents would make us eat our fruits. As I grew older, I gotten use to it, and I kinda love it, thanks to my parents. Right now, I'm living on a good balance diet. Fruits are important part of your diet!!</t>
  </si>
  <si>
    <t>We usually celebrate birthdays at home. Usually just a home cooked meal and family. It has been years since we had cakes on birthdays because my family and I don't enjoy eating them. But I am looking forward to having more dinners or meals at the dining table with my family that I dearly missed, right now.</t>
  </si>
  <si>
    <t xml:space="preserve">I hate spoiling things. But I love cooking and baking. I am afraid that the overused oven will one day break down when I need it the most. I would be so angry and frustrated. "When you need it, it doesn't work. Otherwise, it works like a charm." </t>
  </si>
  <si>
    <t>QR</t>
  </si>
  <si>
    <t>Travelling from Sydney to Canberra there was a severe storm. The visibility was zero due to very heavy rain. The rain continued for about 30 mins. Scary times on the road</t>
  </si>
  <si>
    <t xml:space="preserve">Getting lost in the forest with no gps and no food and water. Would be worrisome if i get lost like this. I will not panic, rather i will navigate through post modernization methods </t>
  </si>
  <si>
    <t xml:space="preserve">I hate snakes. My girl friend is fascinated by snakes. I hate to go to snake rooms at the zoo and she loves to and i have to accompany her which makes me uncomfortable and i walk quickly to get out </t>
  </si>
  <si>
    <t>I hate taking photo's of myself. One of my jobs requires me to send a selfie at the start and at the end of the shift. I hate it specially when they asked me to send creative and funny photos as they are having a selfie comp.</t>
  </si>
  <si>
    <t xml:space="preserve">My friend accidentally hit a child who died due to the hit. It was not his fault as the child was on the road without an adult. But the sheer thought makes me slow down whenever i am driving through places with kids and houses </t>
  </si>
  <si>
    <t>I love piano. There was a time last year that i wanted to take professional piano lessons and buy a piano. But the Uni fees is so high that i couldnt afford either. So after graduating and securing a job thats the first thing that id like to do</t>
  </si>
  <si>
    <t>I will earn a lot of money. Would like to buy a big house. Would like to buy a car and a bike and off course go on a holiday to Bahamas and enjoy with family</t>
  </si>
  <si>
    <t xml:space="preserve">the bush fires happened two years back destroyed homes of some of my friends living in Katoomba. The heat incinerated there possessions and everything in their homes was burned.  </t>
  </si>
  <si>
    <t>Lokking at the sky when a plane goies by i miss my family overseas and i keep thinking when would be the time again that i will be reunited with my family</t>
  </si>
  <si>
    <t>i got my first i phone few years back which was given to me as a gift. the thought of owning an iphone without having to pay for it was very overwhelming. The night before i knew it is going to be delivered was a sleepless one</t>
  </si>
  <si>
    <t>I am meeting with my family overseas and we are reunited and settled in Australia. I have a job and a nice place to stay and provide for my family....happy days</t>
  </si>
  <si>
    <t xml:space="preserve">the robots have taken over the world. The science fiction is a reality transformers is alive. Most importantly the tax is calculated and collected by a robot with no human interference </t>
  </si>
  <si>
    <t>Female</t>
  </si>
  <si>
    <t>Dstd</t>
  </si>
  <si>
    <t>Astd</t>
  </si>
  <si>
    <t>age</t>
  </si>
  <si>
    <t>Age(SD)</t>
  </si>
  <si>
    <t>Temporal</t>
  </si>
  <si>
    <t>Less than one month</t>
  </si>
  <si>
    <t>within the year (greater than a month)</t>
  </si>
  <si>
    <t>greater than a year but within three</t>
  </si>
  <si>
    <t>greater than three</t>
  </si>
  <si>
    <t>GENDER</t>
  </si>
  <si>
    <t>White/Caucasian</t>
  </si>
  <si>
    <t>Asian</t>
  </si>
  <si>
    <t>Other</t>
  </si>
  <si>
    <t>Identifier</t>
  </si>
  <si>
    <t>Good</t>
  </si>
  <si>
    <t>Old</t>
  </si>
  <si>
    <t xml:space="preserve">ESL </t>
  </si>
  <si>
    <t>Male</t>
  </si>
  <si>
    <t>INCOMPLETE EVENTS</t>
  </si>
  <si>
    <t>Ethnicity</t>
  </si>
  <si>
    <t>Gender</t>
  </si>
  <si>
    <t>Panic w/agorophobia, social anxiety, GAD, Specific Phobia</t>
  </si>
  <si>
    <t>OCD, GAD, Social Anxiety, Separation Anxiety, Specicif Phobia, Illness Anxiety</t>
  </si>
  <si>
    <t>GAD, Social Anxiety, Specific Phobia</t>
  </si>
  <si>
    <t>Soecific Anxiety, Social Anxiety, Separation Anxiety</t>
  </si>
  <si>
    <t>Panic w/Agoraphobia, Specific Phobia</t>
  </si>
  <si>
    <t>P_NEG_VIVID</t>
  </si>
  <si>
    <t>P_POS_VIVID</t>
  </si>
  <si>
    <t>F_NEUT_VIVID</t>
  </si>
  <si>
    <t>F_NEG_VIVID</t>
  </si>
  <si>
    <t>F_POS_VIVID</t>
  </si>
  <si>
    <t>P_NEUT_PreReExperience</t>
  </si>
  <si>
    <t>P_NEG_PreReExperience</t>
  </si>
  <si>
    <t>P_POS_PreReExperience</t>
  </si>
  <si>
    <t>F_NEUT_PreReExperience</t>
  </si>
  <si>
    <t>F_NEG_PreReExperience</t>
  </si>
  <si>
    <t>F_POS_PreReExperience</t>
  </si>
  <si>
    <t>P_NEUT_SENSORY</t>
  </si>
  <si>
    <t>P_NEG_SENSORY</t>
  </si>
  <si>
    <t>P_POS_SENSORY</t>
  </si>
  <si>
    <t>F_NEUT_SENSORY</t>
  </si>
  <si>
    <t>F_NEG_SENSORY</t>
  </si>
  <si>
    <t>F_POS_SENSORY</t>
  </si>
  <si>
    <t>P_NEUT_CONTEXT</t>
  </si>
  <si>
    <t>P_NEG_CONTEXT</t>
  </si>
  <si>
    <t>P_POS_CONTEXT</t>
  </si>
  <si>
    <t>F_NEUT_CONTEXT</t>
  </si>
  <si>
    <t>F_NEG_CONTEXT</t>
  </si>
  <si>
    <t>F_POS_CONTEXT</t>
  </si>
  <si>
    <t>P_NEUT_PERSPECTIVE</t>
  </si>
  <si>
    <t>P_NEG_PERSPECTIVE</t>
  </si>
  <si>
    <t>P_POS_PERSPECTIVE</t>
  </si>
  <si>
    <t>F_NEUT_PERSPECTIVE</t>
  </si>
  <si>
    <t>F_NEG_PERSPECTIVE</t>
  </si>
  <si>
    <t>F_POS_PERSPECTIVE</t>
  </si>
  <si>
    <t>P_NEUT_REACTION</t>
  </si>
  <si>
    <t>P_NEG_REACTION</t>
  </si>
  <si>
    <t>P_POS_REACTION</t>
  </si>
  <si>
    <t>F_NEUT_REACTION</t>
  </si>
  <si>
    <t>F_NEG_REACTION</t>
  </si>
  <si>
    <t>F_POS_REACTION</t>
  </si>
  <si>
    <t>P_NEUT_IMPORTANCE</t>
  </si>
  <si>
    <t>P_NEG_IMPORTANCE</t>
  </si>
  <si>
    <t>P_POS_IMPORTANCE</t>
  </si>
  <si>
    <t>F_NEUT_IMPORTANCE</t>
  </si>
  <si>
    <t>F_NEG_IMPORTANCE</t>
  </si>
  <si>
    <t>F_POS_IMPORTANCE</t>
  </si>
  <si>
    <t>P_NEUT_Coherence</t>
  </si>
  <si>
    <t>P_NEG_Coherence</t>
  </si>
  <si>
    <t>P_POS_Coherence</t>
  </si>
  <si>
    <t>F_NEUT_Coherence</t>
  </si>
  <si>
    <t>F_NEG_Coherence</t>
  </si>
  <si>
    <t>F_POS_Coherence</t>
  </si>
  <si>
    <t>Proportion</t>
  </si>
  <si>
    <t>EXT</t>
  </si>
  <si>
    <t>INT</t>
  </si>
  <si>
    <t>CAT</t>
  </si>
  <si>
    <t>FUT_NEG_2</t>
  </si>
  <si>
    <t>FUT_NEG_1</t>
  </si>
  <si>
    <t>FUT_POS_2</t>
  </si>
  <si>
    <t>FUT_POS_1</t>
  </si>
  <si>
    <t>PAST_POS_2</t>
  </si>
  <si>
    <t>PAST_POS_1</t>
  </si>
  <si>
    <t>PAST_NEG_2</t>
  </si>
  <si>
    <t>PAST_NEG_1</t>
  </si>
  <si>
    <t>PAST_NEUT_2</t>
  </si>
  <si>
    <t>PAST_NEUT_1</t>
  </si>
  <si>
    <t>FUT_Neut_12</t>
  </si>
  <si>
    <t>Q9</t>
  </si>
  <si>
    <t>Q12</t>
  </si>
  <si>
    <t>Q15</t>
  </si>
  <si>
    <t>Q18</t>
  </si>
  <si>
    <t>Q21</t>
  </si>
  <si>
    <t>Q24</t>
  </si>
  <si>
    <t>Q27</t>
  </si>
  <si>
    <t>Q30</t>
  </si>
  <si>
    <t>Q33</t>
  </si>
  <si>
    <t>Q36</t>
  </si>
  <si>
    <t>Q39</t>
  </si>
  <si>
    <t>Q42</t>
  </si>
  <si>
    <t>First day/ I rode a horse /after years and years./ It was a few summer's ago,/ and me and my two best friend's /went on a trek through the mountains /at home. /Was a gorgeous day, /and we spend hours and hours riding. /Miss them!\</t>
  </si>
  <si>
    <t>Travelling from Sydney to Canberra /there was a severe/ storm/. The visibility was zero/ due to very heavy /rain/. The rain continued for about 30 mins/. Scary times on the road\</t>
  </si>
  <si>
    <t>i am taking a creative writing course/, in which i  have to write a story/or a narrative\ based on a cue./ i am planning to write a story about a girl/, lost in the forest/ looking for her lover/ his lover has been kidnapped /by the evil forces of nature. /it will be about the struggles of the girl to fight these forces and reunite with her lover.</t>
  </si>
  <si>
    <t>.</t>
  </si>
  <si>
    <t>..</t>
  </si>
  <si>
    <t>P_NEU_VIVID</t>
  </si>
  <si>
    <t>Categorical or General Event</t>
  </si>
  <si>
    <t>Not Coded</t>
  </si>
  <si>
    <t>Incomplete Event</t>
  </si>
  <si>
    <t>FUTURE_NEUTRAL_</t>
  </si>
  <si>
    <t>FUT_NEU_1</t>
  </si>
  <si>
    <t>FUT_NEU_2</t>
  </si>
  <si>
    <t>CONTROL</t>
  </si>
  <si>
    <t>PAST NEUTRAL</t>
  </si>
  <si>
    <t>PAST NEGATIVE</t>
  </si>
  <si>
    <t>PAST POSITIVE</t>
  </si>
  <si>
    <t>FUTURE NEUTRAL</t>
  </si>
  <si>
    <t>FUTURE NEGATIVE</t>
  </si>
  <si>
    <t>FUTURE POSITIVE</t>
  </si>
  <si>
    <t>Cat_past_neutral</t>
  </si>
  <si>
    <t>Cat_past_neg</t>
  </si>
  <si>
    <t>Cat_past_po</t>
  </si>
  <si>
    <t>Cat_fut_neu</t>
  </si>
  <si>
    <t>cat_fut_neg</t>
  </si>
  <si>
    <t>cat_fut_pos</t>
  </si>
  <si>
    <t>prop_past_neutral</t>
  </si>
  <si>
    <t>prop_past_neg</t>
  </si>
  <si>
    <t>prop_past_po</t>
  </si>
  <si>
    <t>prop_fut_neu</t>
  </si>
  <si>
    <t>prop_fut_neg</t>
  </si>
  <si>
    <t>prop_fut_pos</t>
  </si>
  <si>
    <t>cat_neu</t>
  </si>
  <si>
    <t>Cat_neg</t>
  </si>
  <si>
    <t>Cat_pos</t>
  </si>
  <si>
    <t>prop_neu</t>
  </si>
  <si>
    <t>prop_neg</t>
  </si>
  <si>
    <t>Prop_pos</t>
  </si>
  <si>
    <t>Cat_past</t>
  </si>
  <si>
    <t>cat_future</t>
  </si>
  <si>
    <t>prop_past</t>
  </si>
  <si>
    <t>prop_future</t>
  </si>
  <si>
    <t>PX_NO</t>
  </si>
  <si>
    <t>Key:</t>
  </si>
  <si>
    <t>future_neutral_E1_code</t>
  </si>
  <si>
    <t>future_neutral_E1_internal</t>
  </si>
  <si>
    <t>future_neutral_E1_external</t>
  </si>
  <si>
    <t>future_neutral_E1_proportion</t>
  </si>
  <si>
    <t>future_neutral_E2_code</t>
  </si>
  <si>
    <t>future_neutral_E2_internal</t>
  </si>
  <si>
    <t>future_neutral_E2_external</t>
  </si>
  <si>
    <t>future_neutral_E2_proportion</t>
  </si>
  <si>
    <t>past_neutral_E1_code</t>
  </si>
  <si>
    <t>past_neutral_E1_internal</t>
  </si>
  <si>
    <t>past_neutral_E1_external</t>
  </si>
  <si>
    <t>past_neutral_E1_proportion</t>
  </si>
  <si>
    <t>past_neutral_E2_code</t>
  </si>
  <si>
    <t>past_neutral_E2_internal</t>
  </si>
  <si>
    <t>past_neutral_E2_external</t>
  </si>
  <si>
    <t>past_neutral_E2_proportion</t>
  </si>
  <si>
    <t>past_neg_E1_code</t>
  </si>
  <si>
    <t>past_neg_E1_internal</t>
  </si>
  <si>
    <t>past_neg_E1_external</t>
  </si>
  <si>
    <t>past_neg_E1_proportion</t>
  </si>
  <si>
    <t>past_neg_E2_code</t>
  </si>
  <si>
    <t>past_neg_E2_internal</t>
  </si>
  <si>
    <t>past_neg_E2_external</t>
  </si>
  <si>
    <t>past_neg_E2_proportion</t>
  </si>
  <si>
    <t>past_pos_E1_internal</t>
  </si>
  <si>
    <t>past_pos_E1_external</t>
  </si>
  <si>
    <t>past_pos_E1_proportion</t>
  </si>
  <si>
    <t>past_pos_E2_code</t>
  </si>
  <si>
    <t>past_pos_E2_internal</t>
  </si>
  <si>
    <t>past_pos_E2_external</t>
  </si>
  <si>
    <t>past_pos_E2_proportion</t>
  </si>
  <si>
    <t>past_pos_E1_code</t>
  </si>
  <si>
    <t>future_pos_E1_code</t>
  </si>
  <si>
    <t>future_pos_E1_internal</t>
  </si>
  <si>
    <t>future_pos_E1_external</t>
  </si>
  <si>
    <t>future_pos_E1_proportion</t>
  </si>
  <si>
    <t>future_pos_E2_code</t>
  </si>
  <si>
    <t>future_pos_E2_internal</t>
  </si>
  <si>
    <t>future_pos_E2_external</t>
  </si>
  <si>
    <t>future_pos_E2_proportion</t>
  </si>
  <si>
    <t>future_neg_E1_code</t>
  </si>
  <si>
    <t>future_neg_E1_internal</t>
  </si>
  <si>
    <t>future_neg_E1_external</t>
  </si>
  <si>
    <t>future_neg_E1_proportion</t>
  </si>
  <si>
    <t>future_neg_E2_code</t>
  </si>
  <si>
    <t>future_neg_E2_internal</t>
  </si>
  <si>
    <t>future_neg_E2_external</t>
  </si>
  <si>
    <t>future_neg_E2_proportion</t>
  </si>
  <si>
    <t>1011A</t>
  </si>
  <si>
    <t>1011C</t>
  </si>
  <si>
    <t>1024A</t>
  </si>
  <si>
    <t>1024C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</si>
</sst>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9C0006"/>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b/>
      <sz val="12"/>
      <color theme="1"/>
      <name val="Calibri"/>
      <family val="2"/>
      <scheme val="minor"/>
    </font>
    <font>
      <sz val="10"/>
      <color theme="1"/>
      <name val="Calibri"/>
      <family val="2"/>
      <scheme val="minor"/>
    </font>
    <font>
      <sz val="10"/>
      <color rgb="FF9C0006"/>
      <name val="Calibri"/>
      <family val="2"/>
      <scheme val="minor"/>
    </font>
    <font>
      <b/>
      <sz val="11"/>
      <color rgb="FF3F3F3F"/>
      <name val="Calibri"/>
      <family val="2"/>
      <scheme val="minor"/>
    </font>
    <font>
      <b/>
      <sz val="12"/>
      <color rgb="FF3F3F3F"/>
      <name val="Calibri"/>
      <family val="2"/>
      <scheme val="minor"/>
    </font>
    <font>
      <sz val="12"/>
      <color rgb="FF9C0006"/>
      <name val="Calibri"/>
      <family val="2"/>
      <scheme val="minor"/>
    </font>
    <font>
      <sz val="14"/>
      <color theme="1"/>
      <name val="Calibri"/>
      <family val="2"/>
      <scheme val="minor"/>
    </font>
  </fonts>
  <fills count="26">
    <fill>
      <patternFill patternType="none"/>
    </fill>
    <fill>
      <patternFill patternType="gray125"/>
    </fill>
    <fill>
      <patternFill patternType="solid">
        <fgColor rgb="FFFFC7CE"/>
      </patternFill>
    </fill>
    <fill>
      <patternFill patternType="solid">
        <fgColor rgb="FFFFFFCC"/>
      </patternFill>
    </fill>
    <fill>
      <patternFill patternType="solid">
        <fgColor theme="7"/>
      </patternFill>
    </fill>
    <fill>
      <patternFill patternType="solid">
        <fgColor theme="7" tint="0.39997558519241921"/>
        <bgColor indexed="65"/>
      </patternFill>
    </fill>
    <fill>
      <patternFill patternType="solid">
        <fgColor theme="8" tint="0.39997558519241921"/>
        <bgColor indexed="65"/>
      </patternFill>
    </fill>
    <fill>
      <patternFill patternType="solid">
        <fgColor theme="8" tint="0.39997558519241921"/>
        <bgColor indexed="64"/>
      </patternFill>
    </fill>
    <fill>
      <patternFill patternType="solid">
        <fgColor rgb="FFC0000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0070C0"/>
        <bgColor indexed="64"/>
      </patternFill>
    </fill>
    <fill>
      <patternFill patternType="solid">
        <fgColor rgb="FF7030A0"/>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patternFill>
    </fill>
    <fill>
      <patternFill patternType="solid">
        <fgColor theme="5" tint="0.79998168889431442"/>
        <bgColor indexed="65"/>
      </patternFill>
    </fill>
    <fill>
      <patternFill patternType="solid">
        <fgColor theme="5" tint="0.39997558519241921"/>
        <bgColor indexed="65"/>
      </patternFill>
    </fill>
    <fill>
      <patternFill patternType="solid">
        <fgColor rgb="FFF2F2F2"/>
      </patternFill>
    </fill>
    <fill>
      <patternFill patternType="solid">
        <fgColor theme="9" tint="0.39997558519241921"/>
        <bgColor indexed="64"/>
      </patternFill>
    </fill>
  </fills>
  <borders count="22">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top/>
      <bottom/>
      <diagonal/>
    </border>
    <border>
      <left/>
      <right/>
      <top style="thin">
        <color indexed="64"/>
      </top>
      <bottom style="double">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diagonal/>
    </border>
    <border>
      <left style="thin">
        <color rgb="FF3F3F3F"/>
      </left>
      <right style="thin">
        <color rgb="FF3F3F3F"/>
      </right>
      <top/>
      <bottom style="thin">
        <color rgb="FF3F3F3F"/>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rgb="FF3F3F3F"/>
      </left>
      <right/>
      <top style="medium">
        <color indexed="64"/>
      </top>
      <bottom style="medium">
        <color indexed="64"/>
      </bottom>
      <diagonal/>
    </border>
    <border>
      <left/>
      <right style="thin">
        <color rgb="FF3F3F3F"/>
      </right>
      <top style="medium">
        <color indexed="64"/>
      </top>
      <bottom style="medium">
        <color indexed="64"/>
      </bottom>
      <diagonal/>
    </border>
    <border>
      <left/>
      <right style="medium">
        <color indexed="64"/>
      </right>
      <top style="medium">
        <color indexed="64"/>
      </top>
      <bottom style="medium">
        <color indexed="64"/>
      </bottom>
      <diagonal/>
    </border>
  </borders>
  <cellStyleXfs count="16">
    <xf numFmtId="0" fontId="0" fillId="0" borderId="0"/>
    <xf numFmtId="0" fontId="6" fillId="2" borderId="0" applyNumberFormat="0" applyBorder="0" applyAlignment="0" applyProtection="0"/>
    <xf numFmtId="0" fontId="5" fillId="3" borderId="2" applyNumberFormat="0" applyFont="0" applyAlignment="0" applyProtection="0"/>
    <xf numFmtId="0" fontId="7" fillId="0" borderId="0" applyNumberFormat="0" applyFill="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10" fillId="0" borderId="0"/>
    <xf numFmtId="0" fontId="9"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9" fillId="21" borderId="0" applyNumberFormat="0" applyBorder="0" applyAlignment="0" applyProtection="0"/>
    <xf numFmtId="0" fontId="3" fillId="22" borderId="0" applyNumberFormat="0" applyBorder="0" applyAlignment="0" applyProtection="0"/>
    <xf numFmtId="0" fontId="9" fillId="23" borderId="0" applyNumberFormat="0" applyBorder="0" applyAlignment="0" applyProtection="0"/>
    <xf numFmtId="0" fontId="3" fillId="0" borderId="0"/>
    <xf numFmtId="0" fontId="14" fillId="24" borderId="13" applyNumberFormat="0" applyAlignment="0" applyProtection="0"/>
  </cellStyleXfs>
  <cellXfs count="143">
    <xf numFmtId="0" fontId="0" fillId="0" borderId="0" xfId="0"/>
    <xf numFmtId="0" fontId="10" fillId="0" borderId="0" xfId="7"/>
    <xf numFmtId="0" fontId="8" fillId="0" borderId="0" xfId="0" applyFont="1"/>
    <xf numFmtId="0" fontId="10" fillId="0" borderId="0" xfId="7" applyFont="1"/>
    <xf numFmtId="0" fontId="10" fillId="7" borderId="0" xfId="7" applyFont="1" applyFill="1"/>
    <xf numFmtId="0" fontId="9" fillId="4" borderId="0" xfId="4" applyAlignment="1">
      <alignment vertical="top"/>
    </xf>
    <xf numFmtId="0" fontId="9" fillId="5" borderId="0" xfId="5" applyAlignment="1">
      <alignment vertical="top"/>
    </xf>
    <xf numFmtId="0" fontId="9" fillId="6" borderId="0" xfId="6" applyAlignment="1"/>
    <xf numFmtId="0" fontId="0" fillId="0" borderId="0" xfId="0" applyAlignment="1"/>
    <xf numFmtId="0" fontId="0" fillId="8" borderId="3" xfId="0" applyFill="1" applyBorder="1" applyAlignment="1"/>
    <xf numFmtId="0" fontId="0" fillId="9" borderId="0" xfId="0" applyFont="1" applyFill="1" applyAlignment="1"/>
    <xf numFmtId="0" fontId="0" fillId="10" borderId="0" xfId="0" applyFill="1" applyAlignment="1"/>
    <xf numFmtId="0" fontId="0" fillId="11" borderId="0" xfId="0" applyFill="1" applyAlignment="1"/>
    <xf numFmtId="0" fontId="0" fillId="12" borderId="0" xfId="0" applyFill="1" applyAlignment="1"/>
    <xf numFmtId="0" fontId="0" fillId="13" borderId="0" xfId="0" applyFill="1" applyAlignment="1"/>
    <xf numFmtId="0" fontId="0" fillId="14" borderId="0" xfId="0" applyFill="1" applyAlignment="1"/>
    <xf numFmtId="0" fontId="0" fillId="15" borderId="0" xfId="0" applyFill="1" applyAlignment="1"/>
    <xf numFmtId="0" fontId="0" fillId="16" borderId="0" xfId="0" applyFill="1" applyAlignment="1"/>
    <xf numFmtId="0" fontId="0" fillId="17" borderId="0" xfId="0" applyFill="1" applyAlignment="1"/>
    <xf numFmtId="0" fontId="6" fillId="2" borderId="0" xfId="1"/>
    <xf numFmtId="0" fontId="0" fillId="0" borderId="0" xfId="0" applyBorder="1"/>
    <xf numFmtId="0" fontId="11" fillId="0" borderId="0" xfId="7" applyFont="1"/>
    <xf numFmtId="0" fontId="0" fillId="0" borderId="4" xfId="0" applyBorder="1"/>
    <xf numFmtId="0" fontId="10" fillId="0" borderId="4" xfId="7" applyBorder="1"/>
    <xf numFmtId="0" fontId="0" fillId="0" borderId="0" xfId="0" applyFill="1" applyBorder="1"/>
    <xf numFmtId="0" fontId="0" fillId="0" borderId="0" xfId="0" applyFont="1"/>
    <xf numFmtId="0" fontId="10" fillId="0" borderId="0" xfId="7" applyBorder="1"/>
    <xf numFmtId="0" fontId="7" fillId="0" borderId="0" xfId="3"/>
    <xf numFmtId="0" fontId="0" fillId="0" borderId="5" xfId="0" applyBorder="1"/>
    <xf numFmtId="0" fontId="4" fillId="0" borderId="0" xfId="0" applyFont="1"/>
    <xf numFmtId="0" fontId="10" fillId="0" borderId="0" xfId="7" applyFill="1"/>
    <xf numFmtId="0" fontId="0" fillId="0" borderId="7" xfId="0" applyBorder="1"/>
    <xf numFmtId="0" fontId="0" fillId="0" borderId="8" xfId="0" applyBorder="1"/>
    <xf numFmtId="0" fontId="0" fillId="0" borderId="9" xfId="0" applyBorder="1"/>
    <xf numFmtId="0" fontId="0" fillId="0" borderId="10" xfId="0" applyBorder="1"/>
    <xf numFmtId="0" fontId="10" fillId="0" borderId="8" xfId="7" applyBorder="1"/>
    <xf numFmtId="0" fontId="10" fillId="0" borderId="7" xfId="7" applyBorder="1"/>
    <xf numFmtId="0" fontId="10" fillId="0" borderId="11" xfId="7" applyBorder="1"/>
    <xf numFmtId="0" fontId="10" fillId="0" borderId="10" xfId="7" applyBorder="1"/>
    <xf numFmtId="0" fontId="8" fillId="0" borderId="6" xfId="0" applyFont="1" applyBorder="1"/>
    <xf numFmtId="0" fontId="0" fillId="0" borderId="6" xfId="0" applyBorder="1"/>
    <xf numFmtId="0" fontId="8" fillId="0" borderId="0" xfId="0" applyFont="1" applyBorder="1"/>
    <xf numFmtId="0" fontId="0" fillId="0" borderId="1" xfId="0" applyBorder="1"/>
    <xf numFmtId="0" fontId="11" fillId="0" borderId="0" xfId="7" applyFont="1" applyBorder="1"/>
    <xf numFmtId="0" fontId="0" fillId="3" borderId="2" xfId="2" applyFont="1"/>
    <xf numFmtId="0" fontId="0" fillId="0" borderId="0" xfId="0" applyFont="1" applyFill="1" applyBorder="1"/>
    <xf numFmtId="0" fontId="7" fillId="0" borderId="0" xfId="3" applyFill="1" applyBorder="1"/>
    <xf numFmtId="0" fontId="7" fillId="2" borderId="0" xfId="3" applyFill="1"/>
    <xf numFmtId="0" fontId="0" fillId="0" borderId="12" xfId="0" applyFont="1" applyBorder="1" applyAlignment="1">
      <alignment horizontal="left" vertical="top" wrapText="1"/>
    </xf>
    <xf numFmtId="0" fontId="3" fillId="10" borderId="12" xfId="7" applyFont="1" applyFill="1" applyBorder="1" applyAlignment="1">
      <alignment horizontal="left" vertical="top"/>
    </xf>
    <xf numFmtId="0" fontId="3" fillId="10" borderId="12" xfId="7" applyFont="1" applyFill="1" applyBorder="1" applyAlignment="1">
      <alignment horizontal="left" vertical="top" wrapText="1"/>
    </xf>
    <xf numFmtId="0" fontId="3" fillId="0" borderId="12" xfId="7" applyFont="1" applyBorder="1" applyAlignment="1">
      <alignment horizontal="left" vertical="top"/>
    </xf>
    <xf numFmtId="0" fontId="3" fillId="10" borderId="12" xfId="7" applyFont="1" applyFill="1" applyBorder="1" applyAlignment="1">
      <alignment horizontal="left" vertical="top" wrapText="1" shrinkToFit="1"/>
    </xf>
    <xf numFmtId="0" fontId="3" fillId="0" borderId="12" xfId="7" applyFont="1" applyBorder="1" applyAlignment="1">
      <alignment horizontal="left" vertical="top" wrapText="1" shrinkToFit="1"/>
    </xf>
    <xf numFmtId="0" fontId="3" fillId="0" borderId="12" xfId="7" applyFont="1" applyBorder="1" applyAlignment="1">
      <alignment horizontal="left" vertical="top" wrapText="1"/>
    </xf>
    <xf numFmtId="0" fontId="10" fillId="0" borderId="12" xfId="7" applyFill="1" applyBorder="1" applyAlignment="1">
      <alignment horizontal="left" vertical="top" wrapText="1" shrinkToFit="1"/>
    </xf>
    <xf numFmtId="0" fontId="3" fillId="0" borderId="0" xfId="7" applyFont="1" applyBorder="1" applyAlignment="1">
      <alignment horizontal="left" vertical="top" wrapText="1" shrinkToFit="1"/>
    </xf>
    <xf numFmtId="0" fontId="0" fillId="10" borderId="12" xfId="0" applyFont="1" applyFill="1" applyBorder="1" applyAlignment="1">
      <alignment horizontal="left" vertical="top" wrapText="1"/>
    </xf>
    <xf numFmtId="0" fontId="6" fillId="2" borderId="12" xfId="1" applyFont="1" applyBorder="1" applyAlignment="1">
      <alignment horizontal="left" vertical="top"/>
    </xf>
    <xf numFmtId="0" fontId="12" fillId="0" borderId="12" xfId="0" applyFont="1" applyBorder="1" applyAlignment="1">
      <alignment vertical="top" wrapText="1"/>
    </xf>
    <xf numFmtId="0" fontId="0" fillId="0" borderId="0" xfId="0" applyAlignment="1">
      <alignment vertical="top" wrapText="1"/>
    </xf>
    <xf numFmtId="0" fontId="9" fillId="18" borderId="0" xfId="8" applyBorder="1" applyAlignment="1">
      <alignment vertical="top" wrapText="1"/>
    </xf>
    <xf numFmtId="0" fontId="3" fillId="20" borderId="0" xfId="10" applyBorder="1" applyAlignment="1">
      <alignment vertical="top" wrapText="1"/>
    </xf>
    <xf numFmtId="0" fontId="9" fillId="21" borderId="0" xfId="11" applyBorder="1" applyAlignment="1">
      <alignment vertical="top" wrapText="1"/>
    </xf>
    <xf numFmtId="0" fontId="9" fillId="21" borderId="1" xfId="11" applyBorder="1" applyAlignment="1">
      <alignment vertical="top" wrapText="1"/>
    </xf>
    <xf numFmtId="0" fontId="9" fillId="23" borderId="0" xfId="13" applyBorder="1" applyAlignment="1">
      <alignment vertical="top" wrapText="1"/>
    </xf>
    <xf numFmtId="0" fontId="3" fillId="22" borderId="0" xfId="12" applyBorder="1" applyAlignment="1">
      <alignment vertical="top" wrapText="1"/>
    </xf>
    <xf numFmtId="0" fontId="3" fillId="19" borderId="0" xfId="9" applyBorder="1" applyAlignment="1">
      <alignment vertical="top" wrapText="1"/>
    </xf>
    <xf numFmtId="0" fontId="3" fillId="19" borderId="0" xfId="9" applyAlignment="1">
      <alignment vertical="top" wrapText="1"/>
    </xf>
    <xf numFmtId="0" fontId="3" fillId="0" borderId="0" xfId="14" applyNumberFormat="1"/>
    <xf numFmtId="164" fontId="3" fillId="0" borderId="0" xfId="14" applyNumberFormat="1"/>
    <xf numFmtId="0" fontId="3" fillId="0" borderId="0" xfId="14"/>
    <xf numFmtId="0" fontId="12" fillId="0" borderId="12" xfId="0" applyFont="1" applyBorder="1" applyAlignment="1">
      <alignment vertical="top"/>
    </xf>
    <xf numFmtId="0" fontId="12" fillId="0" borderId="12" xfId="0" applyFont="1" applyBorder="1" applyAlignment="1"/>
    <xf numFmtId="0" fontId="12" fillId="10" borderId="12" xfId="0" applyFont="1" applyFill="1" applyBorder="1" applyAlignment="1">
      <alignment vertical="top"/>
    </xf>
    <xf numFmtId="0" fontId="12" fillId="0" borderId="0" xfId="0" applyFont="1" applyAlignment="1">
      <alignment horizontal="right" vertical="top"/>
    </xf>
    <xf numFmtId="0" fontId="12" fillId="0" borderId="12" xfId="7" applyFont="1" applyBorder="1" applyAlignment="1">
      <alignment horizontal="right" vertical="top"/>
    </xf>
    <xf numFmtId="0" fontId="12" fillId="0" borderId="12" xfId="7" applyFont="1" applyBorder="1" applyAlignment="1">
      <alignment horizontal="right" vertical="top" shrinkToFit="1"/>
    </xf>
    <xf numFmtId="0" fontId="13" fillId="2" borderId="12" xfId="1" applyFont="1" applyBorder="1" applyAlignment="1">
      <alignment horizontal="right" vertical="top"/>
    </xf>
    <xf numFmtId="0" fontId="13" fillId="2" borderId="12" xfId="1" applyFont="1" applyBorder="1" applyAlignment="1">
      <alignment horizontal="right" vertical="top" shrinkToFit="1"/>
    </xf>
    <xf numFmtId="0" fontId="12" fillId="10" borderId="12" xfId="7" applyFont="1" applyFill="1" applyBorder="1" applyAlignment="1">
      <alignment horizontal="right" vertical="top" shrinkToFit="1"/>
    </xf>
    <xf numFmtId="164" fontId="2" fillId="0" borderId="0" xfId="14" applyNumberFormat="1" applyFont="1"/>
    <xf numFmtId="0" fontId="7" fillId="0" borderId="2" xfId="3" applyBorder="1"/>
    <xf numFmtId="0" fontId="10" fillId="0" borderId="0" xfId="7" applyFill="1" applyBorder="1" applyAlignment="1">
      <alignment horizontal="left" vertical="top" wrapText="1" shrinkToFit="1"/>
    </xf>
    <xf numFmtId="0" fontId="14" fillId="24" borderId="13" xfId="15"/>
    <xf numFmtId="0" fontId="2" fillId="0" borderId="0" xfId="0" applyFont="1"/>
    <xf numFmtId="0" fontId="2" fillId="19" borderId="0" xfId="9" applyFont="1" applyAlignment="1">
      <alignment vertical="top" wrapText="1"/>
    </xf>
    <xf numFmtId="0" fontId="0" fillId="0" borderId="14" xfId="0" applyFont="1" applyBorder="1" applyAlignment="1">
      <alignment horizontal="left" vertical="top" wrapText="1"/>
    </xf>
    <xf numFmtId="0" fontId="0" fillId="10" borderId="14" xfId="0" applyFont="1" applyFill="1" applyBorder="1" applyAlignment="1">
      <alignment horizontal="left" vertical="top" wrapText="1"/>
    </xf>
    <xf numFmtId="0" fontId="14" fillId="24" borderId="15" xfId="15" applyBorder="1"/>
    <xf numFmtId="0" fontId="0" fillId="0" borderId="0" xfId="0" applyAlignment="1">
      <alignment horizontal="left" vertical="top"/>
    </xf>
    <xf numFmtId="0" fontId="8" fillId="0" borderId="0" xfId="0" applyFont="1" applyAlignment="1">
      <alignment horizontal="left" vertical="top"/>
    </xf>
    <xf numFmtId="0" fontId="0" fillId="0" borderId="0" xfId="0" applyBorder="1" applyAlignment="1">
      <alignment horizontal="left" vertical="top"/>
    </xf>
    <xf numFmtId="0" fontId="0" fillId="0" borderId="0" xfId="0" applyFill="1" applyBorder="1" applyAlignment="1">
      <alignment horizontal="left" vertical="top"/>
    </xf>
    <xf numFmtId="0" fontId="0" fillId="0" borderId="2" xfId="0" applyBorder="1" applyAlignment="1">
      <alignment horizontal="left" vertical="top"/>
    </xf>
    <xf numFmtId="0" fontId="0" fillId="0" borderId="0" xfId="0" applyFont="1" applyFill="1" applyBorder="1" applyAlignment="1">
      <alignment horizontal="left" vertical="top"/>
    </xf>
    <xf numFmtId="0" fontId="0" fillId="0" borderId="0" xfId="0" applyFont="1" applyAlignment="1">
      <alignment horizontal="left" vertical="top"/>
    </xf>
    <xf numFmtId="0" fontId="0" fillId="0" borderId="12" xfId="0" applyBorder="1" applyAlignment="1">
      <alignment horizontal="left" vertical="top"/>
    </xf>
    <xf numFmtId="0" fontId="6" fillId="2" borderId="12" xfId="1" applyBorder="1" applyAlignment="1">
      <alignment horizontal="left" vertical="top"/>
    </xf>
    <xf numFmtId="0" fontId="0" fillId="0" borderId="4" xfId="0" applyBorder="1" applyAlignment="1">
      <alignment horizontal="left" vertical="top"/>
    </xf>
    <xf numFmtId="0" fontId="0" fillId="10" borderId="16" xfId="0" applyFill="1" applyBorder="1" applyAlignment="1">
      <alignment horizontal="left" vertical="top"/>
    </xf>
    <xf numFmtId="0" fontId="0" fillId="10" borderId="12" xfId="0" applyFill="1" applyBorder="1" applyAlignment="1">
      <alignment horizontal="left" vertical="top"/>
    </xf>
    <xf numFmtId="0" fontId="10" fillId="0" borderId="0" xfId="7" applyAlignment="1">
      <alignment horizontal="left" vertical="top"/>
    </xf>
    <xf numFmtId="0" fontId="11" fillId="0" borderId="0" xfId="7" applyFont="1" applyAlignment="1">
      <alignment horizontal="left" vertical="top"/>
    </xf>
    <xf numFmtId="0" fontId="10" fillId="0" borderId="0" xfId="7" applyBorder="1" applyAlignment="1">
      <alignment horizontal="left" vertical="top"/>
    </xf>
    <xf numFmtId="0" fontId="11" fillId="0" borderId="0" xfId="7" applyFont="1" applyBorder="1" applyAlignment="1">
      <alignment horizontal="left" vertical="top"/>
    </xf>
    <xf numFmtId="0" fontId="1" fillId="0" borderId="0" xfId="7" applyFont="1" applyFill="1" applyAlignment="1">
      <alignment horizontal="center" vertical="center"/>
    </xf>
    <xf numFmtId="0" fontId="2" fillId="0" borderId="0" xfId="0" applyFont="1" applyFill="1" applyAlignment="1">
      <alignment horizontal="center" vertical="center"/>
    </xf>
    <xf numFmtId="0" fontId="12" fillId="0" borderId="12" xfId="0" applyFont="1" applyFill="1" applyBorder="1" applyAlignment="1">
      <alignment horizontal="center" vertical="center" wrapText="1"/>
    </xf>
    <xf numFmtId="0" fontId="0" fillId="0" borderId="0" xfId="0" applyAlignment="1">
      <alignment horizontal="center" vertical="center"/>
    </xf>
    <xf numFmtId="0" fontId="2" fillId="0" borderId="0" xfId="0" applyFont="1" applyFill="1" applyAlignment="1">
      <alignment horizontal="center" vertical="top"/>
    </xf>
    <xf numFmtId="0" fontId="2" fillId="0" borderId="12" xfId="0" applyFont="1" applyFill="1" applyBorder="1" applyAlignment="1">
      <alignment horizontal="center" vertical="top" wrapText="1"/>
    </xf>
    <xf numFmtId="0" fontId="0" fillId="0" borderId="0" xfId="0" applyAlignment="1">
      <alignment horizontal="center"/>
    </xf>
    <xf numFmtId="0" fontId="2" fillId="0" borderId="0" xfId="0" applyFont="1" applyFill="1" applyBorder="1" applyAlignment="1">
      <alignment horizontal="center" vertical="top"/>
    </xf>
    <xf numFmtId="0" fontId="2" fillId="0" borderId="0" xfId="3" applyFont="1" applyFill="1" applyAlignment="1">
      <alignment horizontal="center"/>
    </xf>
    <xf numFmtId="0" fontId="2" fillId="0" borderId="13" xfId="15" applyFont="1" applyFill="1" applyAlignment="1">
      <alignment horizontal="center"/>
    </xf>
    <xf numFmtId="0" fontId="2" fillId="0" borderId="2" xfId="0" applyFont="1" applyFill="1" applyBorder="1" applyAlignment="1">
      <alignment horizontal="center" vertical="top"/>
    </xf>
    <xf numFmtId="0" fontId="2" fillId="0" borderId="2" xfId="3" applyFont="1" applyFill="1" applyBorder="1" applyAlignment="1">
      <alignment horizontal="center"/>
    </xf>
    <xf numFmtId="0" fontId="2" fillId="0" borderId="0" xfId="0" applyFont="1" applyFill="1" applyAlignment="1">
      <alignment horizontal="center"/>
    </xf>
    <xf numFmtId="0" fontId="2" fillId="0" borderId="0" xfId="0" applyFont="1" applyFill="1" applyBorder="1" applyAlignment="1">
      <alignment horizontal="center"/>
    </xf>
    <xf numFmtId="0" fontId="2" fillId="0" borderId="0" xfId="3" applyFont="1" applyFill="1" applyBorder="1" applyAlignment="1">
      <alignment horizontal="center"/>
    </xf>
    <xf numFmtId="0" fontId="2" fillId="0" borderId="12" xfId="0" applyFont="1" applyFill="1" applyBorder="1" applyAlignment="1">
      <alignment horizontal="center" vertical="top"/>
    </xf>
    <xf numFmtId="0" fontId="2" fillId="0" borderId="12" xfId="1" applyFont="1" applyFill="1" applyBorder="1" applyAlignment="1">
      <alignment horizontal="center" vertical="top"/>
    </xf>
    <xf numFmtId="0" fontId="2" fillId="0" borderId="4" xfId="0" applyFont="1" applyFill="1" applyBorder="1" applyAlignment="1">
      <alignment horizontal="center" vertical="top"/>
    </xf>
    <xf numFmtId="0" fontId="2" fillId="0" borderId="14" xfId="0" applyFont="1" applyFill="1" applyBorder="1" applyAlignment="1">
      <alignment horizontal="center" vertical="top" wrapText="1"/>
    </xf>
    <xf numFmtId="0" fontId="2" fillId="0" borderId="16" xfId="0" applyFont="1" applyFill="1" applyBorder="1" applyAlignment="1">
      <alignment horizontal="center" vertical="top"/>
    </xf>
    <xf numFmtId="0" fontId="2" fillId="0" borderId="15" xfId="15" applyFont="1" applyFill="1" applyBorder="1" applyAlignment="1">
      <alignment horizontal="center"/>
    </xf>
    <xf numFmtId="0" fontId="1" fillId="0" borderId="0" xfId="7" applyFont="1" applyFill="1" applyAlignment="1">
      <alignment horizontal="center" vertical="top"/>
    </xf>
    <xf numFmtId="0" fontId="2" fillId="0" borderId="12" xfId="7" applyFont="1" applyFill="1" applyBorder="1" applyAlignment="1">
      <alignment horizontal="center" vertical="top" wrapText="1" shrinkToFit="1"/>
    </xf>
    <xf numFmtId="0" fontId="2" fillId="0" borderId="12" xfId="7" applyFont="1" applyFill="1" applyBorder="1" applyAlignment="1">
      <alignment horizontal="center" vertical="top" wrapText="1"/>
    </xf>
    <xf numFmtId="0" fontId="2" fillId="0" borderId="12" xfId="7" applyFont="1" applyFill="1" applyBorder="1" applyAlignment="1">
      <alignment horizontal="center" vertical="top"/>
    </xf>
    <xf numFmtId="0" fontId="1" fillId="0" borderId="0" xfId="7" applyFont="1" applyFill="1" applyBorder="1" applyAlignment="1">
      <alignment horizontal="center" vertical="top"/>
    </xf>
    <xf numFmtId="0" fontId="2" fillId="0" borderId="0" xfId="7" applyFont="1" applyFill="1" applyBorder="1" applyAlignment="1">
      <alignment horizontal="center" vertical="top" wrapText="1" shrinkToFit="1"/>
    </xf>
    <xf numFmtId="0" fontId="1" fillId="0" borderId="0" xfId="7" applyFont="1" applyFill="1" applyBorder="1" applyAlignment="1">
      <alignment horizontal="center" vertical="top" wrapText="1" shrinkToFit="1"/>
    </xf>
    <xf numFmtId="0" fontId="1" fillId="0" borderId="12" xfId="7" applyFont="1" applyFill="1" applyBorder="1" applyAlignment="1">
      <alignment horizontal="center" vertical="top" wrapText="1" shrinkToFit="1"/>
    </xf>
    <xf numFmtId="0" fontId="11" fillId="10" borderId="18" xfId="0" applyFont="1" applyFill="1" applyBorder="1" applyAlignment="1">
      <alignment horizontal="center"/>
    </xf>
    <xf numFmtId="0" fontId="15" fillId="24" borderId="19" xfId="15" applyFont="1" applyBorder="1" applyAlignment="1">
      <alignment horizontal="center"/>
    </xf>
    <xf numFmtId="0" fontId="15" fillId="24" borderId="18" xfId="15" applyFont="1" applyBorder="1" applyAlignment="1">
      <alignment horizontal="center"/>
    </xf>
    <xf numFmtId="0" fontId="15" fillId="24" borderId="20" xfId="15" applyFont="1" applyBorder="1" applyAlignment="1">
      <alignment horizontal="center"/>
    </xf>
    <xf numFmtId="0" fontId="16" fillId="2" borderId="19" xfId="1" applyFont="1" applyBorder="1" applyAlignment="1">
      <alignment horizontal="center"/>
    </xf>
    <xf numFmtId="0" fontId="16" fillId="2" borderId="21" xfId="1" applyFont="1" applyBorder="1" applyAlignment="1">
      <alignment horizontal="center"/>
    </xf>
    <xf numFmtId="0" fontId="17" fillId="25" borderId="17" xfId="0" applyFont="1" applyFill="1" applyBorder="1" applyAlignment="1">
      <alignment horizontal="center"/>
    </xf>
    <xf numFmtId="0" fontId="17" fillId="25" borderId="18" xfId="0" applyFont="1" applyFill="1" applyBorder="1" applyAlignment="1">
      <alignment horizontal="center"/>
    </xf>
  </cellXfs>
  <cellStyles count="16">
    <cellStyle name="20% - Accent1" xfId="9" builtinId="30"/>
    <cellStyle name="20% - Accent2" xfId="12" builtinId="34"/>
    <cellStyle name="40% - Accent1" xfId="10" builtinId="31"/>
    <cellStyle name="60% - Accent2" xfId="13" builtinId="36"/>
    <cellStyle name="60% - Accent4" xfId="5" builtinId="44"/>
    <cellStyle name="60% - Accent5" xfId="6" builtinId="48"/>
    <cellStyle name="Accent1" xfId="8" builtinId="29"/>
    <cellStyle name="Accent2" xfId="11" builtinId="33"/>
    <cellStyle name="Accent4" xfId="4" builtinId="41"/>
    <cellStyle name="Bad" xfId="1" builtinId="27"/>
    <cellStyle name="Explanatory Text" xfId="3" builtinId="53"/>
    <cellStyle name="Normal" xfId="0" builtinId="0"/>
    <cellStyle name="Normal 2" xfId="7" xr:uid="{00000000-0005-0000-0000-00000C000000}"/>
    <cellStyle name="Normal 3" xfId="14" xr:uid="{00000000-0005-0000-0000-00000D000000}"/>
    <cellStyle name="Note" xfId="2" builtinId="10"/>
    <cellStyle name="Output" xfId="15"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X83"/>
  <sheetViews>
    <sheetView zoomScale="56" zoomScaleNormal="56" zoomScaleSheetLayoutView="77" workbookViewId="0">
      <selection sqref="A1:C45"/>
    </sheetView>
  </sheetViews>
  <sheetFormatPr baseColWidth="10" defaultColWidth="10.83203125" defaultRowHeight="16" x14ac:dyDescent="0.2"/>
  <cols>
    <col min="1" max="1" width="10.83203125" style="1"/>
    <col min="2" max="3" width="11.5" customWidth="1"/>
    <col min="4" max="5" width="10.83203125" style="1"/>
    <col min="6" max="6" width="20.33203125" customWidth="1"/>
    <col min="7" max="7" width="34.83203125" customWidth="1"/>
    <col min="8" max="8" width="26.83203125" style="1" customWidth="1"/>
    <col min="10" max="11" width="10.83203125" style="1"/>
    <col min="13" max="14" width="10.83203125" style="1"/>
    <col min="15" max="52" width="10.83203125" style="1" hidden="1" customWidth="1"/>
    <col min="53" max="172" width="10.83203125" style="1" customWidth="1"/>
    <col min="173" max="173" width="14.1640625" style="1" customWidth="1"/>
    <col min="174" max="197" width="10.83203125" style="1" customWidth="1"/>
    <col min="198" max="198" width="10.83203125" style="1"/>
    <col min="199" max="213" width="10.83203125" style="1" customWidth="1"/>
    <col min="214" max="16384" width="10.83203125" style="1"/>
  </cols>
  <sheetData>
    <row r="1" spans="1:232" ht="16" customHeight="1" x14ac:dyDescent="0.2">
      <c r="A1" s="21" t="s">
        <v>4</v>
      </c>
      <c r="B1" s="2" t="s">
        <v>649</v>
      </c>
      <c r="C1" s="2" t="s">
        <v>0</v>
      </c>
      <c r="D1" s="2" t="s">
        <v>1</v>
      </c>
      <c r="E1" t="s">
        <v>2</v>
      </c>
      <c r="F1" t="s">
        <v>3</v>
      </c>
      <c r="G1" s="2" t="s">
        <v>654</v>
      </c>
      <c r="H1" t="s">
        <v>5</v>
      </c>
      <c r="I1" s="3" t="s">
        <v>645</v>
      </c>
      <c r="J1" s="1" t="s">
        <v>6</v>
      </c>
      <c r="K1" s="4" t="s">
        <v>7</v>
      </c>
      <c r="L1" s="5" t="s">
        <v>8</v>
      </c>
      <c r="M1" s="5" t="s">
        <v>9</v>
      </c>
      <c r="N1" s="5" t="s">
        <v>10</v>
      </c>
      <c r="O1" s="6" t="s">
        <v>8</v>
      </c>
      <c r="P1" s="6" t="s">
        <v>10</v>
      </c>
      <c r="Q1" s="6" t="s">
        <v>9</v>
      </c>
      <c r="R1" s="6" t="s">
        <v>10</v>
      </c>
      <c r="S1" s="6" t="s">
        <v>9</v>
      </c>
      <c r="T1" s="6" t="s">
        <v>8</v>
      </c>
      <c r="U1" s="6" t="s">
        <v>10</v>
      </c>
      <c r="V1" s="6" t="s">
        <v>8</v>
      </c>
      <c r="W1" s="6" t="s">
        <v>10</v>
      </c>
      <c r="X1" s="6" t="s">
        <v>9</v>
      </c>
      <c r="Y1" s="6" t="s">
        <v>8</v>
      </c>
      <c r="Z1" s="6" t="s">
        <v>8</v>
      </c>
      <c r="AA1" s="6" t="s">
        <v>9</v>
      </c>
      <c r="AB1" s="6" t="s">
        <v>8</v>
      </c>
      <c r="AC1" s="6" t="s">
        <v>10</v>
      </c>
      <c r="AD1" s="6" t="s">
        <v>9</v>
      </c>
      <c r="AE1" s="6" t="s">
        <v>9</v>
      </c>
      <c r="AF1" s="6" t="s">
        <v>8</v>
      </c>
      <c r="AG1" s="6" t="s">
        <v>10</v>
      </c>
      <c r="AH1" s="6" t="s">
        <v>10</v>
      </c>
      <c r="AI1" s="6" t="s">
        <v>9</v>
      </c>
      <c r="AJ1" s="7"/>
      <c r="AK1" s="8"/>
      <c r="AL1" s="7"/>
      <c r="AM1" s="7"/>
      <c r="AN1" s="7"/>
      <c r="AO1" s="7"/>
      <c r="AP1" s="7"/>
      <c r="AQ1" s="7"/>
      <c r="AR1" s="7"/>
      <c r="AS1" s="7"/>
      <c r="AT1" s="7"/>
      <c r="AU1" s="7"/>
      <c r="AV1" s="7"/>
      <c r="AW1" s="7"/>
      <c r="AX1" s="7"/>
      <c r="AY1" s="7"/>
      <c r="AZ1" s="7"/>
      <c r="BA1" s="1" t="s">
        <v>23</v>
      </c>
      <c r="BB1" s="9" t="s">
        <v>12</v>
      </c>
      <c r="BC1" s="10" t="s">
        <v>13</v>
      </c>
      <c r="BD1" s="11" t="s">
        <v>14</v>
      </c>
      <c r="BE1" s="11" t="s">
        <v>14</v>
      </c>
      <c r="BF1" s="12" t="s">
        <v>15</v>
      </c>
      <c r="BG1" s="12" t="s">
        <v>15</v>
      </c>
      <c r="BH1" s="13" t="s">
        <v>16</v>
      </c>
      <c r="BI1" s="13" t="s">
        <v>16</v>
      </c>
      <c r="BJ1" s="13" t="s">
        <v>17</v>
      </c>
      <c r="BK1" s="14" t="s">
        <v>18</v>
      </c>
      <c r="BL1" s="15" t="s">
        <v>19</v>
      </c>
      <c r="BM1" s="16" t="s">
        <v>20</v>
      </c>
      <c r="BN1" s="17" t="s">
        <v>21</v>
      </c>
      <c r="BO1" s="18" t="s">
        <v>22</v>
      </c>
      <c r="BP1" s="1" t="s">
        <v>23</v>
      </c>
      <c r="BQ1" s="9" t="s">
        <v>12</v>
      </c>
      <c r="BR1" s="10" t="s">
        <v>13</v>
      </c>
      <c r="BS1" s="11" t="s">
        <v>14</v>
      </c>
      <c r="BT1" s="11" t="s">
        <v>14</v>
      </c>
      <c r="BU1" s="12" t="s">
        <v>15</v>
      </c>
      <c r="BV1" s="12" t="s">
        <v>15</v>
      </c>
      <c r="BW1" s="13" t="s">
        <v>16</v>
      </c>
      <c r="BX1" s="13" t="s">
        <v>16</v>
      </c>
      <c r="BY1" s="13" t="s">
        <v>17</v>
      </c>
      <c r="BZ1" s="14" t="s">
        <v>18</v>
      </c>
      <c r="CA1" s="15" t="s">
        <v>19</v>
      </c>
      <c r="CB1" s="16" t="s">
        <v>20</v>
      </c>
      <c r="CC1" s="17" t="s">
        <v>21</v>
      </c>
      <c r="CD1" s="18" t="s">
        <v>22</v>
      </c>
      <c r="CE1" s="1" t="s">
        <v>24</v>
      </c>
      <c r="CF1" s="9" t="s">
        <v>12</v>
      </c>
      <c r="CG1" s="10" t="s">
        <v>13</v>
      </c>
      <c r="CH1" s="11" t="s">
        <v>14</v>
      </c>
      <c r="CI1" s="11" t="s">
        <v>14</v>
      </c>
      <c r="CJ1" s="12" t="s">
        <v>15</v>
      </c>
      <c r="CK1" s="12" t="s">
        <v>15</v>
      </c>
      <c r="CL1" s="13" t="s">
        <v>16</v>
      </c>
      <c r="CM1" s="13" t="s">
        <v>16</v>
      </c>
      <c r="CN1" s="13" t="s">
        <v>17</v>
      </c>
      <c r="CO1" s="14" t="s">
        <v>18</v>
      </c>
      <c r="CP1" s="15" t="s">
        <v>19</v>
      </c>
      <c r="CQ1" s="16" t="s">
        <v>20</v>
      </c>
      <c r="CR1" s="17" t="s">
        <v>21</v>
      </c>
      <c r="CS1" s="18" t="s">
        <v>22</v>
      </c>
      <c r="CT1" s="1" t="s">
        <v>24</v>
      </c>
      <c r="CU1" s="9" t="s">
        <v>12</v>
      </c>
      <c r="CV1" s="10" t="s">
        <v>13</v>
      </c>
      <c r="CW1" s="11" t="s">
        <v>14</v>
      </c>
      <c r="CX1" s="11" t="s">
        <v>14</v>
      </c>
      <c r="CY1" s="12" t="s">
        <v>15</v>
      </c>
      <c r="CZ1" s="12" t="s">
        <v>15</v>
      </c>
      <c r="DA1" s="13" t="s">
        <v>16</v>
      </c>
      <c r="DB1" s="13" t="s">
        <v>16</v>
      </c>
      <c r="DC1" s="13" t="s">
        <v>17</v>
      </c>
      <c r="DD1" s="14" t="s">
        <v>18</v>
      </c>
      <c r="DE1" s="15" t="s">
        <v>19</v>
      </c>
      <c r="DF1" s="16" t="s">
        <v>20</v>
      </c>
      <c r="DG1" s="17" t="s">
        <v>21</v>
      </c>
      <c r="DH1" s="18" t="s">
        <v>22</v>
      </c>
      <c r="DI1" s="1" t="s">
        <v>25</v>
      </c>
      <c r="DJ1" s="9" t="s">
        <v>12</v>
      </c>
      <c r="DK1" s="10" t="s">
        <v>13</v>
      </c>
      <c r="DL1" s="11" t="s">
        <v>14</v>
      </c>
      <c r="DM1" s="11" t="s">
        <v>14</v>
      </c>
      <c r="DN1" s="12" t="s">
        <v>15</v>
      </c>
      <c r="DO1" s="12" t="s">
        <v>15</v>
      </c>
      <c r="DP1" s="13" t="s">
        <v>16</v>
      </c>
      <c r="DQ1" s="13" t="s">
        <v>16</v>
      </c>
      <c r="DR1" s="13" t="s">
        <v>17</v>
      </c>
      <c r="DS1" s="14" t="s">
        <v>18</v>
      </c>
      <c r="DT1" s="15" t="s">
        <v>19</v>
      </c>
      <c r="DU1" s="16" t="s">
        <v>20</v>
      </c>
      <c r="DV1" s="17" t="s">
        <v>21</v>
      </c>
      <c r="DW1" s="18" t="s">
        <v>22</v>
      </c>
      <c r="DX1" s="1" t="s">
        <v>25</v>
      </c>
      <c r="DY1" s="9" t="s">
        <v>12</v>
      </c>
      <c r="DZ1" s="10" t="s">
        <v>13</v>
      </c>
      <c r="EA1" s="11" t="s">
        <v>14</v>
      </c>
      <c r="EB1" s="11" t="s">
        <v>14</v>
      </c>
      <c r="EC1" s="12" t="s">
        <v>15</v>
      </c>
      <c r="ED1" s="12" t="s">
        <v>15</v>
      </c>
      <c r="EE1" s="13" t="s">
        <v>16</v>
      </c>
      <c r="EF1" s="13" t="s">
        <v>16</v>
      </c>
      <c r="EG1" s="13" t="s">
        <v>17</v>
      </c>
      <c r="EH1" s="14" t="s">
        <v>18</v>
      </c>
      <c r="EI1" s="15" t="s">
        <v>19</v>
      </c>
      <c r="EJ1" s="16" t="s">
        <v>20</v>
      </c>
      <c r="EK1" s="17" t="s">
        <v>21</v>
      </c>
      <c r="EL1" s="18" t="s">
        <v>22</v>
      </c>
      <c r="EM1" s="1" t="s">
        <v>11</v>
      </c>
      <c r="EN1" s="9" t="s">
        <v>12</v>
      </c>
      <c r="EO1" s="10" t="s">
        <v>13</v>
      </c>
      <c r="EP1" s="11" t="s">
        <v>14</v>
      </c>
      <c r="EQ1" s="11" t="s">
        <v>14</v>
      </c>
      <c r="ER1" s="12" t="s">
        <v>15</v>
      </c>
      <c r="ES1" s="12" t="s">
        <v>15</v>
      </c>
      <c r="ET1" s="13" t="s">
        <v>16</v>
      </c>
      <c r="EU1" s="13" t="s">
        <v>16</v>
      </c>
      <c r="EV1" s="13" t="s">
        <v>17</v>
      </c>
      <c r="EW1" s="14" t="s">
        <v>18</v>
      </c>
      <c r="EX1" s="15" t="s">
        <v>19</v>
      </c>
      <c r="EY1" s="16" t="s">
        <v>20</v>
      </c>
      <c r="EZ1" s="17" t="s">
        <v>21</v>
      </c>
      <c r="FA1" s="18" t="s">
        <v>22</v>
      </c>
      <c r="FB1" s="1" t="s">
        <v>11</v>
      </c>
      <c r="FC1" s="9" t="s">
        <v>12</v>
      </c>
      <c r="FD1" s="10" t="s">
        <v>13</v>
      </c>
      <c r="FE1" s="11" t="s">
        <v>14</v>
      </c>
      <c r="FF1" s="11" t="s">
        <v>14</v>
      </c>
      <c r="FG1" s="12" t="s">
        <v>15</v>
      </c>
      <c r="FH1" s="12" t="s">
        <v>15</v>
      </c>
      <c r="FI1" s="13" t="s">
        <v>16</v>
      </c>
      <c r="FJ1" s="13" t="s">
        <v>16</v>
      </c>
      <c r="FK1" s="13" t="s">
        <v>17</v>
      </c>
      <c r="FL1" s="14" t="s">
        <v>18</v>
      </c>
      <c r="FM1" s="15" t="s">
        <v>19</v>
      </c>
      <c r="FN1" s="16" t="s">
        <v>20</v>
      </c>
      <c r="FO1" s="17" t="s">
        <v>21</v>
      </c>
      <c r="FP1" s="18" t="s">
        <v>22</v>
      </c>
      <c r="FQ1" s="1" t="s">
        <v>27</v>
      </c>
      <c r="FR1" s="9" t="s">
        <v>12</v>
      </c>
      <c r="FS1" s="10" t="s">
        <v>13</v>
      </c>
      <c r="FT1" s="11" t="s">
        <v>14</v>
      </c>
      <c r="FU1" s="11" t="s">
        <v>14</v>
      </c>
      <c r="FV1" s="12" t="s">
        <v>15</v>
      </c>
      <c r="FW1" s="12" t="s">
        <v>15</v>
      </c>
      <c r="FX1" s="13" t="s">
        <v>16</v>
      </c>
      <c r="FY1" s="13" t="s">
        <v>16</v>
      </c>
      <c r="FZ1" s="13" t="s">
        <v>17</v>
      </c>
      <c r="GA1" s="14" t="s">
        <v>18</v>
      </c>
      <c r="GB1" s="15" t="s">
        <v>19</v>
      </c>
      <c r="GC1" s="16" t="s">
        <v>20</v>
      </c>
      <c r="GD1" s="17" t="s">
        <v>21</v>
      </c>
      <c r="GE1" s="18" t="s">
        <v>22</v>
      </c>
      <c r="GF1" s="1" t="s">
        <v>27</v>
      </c>
      <c r="GG1" s="9" t="s">
        <v>12</v>
      </c>
      <c r="GH1" s="10" t="s">
        <v>13</v>
      </c>
      <c r="GI1" s="11" t="s">
        <v>14</v>
      </c>
      <c r="GJ1" s="11" t="s">
        <v>14</v>
      </c>
      <c r="GK1" s="12" t="s">
        <v>15</v>
      </c>
      <c r="GL1" s="12" t="s">
        <v>15</v>
      </c>
      <c r="GM1" s="13" t="s">
        <v>16</v>
      </c>
      <c r="GN1" s="13" t="s">
        <v>16</v>
      </c>
      <c r="GO1" s="13" t="s">
        <v>17</v>
      </c>
      <c r="GP1" s="14" t="s">
        <v>18</v>
      </c>
      <c r="GQ1" s="15" t="s">
        <v>19</v>
      </c>
      <c r="GR1" s="16" t="s">
        <v>20</v>
      </c>
      <c r="GS1" s="17" t="s">
        <v>21</v>
      </c>
      <c r="GT1" s="18" t="s">
        <v>22</v>
      </c>
      <c r="GU1" s="1" t="s">
        <v>26</v>
      </c>
      <c r="GV1" s="9" t="s">
        <v>12</v>
      </c>
      <c r="GW1" s="10" t="s">
        <v>13</v>
      </c>
      <c r="GX1" s="11" t="s">
        <v>14</v>
      </c>
      <c r="GY1" s="11" t="s">
        <v>14</v>
      </c>
      <c r="GZ1" s="12" t="s">
        <v>15</v>
      </c>
      <c r="HA1" s="12" t="s">
        <v>15</v>
      </c>
      <c r="HB1" s="13" t="s">
        <v>16</v>
      </c>
      <c r="HC1" s="13" t="s">
        <v>16</v>
      </c>
      <c r="HD1" s="13" t="s">
        <v>17</v>
      </c>
      <c r="HE1" s="14" t="s">
        <v>18</v>
      </c>
      <c r="HF1" s="15" t="s">
        <v>19</v>
      </c>
      <c r="HG1" s="16" t="s">
        <v>20</v>
      </c>
      <c r="HH1" s="17" t="s">
        <v>21</v>
      </c>
      <c r="HI1" s="18" t="s">
        <v>22</v>
      </c>
      <c r="HJ1" s="1" t="s">
        <v>28</v>
      </c>
      <c r="HK1" s="9" t="s">
        <v>12</v>
      </c>
      <c r="HL1" s="10" t="s">
        <v>13</v>
      </c>
      <c r="HM1" s="11" t="s">
        <v>14</v>
      </c>
      <c r="HN1" s="11" t="s">
        <v>14</v>
      </c>
      <c r="HO1" s="12" t="s">
        <v>15</v>
      </c>
      <c r="HP1" s="12" t="s">
        <v>15</v>
      </c>
      <c r="HQ1" s="13" t="s">
        <v>16</v>
      </c>
      <c r="HR1" s="13" t="s">
        <v>16</v>
      </c>
      <c r="HS1" s="13" t="s">
        <v>17</v>
      </c>
      <c r="HT1" s="14" t="s">
        <v>18</v>
      </c>
      <c r="HU1" s="15" t="s">
        <v>19</v>
      </c>
      <c r="HV1" s="16" t="s">
        <v>20</v>
      </c>
      <c r="HW1" s="17" t="s">
        <v>21</v>
      </c>
      <c r="HX1" s="18" t="s">
        <v>22</v>
      </c>
    </row>
    <row r="2" spans="1:232" customFormat="1" ht="16" customHeight="1" x14ac:dyDescent="0.2">
      <c r="A2">
        <v>1001</v>
      </c>
      <c r="B2" t="s">
        <v>650</v>
      </c>
      <c r="C2" s="2" t="s">
        <v>80</v>
      </c>
      <c r="D2" t="s">
        <v>81</v>
      </c>
      <c r="E2" t="s">
        <v>82</v>
      </c>
      <c r="F2" s="29" t="s">
        <v>658</v>
      </c>
      <c r="H2">
        <v>29</v>
      </c>
      <c r="I2" t="s">
        <v>635</v>
      </c>
      <c r="J2">
        <v>1</v>
      </c>
      <c r="K2">
        <f t="shared" ref="K2:K44" si="0">SUM(AJ2,AL2:AZ2)</f>
        <v>51</v>
      </c>
      <c r="L2" s="1">
        <f t="shared" ref="L2:L44" si="1">SUM(O2,T2,V2,Y2,Z2,AB2,AF2)</f>
        <v>14</v>
      </c>
      <c r="M2">
        <f t="shared" ref="M2:M44" si="2">SUM(Q2,S2,X2,AA2,AD2,AE2,AI2)</f>
        <v>8</v>
      </c>
      <c r="N2" s="1">
        <f t="shared" ref="N2:N44" si="3">SUM(P2,R2,U2,W2,AC2,AG2,AH2)</f>
        <v>8</v>
      </c>
      <c r="O2">
        <v>2</v>
      </c>
      <c r="P2">
        <v>1</v>
      </c>
      <c r="Q2">
        <v>1</v>
      </c>
      <c r="R2">
        <v>1</v>
      </c>
      <c r="S2">
        <v>2</v>
      </c>
      <c r="T2">
        <v>2</v>
      </c>
      <c r="U2">
        <v>1</v>
      </c>
      <c r="V2">
        <v>2</v>
      </c>
      <c r="W2">
        <v>2</v>
      </c>
      <c r="X2">
        <v>1</v>
      </c>
      <c r="Y2">
        <v>2</v>
      </c>
      <c r="Z2">
        <v>2</v>
      </c>
      <c r="AA2">
        <v>1</v>
      </c>
      <c r="AB2">
        <v>2</v>
      </c>
      <c r="AC2">
        <v>1</v>
      </c>
      <c r="AD2">
        <v>1</v>
      </c>
      <c r="AE2">
        <v>1</v>
      </c>
      <c r="AF2">
        <v>2</v>
      </c>
      <c r="AG2">
        <v>1</v>
      </c>
      <c r="AH2">
        <v>1</v>
      </c>
      <c r="AI2">
        <v>1</v>
      </c>
      <c r="AJ2">
        <v>4</v>
      </c>
      <c r="AK2">
        <v>5</v>
      </c>
      <c r="AL2">
        <v>3</v>
      </c>
      <c r="AM2">
        <v>5</v>
      </c>
      <c r="AN2">
        <v>3</v>
      </c>
      <c r="AO2">
        <v>2</v>
      </c>
      <c r="AP2">
        <v>3</v>
      </c>
      <c r="AQ2">
        <v>3</v>
      </c>
      <c r="AR2">
        <v>4</v>
      </c>
      <c r="AS2">
        <v>2</v>
      </c>
      <c r="AT2">
        <v>5</v>
      </c>
      <c r="AU2">
        <v>2</v>
      </c>
      <c r="AV2">
        <v>4</v>
      </c>
      <c r="AW2">
        <v>3</v>
      </c>
      <c r="AX2">
        <v>2</v>
      </c>
      <c r="AY2">
        <v>2</v>
      </c>
      <c r="AZ2">
        <v>4</v>
      </c>
      <c r="BA2" t="s">
        <v>85</v>
      </c>
      <c r="BB2">
        <v>5</v>
      </c>
      <c r="BC2">
        <v>5</v>
      </c>
      <c r="BD2">
        <v>4</v>
      </c>
      <c r="BE2">
        <v>1</v>
      </c>
      <c r="BF2">
        <v>4</v>
      </c>
      <c r="BG2">
        <v>5</v>
      </c>
      <c r="BH2">
        <v>7</v>
      </c>
      <c r="BI2">
        <v>1</v>
      </c>
      <c r="BJ2">
        <f t="shared" ref="BJ2:BJ44" si="4">BH2/BI2</f>
        <v>7</v>
      </c>
      <c r="BK2">
        <v>4</v>
      </c>
      <c r="BL2">
        <v>3</v>
      </c>
      <c r="BM2">
        <v>3</v>
      </c>
      <c r="BN2">
        <v>2</v>
      </c>
      <c r="BO2">
        <v>4</v>
      </c>
      <c r="BP2" t="s">
        <v>86</v>
      </c>
      <c r="BQ2">
        <v>6</v>
      </c>
      <c r="BR2">
        <v>5</v>
      </c>
      <c r="BS2">
        <v>5</v>
      </c>
      <c r="BT2">
        <v>1</v>
      </c>
      <c r="BU2">
        <v>4</v>
      </c>
      <c r="BV2">
        <v>4</v>
      </c>
      <c r="BW2">
        <v>1</v>
      </c>
      <c r="BX2">
        <v>7</v>
      </c>
      <c r="BY2">
        <f t="shared" ref="BY2:BY44" si="5">BW2/BX2</f>
        <v>0.14285714285714285</v>
      </c>
      <c r="BZ2">
        <v>5</v>
      </c>
      <c r="CA2">
        <v>5</v>
      </c>
      <c r="CB2">
        <v>5</v>
      </c>
      <c r="CC2">
        <v>6</v>
      </c>
      <c r="CD2">
        <v>4</v>
      </c>
      <c r="CE2" t="s">
        <v>87</v>
      </c>
      <c r="CF2">
        <v>5</v>
      </c>
      <c r="CG2">
        <v>5</v>
      </c>
      <c r="CH2">
        <v>5</v>
      </c>
      <c r="CI2">
        <v>3</v>
      </c>
      <c r="CJ2">
        <v>5</v>
      </c>
      <c r="CK2">
        <v>5</v>
      </c>
      <c r="CL2">
        <v>5</v>
      </c>
      <c r="CM2">
        <v>3</v>
      </c>
      <c r="CN2" s="1">
        <f t="shared" ref="CN2:CN44" si="6">CL2/CM2</f>
        <v>1.6666666666666667</v>
      </c>
      <c r="CO2">
        <v>3</v>
      </c>
      <c r="CP2">
        <v>3</v>
      </c>
      <c r="CQ2">
        <v>3</v>
      </c>
      <c r="CR2">
        <v>2</v>
      </c>
      <c r="CS2">
        <v>3</v>
      </c>
      <c r="CT2" t="s">
        <v>91</v>
      </c>
      <c r="CU2">
        <v>6</v>
      </c>
      <c r="CV2">
        <v>6</v>
      </c>
      <c r="CW2">
        <v>6</v>
      </c>
      <c r="CX2">
        <v>3</v>
      </c>
      <c r="CY2">
        <v>5</v>
      </c>
      <c r="CZ2">
        <v>6</v>
      </c>
      <c r="DA2">
        <v>5</v>
      </c>
      <c r="DB2">
        <v>3</v>
      </c>
      <c r="DC2" s="1">
        <f t="shared" ref="DC2:DC44" si="7">DA2/DB2</f>
        <v>1.6666666666666667</v>
      </c>
      <c r="DD2">
        <v>6</v>
      </c>
      <c r="DE2">
        <v>4</v>
      </c>
      <c r="DF2">
        <v>5</v>
      </c>
      <c r="DG2">
        <v>5</v>
      </c>
      <c r="DH2">
        <v>4</v>
      </c>
      <c r="DI2" t="s">
        <v>88</v>
      </c>
      <c r="DJ2">
        <v>6</v>
      </c>
      <c r="DK2">
        <v>6</v>
      </c>
      <c r="DL2">
        <v>6</v>
      </c>
      <c r="DM2">
        <v>3</v>
      </c>
      <c r="DN2">
        <v>6</v>
      </c>
      <c r="DO2">
        <v>6</v>
      </c>
      <c r="DP2">
        <v>6</v>
      </c>
      <c r="DQ2">
        <v>1</v>
      </c>
      <c r="DR2">
        <f t="shared" ref="DR2:DR44" si="8">DP2/DQ2</f>
        <v>6</v>
      </c>
      <c r="DS2">
        <v>5</v>
      </c>
      <c r="DT2">
        <v>5</v>
      </c>
      <c r="DU2">
        <v>5</v>
      </c>
      <c r="DV2">
        <v>6</v>
      </c>
      <c r="DW2">
        <v>2</v>
      </c>
      <c r="DX2" t="s">
        <v>92</v>
      </c>
      <c r="DY2">
        <v>5</v>
      </c>
      <c r="DZ2">
        <v>5</v>
      </c>
      <c r="EA2">
        <v>5</v>
      </c>
      <c r="EB2">
        <v>4</v>
      </c>
      <c r="EC2">
        <v>3</v>
      </c>
      <c r="ED2">
        <v>5</v>
      </c>
      <c r="EE2">
        <v>5</v>
      </c>
      <c r="EF2">
        <v>1</v>
      </c>
      <c r="EG2">
        <f t="shared" ref="EG2:EG44" si="9">EE2/EF2</f>
        <v>5</v>
      </c>
      <c r="EH2">
        <v>2</v>
      </c>
      <c r="EI2">
        <v>2</v>
      </c>
      <c r="EJ2">
        <v>2</v>
      </c>
      <c r="EK2">
        <v>4</v>
      </c>
      <c r="EL2">
        <v>1</v>
      </c>
      <c r="EM2" t="s">
        <v>83</v>
      </c>
      <c r="EN2">
        <v>2</v>
      </c>
      <c r="EO2">
        <v>4</v>
      </c>
      <c r="EP2">
        <v>4</v>
      </c>
      <c r="EQ2">
        <v>1</v>
      </c>
      <c r="ER2">
        <v>2</v>
      </c>
      <c r="ES2">
        <v>4</v>
      </c>
      <c r="ET2">
        <v>6</v>
      </c>
      <c r="EU2">
        <v>2</v>
      </c>
      <c r="EV2">
        <f>ET2/EU2</f>
        <v>3</v>
      </c>
      <c r="EW2">
        <v>2</v>
      </c>
      <c r="EX2">
        <v>1</v>
      </c>
      <c r="EY2">
        <v>2</v>
      </c>
      <c r="EZ2">
        <v>1</v>
      </c>
      <c r="FA2">
        <v>2</v>
      </c>
      <c r="FB2" t="s">
        <v>84</v>
      </c>
      <c r="FC2">
        <v>3</v>
      </c>
      <c r="FD2">
        <v>3</v>
      </c>
      <c r="FE2">
        <v>3</v>
      </c>
      <c r="FF2">
        <v>1</v>
      </c>
      <c r="FG2">
        <v>5</v>
      </c>
      <c r="FH2">
        <v>5</v>
      </c>
      <c r="FI2">
        <v>1</v>
      </c>
      <c r="FJ2">
        <v>6</v>
      </c>
      <c r="FK2">
        <f>FI2/FJ2</f>
        <v>0.16666666666666666</v>
      </c>
      <c r="FL2">
        <v>2</v>
      </c>
      <c r="FM2">
        <v>1</v>
      </c>
      <c r="FN2">
        <v>1</v>
      </c>
      <c r="FO2">
        <v>5</v>
      </c>
      <c r="FP2">
        <v>1</v>
      </c>
      <c r="FQ2" t="s">
        <v>90</v>
      </c>
      <c r="FR2">
        <v>6</v>
      </c>
      <c r="FS2">
        <v>6</v>
      </c>
      <c r="FT2">
        <v>5</v>
      </c>
      <c r="FU2">
        <v>3</v>
      </c>
      <c r="FV2">
        <v>4</v>
      </c>
      <c r="FW2">
        <v>4</v>
      </c>
      <c r="FX2">
        <v>3</v>
      </c>
      <c r="FY2">
        <v>6</v>
      </c>
      <c r="FZ2">
        <f t="shared" ref="FZ2:FZ44" si="10">FX2/FY2</f>
        <v>0.5</v>
      </c>
      <c r="GA2">
        <v>4</v>
      </c>
      <c r="GB2">
        <v>4</v>
      </c>
      <c r="GC2">
        <v>4</v>
      </c>
      <c r="GD2">
        <v>5</v>
      </c>
      <c r="GE2">
        <v>3</v>
      </c>
      <c r="GF2" t="s">
        <v>94</v>
      </c>
      <c r="GG2">
        <v>5</v>
      </c>
      <c r="GH2">
        <v>5</v>
      </c>
      <c r="GI2">
        <v>3</v>
      </c>
      <c r="GJ2">
        <v>1</v>
      </c>
      <c r="GK2">
        <v>4</v>
      </c>
      <c r="GL2">
        <v>3</v>
      </c>
      <c r="GM2">
        <v>6</v>
      </c>
      <c r="GN2">
        <v>2</v>
      </c>
      <c r="GO2">
        <f t="shared" ref="GO2:GO44" si="11">GM2/GN2</f>
        <v>3</v>
      </c>
      <c r="GP2">
        <v>3</v>
      </c>
      <c r="GQ2">
        <v>2</v>
      </c>
      <c r="GR2">
        <v>1</v>
      </c>
      <c r="GS2">
        <v>4</v>
      </c>
      <c r="GT2">
        <v>3</v>
      </c>
      <c r="GU2" t="s">
        <v>89</v>
      </c>
      <c r="GV2">
        <v>5</v>
      </c>
      <c r="GW2">
        <v>5</v>
      </c>
      <c r="GX2">
        <v>3</v>
      </c>
      <c r="GY2">
        <v>6</v>
      </c>
      <c r="GZ2">
        <v>4</v>
      </c>
      <c r="HA2">
        <v>4</v>
      </c>
      <c r="HB2">
        <v>5</v>
      </c>
      <c r="HC2">
        <v>3</v>
      </c>
      <c r="HD2">
        <f t="shared" ref="HD2:HD44" si="12">HB2/HC2</f>
        <v>1.6666666666666667</v>
      </c>
      <c r="HE2">
        <v>3</v>
      </c>
      <c r="HF2">
        <v>4</v>
      </c>
      <c r="HG2">
        <v>3</v>
      </c>
      <c r="HH2">
        <v>1</v>
      </c>
      <c r="HI2">
        <v>2</v>
      </c>
      <c r="HJ2" t="s">
        <v>93</v>
      </c>
      <c r="HK2">
        <v>5</v>
      </c>
      <c r="HL2">
        <v>5</v>
      </c>
      <c r="HM2">
        <v>5</v>
      </c>
      <c r="HN2">
        <v>4</v>
      </c>
      <c r="HO2">
        <v>3</v>
      </c>
      <c r="HP2">
        <v>6</v>
      </c>
      <c r="HQ2">
        <v>5</v>
      </c>
      <c r="HR2">
        <v>2</v>
      </c>
      <c r="HS2">
        <f t="shared" ref="HS2:HS44" si="13">HQ2/HR2</f>
        <v>2.5</v>
      </c>
      <c r="HT2">
        <v>3</v>
      </c>
      <c r="HU2">
        <v>4</v>
      </c>
      <c r="HV2">
        <v>4</v>
      </c>
      <c r="HW2">
        <v>6</v>
      </c>
      <c r="HX2">
        <v>2</v>
      </c>
    </row>
    <row r="3" spans="1:232" ht="16" customHeight="1" x14ac:dyDescent="0.2">
      <c r="A3">
        <v>1003</v>
      </c>
      <c r="B3" t="s">
        <v>650</v>
      </c>
      <c r="C3" s="2" t="s">
        <v>80</v>
      </c>
      <c r="D3" t="s">
        <v>95</v>
      </c>
      <c r="E3" t="s">
        <v>82</v>
      </c>
      <c r="F3" t="s">
        <v>96</v>
      </c>
      <c r="H3">
        <v>33</v>
      </c>
      <c r="I3" t="s">
        <v>635</v>
      </c>
      <c r="J3">
        <v>2</v>
      </c>
      <c r="K3">
        <f t="shared" si="0"/>
        <v>31</v>
      </c>
      <c r="L3" s="1">
        <f t="shared" si="1"/>
        <v>11</v>
      </c>
      <c r="M3">
        <f t="shared" si="2"/>
        <v>8</v>
      </c>
      <c r="N3" s="1">
        <f t="shared" si="3"/>
        <v>7</v>
      </c>
      <c r="O3">
        <v>2</v>
      </c>
      <c r="P3">
        <v>1</v>
      </c>
      <c r="Q3">
        <v>1</v>
      </c>
      <c r="R3">
        <v>1</v>
      </c>
      <c r="S3">
        <v>1</v>
      </c>
      <c r="T3">
        <v>2</v>
      </c>
      <c r="U3">
        <v>1</v>
      </c>
      <c r="V3">
        <v>2</v>
      </c>
      <c r="W3">
        <v>1</v>
      </c>
      <c r="X3">
        <v>1</v>
      </c>
      <c r="Y3">
        <v>1</v>
      </c>
      <c r="Z3">
        <v>2</v>
      </c>
      <c r="AA3">
        <v>1</v>
      </c>
      <c r="AB3">
        <v>1</v>
      </c>
      <c r="AC3">
        <v>1</v>
      </c>
      <c r="AD3">
        <v>1</v>
      </c>
      <c r="AE3">
        <v>1</v>
      </c>
      <c r="AF3">
        <v>1</v>
      </c>
      <c r="AG3">
        <v>1</v>
      </c>
      <c r="AH3">
        <v>1</v>
      </c>
      <c r="AI3">
        <v>2</v>
      </c>
      <c r="AJ3">
        <v>3</v>
      </c>
      <c r="AK3">
        <v>5</v>
      </c>
      <c r="AL3">
        <v>2</v>
      </c>
      <c r="AM3">
        <v>2</v>
      </c>
      <c r="AN3">
        <v>2</v>
      </c>
      <c r="AO3">
        <v>2</v>
      </c>
      <c r="AP3">
        <v>2</v>
      </c>
      <c r="AQ3">
        <v>1</v>
      </c>
      <c r="AR3">
        <v>3</v>
      </c>
      <c r="AS3">
        <v>1</v>
      </c>
      <c r="AT3">
        <v>3</v>
      </c>
      <c r="AU3">
        <v>3</v>
      </c>
      <c r="AV3">
        <v>1</v>
      </c>
      <c r="AW3">
        <v>2</v>
      </c>
      <c r="AX3">
        <v>1</v>
      </c>
      <c r="AY3">
        <v>1</v>
      </c>
      <c r="AZ3">
        <v>2</v>
      </c>
      <c r="BA3" t="s">
        <v>99</v>
      </c>
      <c r="BB3">
        <v>6</v>
      </c>
      <c r="BC3">
        <v>2</v>
      </c>
      <c r="BD3">
        <v>6</v>
      </c>
      <c r="BE3">
        <v>1</v>
      </c>
      <c r="BF3">
        <v>6</v>
      </c>
      <c r="BG3">
        <v>6</v>
      </c>
      <c r="BH3">
        <v>6</v>
      </c>
      <c r="BI3">
        <v>1</v>
      </c>
      <c r="BJ3">
        <f t="shared" si="4"/>
        <v>6</v>
      </c>
      <c r="BK3">
        <v>2</v>
      </c>
      <c r="BL3">
        <v>1</v>
      </c>
      <c r="BM3">
        <v>7</v>
      </c>
      <c r="BN3">
        <v>6</v>
      </c>
      <c r="BO3">
        <v>2</v>
      </c>
      <c r="BP3" t="s">
        <v>100</v>
      </c>
      <c r="BQ3">
        <v>6</v>
      </c>
      <c r="BR3">
        <v>6</v>
      </c>
      <c r="BS3">
        <v>6</v>
      </c>
      <c r="BT3">
        <v>1</v>
      </c>
      <c r="BU3">
        <v>6</v>
      </c>
      <c r="BV3">
        <v>6</v>
      </c>
      <c r="BW3">
        <v>6</v>
      </c>
      <c r="BX3">
        <v>1</v>
      </c>
      <c r="BY3">
        <f t="shared" si="5"/>
        <v>6</v>
      </c>
      <c r="BZ3">
        <v>1</v>
      </c>
      <c r="CA3">
        <v>1</v>
      </c>
      <c r="CB3">
        <v>6</v>
      </c>
      <c r="CC3">
        <v>6</v>
      </c>
      <c r="CD3">
        <v>2</v>
      </c>
      <c r="CE3" t="s">
        <v>101</v>
      </c>
      <c r="CF3">
        <v>3</v>
      </c>
      <c r="CG3">
        <v>2</v>
      </c>
      <c r="CH3">
        <v>2</v>
      </c>
      <c r="CI3">
        <v>1</v>
      </c>
      <c r="CJ3">
        <v>2</v>
      </c>
      <c r="CK3">
        <v>5</v>
      </c>
      <c r="CL3">
        <v>4</v>
      </c>
      <c r="CM3">
        <v>1</v>
      </c>
      <c r="CN3" s="1">
        <f t="shared" si="6"/>
        <v>4</v>
      </c>
      <c r="CO3">
        <v>1</v>
      </c>
      <c r="CP3">
        <v>1</v>
      </c>
      <c r="CQ3">
        <v>2</v>
      </c>
      <c r="CR3">
        <v>2</v>
      </c>
      <c r="CS3">
        <v>4</v>
      </c>
      <c r="CT3" t="s">
        <v>105</v>
      </c>
      <c r="CU3">
        <v>4</v>
      </c>
      <c r="CV3">
        <v>2</v>
      </c>
      <c r="CW3">
        <v>2</v>
      </c>
      <c r="CX3">
        <v>1</v>
      </c>
      <c r="CY3">
        <v>2</v>
      </c>
      <c r="CZ3">
        <v>2</v>
      </c>
      <c r="DA3">
        <v>2</v>
      </c>
      <c r="DB3">
        <v>1</v>
      </c>
      <c r="DC3" s="1">
        <f t="shared" si="7"/>
        <v>2</v>
      </c>
      <c r="DD3">
        <v>1</v>
      </c>
      <c r="DE3">
        <v>1</v>
      </c>
      <c r="DF3">
        <v>1</v>
      </c>
      <c r="DG3">
        <v>2</v>
      </c>
      <c r="DH3">
        <v>4</v>
      </c>
      <c r="DI3" t="s">
        <v>102</v>
      </c>
      <c r="DJ3">
        <v>5</v>
      </c>
      <c r="DK3">
        <v>2</v>
      </c>
      <c r="DL3">
        <v>5</v>
      </c>
      <c r="DM3">
        <v>1</v>
      </c>
      <c r="DN3">
        <v>2</v>
      </c>
      <c r="DO3">
        <v>3</v>
      </c>
      <c r="DP3">
        <v>4</v>
      </c>
      <c r="DQ3">
        <v>1</v>
      </c>
      <c r="DR3">
        <f t="shared" si="8"/>
        <v>4</v>
      </c>
      <c r="DS3">
        <v>2</v>
      </c>
      <c r="DT3">
        <v>1</v>
      </c>
      <c r="DU3">
        <v>4</v>
      </c>
      <c r="DV3">
        <v>4</v>
      </c>
      <c r="DW3">
        <v>1</v>
      </c>
      <c r="DX3" t="s">
        <v>106</v>
      </c>
      <c r="DY3">
        <v>5</v>
      </c>
      <c r="DZ3">
        <v>3</v>
      </c>
      <c r="EA3">
        <v>4</v>
      </c>
      <c r="EB3">
        <v>1</v>
      </c>
      <c r="EC3">
        <v>4</v>
      </c>
      <c r="ED3">
        <v>6</v>
      </c>
      <c r="EE3">
        <v>6</v>
      </c>
      <c r="EF3">
        <v>1</v>
      </c>
      <c r="EG3">
        <f t="shared" si="9"/>
        <v>6</v>
      </c>
      <c r="EH3">
        <v>1</v>
      </c>
      <c r="EI3">
        <v>1</v>
      </c>
      <c r="EJ3">
        <v>3</v>
      </c>
      <c r="EK3">
        <v>6</v>
      </c>
      <c r="EL3">
        <v>1</v>
      </c>
      <c r="EM3" t="s">
        <v>97</v>
      </c>
      <c r="EN3">
        <v>3</v>
      </c>
      <c r="EO3">
        <v>3</v>
      </c>
      <c r="EP3">
        <v>1</v>
      </c>
      <c r="EQ3">
        <v>1</v>
      </c>
      <c r="ER3">
        <v>2</v>
      </c>
      <c r="ES3">
        <v>1</v>
      </c>
      <c r="ET3">
        <v>6</v>
      </c>
      <c r="EU3">
        <v>1</v>
      </c>
      <c r="EV3">
        <f>ET3/EU3</f>
        <v>6</v>
      </c>
      <c r="EW3">
        <v>1</v>
      </c>
      <c r="EX3">
        <v>1</v>
      </c>
      <c r="EY3">
        <v>4</v>
      </c>
      <c r="EZ3">
        <v>2</v>
      </c>
      <c r="FA3">
        <v>2</v>
      </c>
      <c r="FB3" t="s">
        <v>98</v>
      </c>
      <c r="FC3">
        <v>4</v>
      </c>
      <c r="FD3">
        <v>4</v>
      </c>
      <c r="FE3">
        <v>4</v>
      </c>
      <c r="FF3">
        <v>1</v>
      </c>
      <c r="FG3">
        <v>6</v>
      </c>
      <c r="FH3">
        <v>6</v>
      </c>
      <c r="FI3">
        <v>6</v>
      </c>
      <c r="FJ3">
        <v>1</v>
      </c>
      <c r="FK3">
        <f>FI3/FJ3</f>
        <v>6</v>
      </c>
      <c r="FL3">
        <v>1</v>
      </c>
      <c r="FM3">
        <v>1</v>
      </c>
      <c r="FN3">
        <v>6</v>
      </c>
      <c r="FO3">
        <v>4</v>
      </c>
      <c r="FP3">
        <v>2</v>
      </c>
      <c r="FQ3" t="s">
        <v>104</v>
      </c>
      <c r="FR3">
        <v>5</v>
      </c>
      <c r="FS3">
        <v>2</v>
      </c>
      <c r="FT3">
        <v>5</v>
      </c>
      <c r="FU3">
        <v>1</v>
      </c>
      <c r="FV3">
        <v>5</v>
      </c>
      <c r="FW3">
        <v>6</v>
      </c>
      <c r="FX3">
        <v>6</v>
      </c>
      <c r="FY3">
        <v>1</v>
      </c>
      <c r="FZ3">
        <f t="shared" si="10"/>
        <v>6</v>
      </c>
      <c r="GA3">
        <v>1</v>
      </c>
      <c r="GB3">
        <v>1</v>
      </c>
      <c r="GC3">
        <v>5</v>
      </c>
      <c r="GD3">
        <v>5</v>
      </c>
      <c r="GE3">
        <v>2</v>
      </c>
      <c r="GF3" t="s">
        <v>108</v>
      </c>
      <c r="GG3">
        <v>4</v>
      </c>
      <c r="GH3">
        <v>2</v>
      </c>
      <c r="GI3">
        <v>2</v>
      </c>
      <c r="GJ3">
        <v>2</v>
      </c>
      <c r="GK3">
        <v>2</v>
      </c>
      <c r="GL3">
        <v>5</v>
      </c>
      <c r="GM3">
        <v>6</v>
      </c>
      <c r="GN3">
        <v>1</v>
      </c>
      <c r="GO3">
        <f t="shared" si="11"/>
        <v>6</v>
      </c>
      <c r="GP3">
        <v>3</v>
      </c>
      <c r="GQ3">
        <v>1</v>
      </c>
      <c r="GR3">
        <v>3</v>
      </c>
      <c r="GS3">
        <v>2</v>
      </c>
      <c r="GT3">
        <v>2</v>
      </c>
      <c r="GU3" t="s">
        <v>103</v>
      </c>
      <c r="GV3">
        <v>6</v>
      </c>
      <c r="GW3">
        <v>5</v>
      </c>
      <c r="GX3">
        <v>6</v>
      </c>
      <c r="GY3">
        <v>1</v>
      </c>
      <c r="GZ3">
        <v>6</v>
      </c>
      <c r="HA3">
        <v>6</v>
      </c>
      <c r="HB3">
        <v>6</v>
      </c>
      <c r="HC3">
        <v>1</v>
      </c>
      <c r="HD3">
        <f t="shared" si="12"/>
        <v>6</v>
      </c>
      <c r="HE3">
        <v>1</v>
      </c>
      <c r="HF3">
        <v>1</v>
      </c>
      <c r="HG3">
        <v>3</v>
      </c>
      <c r="HH3">
        <v>6</v>
      </c>
      <c r="HI3">
        <v>1</v>
      </c>
      <c r="HJ3" t="s">
        <v>107</v>
      </c>
      <c r="HK3">
        <v>4</v>
      </c>
      <c r="HL3">
        <v>3</v>
      </c>
      <c r="HM3">
        <v>3</v>
      </c>
      <c r="HN3">
        <v>1</v>
      </c>
      <c r="HO3">
        <v>2</v>
      </c>
      <c r="HP3">
        <v>2</v>
      </c>
      <c r="HQ3">
        <v>2</v>
      </c>
      <c r="HR3">
        <v>1</v>
      </c>
      <c r="HS3">
        <f t="shared" si="13"/>
        <v>2</v>
      </c>
      <c r="HT3">
        <v>1</v>
      </c>
      <c r="HU3">
        <v>1</v>
      </c>
      <c r="HV3">
        <v>3</v>
      </c>
      <c r="HW3">
        <v>3</v>
      </c>
      <c r="HX3">
        <v>2</v>
      </c>
    </row>
    <row r="4" spans="1:232" s="27" customFormat="1" ht="15" x14ac:dyDescent="0.2">
      <c r="A4" s="27">
        <v>1005</v>
      </c>
      <c r="B4" s="27" t="s">
        <v>109</v>
      </c>
      <c r="C4" s="27" t="s">
        <v>80</v>
      </c>
      <c r="D4" s="27" t="s">
        <v>110</v>
      </c>
      <c r="G4" s="27">
        <v>3</v>
      </c>
      <c r="H4" s="27">
        <v>25</v>
      </c>
      <c r="I4" s="27" t="s">
        <v>653</v>
      </c>
      <c r="J4" s="27">
        <v>1</v>
      </c>
      <c r="K4" s="27">
        <f t="shared" si="0"/>
        <v>25</v>
      </c>
      <c r="L4" s="27">
        <f t="shared" si="1"/>
        <v>10</v>
      </c>
      <c r="M4" s="27">
        <f t="shared" si="2"/>
        <v>13</v>
      </c>
      <c r="N4" s="27">
        <f t="shared" si="3"/>
        <v>13</v>
      </c>
      <c r="O4" s="27">
        <v>2</v>
      </c>
      <c r="P4" s="27">
        <v>3</v>
      </c>
      <c r="Q4" s="27">
        <v>2</v>
      </c>
      <c r="R4" s="27">
        <v>2</v>
      </c>
      <c r="S4" s="27">
        <v>2</v>
      </c>
      <c r="T4" s="27">
        <v>1</v>
      </c>
      <c r="U4" s="27">
        <v>2</v>
      </c>
      <c r="V4" s="27">
        <v>1</v>
      </c>
      <c r="W4" s="27">
        <v>2</v>
      </c>
      <c r="X4" s="27">
        <v>2</v>
      </c>
      <c r="Y4" s="27">
        <v>1</v>
      </c>
      <c r="Z4" s="27">
        <v>2</v>
      </c>
      <c r="AA4" s="27">
        <v>2</v>
      </c>
      <c r="AB4" s="27">
        <v>2</v>
      </c>
      <c r="AC4" s="27">
        <v>1</v>
      </c>
      <c r="AD4" s="27">
        <v>2</v>
      </c>
      <c r="AE4" s="27">
        <v>2</v>
      </c>
      <c r="AF4" s="27">
        <v>1</v>
      </c>
      <c r="AG4" s="27">
        <v>2</v>
      </c>
      <c r="AH4" s="27">
        <v>1</v>
      </c>
      <c r="AI4" s="27">
        <v>1</v>
      </c>
      <c r="AJ4" s="27">
        <v>2</v>
      </c>
      <c r="AK4" s="27">
        <v>5</v>
      </c>
      <c r="AL4" s="27">
        <v>1</v>
      </c>
      <c r="AM4" s="27">
        <v>1</v>
      </c>
      <c r="AN4" s="27">
        <v>2</v>
      </c>
      <c r="AO4" s="27">
        <v>2</v>
      </c>
      <c r="AP4" s="27">
        <v>1</v>
      </c>
      <c r="AQ4" s="27">
        <v>1</v>
      </c>
      <c r="AR4" s="27">
        <v>3</v>
      </c>
      <c r="AS4" s="27">
        <v>2</v>
      </c>
      <c r="AT4" s="27">
        <v>1</v>
      </c>
      <c r="AU4" s="27">
        <v>1</v>
      </c>
      <c r="AV4" s="27">
        <v>2</v>
      </c>
      <c r="AW4" s="27">
        <v>2</v>
      </c>
      <c r="AX4" s="27">
        <v>1</v>
      </c>
      <c r="AY4" s="27">
        <v>1</v>
      </c>
      <c r="AZ4" s="27">
        <v>2</v>
      </c>
      <c r="BA4" s="27" t="s">
        <v>113</v>
      </c>
      <c r="BB4" s="27">
        <v>4</v>
      </c>
      <c r="BC4" s="27">
        <v>3</v>
      </c>
      <c r="BD4" s="27">
        <v>5</v>
      </c>
      <c r="BE4" s="27">
        <v>3</v>
      </c>
      <c r="BF4" s="27">
        <v>4</v>
      </c>
      <c r="BG4" s="27">
        <v>5</v>
      </c>
      <c r="BH4" s="27">
        <v>5</v>
      </c>
      <c r="BI4" s="27">
        <v>2</v>
      </c>
      <c r="BJ4" s="27">
        <f t="shared" si="4"/>
        <v>2.5</v>
      </c>
      <c r="BK4" s="27">
        <v>2</v>
      </c>
      <c r="BL4" s="27">
        <v>2</v>
      </c>
      <c r="BM4" s="27">
        <v>2</v>
      </c>
      <c r="BN4" s="27">
        <v>5</v>
      </c>
      <c r="BO4" s="27">
        <v>2</v>
      </c>
      <c r="BP4" s="27" t="s">
        <v>114</v>
      </c>
      <c r="BQ4" s="27">
        <v>5</v>
      </c>
      <c r="BR4" s="27">
        <v>3</v>
      </c>
      <c r="BS4" s="27">
        <v>4</v>
      </c>
      <c r="BT4" s="27">
        <v>2</v>
      </c>
      <c r="BU4" s="27">
        <v>3</v>
      </c>
      <c r="BV4" s="27">
        <v>4</v>
      </c>
      <c r="BW4" s="27">
        <v>4</v>
      </c>
      <c r="BX4" s="27">
        <v>2</v>
      </c>
      <c r="BY4" s="27">
        <f t="shared" si="5"/>
        <v>2</v>
      </c>
      <c r="BZ4" s="27">
        <v>4</v>
      </c>
      <c r="CA4" s="27">
        <v>2</v>
      </c>
      <c r="CB4" s="27">
        <v>4</v>
      </c>
      <c r="CC4" s="27">
        <v>3</v>
      </c>
      <c r="CD4" s="27">
        <v>4</v>
      </c>
      <c r="CE4" s="27" t="s">
        <v>115</v>
      </c>
      <c r="CF4" s="27">
        <v>4</v>
      </c>
      <c r="CG4" s="27">
        <v>4</v>
      </c>
      <c r="CH4" s="27">
        <v>4</v>
      </c>
      <c r="CI4" s="27">
        <v>3</v>
      </c>
      <c r="CJ4" s="27">
        <v>4</v>
      </c>
      <c r="CK4" s="27">
        <v>4</v>
      </c>
      <c r="CL4" s="27">
        <v>3</v>
      </c>
      <c r="CM4" s="27">
        <v>2</v>
      </c>
      <c r="CN4" s="27">
        <f t="shared" si="6"/>
        <v>1.5</v>
      </c>
      <c r="CO4" s="27">
        <v>1</v>
      </c>
      <c r="CP4" s="27">
        <v>1</v>
      </c>
      <c r="CQ4" s="27">
        <v>1</v>
      </c>
      <c r="CR4" s="27">
        <v>3</v>
      </c>
      <c r="CS4" s="27">
        <v>4</v>
      </c>
      <c r="CT4" s="47" t="s">
        <v>119</v>
      </c>
      <c r="CU4" s="47">
        <v>7</v>
      </c>
      <c r="CV4" s="47">
        <v>7</v>
      </c>
      <c r="CW4" s="47">
        <v>7</v>
      </c>
      <c r="CX4" s="47">
        <v>7</v>
      </c>
      <c r="CY4" s="47">
        <v>7</v>
      </c>
      <c r="CZ4" s="47">
        <v>7</v>
      </c>
      <c r="DA4" s="47">
        <v>7</v>
      </c>
      <c r="DB4" s="47">
        <v>7</v>
      </c>
      <c r="DC4" s="27">
        <f t="shared" si="7"/>
        <v>1</v>
      </c>
      <c r="DD4" s="47">
        <v>7</v>
      </c>
      <c r="DE4" s="47">
        <v>7</v>
      </c>
      <c r="DF4" s="47">
        <v>7</v>
      </c>
      <c r="DG4" s="47">
        <v>7</v>
      </c>
      <c r="DH4" s="47">
        <v>1</v>
      </c>
      <c r="DI4" s="47" t="s">
        <v>116</v>
      </c>
      <c r="DJ4" s="47">
        <v>7</v>
      </c>
      <c r="DK4" s="47">
        <v>7</v>
      </c>
      <c r="DL4" s="47">
        <v>7</v>
      </c>
      <c r="DM4" s="47">
        <v>7</v>
      </c>
      <c r="DN4" s="47">
        <v>7</v>
      </c>
      <c r="DO4" s="47">
        <v>7</v>
      </c>
      <c r="DP4" s="47">
        <v>7</v>
      </c>
      <c r="DQ4" s="47">
        <v>7</v>
      </c>
      <c r="DR4" s="27">
        <f t="shared" si="8"/>
        <v>1</v>
      </c>
      <c r="DS4" s="47">
        <v>7</v>
      </c>
      <c r="DT4" s="47">
        <v>7</v>
      </c>
      <c r="DU4" s="47">
        <v>7</v>
      </c>
      <c r="DV4" s="47">
        <v>7</v>
      </c>
      <c r="DW4" s="47">
        <v>1</v>
      </c>
      <c r="DX4" s="47" t="s">
        <v>119</v>
      </c>
      <c r="DY4" s="47">
        <v>7</v>
      </c>
      <c r="DZ4" s="47">
        <v>7</v>
      </c>
      <c r="EA4" s="47">
        <v>7</v>
      </c>
      <c r="EB4" s="47">
        <v>7</v>
      </c>
      <c r="EC4" s="47">
        <v>7</v>
      </c>
      <c r="ED4" s="47">
        <v>7</v>
      </c>
      <c r="EE4" s="47">
        <v>7</v>
      </c>
      <c r="EF4" s="47">
        <v>7</v>
      </c>
      <c r="EG4" s="27">
        <f t="shared" si="9"/>
        <v>1</v>
      </c>
      <c r="EH4" s="47">
        <v>7</v>
      </c>
      <c r="EI4" s="47">
        <v>7</v>
      </c>
      <c r="EJ4" s="47">
        <v>7</v>
      </c>
      <c r="EK4" s="47">
        <v>7</v>
      </c>
      <c r="EL4" s="47">
        <v>1</v>
      </c>
      <c r="EM4" s="27" t="s">
        <v>111</v>
      </c>
      <c r="EN4" s="27">
        <v>6</v>
      </c>
      <c r="EO4" s="27">
        <v>6</v>
      </c>
      <c r="EP4" s="27">
        <v>5</v>
      </c>
      <c r="EQ4" s="27">
        <v>5</v>
      </c>
      <c r="ER4" s="27">
        <v>4</v>
      </c>
      <c r="ES4" s="27">
        <v>6</v>
      </c>
      <c r="ET4" s="27">
        <v>4</v>
      </c>
      <c r="EU4" s="27">
        <v>3</v>
      </c>
      <c r="EW4" s="27">
        <v>2</v>
      </c>
      <c r="EX4" s="27">
        <v>1</v>
      </c>
      <c r="EY4" s="27">
        <v>1</v>
      </c>
      <c r="EZ4" s="27">
        <v>2</v>
      </c>
      <c r="FA4" s="27">
        <v>1</v>
      </c>
      <c r="FB4" s="27" t="s">
        <v>112</v>
      </c>
      <c r="FC4" s="27">
        <v>5</v>
      </c>
      <c r="FD4" s="27">
        <v>4</v>
      </c>
      <c r="FE4" s="27">
        <v>3</v>
      </c>
      <c r="FF4" s="27">
        <v>4</v>
      </c>
      <c r="FG4" s="27">
        <v>2</v>
      </c>
      <c r="FH4" s="27">
        <v>5</v>
      </c>
      <c r="FI4" s="27">
        <v>3</v>
      </c>
      <c r="FJ4" s="27">
        <v>2</v>
      </c>
      <c r="FL4" s="27">
        <v>1</v>
      </c>
      <c r="FM4" s="27">
        <v>1</v>
      </c>
      <c r="FN4" s="27">
        <v>2</v>
      </c>
      <c r="FO4" s="27">
        <v>4</v>
      </c>
      <c r="FP4" s="27">
        <v>3</v>
      </c>
      <c r="FQ4" s="27" t="s">
        <v>118</v>
      </c>
      <c r="FR4" s="27">
        <v>5</v>
      </c>
      <c r="FS4" s="27">
        <v>4</v>
      </c>
      <c r="FT4" s="27">
        <v>4</v>
      </c>
      <c r="FU4" s="27">
        <v>4</v>
      </c>
      <c r="FV4" s="27">
        <v>3</v>
      </c>
      <c r="FW4" s="27">
        <v>5</v>
      </c>
      <c r="FY4" s="27">
        <v>2</v>
      </c>
      <c r="FZ4" s="27">
        <f t="shared" si="10"/>
        <v>0</v>
      </c>
      <c r="GA4" s="27">
        <v>4</v>
      </c>
      <c r="GB4" s="27">
        <v>1</v>
      </c>
      <c r="GC4" s="27">
        <v>1</v>
      </c>
      <c r="GD4" s="27">
        <v>3</v>
      </c>
      <c r="GE4" s="27">
        <v>2</v>
      </c>
      <c r="GF4" s="27" t="s">
        <v>121</v>
      </c>
      <c r="GG4" s="27">
        <v>4</v>
      </c>
      <c r="GH4" s="27">
        <v>3</v>
      </c>
      <c r="GI4" s="27">
        <v>4</v>
      </c>
      <c r="GJ4" s="27">
        <v>4</v>
      </c>
      <c r="GK4" s="27">
        <v>3</v>
      </c>
      <c r="GL4" s="27">
        <v>3</v>
      </c>
      <c r="GM4" s="27">
        <v>3</v>
      </c>
      <c r="GN4" s="27">
        <v>2</v>
      </c>
      <c r="GO4" s="27">
        <f t="shared" si="11"/>
        <v>1.5</v>
      </c>
      <c r="GP4" s="27">
        <v>2</v>
      </c>
      <c r="GQ4" s="27">
        <v>1</v>
      </c>
      <c r="GR4" s="27">
        <v>1</v>
      </c>
      <c r="GS4" s="27">
        <v>2</v>
      </c>
      <c r="GT4" s="27">
        <v>2</v>
      </c>
      <c r="GU4" s="27" t="s">
        <v>117</v>
      </c>
      <c r="GV4" s="27">
        <v>4</v>
      </c>
      <c r="GW4" s="27">
        <v>5</v>
      </c>
      <c r="GX4" s="27">
        <v>4</v>
      </c>
      <c r="GY4" s="27">
        <v>4</v>
      </c>
      <c r="GZ4" s="27">
        <v>4</v>
      </c>
      <c r="HA4" s="27">
        <v>4</v>
      </c>
      <c r="HB4" s="27">
        <v>3</v>
      </c>
      <c r="HD4" s="27" t="e">
        <f t="shared" si="12"/>
        <v>#DIV/0!</v>
      </c>
      <c r="HE4" s="27">
        <v>1</v>
      </c>
      <c r="HF4" s="27">
        <v>1</v>
      </c>
      <c r="HG4" s="27">
        <v>1</v>
      </c>
      <c r="HH4" s="27">
        <v>2</v>
      </c>
      <c r="HI4" s="27">
        <v>1</v>
      </c>
      <c r="HJ4" s="27" t="s">
        <v>120</v>
      </c>
      <c r="HK4" s="27">
        <v>6</v>
      </c>
      <c r="HL4" s="27">
        <v>5</v>
      </c>
      <c r="HM4" s="27">
        <v>5</v>
      </c>
      <c r="HN4" s="27">
        <v>4</v>
      </c>
      <c r="HO4" s="27">
        <v>4</v>
      </c>
      <c r="HP4" s="27">
        <v>5</v>
      </c>
      <c r="HQ4" s="27">
        <v>4</v>
      </c>
      <c r="HR4" s="27">
        <v>3</v>
      </c>
      <c r="HS4" s="27">
        <f t="shared" si="13"/>
        <v>1.3333333333333333</v>
      </c>
      <c r="HT4" s="27">
        <v>1</v>
      </c>
      <c r="HU4" s="27">
        <v>1</v>
      </c>
      <c r="HV4" s="27">
        <v>1</v>
      </c>
      <c r="HW4" s="27">
        <v>3</v>
      </c>
      <c r="HX4" s="27">
        <v>1</v>
      </c>
    </row>
    <row r="5" spans="1:232" s="27" customFormat="1" ht="15" x14ac:dyDescent="0.2">
      <c r="A5" s="27">
        <v>1010</v>
      </c>
      <c r="B5" s="27" t="s">
        <v>109</v>
      </c>
      <c r="C5" s="27" t="s">
        <v>80</v>
      </c>
      <c r="D5" s="27" t="s">
        <v>122</v>
      </c>
      <c r="G5" s="27">
        <v>3</v>
      </c>
      <c r="H5" s="27">
        <v>23</v>
      </c>
      <c r="I5" s="27" t="s">
        <v>653</v>
      </c>
      <c r="J5" s="27">
        <v>2</v>
      </c>
      <c r="K5" s="27">
        <f t="shared" si="0"/>
        <v>38</v>
      </c>
      <c r="L5" s="27">
        <f t="shared" si="1"/>
        <v>7</v>
      </c>
      <c r="M5" s="27">
        <f t="shared" si="2"/>
        <v>8</v>
      </c>
      <c r="N5" s="27">
        <f t="shared" si="3"/>
        <v>7</v>
      </c>
      <c r="O5" s="27">
        <v>1</v>
      </c>
      <c r="P5" s="27">
        <v>1</v>
      </c>
      <c r="Q5" s="27">
        <v>1</v>
      </c>
      <c r="R5" s="27">
        <v>1</v>
      </c>
      <c r="S5" s="27">
        <v>1</v>
      </c>
      <c r="T5" s="27">
        <v>1</v>
      </c>
      <c r="U5" s="27">
        <v>1</v>
      </c>
      <c r="V5" s="27">
        <v>1</v>
      </c>
      <c r="W5" s="27">
        <v>1</v>
      </c>
      <c r="X5" s="27">
        <v>1</v>
      </c>
      <c r="Y5" s="27">
        <v>1</v>
      </c>
      <c r="Z5" s="27">
        <v>1</v>
      </c>
      <c r="AA5" s="27">
        <v>1</v>
      </c>
      <c r="AB5" s="27">
        <v>1</v>
      </c>
      <c r="AC5" s="27">
        <v>1</v>
      </c>
      <c r="AD5" s="27">
        <v>1</v>
      </c>
      <c r="AE5" s="27">
        <v>1</v>
      </c>
      <c r="AF5" s="27">
        <v>1</v>
      </c>
      <c r="AG5" s="27">
        <v>1</v>
      </c>
      <c r="AH5" s="27">
        <v>1</v>
      </c>
      <c r="AI5" s="27">
        <v>2</v>
      </c>
      <c r="AJ5" s="27">
        <v>3</v>
      </c>
      <c r="AK5" s="27">
        <v>5</v>
      </c>
      <c r="AL5" s="27">
        <v>2</v>
      </c>
      <c r="AM5" s="27">
        <v>4</v>
      </c>
      <c r="AN5" s="27">
        <v>1</v>
      </c>
      <c r="AO5" s="27">
        <v>3</v>
      </c>
      <c r="AP5" s="27">
        <v>5</v>
      </c>
      <c r="AQ5" s="27">
        <v>1</v>
      </c>
      <c r="AR5" s="27">
        <v>2</v>
      </c>
      <c r="AS5" s="27">
        <v>1</v>
      </c>
      <c r="AT5" s="27">
        <v>2</v>
      </c>
      <c r="AU5" s="27">
        <v>4</v>
      </c>
      <c r="AV5" s="27">
        <v>2</v>
      </c>
      <c r="AW5" s="27">
        <v>2</v>
      </c>
      <c r="AX5" s="27">
        <v>2</v>
      </c>
      <c r="AY5" s="27">
        <v>1</v>
      </c>
      <c r="AZ5" s="27">
        <v>3</v>
      </c>
      <c r="BA5" s="27" t="s">
        <v>125</v>
      </c>
      <c r="BB5" s="27">
        <v>7</v>
      </c>
      <c r="BC5" s="27">
        <v>7</v>
      </c>
      <c r="BD5" s="27">
        <v>7</v>
      </c>
      <c r="BE5" s="27">
        <v>6</v>
      </c>
      <c r="BF5" s="27">
        <v>7</v>
      </c>
      <c r="BG5" s="27">
        <v>7</v>
      </c>
      <c r="BH5" s="27">
        <v>7</v>
      </c>
      <c r="BI5" s="27">
        <v>1</v>
      </c>
      <c r="BJ5" s="27">
        <f t="shared" si="4"/>
        <v>7</v>
      </c>
      <c r="BK5" s="27">
        <v>5</v>
      </c>
      <c r="BL5" s="27">
        <v>1</v>
      </c>
      <c r="BM5" s="27">
        <v>1</v>
      </c>
      <c r="BN5" s="27">
        <v>6</v>
      </c>
      <c r="BO5" s="27">
        <v>1</v>
      </c>
      <c r="BP5" s="27" t="s">
        <v>126</v>
      </c>
      <c r="BQ5" s="27">
        <v>2</v>
      </c>
      <c r="BR5" s="27">
        <v>2</v>
      </c>
      <c r="BS5" s="27">
        <v>1</v>
      </c>
      <c r="BT5" s="27">
        <v>3</v>
      </c>
      <c r="BU5" s="27">
        <v>1</v>
      </c>
      <c r="BV5" s="27">
        <v>4</v>
      </c>
      <c r="BW5" s="27">
        <v>6</v>
      </c>
      <c r="BX5" s="27">
        <v>1</v>
      </c>
      <c r="BY5" s="27">
        <f t="shared" si="5"/>
        <v>6</v>
      </c>
      <c r="BZ5" s="27">
        <v>1</v>
      </c>
      <c r="CA5" s="27">
        <v>1</v>
      </c>
      <c r="CB5" s="27">
        <v>1</v>
      </c>
      <c r="CC5" s="27">
        <v>3</v>
      </c>
      <c r="CD5" s="27">
        <v>4</v>
      </c>
      <c r="CE5" s="27" t="s">
        <v>127</v>
      </c>
      <c r="CF5" s="27">
        <v>7</v>
      </c>
      <c r="CG5" s="27">
        <v>7</v>
      </c>
      <c r="CH5" s="27">
        <v>7</v>
      </c>
      <c r="CI5" s="27">
        <v>7</v>
      </c>
      <c r="CJ5" s="27">
        <v>7</v>
      </c>
      <c r="CK5" s="27">
        <v>7</v>
      </c>
      <c r="CL5" s="27">
        <v>7</v>
      </c>
      <c r="CM5" s="27">
        <v>1</v>
      </c>
      <c r="CN5" s="27">
        <f t="shared" si="6"/>
        <v>7</v>
      </c>
      <c r="CO5" s="27">
        <v>7</v>
      </c>
      <c r="CP5" s="27">
        <v>1</v>
      </c>
      <c r="CQ5" s="27">
        <v>7</v>
      </c>
      <c r="CR5" s="27">
        <v>7</v>
      </c>
      <c r="CS5" s="27">
        <v>2</v>
      </c>
      <c r="CT5" s="27" t="s">
        <v>131</v>
      </c>
      <c r="CU5" s="27">
        <v>5</v>
      </c>
      <c r="CV5" s="27">
        <v>4</v>
      </c>
      <c r="CW5" s="27">
        <v>4</v>
      </c>
      <c r="CX5" s="27">
        <v>4</v>
      </c>
      <c r="CY5" s="27">
        <v>5</v>
      </c>
      <c r="CZ5" s="27">
        <v>6</v>
      </c>
      <c r="DA5" s="27">
        <v>6</v>
      </c>
      <c r="DB5" s="27">
        <v>1</v>
      </c>
      <c r="DC5" s="27">
        <f t="shared" si="7"/>
        <v>6</v>
      </c>
      <c r="DD5" s="27">
        <v>4</v>
      </c>
      <c r="DE5" s="27">
        <v>1</v>
      </c>
      <c r="DF5" s="27">
        <v>1</v>
      </c>
      <c r="DG5" s="27">
        <v>4</v>
      </c>
      <c r="DH5" s="27">
        <v>2</v>
      </c>
      <c r="DI5" s="27" t="s">
        <v>128</v>
      </c>
      <c r="DJ5" s="27">
        <v>7</v>
      </c>
      <c r="DK5" s="27">
        <v>7</v>
      </c>
      <c r="DL5" s="27">
        <v>7</v>
      </c>
      <c r="DM5" s="27">
        <v>7</v>
      </c>
      <c r="DN5" s="27">
        <v>7</v>
      </c>
      <c r="DO5" s="27">
        <v>7</v>
      </c>
      <c r="DP5" s="27">
        <v>7</v>
      </c>
      <c r="DQ5" s="27">
        <v>7</v>
      </c>
      <c r="DR5" s="27">
        <f t="shared" si="8"/>
        <v>1</v>
      </c>
      <c r="DS5" s="27">
        <v>7</v>
      </c>
      <c r="DT5" s="27">
        <v>7</v>
      </c>
      <c r="DU5" s="27">
        <v>7</v>
      </c>
      <c r="DV5" s="27">
        <v>7</v>
      </c>
      <c r="DW5" s="27">
        <v>1</v>
      </c>
      <c r="DX5" s="47" t="s">
        <v>132</v>
      </c>
      <c r="DY5" s="47">
        <v>7</v>
      </c>
      <c r="DZ5" s="47">
        <v>7</v>
      </c>
      <c r="EA5" s="47">
        <v>7</v>
      </c>
      <c r="EB5" s="47">
        <v>7</v>
      </c>
      <c r="EC5" s="47">
        <v>7</v>
      </c>
      <c r="ED5" s="47">
        <v>7</v>
      </c>
      <c r="EE5" s="47">
        <v>7</v>
      </c>
      <c r="EF5" s="47">
        <v>7</v>
      </c>
      <c r="EG5" s="27">
        <f t="shared" si="9"/>
        <v>1</v>
      </c>
      <c r="EH5" s="47">
        <v>7</v>
      </c>
      <c r="EI5" s="47">
        <v>7</v>
      </c>
      <c r="EJ5" s="47">
        <v>7</v>
      </c>
      <c r="EK5" s="47">
        <v>7</v>
      </c>
      <c r="EL5" s="47">
        <v>1</v>
      </c>
      <c r="EM5" s="27" t="s">
        <v>123</v>
      </c>
      <c r="EN5" s="27">
        <v>5</v>
      </c>
      <c r="EO5" s="27">
        <v>2</v>
      </c>
      <c r="EP5" s="27">
        <v>4</v>
      </c>
      <c r="EQ5" s="27">
        <v>3</v>
      </c>
      <c r="ER5" s="27">
        <v>3</v>
      </c>
      <c r="ES5" s="27">
        <v>4</v>
      </c>
      <c r="ET5" s="27">
        <v>4</v>
      </c>
      <c r="EU5" s="27">
        <v>3</v>
      </c>
      <c r="EW5" s="27">
        <v>3</v>
      </c>
      <c r="EX5" s="27">
        <v>1</v>
      </c>
      <c r="EY5" s="27">
        <v>6</v>
      </c>
      <c r="EZ5" s="27">
        <v>3</v>
      </c>
      <c r="FA5" s="27">
        <v>3</v>
      </c>
      <c r="FB5" s="27" t="s">
        <v>124</v>
      </c>
      <c r="FC5" s="27">
        <v>1</v>
      </c>
      <c r="FD5" s="27">
        <v>1</v>
      </c>
      <c r="FE5" s="27">
        <v>3</v>
      </c>
      <c r="FF5" s="27">
        <v>5</v>
      </c>
      <c r="FG5" s="27">
        <v>1</v>
      </c>
      <c r="FH5" s="27">
        <v>2</v>
      </c>
      <c r="FI5" s="27">
        <v>4</v>
      </c>
      <c r="FJ5" s="27">
        <v>3</v>
      </c>
      <c r="FL5" s="27">
        <v>2</v>
      </c>
      <c r="FM5" s="27">
        <v>1</v>
      </c>
      <c r="FN5" s="27">
        <v>2</v>
      </c>
      <c r="FO5" s="27">
        <v>2</v>
      </c>
      <c r="FP5" s="27">
        <v>3</v>
      </c>
      <c r="FQ5" s="47" t="s">
        <v>130</v>
      </c>
      <c r="FR5" s="47">
        <v>7</v>
      </c>
      <c r="FS5" s="47">
        <v>7</v>
      </c>
      <c r="FT5" s="47">
        <v>7</v>
      </c>
      <c r="FU5" s="47">
        <v>7</v>
      </c>
      <c r="FV5" s="47">
        <v>7</v>
      </c>
      <c r="FW5" s="47">
        <v>7</v>
      </c>
      <c r="FX5" s="47"/>
      <c r="FY5" s="47">
        <v>7</v>
      </c>
      <c r="FZ5" s="27">
        <f t="shared" si="10"/>
        <v>0</v>
      </c>
      <c r="GA5" s="47">
        <v>7</v>
      </c>
      <c r="GB5" s="47">
        <v>7</v>
      </c>
      <c r="GC5" s="47">
        <v>7</v>
      </c>
      <c r="GD5" s="47">
        <v>7</v>
      </c>
      <c r="GE5" s="47">
        <v>1</v>
      </c>
      <c r="GF5" s="27" t="s">
        <v>134</v>
      </c>
      <c r="GG5" s="27">
        <v>2</v>
      </c>
      <c r="GH5" s="27">
        <v>2</v>
      </c>
      <c r="GI5" s="27">
        <v>3</v>
      </c>
      <c r="GJ5" s="27">
        <v>3</v>
      </c>
      <c r="GK5" s="27">
        <v>3</v>
      </c>
      <c r="GL5" s="27">
        <v>3</v>
      </c>
      <c r="GM5" s="27">
        <v>5</v>
      </c>
      <c r="GN5" s="27">
        <v>2</v>
      </c>
      <c r="GO5" s="27">
        <f t="shared" si="11"/>
        <v>2.5</v>
      </c>
      <c r="GP5" s="27">
        <v>4</v>
      </c>
      <c r="GQ5" s="27">
        <v>1</v>
      </c>
      <c r="GR5" s="27">
        <v>1</v>
      </c>
      <c r="GS5" s="27">
        <v>1</v>
      </c>
      <c r="GT5" s="27">
        <v>2</v>
      </c>
      <c r="GU5" s="27" t="s">
        <v>129</v>
      </c>
      <c r="GV5" s="27">
        <v>4</v>
      </c>
      <c r="GW5" s="27">
        <v>4</v>
      </c>
      <c r="GX5" s="27">
        <v>4</v>
      </c>
      <c r="GY5" s="27">
        <v>4</v>
      </c>
      <c r="GZ5" s="27">
        <v>4</v>
      </c>
      <c r="HA5" s="27">
        <v>4</v>
      </c>
      <c r="HB5" s="27">
        <v>5</v>
      </c>
      <c r="HD5" s="27" t="e">
        <f t="shared" si="12"/>
        <v>#DIV/0!</v>
      </c>
      <c r="HE5" s="27">
        <v>3</v>
      </c>
      <c r="HF5" s="27">
        <v>1</v>
      </c>
      <c r="HG5" s="27">
        <v>1</v>
      </c>
      <c r="HH5" s="27">
        <v>1</v>
      </c>
      <c r="HI5" s="27">
        <v>3</v>
      </c>
      <c r="HJ5" s="47" t="s">
        <v>133</v>
      </c>
      <c r="HK5" s="47">
        <v>7</v>
      </c>
      <c r="HL5" s="47">
        <v>7</v>
      </c>
      <c r="HM5" s="47">
        <v>7</v>
      </c>
      <c r="HN5" s="47">
        <v>7</v>
      </c>
      <c r="HO5" s="47">
        <v>7</v>
      </c>
      <c r="HP5" s="47">
        <v>7</v>
      </c>
      <c r="HQ5" s="47">
        <v>7</v>
      </c>
      <c r="HR5" s="47">
        <v>7</v>
      </c>
      <c r="HS5" s="27">
        <f t="shared" si="13"/>
        <v>1</v>
      </c>
      <c r="HT5" s="47">
        <v>7</v>
      </c>
      <c r="HU5" s="47">
        <v>7</v>
      </c>
      <c r="HV5" s="47">
        <v>7</v>
      </c>
      <c r="HW5" s="47">
        <v>7</v>
      </c>
      <c r="HX5" s="47">
        <v>1</v>
      </c>
    </row>
    <row r="6" spans="1:232" s="27" customFormat="1" ht="15" x14ac:dyDescent="0.2">
      <c r="A6" s="27">
        <v>1011</v>
      </c>
      <c r="B6" s="27" t="s">
        <v>109</v>
      </c>
      <c r="C6" s="27" t="s">
        <v>80</v>
      </c>
      <c r="D6" s="27" t="s">
        <v>135</v>
      </c>
      <c r="G6" s="27">
        <v>3</v>
      </c>
      <c r="H6" s="27">
        <v>57</v>
      </c>
      <c r="I6" s="27" t="s">
        <v>635</v>
      </c>
      <c r="J6" s="27">
        <v>1</v>
      </c>
      <c r="K6" s="27">
        <f t="shared" si="0"/>
        <v>46</v>
      </c>
      <c r="L6" s="27">
        <f t="shared" si="1"/>
        <v>11</v>
      </c>
      <c r="M6" s="27">
        <f t="shared" si="2"/>
        <v>9</v>
      </c>
      <c r="N6" s="27">
        <f t="shared" si="3"/>
        <v>7</v>
      </c>
      <c r="O6" s="27">
        <v>1</v>
      </c>
      <c r="P6" s="27">
        <v>1</v>
      </c>
      <c r="Q6" s="27">
        <v>1</v>
      </c>
      <c r="R6" s="27">
        <v>1</v>
      </c>
      <c r="S6" s="27">
        <v>2</v>
      </c>
      <c r="T6" s="27">
        <v>2</v>
      </c>
      <c r="U6" s="27">
        <v>1</v>
      </c>
      <c r="V6" s="27">
        <v>2</v>
      </c>
      <c r="W6" s="27">
        <v>1</v>
      </c>
      <c r="X6" s="27">
        <v>1</v>
      </c>
      <c r="Y6" s="27">
        <v>1</v>
      </c>
      <c r="Z6" s="27">
        <v>2</v>
      </c>
      <c r="AA6" s="27">
        <v>2</v>
      </c>
      <c r="AB6" s="27">
        <v>1</v>
      </c>
      <c r="AC6" s="27">
        <v>1</v>
      </c>
      <c r="AD6" s="27">
        <v>1</v>
      </c>
      <c r="AE6" s="27">
        <v>1</v>
      </c>
      <c r="AF6" s="27">
        <v>2</v>
      </c>
      <c r="AG6" s="27">
        <v>1</v>
      </c>
      <c r="AH6" s="27">
        <v>1</v>
      </c>
      <c r="AI6" s="27">
        <v>1</v>
      </c>
      <c r="AJ6" s="27">
        <v>1</v>
      </c>
      <c r="AK6" s="27">
        <v>5</v>
      </c>
      <c r="AL6" s="27">
        <v>2</v>
      </c>
      <c r="AM6" s="27">
        <v>1</v>
      </c>
      <c r="AN6" s="27">
        <v>3</v>
      </c>
      <c r="AO6" s="27">
        <v>4</v>
      </c>
      <c r="AP6" s="27">
        <v>5</v>
      </c>
      <c r="AQ6" s="27">
        <v>3</v>
      </c>
      <c r="AR6" s="27">
        <v>1</v>
      </c>
      <c r="AS6" s="27">
        <v>5</v>
      </c>
      <c r="AT6" s="27">
        <v>1</v>
      </c>
      <c r="AU6" s="27">
        <v>1</v>
      </c>
      <c r="AV6" s="27">
        <v>5</v>
      </c>
      <c r="AW6" s="27">
        <v>5</v>
      </c>
      <c r="AX6" s="27">
        <v>3</v>
      </c>
      <c r="AY6" s="27">
        <v>3</v>
      </c>
      <c r="AZ6" s="27">
        <v>3</v>
      </c>
      <c r="BA6" s="27" t="s">
        <v>138</v>
      </c>
      <c r="BB6" s="27">
        <v>7</v>
      </c>
      <c r="BC6" s="27">
        <v>7</v>
      </c>
      <c r="BD6" s="27">
        <v>7</v>
      </c>
      <c r="BE6" s="27">
        <v>7</v>
      </c>
      <c r="BF6" s="27">
        <v>7</v>
      </c>
      <c r="BG6" s="27">
        <v>7</v>
      </c>
      <c r="BH6" s="27">
        <v>7</v>
      </c>
      <c r="BI6" s="27">
        <v>4</v>
      </c>
      <c r="BJ6" s="27">
        <f t="shared" si="4"/>
        <v>1.75</v>
      </c>
      <c r="BK6" s="27">
        <v>7</v>
      </c>
      <c r="BL6" s="27">
        <v>6</v>
      </c>
      <c r="BM6" s="27">
        <v>7</v>
      </c>
      <c r="BN6" s="27">
        <v>7</v>
      </c>
      <c r="BO6" s="27">
        <v>1</v>
      </c>
      <c r="BP6" s="27" t="s">
        <v>139</v>
      </c>
      <c r="BQ6" s="27">
        <v>7</v>
      </c>
      <c r="BR6" s="27">
        <v>7</v>
      </c>
      <c r="BS6" s="27">
        <v>7</v>
      </c>
      <c r="BT6" s="27">
        <v>7</v>
      </c>
      <c r="BU6" s="27">
        <v>7</v>
      </c>
      <c r="BV6" s="27">
        <v>7</v>
      </c>
      <c r="BW6" s="27">
        <v>7</v>
      </c>
      <c r="BX6" s="27">
        <v>5</v>
      </c>
      <c r="BY6" s="27">
        <f t="shared" si="5"/>
        <v>1.4</v>
      </c>
      <c r="BZ6" s="27">
        <v>7</v>
      </c>
      <c r="CA6" s="27">
        <v>6</v>
      </c>
      <c r="CB6" s="27">
        <v>7</v>
      </c>
      <c r="CC6" s="27">
        <v>7</v>
      </c>
      <c r="CD6" s="27">
        <v>1</v>
      </c>
      <c r="CE6" s="27" t="s">
        <v>140</v>
      </c>
      <c r="CF6" s="27">
        <v>7</v>
      </c>
      <c r="CG6" s="27">
        <v>7</v>
      </c>
      <c r="CH6" s="27">
        <v>7</v>
      </c>
      <c r="CI6" s="27">
        <v>7</v>
      </c>
      <c r="CJ6" s="27">
        <v>7</v>
      </c>
      <c r="CK6" s="27">
        <v>7</v>
      </c>
      <c r="CL6" s="27">
        <v>7</v>
      </c>
      <c r="CM6" s="27">
        <v>7</v>
      </c>
      <c r="CN6" s="27">
        <f t="shared" si="6"/>
        <v>1</v>
      </c>
      <c r="CO6" s="27">
        <v>7</v>
      </c>
      <c r="CP6" s="27">
        <v>7</v>
      </c>
      <c r="CQ6" s="27">
        <v>7</v>
      </c>
      <c r="CR6" s="27">
        <v>7</v>
      </c>
      <c r="CS6" s="27">
        <v>1</v>
      </c>
      <c r="CT6" s="47" t="s">
        <v>144</v>
      </c>
      <c r="CU6" s="47">
        <v>7</v>
      </c>
      <c r="CV6" s="47">
        <v>7</v>
      </c>
      <c r="CW6" s="47">
        <v>7</v>
      </c>
      <c r="CX6" s="47">
        <v>7</v>
      </c>
      <c r="CY6" s="47">
        <v>7</v>
      </c>
      <c r="CZ6" s="47">
        <v>7</v>
      </c>
      <c r="DA6" s="47">
        <v>7</v>
      </c>
      <c r="DB6" s="47">
        <v>7</v>
      </c>
      <c r="DC6" s="27">
        <f t="shared" si="7"/>
        <v>1</v>
      </c>
      <c r="DD6" s="47">
        <v>7</v>
      </c>
      <c r="DE6" s="47">
        <v>7</v>
      </c>
      <c r="DF6" s="47">
        <v>7</v>
      </c>
      <c r="DG6" s="47">
        <v>7</v>
      </c>
      <c r="DH6" s="47">
        <v>1</v>
      </c>
      <c r="DI6" s="47" t="s">
        <v>141</v>
      </c>
      <c r="DJ6" s="47">
        <v>7</v>
      </c>
      <c r="DK6" s="47">
        <v>7</v>
      </c>
      <c r="DL6" s="47">
        <v>7</v>
      </c>
      <c r="DM6" s="47">
        <v>7</v>
      </c>
      <c r="DN6" s="47">
        <v>7</v>
      </c>
      <c r="DO6" s="47">
        <v>7</v>
      </c>
      <c r="DP6" s="47">
        <v>7</v>
      </c>
      <c r="DQ6" s="47">
        <v>7</v>
      </c>
      <c r="DR6" s="27">
        <f t="shared" si="8"/>
        <v>1</v>
      </c>
      <c r="DS6" s="47">
        <v>7</v>
      </c>
      <c r="DT6" s="47">
        <v>7</v>
      </c>
      <c r="DU6" s="47">
        <v>7</v>
      </c>
      <c r="DV6" s="47">
        <v>7</v>
      </c>
      <c r="DW6" s="47">
        <v>1</v>
      </c>
      <c r="DX6" s="47" t="s">
        <v>145</v>
      </c>
      <c r="DY6" s="47">
        <v>7</v>
      </c>
      <c r="DZ6" s="47">
        <v>7</v>
      </c>
      <c r="EA6" s="47">
        <v>7</v>
      </c>
      <c r="EB6" s="47">
        <v>7</v>
      </c>
      <c r="EC6" s="47">
        <v>7</v>
      </c>
      <c r="ED6" s="47">
        <v>7</v>
      </c>
      <c r="EE6" s="47">
        <v>7</v>
      </c>
      <c r="EF6" s="47">
        <v>7</v>
      </c>
      <c r="EG6" s="27">
        <f t="shared" si="9"/>
        <v>1</v>
      </c>
      <c r="EH6" s="47">
        <v>7</v>
      </c>
      <c r="EI6" s="47">
        <v>7</v>
      </c>
      <c r="EJ6" s="47">
        <v>7</v>
      </c>
      <c r="EK6" s="47">
        <v>7</v>
      </c>
      <c r="EL6" s="47">
        <v>1</v>
      </c>
      <c r="EM6" s="27" t="s">
        <v>136</v>
      </c>
      <c r="EN6" s="27">
        <v>7</v>
      </c>
      <c r="EO6" s="27">
        <v>7</v>
      </c>
      <c r="EP6" s="27">
        <v>7</v>
      </c>
      <c r="EQ6" s="27">
        <v>7</v>
      </c>
      <c r="ER6" s="27">
        <v>7</v>
      </c>
      <c r="ES6" s="27">
        <v>7</v>
      </c>
      <c r="ET6" s="27">
        <v>7</v>
      </c>
      <c r="EU6" s="27">
        <v>4</v>
      </c>
      <c r="EW6" s="27">
        <v>6</v>
      </c>
      <c r="EX6" s="27">
        <v>5</v>
      </c>
      <c r="EY6" s="27">
        <v>7</v>
      </c>
      <c r="EZ6" s="27">
        <v>7</v>
      </c>
      <c r="FA6" s="27">
        <v>3</v>
      </c>
      <c r="FB6" s="27" t="s">
        <v>137</v>
      </c>
      <c r="FC6" s="27">
        <v>7</v>
      </c>
      <c r="FD6" s="27">
        <v>7</v>
      </c>
      <c r="FE6" s="27">
        <v>7</v>
      </c>
      <c r="FF6" s="27">
        <v>7</v>
      </c>
      <c r="FG6" s="27">
        <v>7</v>
      </c>
      <c r="FH6" s="27">
        <v>7</v>
      </c>
      <c r="FI6" s="27">
        <v>7</v>
      </c>
      <c r="FJ6" s="27">
        <v>4</v>
      </c>
      <c r="FL6" s="27">
        <v>7</v>
      </c>
      <c r="FM6" s="27">
        <v>5</v>
      </c>
      <c r="FN6" s="27">
        <v>6</v>
      </c>
      <c r="FO6" s="27">
        <v>6</v>
      </c>
      <c r="FP6" s="27">
        <v>1</v>
      </c>
      <c r="FQ6" s="27" t="s">
        <v>143</v>
      </c>
      <c r="FR6" s="27">
        <v>7</v>
      </c>
      <c r="FS6" s="27">
        <v>7</v>
      </c>
      <c r="FT6" s="27">
        <v>7</v>
      </c>
      <c r="FU6" s="27">
        <v>7</v>
      </c>
      <c r="FV6" s="27">
        <v>7</v>
      </c>
      <c r="FW6" s="27">
        <v>7</v>
      </c>
      <c r="FY6" s="27">
        <v>5</v>
      </c>
      <c r="FZ6" s="27">
        <f t="shared" si="10"/>
        <v>0</v>
      </c>
      <c r="GA6" s="27">
        <v>4</v>
      </c>
      <c r="GB6" s="27">
        <v>5</v>
      </c>
      <c r="GC6" s="27">
        <v>7</v>
      </c>
      <c r="GD6" s="27">
        <v>7</v>
      </c>
      <c r="GE6" s="27">
        <v>1</v>
      </c>
      <c r="GF6" s="27" t="s">
        <v>147</v>
      </c>
      <c r="GG6" s="27">
        <v>7</v>
      </c>
      <c r="GH6" s="27">
        <v>7</v>
      </c>
      <c r="GI6" s="27">
        <v>7</v>
      </c>
      <c r="GJ6" s="27">
        <v>7</v>
      </c>
      <c r="GK6" s="27">
        <v>7</v>
      </c>
      <c r="GL6" s="27">
        <v>7</v>
      </c>
      <c r="GM6" s="27">
        <v>7</v>
      </c>
      <c r="GN6" s="27">
        <v>5</v>
      </c>
      <c r="GO6" s="27">
        <f t="shared" si="11"/>
        <v>1.4</v>
      </c>
      <c r="GP6" s="27">
        <v>7</v>
      </c>
      <c r="GQ6" s="27">
        <v>7</v>
      </c>
      <c r="GR6" s="27">
        <v>7</v>
      </c>
      <c r="GS6" s="27">
        <v>7</v>
      </c>
      <c r="GT6" s="27">
        <v>1</v>
      </c>
      <c r="GU6" s="27" t="s">
        <v>142</v>
      </c>
      <c r="GV6" s="27">
        <v>7</v>
      </c>
      <c r="GW6" s="27">
        <v>7</v>
      </c>
      <c r="GX6" s="27">
        <v>7</v>
      </c>
      <c r="GY6" s="27">
        <v>7</v>
      </c>
      <c r="GZ6" s="27">
        <v>7</v>
      </c>
      <c r="HA6" s="27">
        <v>7</v>
      </c>
      <c r="HB6" s="27">
        <v>7</v>
      </c>
      <c r="HD6" s="27" t="e">
        <f t="shared" si="12"/>
        <v>#DIV/0!</v>
      </c>
      <c r="HE6" s="27">
        <v>7</v>
      </c>
      <c r="HF6" s="27">
        <v>7</v>
      </c>
      <c r="HG6" s="27">
        <v>7</v>
      </c>
      <c r="HH6" s="27">
        <v>7</v>
      </c>
      <c r="HI6" s="27">
        <v>1</v>
      </c>
      <c r="HJ6" s="27" t="s">
        <v>146</v>
      </c>
      <c r="HK6" s="27">
        <v>7</v>
      </c>
      <c r="HL6" s="27">
        <v>7</v>
      </c>
      <c r="HM6" s="27">
        <v>7</v>
      </c>
      <c r="HN6" s="27">
        <v>7</v>
      </c>
      <c r="HO6" s="27">
        <v>7</v>
      </c>
      <c r="HP6" s="27">
        <v>7</v>
      </c>
      <c r="HQ6" s="27">
        <v>7</v>
      </c>
      <c r="HR6" s="27">
        <v>5</v>
      </c>
      <c r="HS6" s="27">
        <f t="shared" si="13"/>
        <v>1.4</v>
      </c>
      <c r="HT6" s="27">
        <v>7</v>
      </c>
      <c r="HU6" s="27">
        <v>7</v>
      </c>
      <c r="HV6" s="27">
        <v>7</v>
      </c>
      <c r="HW6" s="27">
        <v>7</v>
      </c>
      <c r="HX6" s="27">
        <v>1</v>
      </c>
    </row>
    <row r="7" spans="1:232" x14ac:dyDescent="0.2">
      <c r="A7">
        <v>1014</v>
      </c>
      <c r="B7" t="s">
        <v>650</v>
      </c>
      <c r="C7" s="2" t="s">
        <v>80</v>
      </c>
      <c r="D7" t="s">
        <v>148</v>
      </c>
      <c r="E7"/>
      <c r="F7" t="s">
        <v>149</v>
      </c>
      <c r="H7">
        <v>28</v>
      </c>
      <c r="I7" t="s">
        <v>635</v>
      </c>
      <c r="J7">
        <v>1</v>
      </c>
      <c r="K7">
        <f t="shared" si="0"/>
        <v>61</v>
      </c>
      <c r="L7" s="1">
        <f t="shared" si="1"/>
        <v>14</v>
      </c>
      <c r="M7">
        <f t="shared" si="2"/>
        <v>8</v>
      </c>
      <c r="N7" s="1">
        <f t="shared" si="3"/>
        <v>9</v>
      </c>
      <c r="O7">
        <v>2</v>
      </c>
      <c r="P7">
        <v>2</v>
      </c>
      <c r="Q7">
        <v>1</v>
      </c>
      <c r="R7">
        <v>1</v>
      </c>
      <c r="S7">
        <v>2</v>
      </c>
      <c r="T7">
        <v>3</v>
      </c>
      <c r="U7">
        <v>1</v>
      </c>
      <c r="V7">
        <v>2</v>
      </c>
      <c r="W7">
        <v>1</v>
      </c>
      <c r="X7">
        <v>1</v>
      </c>
      <c r="Y7">
        <v>2</v>
      </c>
      <c r="Z7">
        <v>2</v>
      </c>
      <c r="AA7">
        <v>1</v>
      </c>
      <c r="AB7">
        <v>2</v>
      </c>
      <c r="AC7">
        <v>2</v>
      </c>
      <c r="AD7">
        <v>1</v>
      </c>
      <c r="AE7">
        <v>1</v>
      </c>
      <c r="AF7">
        <v>1</v>
      </c>
      <c r="AG7">
        <v>1</v>
      </c>
      <c r="AH7">
        <v>1</v>
      </c>
      <c r="AI7">
        <v>1</v>
      </c>
      <c r="AJ7">
        <v>5</v>
      </c>
      <c r="AK7">
        <v>5</v>
      </c>
      <c r="AL7">
        <v>2</v>
      </c>
      <c r="AM7">
        <v>4</v>
      </c>
      <c r="AN7">
        <v>3</v>
      </c>
      <c r="AO7">
        <v>5</v>
      </c>
      <c r="AP7">
        <v>4</v>
      </c>
      <c r="AQ7">
        <v>3</v>
      </c>
      <c r="AR7">
        <v>5</v>
      </c>
      <c r="AS7">
        <v>3</v>
      </c>
      <c r="AT7">
        <v>5</v>
      </c>
      <c r="AU7">
        <v>4</v>
      </c>
      <c r="AV7">
        <v>4</v>
      </c>
      <c r="AW7">
        <v>4</v>
      </c>
      <c r="AX7">
        <v>3</v>
      </c>
      <c r="AY7">
        <v>2</v>
      </c>
      <c r="AZ7">
        <v>5</v>
      </c>
      <c r="BA7" t="s">
        <v>152</v>
      </c>
      <c r="BB7">
        <v>5</v>
      </c>
      <c r="BC7">
        <v>4</v>
      </c>
      <c r="BD7">
        <v>5</v>
      </c>
      <c r="BE7">
        <v>6</v>
      </c>
      <c r="BF7">
        <v>5</v>
      </c>
      <c r="BG7">
        <v>7</v>
      </c>
      <c r="BH7">
        <v>6</v>
      </c>
      <c r="BI7">
        <v>3</v>
      </c>
      <c r="BJ7">
        <f t="shared" si="4"/>
        <v>2</v>
      </c>
      <c r="BK7">
        <v>4</v>
      </c>
      <c r="BL7">
        <v>7</v>
      </c>
      <c r="BM7">
        <v>6</v>
      </c>
      <c r="BN7">
        <v>6</v>
      </c>
      <c r="BO7">
        <v>4</v>
      </c>
      <c r="BP7" t="s">
        <v>153</v>
      </c>
      <c r="BQ7">
        <v>6</v>
      </c>
      <c r="BR7">
        <v>4</v>
      </c>
      <c r="BS7">
        <v>5</v>
      </c>
      <c r="BT7">
        <v>5</v>
      </c>
      <c r="BU7">
        <v>6</v>
      </c>
      <c r="BV7">
        <v>6</v>
      </c>
      <c r="BW7">
        <v>5</v>
      </c>
      <c r="BX7">
        <v>2</v>
      </c>
      <c r="BY7">
        <f t="shared" si="5"/>
        <v>2.5</v>
      </c>
      <c r="BZ7">
        <v>5</v>
      </c>
      <c r="CA7">
        <v>1</v>
      </c>
      <c r="CB7">
        <v>4</v>
      </c>
      <c r="CC7">
        <v>6</v>
      </c>
      <c r="CD7">
        <v>4</v>
      </c>
      <c r="CE7" t="s">
        <v>154</v>
      </c>
      <c r="CF7">
        <v>6</v>
      </c>
      <c r="CG7">
        <v>6</v>
      </c>
      <c r="CH7">
        <v>6</v>
      </c>
      <c r="CI7">
        <v>3</v>
      </c>
      <c r="CJ7">
        <v>4</v>
      </c>
      <c r="CK7">
        <v>6</v>
      </c>
      <c r="CL7">
        <v>6</v>
      </c>
      <c r="CM7">
        <v>1</v>
      </c>
      <c r="CN7" s="1">
        <f t="shared" si="6"/>
        <v>6</v>
      </c>
      <c r="CO7">
        <v>5</v>
      </c>
      <c r="CP7">
        <v>1</v>
      </c>
      <c r="CQ7">
        <v>4</v>
      </c>
      <c r="CR7">
        <v>6</v>
      </c>
      <c r="CS7">
        <v>3</v>
      </c>
      <c r="CT7" t="s">
        <v>158</v>
      </c>
      <c r="CU7">
        <v>7</v>
      </c>
      <c r="CV7">
        <v>6</v>
      </c>
      <c r="CW7">
        <v>6</v>
      </c>
      <c r="CX7">
        <v>2</v>
      </c>
      <c r="CY7">
        <v>2</v>
      </c>
      <c r="CZ7">
        <v>5</v>
      </c>
      <c r="DA7">
        <v>6</v>
      </c>
      <c r="DB7">
        <v>2</v>
      </c>
      <c r="DC7" s="1">
        <f t="shared" si="7"/>
        <v>3</v>
      </c>
      <c r="DD7">
        <v>6</v>
      </c>
      <c r="DE7">
        <v>4</v>
      </c>
      <c r="DF7">
        <v>3</v>
      </c>
      <c r="DG7">
        <v>6</v>
      </c>
      <c r="DH7">
        <v>4</v>
      </c>
      <c r="DI7" t="s">
        <v>155</v>
      </c>
      <c r="DJ7">
        <v>6</v>
      </c>
      <c r="DK7">
        <v>6</v>
      </c>
      <c r="DL7">
        <v>5</v>
      </c>
      <c r="DM7">
        <v>3</v>
      </c>
      <c r="DN7">
        <v>6</v>
      </c>
      <c r="DO7">
        <v>6</v>
      </c>
      <c r="DP7">
        <v>6</v>
      </c>
      <c r="DQ7">
        <v>2</v>
      </c>
      <c r="DR7">
        <f t="shared" si="8"/>
        <v>3</v>
      </c>
      <c r="DS7">
        <v>6</v>
      </c>
      <c r="DT7">
        <v>5</v>
      </c>
      <c r="DU7">
        <v>6</v>
      </c>
      <c r="DV7">
        <v>5</v>
      </c>
      <c r="DW7">
        <v>4</v>
      </c>
      <c r="DX7" t="s">
        <v>159</v>
      </c>
      <c r="DY7">
        <v>5</v>
      </c>
      <c r="DZ7">
        <v>4</v>
      </c>
      <c r="EA7">
        <v>3</v>
      </c>
      <c r="EB7">
        <v>2</v>
      </c>
      <c r="EC7">
        <v>3</v>
      </c>
      <c r="ED7">
        <v>6</v>
      </c>
      <c r="EE7">
        <v>6</v>
      </c>
      <c r="EF7">
        <v>2</v>
      </c>
      <c r="EG7">
        <f t="shared" si="9"/>
        <v>3</v>
      </c>
      <c r="EH7">
        <v>4</v>
      </c>
      <c r="EI7">
        <v>1</v>
      </c>
      <c r="EJ7">
        <v>4</v>
      </c>
      <c r="EK7">
        <v>4</v>
      </c>
      <c r="EL7">
        <v>4</v>
      </c>
      <c r="EM7" t="s">
        <v>150</v>
      </c>
      <c r="EN7">
        <v>4</v>
      </c>
      <c r="EO7">
        <v>4</v>
      </c>
      <c r="EP7">
        <v>5</v>
      </c>
      <c r="EQ7">
        <v>5</v>
      </c>
      <c r="ER7">
        <v>4</v>
      </c>
      <c r="ES7">
        <v>3</v>
      </c>
      <c r="ET7">
        <v>4</v>
      </c>
      <c r="EU7">
        <v>1</v>
      </c>
      <c r="EV7">
        <f>ET7/EU7</f>
        <v>4</v>
      </c>
      <c r="EW7">
        <v>3</v>
      </c>
      <c r="EX7">
        <v>1</v>
      </c>
      <c r="EY7">
        <v>5</v>
      </c>
      <c r="EZ7">
        <v>6</v>
      </c>
      <c r="FA7">
        <v>2</v>
      </c>
      <c r="FB7" t="s">
        <v>151</v>
      </c>
      <c r="FC7">
        <v>3</v>
      </c>
      <c r="FD7">
        <v>3</v>
      </c>
      <c r="FE7">
        <v>3</v>
      </c>
      <c r="FF7">
        <v>2</v>
      </c>
      <c r="FG7">
        <v>2</v>
      </c>
      <c r="FH7">
        <v>2</v>
      </c>
      <c r="FI7">
        <v>4</v>
      </c>
      <c r="FJ7">
        <v>2</v>
      </c>
      <c r="FK7">
        <f>FI7/FJ7</f>
        <v>2</v>
      </c>
      <c r="FL7">
        <v>2</v>
      </c>
      <c r="FM7">
        <v>1</v>
      </c>
      <c r="FN7">
        <v>2</v>
      </c>
      <c r="FO7">
        <v>3</v>
      </c>
      <c r="FP7">
        <v>3</v>
      </c>
      <c r="FQ7" t="s">
        <v>157</v>
      </c>
      <c r="FR7">
        <v>6</v>
      </c>
      <c r="FS7">
        <v>5</v>
      </c>
      <c r="FT7">
        <v>5</v>
      </c>
      <c r="FU7">
        <v>6</v>
      </c>
      <c r="FV7">
        <v>5</v>
      </c>
      <c r="FW7">
        <v>5</v>
      </c>
      <c r="FX7">
        <v>6</v>
      </c>
      <c r="FY7">
        <v>2</v>
      </c>
      <c r="FZ7">
        <f t="shared" si="10"/>
        <v>3</v>
      </c>
      <c r="GA7">
        <v>6</v>
      </c>
      <c r="GB7">
        <v>3</v>
      </c>
      <c r="GC7">
        <v>6</v>
      </c>
      <c r="GD7">
        <v>6</v>
      </c>
      <c r="GE7">
        <v>2</v>
      </c>
      <c r="GF7" t="s">
        <v>161</v>
      </c>
      <c r="GG7">
        <v>3</v>
      </c>
      <c r="GH7">
        <v>3</v>
      </c>
      <c r="GI7">
        <v>2</v>
      </c>
      <c r="GJ7">
        <v>5</v>
      </c>
      <c r="GK7">
        <v>2</v>
      </c>
      <c r="GL7">
        <v>2</v>
      </c>
      <c r="GM7">
        <v>2</v>
      </c>
      <c r="GN7">
        <v>5</v>
      </c>
      <c r="GO7">
        <f t="shared" si="11"/>
        <v>0.4</v>
      </c>
      <c r="GP7">
        <v>3</v>
      </c>
      <c r="GQ7">
        <v>4</v>
      </c>
      <c r="GR7">
        <v>1</v>
      </c>
      <c r="GS7">
        <v>3</v>
      </c>
      <c r="GT7">
        <v>1</v>
      </c>
      <c r="GU7" t="s">
        <v>156</v>
      </c>
      <c r="GV7">
        <v>3</v>
      </c>
      <c r="GW7">
        <v>3</v>
      </c>
      <c r="GX7">
        <v>2</v>
      </c>
      <c r="GY7">
        <v>4</v>
      </c>
      <c r="GZ7">
        <v>3</v>
      </c>
      <c r="HA7">
        <v>5</v>
      </c>
      <c r="HB7">
        <v>2</v>
      </c>
      <c r="HC7">
        <v>4</v>
      </c>
      <c r="HD7">
        <f t="shared" si="12"/>
        <v>0.5</v>
      </c>
      <c r="HE7">
        <v>5</v>
      </c>
      <c r="HF7">
        <v>3</v>
      </c>
      <c r="HG7">
        <v>5</v>
      </c>
      <c r="HH7">
        <v>5</v>
      </c>
      <c r="HI7">
        <v>2</v>
      </c>
      <c r="HJ7" t="s">
        <v>160</v>
      </c>
      <c r="HK7">
        <v>6</v>
      </c>
      <c r="HL7">
        <v>6</v>
      </c>
      <c r="HM7">
        <v>6</v>
      </c>
      <c r="HN7">
        <v>4</v>
      </c>
      <c r="HO7">
        <v>6</v>
      </c>
      <c r="HP7">
        <v>6</v>
      </c>
      <c r="HQ7">
        <v>6</v>
      </c>
      <c r="HR7">
        <v>2</v>
      </c>
      <c r="HS7">
        <f t="shared" si="13"/>
        <v>3</v>
      </c>
      <c r="HT7">
        <v>6</v>
      </c>
      <c r="HU7">
        <v>5</v>
      </c>
      <c r="HV7">
        <v>6</v>
      </c>
      <c r="HW7">
        <v>5</v>
      </c>
      <c r="HX7">
        <v>3</v>
      </c>
    </row>
    <row r="8" spans="1:232" x14ac:dyDescent="0.2">
      <c r="A8">
        <v>1017</v>
      </c>
      <c r="B8" t="s">
        <v>650</v>
      </c>
      <c r="C8" t="s">
        <v>80</v>
      </c>
      <c r="D8" t="s">
        <v>162</v>
      </c>
      <c r="E8" t="s">
        <v>82</v>
      </c>
      <c r="F8" t="s">
        <v>163</v>
      </c>
      <c r="H8">
        <v>50</v>
      </c>
      <c r="I8" t="s">
        <v>653</v>
      </c>
      <c r="J8">
        <v>2</v>
      </c>
      <c r="K8">
        <f t="shared" si="0"/>
        <v>45</v>
      </c>
      <c r="L8" s="1">
        <f t="shared" si="1"/>
        <v>13</v>
      </c>
      <c r="M8">
        <f t="shared" si="2"/>
        <v>14</v>
      </c>
      <c r="N8" s="1">
        <f t="shared" si="3"/>
        <v>9</v>
      </c>
      <c r="O8">
        <v>2</v>
      </c>
      <c r="P8">
        <v>1</v>
      </c>
      <c r="Q8">
        <v>3</v>
      </c>
      <c r="R8">
        <v>1</v>
      </c>
      <c r="S8">
        <v>3</v>
      </c>
      <c r="T8">
        <v>2</v>
      </c>
      <c r="U8">
        <v>1</v>
      </c>
      <c r="V8">
        <v>1</v>
      </c>
      <c r="W8">
        <v>2</v>
      </c>
      <c r="X8">
        <v>3</v>
      </c>
      <c r="Y8">
        <v>1</v>
      </c>
      <c r="Z8">
        <v>2</v>
      </c>
      <c r="AA8">
        <v>1</v>
      </c>
      <c r="AB8">
        <v>3</v>
      </c>
      <c r="AC8">
        <v>1</v>
      </c>
      <c r="AD8">
        <v>2</v>
      </c>
      <c r="AE8">
        <v>1</v>
      </c>
      <c r="AF8">
        <v>2</v>
      </c>
      <c r="AG8">
        <v>1</v>
      </c>
      <c r="AH8">
        <v>2</v>
      </c>
      <c r="AI8">
        <v>1</v>
      </c>
      <c r="AJ8">
        <v>4</v>
      </c>
      <c r="AK8">
        <v>5</v>
      </c>
      <c r="AL8">
        <v>3</v>
      </c>
      <c r="AM8">
        <v>2</v>
      </c>
      <c r="AN8">
        <v>3</v>
      </c>
      <c r="AO8">
        <v>4</v>
      </c>
      <c r="AP8">
        <v>3</v>
      </c>
      <c r="AQ8">
        <v>2</v>
      </c>
      <c r="AR8">
        <v>4</v>
      </c>
      <c r="AS8">
        <v>2</v>
      </c>
      <c r="AT8">
        <v>5</v>
      </c>
      <c r="AU8">
        <v>3</v>
      </c>
      <c r="AV8">
        <v>1</v>
      </c>
      <c r="AW8">
        <v>2</v>
      </c>
      <c r="AX8">
        <v>2</v>
      </c>
      <c r="AY8">
        <v>2</v>
      </c>
      <c r="AZ8">
        <v>3</v>
      </c>
      <c r="BA8" t="s">
        <v>166</v>
      </c>
      <c r="BB8">
        <v>6</v>
      </c>
      <c r="BC8">
        <v>4</v>
      </c>
      <c r="BD8">
        <v>4</v>
      </c>
      <c r="BE8">
        <v>2</v>
      </c>
      <c r="BF8">
        <v>3</v>
      </c>
      <c r="BG8">
        <v>5</v>
      </c>
      <c r="BH8">
        <v>6</v>
      </c>
      <c r="BI8">
        <v>2</v>
      </c>
      <c r="BJ8">
        <f t="shared" si="4"/>
        <v>3</v>
      </c>
      <c r="BK8">
        <v>3</v>
      </c>
      <c r="BL8">
        <v>3</v>
      </c>
      <c r="BM8">
        <v>1</v>
      </c>
      <c r="BN8">
        <v>5</v>
      </c>
      <c r="BO8">
        <v>3</v>
      </c>
      <c r="BP8" t="s">
        <v>167</v>
      </c>
      <c r="BQ8">
        <v>6</v>
      </c>
      <c r="BR8">
        <v>5</v>
      </c>
      <c r="BS8">
        <v>6</v>
      </c>
      <c r="BT8">
        <v>5</v>
      </c>
      <c r="BU8">
        <v>5</v>
      </c>
      <c r="BV8">
        <v>6</v>
      </c>
      <c r="BW8">
        <v>5</v>
      </c>
      <c r="BX8">
        <v>2</v>
      </c>
      <c r="BY8">
        <f t="shared" si="5"/>
        <v>2.5</v>
      </c>
      <c r="BZ8">
        <v>5</v>
      </c>
      <c r="CA8">
        <v>6</v>
      </c>
      <c r="CB8">
        <v>7</v>
      </c>
      <c r="CC8">
        <v>6</v>
      </c>
      <c r="CD8">
        <v>4</v>
      </c>
      <c r="CE8" t="s">
        <v>168</v>
      </c>
      <c r="CF8">
        <v>6</v>
      </c>
      <c r="CG8">
        <v>6</v>
      </c>
      <c r="CH8">
        <v>7</v>
      </c>
      <c r="CI8">
        <v>2</v>
      </c>
      <c r="CJ8">
        <v>6</v>
      </c>
      <c r="CK8">
        <v>6</v>
      </c>
      <c r="CL8">
        <v>6</v>
      </c>
      <c r="CM8">
        <v>5</v>
      </c>
      <c r="CN8" s="1">
        <f t="shared" si="6"/>
        <v>1.2</v>
      </c>
      <c r="CO8">
        <v>4</v>
      </c>
      <c r="CP8">
        <v>5</v>
      </c>
      <c r="CQ8">
        <v>6</v>
      </c>
      <c r="CR8">
        <v>6</v>
      </c>
      <c r="CS8">
        <v>4</v>
      </c>
      <c r="CT8" t="s">
        <v>172</v>
      </c>
      <c r="CU8">
        <v>6</v>
      </c>
      <c r="CV8">
        <v>6</v>
      </c>
      <c r="CW8">
        <v>6</v>
      </c>
      <c r="CX8">
        <v>2</v>
      </c>
      <c r="CY8">
        <v>6</v>
      </c>
      <c r="CZ8">
        <v>7</v>
      </c>
      <c r="DA8">
        <v>7</v>
      </c>
      <c r="DB8">
        <v>4</v>
      </c>
      <c r="DC8" s="1">
        <f t="shared" si="7"/>
        <v>1.75</v>
      </c>
      <c r="DD8">
        <v>5</v>
      </c>
      <c r="DE8">
        <v>5</v>
      </c>
      <c r="DF8">
        <v>2</v>
      </c>
      <c r="DG8">
        <v>3</v>
      </c>
      <c r="DH8">
        <v>3</v>
      </c>
      <c r="DI8" t="s">
        <v>169</v>
      </c>
      <c r="DJ8">
        <v>3</v>
      </c>
      <c r="DK8">
        <v>2</v>
      </c>
      <c r="DL8">
        <v>5</v>
      </c>
      <c r="DM8">
        <v>1</v>
      </c>
      <c r="DN8">
        <v>5</v>
      </c>
      <c r="DO8">
        <v>6</v>
      </c>
      <c r="DP8">
        <v>5</v>
      </c>
      <c r="DQ8">
        <v>2</v>
      </c>
      <c r="DR8">
        <f t="shared" si="8"/>
        <v>2.5</v>
      </c>
      <c r="DS8">
        <v>4</v>
      </c>
      <c r="DT8">
        <v>6</v>
      </c>
      <c r="DU8">
        <v>6</v>
      </c>
      <c r="DV8">
        <v>5</v>
      </c>
      <c r="DW8">
        <v>4</v>
      </c>
      <c r="DX8" t="s">
        <v>173</v>
      </c>
      <c r="DY8">
        <v>6</v>
      </c>
      <c r="DZ8">
        <v>5</v>
      </c>
      <c r="EA8">
        <v>5</v>
      </c>
      <c r="EB8">
        <v>2</v>
      </c>
      <c r="EC8">
        <v>6</v>
      </c>
      <c r="ED8">
        <v>6</v>
      </c>
      <c r="EE8">
        <v>6</v>
      </c>
      <c r="EF8">
        <v>3</v>
      </c>
      <c r="EG8">
        <f t="shared" si="9"/>
        <v>2</v>
      </c>
      <c r="EH8">
        <v>4</v>
      </c>
      <c r="EI8">
        <v>2</v>
      </c>
      <c r="EJ8">
        <v>6</v>
      </c>
      <c r="EK8">
        <v>4</v>
      </c>
      <c r="EL8">
        <v>4</v>
      </c>
      <c r="EM8" t="s">
        <v>164</v>
      </c>
      <c r="EN8">
        <v>5</v>
      </c>
      <c r="EO8">
        <v>3</v>
      </c>
      <c r="EP8">
        <v>5</v>
      </c>
      <c r="EQ8">
        <v>2</v>
      </c>
      <c r="ER8">
        <v>2</v>
      </c>
      <c r="ES8">
        <v>4</v>
      </c>
      <c r="ET8">
        <v>5</v>
      </c>
      <c r="EU8">
        <v>3</v>
      </c>
      <c r="EV8">
        <f>ET8/EU8</f>
        <v>1.6666666666666667</v>
      </c>
      <c r="EW8">
        <v>5</v>
      </c>
      <c r="EX8">
        <v>1</v>
      </c>
      <c r="EY8">
        <v>2</v>
      </c>
      <c r="EZ8">
        <v>2</v>
      </c>
      <c r="FA8">
        <v>3</v>
      </c>
      <c r="FB8" t="s">
        <v>165</v>
      </c>
      <c r="FC8">
        <v>5</v>
      </c>
      <c r="FD8">
        <v>6</v>
      </c>
      <c r="FE8">
        <v>5</v>
      </c>
      <c r="FF8">
        <v>2</v>
      </c>
      <c r="FG8">
        <v>5</v>
      </c>
      <c r="FH8">
        <v>5</v>
      </c>
      <c r="FI8">
        <v>6</v>
      </c>
      <c r="FJ8">
        <v>6</v>
      </c>
      <c r="FK8">
        <f>FI8/FJ8</f>
        <v>1</v>
      </c>
      <c r="FL8">
        <v>2</v>
      </c>
      <c r="FM8">
        <v>1</v>
      </c>
      <c r="FN8">
        <v>6</v>
      </c>
      <c r="FO8">
        <v>5</v>
      </c>
      <c r="FP8">
        <v>2</v>
      </c>
      <c r="FQ8" t="s">
        <v>171</v>
      </c>
      <c r="FR8">
        <v>2</v>
      </c>
      <c r="FS8">
        <v>2</v>
      </c>
      <c r="FT8">
        <v>3</v>
      </c>
      <c r="FU8">
        <v>2</v>
      </c>
      <c r="FV8">
        <v>1</v>
      </c>
      <c r="FW8">
        <v>2</v>
      </c>
      <c r="FX8">
        <v>3</v>
      </c>
      <c r="FY8">
        <v>2</v>
      </c>
      <c r="FZ8">
        <f t="shared" si="10"/>
        <v>1.5</v>
      </c>
      <c r="GA8">
        <v>1</v>
      </c>
      <c r="GB8">
        <v>1</v>
      </c>
      <c r="GC8">
        <v>2</v>
      </c>
      <c r="GD8">
        <v>2</v>
      </c>
      <c r="GE8">
        <v>4</v>
      </c>
      <c r="GF8" t="s">
        <v>175</v>
      </c>
      <c r="GG8">
        <v>6</v>
      </c>
      <c r="GH8">
        <v>5</v>
      </c>
      <c r="GI8">
        <v>6</v>
      </c>
      <c r="GJ8">
        <v>1</v>
      </c>
      <c r="GK8">
        <v>3</v>
      </c>
      <c r="GL8">
        <v>5</v>
      </c>
      <c r="GM8">
        <v>6</v>
      </c>
      <c r="GN8">
        <v>2</v>
      </c>
      <c r="GO8">
        <f t="shared" si="11"/>
        <v>3</v>
      </c>
      <c r="GP8">
        <v>5</v>
      </c>
      <c r="GQ8">
        <v>5</v>
      </c>
      <c r="GR8">
        <v>1</v>
      </c>
      <c r="GS8">
        <v>2</v>
      </c>
      <c r="GT8">
        <v>4</v>
      </c>
      <c r="GU8" t="s">
        <v>170</v>
      </c>
      <c r="GV8">
        <v>2</v>
      </c>
      <c r="GW8">
        <v>2</v>
      </c>
      <c r="GX8">
        <v>6</v>
      </c>
      <c r="GY8">
        <v>3</v>
      </c>
      <c r="GZ8">
        <v>3</v>
      </c>
      <c r="HA8">
        <v>2</v>
      </c>
      <c r="HB8">
        <v>6</v>
      </c>
      <c r="HC8">
        <v>2</v>
      </c>
      <c r="HD8">
        <f t="shared" si="12"/>
        <v>3</v>
      </c>
      <c r="HE8">
        <v>6</v>
      </c>
      <c r="HF8">
        <v>4</v>
      </c>
      <c r="HG8">
        <v>5</v>
      </c>
      <c r="HH8">
        <v>5</v>
      </c>
      <c r="HI8">
        <v>3</v>
      </c>
      <c r="HJ8" t="s">
        <v>174</v>
      </c>
      <c r="HK8">
        <v>4</v>
      </c>
      <c r="HL8">
        <v>3</v>
      </c>
      <c r="HM8">
        <v>2</v>
      </c>
      <c r="HN8">
        <v>2</v>
      </c>
      <c r="HO8">
        <v>2</v>
      </c>
      <c r="HP8">
        <v>1</v>
      </c>
      <c r="HQ8">
        <v>2</v>
      </c>
      <c r="HR8">
        <v>2</v>
      </c>
      <c r="HS8">
        <f t="shared" si="13"/>
        <v>1</v>
      </c>
      <c r="HT8">
        <v>3</v>
      </c>
      <c r="HU8">
        <v>2</v>
      </c>
      <c r="HV8">
        <v>5</v>
      </c>
      <c r="HW8">
        <v>3</v>
      </c>
      <c r="HX8">
        <v>4</v>
      </c>
    </row>
    <row r="9" spans="1:232" s="27" customFormat="1" ht="15" x14ac:dyDescent="0.2">
      <c r="A9" s="27">
        <v>1020</v>
      </c>
      <c r="B9" s="27" t="s">
        <v>176</v>
      </c>
      <c r="C9" s="27" t="s">
        <v>80</v>
      </c>
      <c r="D9" s="27" t="s">
        <v>177</v>
      </c>
      <c r="E9" s="27" t="s">
        <v>82</v>
      </c>
      <c r="F9" s="27" t="s">
        <v>178</v>
      </c>
      <c r="G9" s="27">
        <v>5</v>
      </c>
      <c r="H9" s="27">
        <v>36</v>
      </c>
      <c r="I9" s="27" t="s">
        <v>635</v>
      </c>
      <c r="J9" s="27">
        <v>2</v>
      </c>
      <c r="K9" s="27">
        <f t="shared" si="0"/>
        <v>22</v>
      </c>
      <c r="L9" s="27">
        <f t="shared" si="1"/>
        <v>8</v>
      </c>
      <c r="M9" s="27">
        <f t="shared" si="2"/>
        <v>7</v>
      </c>
      <c r="N9" s="27">
        <f t="shared" si="3"/>
        <v>7</v>
      </c>
      <c r="O9" s="47">
        <v>1</v>
      </c>
      <c r="P9" s="47">
        <v>1</v>
      </c>
      <c r="Q9" s="47">
        <v>1</v>
      </c>
      <c r="R9" s="47">
        <v>1</v>
      </c>
      <c r="S9" s="47">
        <v>1</v>
      </c>
      <c r="T9" s="47">
        <v>1</v>
      </c>
      <c r="U9" s="47">
        <v>1</v>
      </c>
      <c r="V9" s="47">
        <v>1</v>
      </c>
      <c r="W9" s="47">
        <v>1</v>
      </c>
      <c r="X9" s="47">
        <v>1</v>
      </c>
      <c r="Y9" s="47">
        <v>1</v>
      </c>
      <c r="Z9" s="47">
        <v>1</v>
      </c>
      <c r="AA9" s="47">
        <v>1</v>
      </c>
      <c r="AB9" s="47">
        <v>1</v>
      </c>
      <c r="AC9" s="47">
        <v>1</v>
      </c>
      <c r="AD9" s="47">
        <v>1</v>
      </c>
      <c r="AE9" s="47">
        <v>1</v>
      </c>
      <c r="AF9" s="47">
        <v>2</v>
      </c>
      <c r="AG9" s="47">
        <v>1</v>
      </c>
      <c r="AH9" s="47">
        <v>1</v>
      </c>
      <c r="AI9" s="47">
        <v>1</v>
      </c>
      <c r="AJ9" s="47">
        <v>3</v>
      </c>
      <c r="AK9" s="47">
        <v>5</v>
      </c>
      <c r="AL9" s="47">
        <v>1</v>
      </c>
      <c r="AM9" s="47">
        <v>1</v>
      </c>
      <c r="AN9" s="47">
        <v>1</v>
      </c>
      <c r="AO9" s="47">
        <v>1</v>
      </c>
      <c r="AP9" s="47">
        <v>1</v>
      </c>
      <c r="AQ9" s="47">
        <v>1</v>
      </c>
      <c r="AR9" s="47">
        <v>1</v>
      </c>
      <c r="AS9" s="47">
        <v>1</v>
      </c>
      <c r="AT9" s="47">
        <v>4</v>
      </c>
      <c r="AU9" s="47">
        <v>1</v>
      </c>
      <c r="AV9" s="47">
        <v>1</v>
      </c>
      <c r="AW9" s="47">
        <v>1</v>
      </c>
      <c r="AX9" s="47">
        <v>1</v>
      </c>
      <c r="AY9" s="47">
        <v>1</v>
      </c>
      <c r="AZ9" s="47">
        <v>2</v>
      </c>
      <c r="BA9" s="47" t="s">
        <v>181</v>
      </c>
      <c r="BB9" s="47">
        <v>6</v>
      </c>
      <c r="BC9" s="47">
        <v>5</v>
      </c>
      <c r="BD9" s="47">
        <v>7</v>
      </c>
      <c r="BE9" s="47">
        <v>7</v>
      </c>
      <c r="BF9" s="47">
        <v>7</v>
      </c>
      <c r="BG9" s="47">
        <v>7</v>
      </c>
      <c r="BH9" s="47">
        <v>7</v>
      </c>
      <c r="BI9" s="47">
        <v>4</v>
      </c>
      <c r="BJ9" s="27">
        <f t="shared" si="4"/>
        <v>1.75</v>
      </c>
      <c r="BK9" s="47">
        <v>2</v>
      </c>
      <c r="BL9" s="47">
        <v>2</v>
      </c>
      <c r="BM9" s="47">
        <v>6</v>
      </c>
      <c r="BN9" s="47">
        <v>6</v>
      </c>
      <c r="BO9" s="47">
        <v>1</v>
      </c>
      <c r="BP9" s="47" t="s">
        <v>182</v>
      </c>
      <c r="BQ9" s="47">
        <v>7</v>
      </c>
      <c r="BR9" s="47">
        <v>6</v>
      </c>
      <c r="BS9" s="47">
        <v>7</v>
      </c>
      <c r="BT9" s="47">
        <v>6</v>
      </c>
      <c r="BU9" s="47">
        <v>6</v>
      </c>
      <c r="BV9" s="47">
        <v>6</v>
      </c>
      <c r="BW9" s="47">
        <v>6</v>
      </c>
      <c r="BX9" s="47">
        <v>4</v>
      </c>
      <c r="BY9" s="27">
        <f t="shared" si="5"/>
        <v>1.5</v>
      </c>
      <c r="BZ9" s="47">
        <v>6</v>
      </c>
      <c r="CA9" s="47">
        <v>2</v>
      </c>
      <c r="CB9" s="47">
        <v>6</v>
      </c>
      <c r="CC9" s="47">
        <v>6</v>
      </c>
      <c r="CD9" s="47">
        <v>1</v>
      </c>
      <c r="CE9" s="47" t="s">
        <v>183</v>
      </c>
      <c r="CF9" s="47">
        <v>7</v>
      </c>
      <c r="CG9" s="47">
        <v>5</v>
      </c>
      <c r="CH9" s="47">
        <v>6</v>
      </c>
      <c r="CI9" s="47">
        <v>6</v>
      </c>
      <c r="CJ9" s="47">
        <v>6</v>
      </c>
      <c r="CK9" s="47">
        <v>6</v>
      </c>
      <c r="CL9" s="47">
        <v>6</v>
      </c>
      <c r="CM9" s="47">
        <v>4</v>
      </c>
      <c r="CN9" s="27">
        <f t="shared" si="6"/>
        <v>1.5</v>
      </c>
      <c r="CO9" s="47">
        <v>6</v>
      </c>
      <c r="CP9" s="47">
        <v>2</v>
      </c>
      <c r="CQ9" s="47">
        <v>6</v>
      </c>
      <c r="CR9" s="47">
        <v>6</v>
      </c>
      <c r="CS9" s="47">
        <v>2</v>
      </c>
      <c r="CT9" s="47" t="s">
        <v>187</v>
      </c>
      <c r="CU9" s="47">
        <v>6</v>
      </c>
      <c r="CV9" s="47">
        <v>2</v>
      </c>
      <c r="CW9" s="47">
        <v>4</v>
      </c>
      <c r="CX9" s="47">
        <v>4</v>
      </c>
      <c r="CY9" s="47">
        <v>4</v>
      </c>
      <c r="CZ9" s="47">
        <v>4</v>
      </c>
      <c r="DA9" s="47">
        <v>4</v>
      </c>
      <c r="DB9" s="47">
        <v>2</v>
      </c>
      <c r="DC9" s="27">
        <f t="shared" si="7"/>
        <v>2</v>
      </c>
      <c r="DD9" s="47">
        <v>4</v>
      </c>
      <c r="DE9" s="47">
        <v>2</v>
      </c>
      <c r="DF9" s="47">
        <v>2</v>
      </c>
      <c r="DG9" s="47">
        <v>4</v>
      </c>
      <c r="DH9" s="47">
        <v>2</v>
      </c>
      <c r="DI9" s="47" t="s">
        <v>184</v>
      </c>
      <c r="DJ9" s="47">
        <v>7</v>
      </c>
      <c r="DK9" s="47">
        <v>6</v>
      </c>
      <c r="DL9" s="47">
        <v>6</v>
      </c>
      <c r="DM9" s="47">
        <v>6</v>
      </c>
      <c r="DN9" s="47">
        <v>6</v>
      </c>
      <c r="DO9" s="47">
        <v>6</v>
      </c>
      <c r="DP9" s="47">
        <v>6</v>
      </c>
      <c r="DQ9" s="47">
        <v>4</v>
      </c>
      <c r="DR9" s="27">
        <f t="shared" si="8"/>
        <v>1.5</v>
      </c>
      <c r="DS9" s="47">
        <v>4</v>
      </c>
      <c r="DT9" s="47">
        <v>2</v>
      </c>
      <c r="DU9" s="47">
        <v>5</v>
      </c>
      <c r="DV9" s="47">
        <v>6</v>
      </c>
      <c r="DW9" s="47">
        <v>1</v>
      </c>
      <c r="DX9" s="47" t="s">
        <v>188</v>
      </c>
      <c r="DY9" s="47">
        <v>7</v>
      </c>
      <c r="DZ9" s="47">
        <v>7</v>
      </c>
      <c r="EA9" s="47">
        <v>7</v>
      </c>
      <c r="EB9" s="47">
        <v>7</v>
      </c>
      <c r="EC9" s="47">
        <v>7</v>
      </c>
      <c r="ED9" s="47">
        <v>7</v>
      </c>
      <c r="EE9" s="47">
        <v>7</v>
      </c>
      <c r="EF9" s="47">
        <v>7</v>
      </c>
      <c r="EG9" s="27">
        <f t="shared" si="9"/>
        <v>1</v>
      </c>
      <c r="EH9" s="47">
        <v>7</v>
      </c>
      <c r="EI9" s="47">
        <v>7</v>
      </c>
      <c r="EJ9" s="47">
        <v>7</v>
      </c>
      <c r="EK9" s="47">
        <v>7</v>
      </c>
      <c r="EL9" s="47">
        <v>1</v>
      </c>
      <c r="EM9" s="47" t="s">
        <v>179</v>
      </c>
      <c r="EN9" s="47">
        <v>7</v>
      </c>
      <c r="EO9" s="47">
        <v>5</v>
      </c>
      <c r="EP9" s="47">
        <v>7</v>
      </c>
      <c r="EQ9" s="47">
        <v>6</v>
      </c>
      <c r="ER9" s="47">
        <v>6</v>
      </c>
      <c r="ES9" s="47">
        <v>6</v>
      </c>
      <c r="ET9" s="47">
        <v>6</v>
      </c>
      <c r="EU9" s="47">
        <v>6</v>
      </c>
      <c r="EV9" s="47"/>
      <c r="EW9" s="47">
        <v>4</v>
      </c>
      <c r="EX9" s="47">
        <v>1</v>
      </c>
      <c r="EY9" s="47">
        <v>5</v>
      </c>
      <c r="EZ9" s="47">
        <v>5</v>
      </c>
      <c r="FA9" s="47">
        <v>4</v>
      </c>
      <c r="FB9" s="47" t="s">
        <v>180</v>
      </c>
      <c r="FC9" s="47">
        <v>6</v>
      </c>
      <c r="FD9" s="47">
        <v>1</v>
      </c>
      <c r="FE9" s="47">
        <v>6</v>
      </c>
      <c r="FF9" s="47">
        <v>6</v>
      </c>
      <c r="FG9" s="47">
        <v>6</v>
      </c>
      <c r="FH9" s="47">
        <v>6</v>
      </c>
      <c r="FI9" s="47">
        <v>6</v>
      </c>
      <c r="FJ9" s="47">
        <v>5</v>
      </c>
      <c r="FK9" s="47"/>
      <c r="FL9" s="47">
        <v>5</v>
      </c>
      <c r="FM9" s="47">
        <v>2</v>
      </c>
      <c r="FN9" s="47">
        <v>2</v>
      </c>
      <c r="FO9" s="47">
        <v>4</v>
      </c>
      <c r="FP9" s="47">
        <v>4</v>
      </c>
      <c r="FQ9" s="47" t="s">
        <v>186</v>
      </c>
      <c r="FR9" s="47">
        <v>7</v>
      </c>
      <c r="FS9" s="47">
        <v>7</v>
      </c>
      <c r="FT9" s="47">
        <v>7</v>
      </c>
      <c r="FU9" s="47">
        <v>7</v>
      </c>
      <c r="FV9" s="47">
        <v>7</v>
      </c>
      <c r="FW9" s="47">
        <v>7</v>
      </c>
      <c r="FX9" s="47"/>
      <c r="FY9" s="47">
        <v>7</v>
      </c>
      <c r="FZ9" s="27">
        <f t="shared" si="10"/>
        <v>0</v>
      </c>
      <c r="GA9" s="47">
        <v>7</v>
      </c>
      <c r="GB9" s="47">
        <v>7</v>
      </c>
      <c r="GC9" s="47">
        <v>7</v>
      </c>
      <c r="GD9" s="47">
        <v>7</v>
      </c>
      <c r="GE9" s="47">
        <v>1</v>
      </c>
      <c r="GF9" s="47" t="s">
        <v>190</v>
      </c>
      <c r="GG9" s="47">
        <v>7</v>
      </c>
      <c r="GH9" s="47">
        <v>7</v>
      </c>
      <c r="GI9" s="47">
        <v>7</v>
      </c>
      <c r="GJ9" s="47">
        <v>7</v>
      </c>
      <c r="GK9" s="47">
        <v>7</v>
      </c>
      <c r="GL9" s="47">
        <v>7</v>
      </c>
      <c r="GM9" s="47">
        <v>7</v>
      </c>
      <c r="GN9" s="47">
        <v>7</v>
      </c>
      <c r="GO9" s="27">
        <f t="shared" si="11"/>
        <v>1</v>
      </c>
      <c r="GP9" s="47">
        <v>7</v>
      </c>
      <c r="GQ9" s="47">
        <v>7</v>
      </c>
      <c r="GR9" s="47">
        <v>7</v>
      </c>
      <c r="GS9" s="47">
        <v>7</v>
      </c>
      <c r="GT9" s="47">
        <v>1</v>
      </c>
      <c r="GU9" s="47" t="s">
        <v>185</v>
      </c>
      <c r="GV9" s="47">
        <v>7</v>
      </c>
      <c r="GW9" s="47">
        <v>7</v>
      </c>
      <c r="GX9" s="47">
        <v>7</v>
      </c>
      <c r="GY9" s="47">
        <v>7</v>
      </c>
      <c r="GZ9" s="47">
        <v>7</v>
      </c>
      <c r="HA9" s="47">
        <v>7</v>
      </c>
      <c r="HB9" s="47">
        <v>7</v>
      </c>
      <c r="HC9" s="47"/>
      <c r="HD9" s="27" t="e">
        <f t="shared" si="12"/>
        <v>#DIV/0!</v>
      </c>
      <c r="HE9" s="47">
        <v>7</v>
      </c>
      <c r="HF9" s="47">
        <v>7</v>
      </c>
      <c r="HG9" s="47">
        <v>7</v>
      </c>
      <c r="HH9" s="47">
        <v>7</v>
      </c>
      <c r="HI9" s="47">
        <v>1</v>
      </c>
      <c r="HJ9" s="47" t="s">
        <v>189</v>
      </c>
      <c r="HK9" s="47">
        <v>7</v>
      </c>
      <c r="HL9" s="47">
        <v>7</v>
      </c>
      <c r="HM9" s="47">
        <v>7</v>
      </c>
      <c r="HN9" s="47">
        <v>7</v>
      </c>
      <c r="HO9" s="47">
        <v>7</v>
      </c>
      <c r="HP9" s="47">
        <v>7</v>
      </c>
      <c r="HQ9" s="47">
        <v>7</v>
      </c>
      <c r="HR9" s="47">
        <v>7</v>
      </c>
      <c r="HS9" s="27">
        <f t="shared" si="13"/>
        <v>1</v>
      </c>
      <c r="HT9" s="47">
        <v>7</v>
      </c>
      <c r="HU9" s="47">
        <v>7</v>
      </c>
      <c r="HV9" s="47">
        <v>7</v>
      </c>
      <c r="HW9" s="47">
        <v>7</v>
      </c>
      <c r="HX9" s="47">
        <v>1</v>
      </c>
    </row>
    <row r="10" spans="1:232" x14ac:dyDescent="0.2">
      <c r="A10" s="44">
        <v>1023</v>
      </c>
      <c r="B10" t="s">
        <v>650</v>
      </c>
      <c r="C10" t="s">
        <v>80</v>
      </c>
      <c r="D10" t="s">
        <v>191</v>
      </c>
      <c r="E10"/>
      <c r="G10">
        <v>2</v>
      </c>
      <c r="H10">
        <v>32</v>
      </c>
      <c r="I10" t="s">
        <v>635</v>
      </c>
      <c r="J10">
        <v>2</v>
      </c>
      <c r="K10">
        <f t="shared" si="0"/>
        <v>23</v>
      </c>
      <c r="L10" s="1">
        <f t="shared" si="1"/>
        <v>7</v>
      </c>
      <c r="M10">
        <f t="shared" si="2"/>
        <v>7</v>
      </c>
      <c r="N10" s="1">
        <f t="shared" si="3"/>
        <v>9</v>
      </c>
      <c r="O10">
        <v>1</v>
      </c>
      <c r="P10">
        <v>3</v>
      </c>
      <c r="Q10">
        <v>1</v>
      </c>
      <c r="R10">
        <v>1</v>
      </c>
      <c r="S10">
        <v>1</v>
      </c>
      <c r="T10">
        <v>1</v>
      </c>
      <c r="U10">
        <v>1</v>
      </c>
      <c r="V10">
        <v>1</v>
      </c>
      <c r="W10">
        <v>1</v>
      </c>
      <c r="X10">
        <v>1</v>
      </c>
      <c r="Y10">
        <v>1</v>
      </c>
      <c r="Z10">
        <v>1</v>
      </c>
      <c r="AA10">
        <v>1</v>
      </c>
      <c r="AB10">
        <v>1</v>
      </c>
      <c r="AC10">
        <v>1</v>
      </c>
      <c r="AD10">
        <v>1</v>
      </c>
      <c r="AE10">
        <v>1</v>
      </c>
      <c r="AF10">
        <v>1</v>
      </c>
      <c r="AG10">
        <v>1</v>
      </c>
      <c r="AH10">
        <v>1</v>
      </c>
      <c r="AI10">
        <v>1</v>
      </c>
      <c r="AJ10">
        <v>2</v>
      </c>
      <c r="AK10">
        <v>5</v>
      </c>
      <c r="AL10">
        <v>2</v>
      </c>
      <c r="AM10">
        <v>2</v>
      </c>
      <c r="AN10">
        <v>1</v>
      </c>
      <c r="AO10">
        <v>1</v>
      </c>
      <c r="AP10">
        <v>2</v>
      </c>
      <c r="AQ10">
        <v>1</v>
      </c>
      <c r="AR10">
        <v>2</v>
      </c>
      <c r="AS10">
        <v>1</v>
      </c>
      <c r="AT10">
        <v>2</v>
      </c>
      <c r="AU10">
        <v>2</v>
      </c>
      <c r="AV10">
        <v>1</v>
      </c>
      <c r="AW10">
        <v>1</v>
      </c>
      <c r="AX10">
        <v>1</v>
      </c>
      <c r="AY10">
        <v>1</v>
      </c>
      <c r="AZ10">
        <v>1</v>
      </c>
      <c r="BA10" t="s">
        <v>194</v>
      </c>
      <c r="BB10">
        <v>5</v>
      </c>
      <c r="BC10">
        <v>5</v>
      </c>
      <c r="BD10">
        <v>5</v>
      </c>
      <c r="BE10">
        <v>5</v>
      </c>
      <c r="BF10">
        <v>5</v>
      </c>
      <c r="BG10">
        <v>5</v>
      </c>
      <c r="BH10">
        <v>5</v>
      </c>
      <c r="BI10">
        <v>5</v>
      </c>
      <c r="BJ10">
        <f t="shared" si="4"/>
        <v>1</v>
      </c>
      <c r="BK10">
        <v>5</v>
      </c>
      <c r="BL10">
        <v>5</v>
      </c>
      <c r="BM10">
        <v>5</v>
      </c>
      <c r="BN10">
        <v>5</v>
      </c>
      <c r="BO10">
        <v>2</v>
      </c>
      <c r="BP10" t="s">
        <v>195</v>
      </c>
      <c r="BQ10">
        <v>6</v>
      </c>
      <c r="BR10">
        <v>6</v>
      </c>
      <c r="BS10">
        <v>6</v>
      </c>
      <c r="BT10">
        <v>6</v>
      </c>
      <c r="BU10">
        <v>6</v>
      </c>
      <c r="BV10">
        <v>6</v>
      </c>
      <c r="BW10">
        <v>6</v>
      </c>
      <c r="BX10">
        <v>6</v>
      </c>
      <c r="BY10">
        <f t="shared" si="5"/>
        <v>1</v>
      </c>
      <c r="BZ10">
        <v>6</v>
      </c>
      <c r="CA10">
        <v>7</v>
      </c>
      <c r="CB10">
        <v>6</v>
      </c>
      <c r="CC10">
        <v>6</v>
      </c>
      <c r="CD10">
        <v>1</v>
      </c>
      <c r="CE10" t="s">
        <v>196</v>
      </c>
      <c r="CF10">
        <v>6</v>
      </c>
      <c r="CG10">
        <v>6</v>
      </c>
      <c r="CH10">
        <v>6</v>
      </c>
      <c r="CI10">
        <v>6</v>
      </c>
      <c r="CJ10">
        <v>6</v>
      </c>
      <c r="CK10">
        <v>6</v>
      </c>
      <c r="CL10">
        <v>6</v>
      </c>
      <c r="CM10">
        <v>6</v>
      </c>
      <c r="CN10">
        <f t="shared" si="6"/>
        <v>1</v>
      </c>
      <c r="CO10">
        <v>6</v>
      </c>
      <c r="CP10">
        <v>6</v>
      </c>
      <c r="CQ10">
        <v>6</v>
      </c>
      <c r="CR10">
        <v>6</v>
      </c>
      <c r="CS10">
        <v>4</v>
      </c>
      <c r="CT10" t="s">
        <v>200</v>
      </c>
      <c r="CU10">
        <v>5</v>
      </c>
      <c r="CV10">
        <v>5</v>
      </c>
      <c r="CW10">
        <v>5</v>
      </c>
      <c r="CX10">
        <v>5</v>
      </c>
      <c r="CY10">
        <v>5</v>
      </c>
      <c r="CZ10">
        <v>5</v>
      </c>
      <c r="DA10">
        <v>5</v>
      </c>
      <c r="DB10">
        <v>5</v>
      </c>
      <c r="DC10">
        <f t="shared" si="7"/>
        <v>1</v>
      </c>
      <c r="DD10">
        <v>5</v>
      </c>
      <c r="DE10">
        <v>6</v>
      </c>
      <c r="DF10">
        <v>6</v>
      </c>
      <c r="DG10">
        <v>5</v>
      </c>
      <c r="DH10">
        <v>4</v>
      </c>
      <c r="DI10" t="s">
        <v>197</v>
      </c>
      <c r="DJ10">
        <v>6</v>
      </c>
      <c r="DK10">
        <v>6</v>
      </c>
      <c r="DL10">
        <v>6</v>
      </c>
      <c r="DM10">
        <v>6</v>
      </c>
      <c r="DN10">
        <v>6</v>
      </c>
      <c r="DO10">
        <v>6</v>
      </c>
      <c r="DP10">
        <v>6</v>
      </c>
      <c r="DQ10">
        <v>6</v>
      </c>
      <c r="DR10">
        <f t="shared" si="8"/>
        <v>1</v>
      </c>
      <c r="DS10">
        <v>6</v>
      </c>
      <c r="DT10">
        <v>6</v>
      </c>
      <c r="DU10">
        <v>6</v>
      </c>
      <c r="DV10">
        <v>5</v>
      </c>
      <c r="DW10">
        <v>3</v>
      </c>
      <c r="DX10" t="s">
        <v>201</v>
      </c>
      <c r="DY10">
        <v>5</v>
      </c>
      <c r="DZ10">
        <v>5</v>
      </c>
      <c r="EA10">
        <v>5</v>
      </c>
      <c r="EB10">
        <v>5</v>
      </c>
      <c r="EC10">
        <v>4</v>
      </c>
      <c r="ED10">
        <v>4</v>
      </c>
      <c r="EE10">
        <v>5</v>
      </c>
      <c r="EF10">
        <v>5</v>
      </c>
      <c r="EG10">
        <f t="shared" si="9"/>
        <v>1</v>
      </c>
      <c r="EH10">
        <v>5</v>
      </c>
      <c r="EI10">
        <v>5</v>
      </c>
      <c r="EJ10">
        <v>6</v>
      </c>
      <c r="EK10">
        <v>5</v>
      </c>
      <c r="EL10">
        <v>2</v>
      </c>
      <c r="EM10" t="s">
        <v>192</v>
      </c>
      <c r="EN10">
        <v>5</v>
      </c>
      <c r="EO10">
        <v>5</v>
      </c>
      <c r="EP10">
        <v>6</v>
      </c>
      <c r="EQ10">
        <v>5</v>
      </c>
      <c r="ER10">
        <v>6</v>
      </c>
      <c r="ES10">
        <v>6</v>
      </c>
      <c r="ET10">
        <v>6</v>
      </c>
      <c r="EU10">
        <v>5</v>
      </c>
      <c r="EV10"/>
      <c r="EW10">
        <v>6</v>
      </c>
      <c r="EX10">
        <v>6</v>
      </c>
      <c r="EY10">
        <v>6</v>
      </c>
      <c r="EZ10">
        <v>5</v>
      </c>
      <c r="FA10">
        <v>1</v>
      </c>
      <c r="FB10" t="s">
        <v>193</v>
      </c>
      <c r="FC10">
        <v>6</v>
      </c>
      <c r="FD10">
        <v>6</v>
      </c>
      <c r="FE10">
        <v>6</v>
      </c>
      <c r="FF10">
        <v>6</v>
      </c>
      <c r="FG10">
        <v>6</v>
      </c>
      <c r="FH10">
        <v>6</v>
      </c>
      <c r="FI10">
        <v>6</v>
      </c>
      <c r="FJ10">
        <v>6</v>
      </c>
      <c r="FK10"/>
      <c r="FL10">
        <v>6</v>
      </c>
      <c r="FM10">
        <v>6</v>
      </c>
      <c r="FN10">
        <v>6</v>
      </c>
      <c r="FO10">
        <v>6</v>
      </c>
      <c r="FP10">
        <v>1</v>
      </c>
      <c r="FQ10" s="19" t="s">
        <v>199</v>
      </c>
      <c r="FR10" s="19">
        <v>7</v>
      </c>
      <c r="FS10" s="19">
        <v>7</v>
      </c>
      <c r="FT10" s="19">
        <v>7</v>
      </c>
      <c r="FU10" s="19">
        <v>7</v>
      </c>
      <c r="FV10" s="19">
        <v>7</v>
      </c>
      <c r="FW10" s="19">
        <v>7</v>
      </c>
      <c r="FX10" s="19"/>
      <c r="FY10" s="19">
        <v>7</v>
      </c>
      <c r="FZ10">
        <f t="shared" si="10"/>
        <v>0</v>
      </c>
      <c r="GA10" s="19">
        <v>7</v>
      </c>
      <c r="GB10" s="19">
        <v>7</v>
      </c>
      <c r="GC10" s="19">
        <v>7</v>
      </c>
      <c r="GD10" s="19">
        <v>7</v>
      </c>
      <c r="GE10" s="19">
        <v>1</v>
      </c>
      <c r="GF10" t="s">
        <v>203</v>
      </c>
      <c r="GG10">
        <v>5</v>
      </c>
      <c r="GH10">
        <v>5</v>
      </c>
      <c r="GI10">
        <v>5</v>
      </c>
      <c r="GJ10">
        <v>5</v>
      </c>
      <c r="GK10">
        <v>5</v>
      </c>
      <c r="GL10">
        <v>5</v>
      </c>
      <c r="GM10">
        <v>5</v>
      </c>
      <c r="GN10">
        <v>5</v>
      </c>
      <c r="GO10">
        <f t="shared" si="11"/>
        <v>1</v>
      </c>
      <c r="GP10">
        <v>5</v>
      </c>
      <c r="GQ10">
        <v>5</v>
      </c>
      <c r="GR10">
        <v>3</v>
      </c>
      <c r="GS10">
        <v>5</v>
      </c>
      <c r="GT10">
        <v>1</v>
      </c>
      <c r="GU10" t="s">
        <v>198</v>
      </c>
      <c r="GV10">
        <v>5</v>
      </c>
      <c r="GW10">
        <v>5</v>
      </c>
      <c r="GX10">
        <v>5</v>
      </c>
      <c r="GY10">
        <v>5</v>
      </c>
      <c r="GZ10">
        <v>4</v>
      </c>
      <c r="HA10">
        <v>4</v>
      </c>
      <c r="HB10">
        <v>5</v>
      </c>
      <c r="HC10"/>
      <c r="HD10" t="e">
        <f t="shared" si="12"/>
        <v>#DIV/0!</v>
      </c>
      <c r="HE10">
        <v>5</v>
      </c>
      <c r="HF10">
        <v>5</v>
      </c>
      <c r="HG10">
        <v>4</v>
      </c>
      <c r="HH10">
        <v>4</v>
      </c>
      <c r="HI10">
        <v>4</v>
      </c>
      <c r="HJ10" s="19" t="s">
        <v>202</v>
      </c>
      <c r="HK10" s="19">
        <v>7</v>
      </c>
      <c r="HL10" s="19">
        <v>7</v>
      </c>
      <c r="HM10" s="19">
        <v>7</v>
      </c>
      <c r="HN10" s="19">
        <v>7</v>
      </c>
      <c r="HO10" s="19">
        <v>7</v>
      </c>
      <c r="HP10" s="19">
        <v>7</v>
      </c>
      <c r="HQ10" s="19">
        <v>7</v>
      </c>
      <c r="HR10" s="19">
        <v>7</v>
      </c>
      <c r="HS10">
        <f t="shared" si="13"/>
        <v>1</v>
      </c>
      <c r="HT10" s="19">
        <v>7</v>
      </c>
      <c r="HU10" s="19">
        <v>7</v>
      </c>
      <c r="HV10" s="19">
        <v>7</v>
      </c>
      <c r="HW10" s="19">
        <v>7</v>
      </c>
      <c r="HX10" s="19">
        <v>1</v>
      </c>
    </row>
    <row r="11" spans="1:232" x14ac:dyDescent="0.2">
      <c r="A11">
        <v>1024</v>
      </c>
      <c r="B11" t="s">
        <v>650</v>
      </c>
      <c r="C11" t="s">
        <v>80</v>
      </c>
      <c r="D11" t="s">
        <v>204</v>
      </c>
      <c r="E11"/>
      <c r="F11" t="s">
        <v>205</v>
      </c>
      <c r="H11">
        <v>60</v>
      </c>
      <c r="I11" t="s">
        <v>635</v>
      </c>
      <c r="J11">
        <v>1</v>
      </c>
      <c r="K11">
        <f t="shared" si="0"/>
        <v>55</v>
      </c>
      <c r="L11" s="1">
        <f t="shared" si="1"/>
        <v>11</v>
      </c>
      <c r="M11">
        <f t="shared" si="2"/>
        <v>13</v>
      </c>
      <c r="N11" s="1">
        <f t="shared" si="3"/>
        <v>9</v>
      </c>
      <c r="O11">
        <v>2</v>
      </c>
      <c r="P11">
        <v>1</v>
      </c>
      <c r="Q11">
        <v>2</v>
      </c>
      <c r="R11">
        <v>1</v>
      </c>
      <c r="S11">
        <v>2</v>
      </c>
      <c r="T11">
        <v>2</v>
      </c>
      <c r="U11">
        <v>1</v>
      </c>
      <c r="V11">
        <v>1</v>
      </c>
      <c r="W11">
        <v>2</v>
      </c>
      <c r="X11">
        <v>3</v>
      </c>
      <c r="Y11">
        <v>2</v>
      </c>
      <c r="Z11">
        <v>2</v>
      </c>
      <c r="AA11">
        <v>2</v>
      </c>
      <c r="AB11">
        <v>1</v>
      </c>
      <c r="AC11">
        <v>2</v>
      </c>
      <c r="AD11">
        <v>1</v>
      </c>
      <c r="AE11">
        <v>1</v>
      </c>
      <c r="AF11">
        <v>1</v>
      </c>
      <c r="AG11">
        <v>1</v>
      </c>
      <c r="AH11">
        <v>1</v>
      </c>
      <c r="AI11">
        <v>2</v>
      </c>
      <c r="AJ11">
        <v>5</v>
      </c>
      <c r="AK11">
        <v>5</v>
      </c>
      <c r="AL11">
        <v>4</v>
      </c>
      <c r="AM11">
        <v>5</v>
      </c>
      <c r="AN11">
        <v>2</v>
      </c>
      <c r="AO11">
        <v>2</v>
      </c>
      <c r="AP11">
        <v>3</v>
      </c>
      <c r="AQ11">
        <v>2</v>
      </c>
      <c r="AR11">
        <v>5</v>
      </c>
      <c r="AS11">
        <v>2</v>
      </c>
      <c r="AT11">
        <v>5</v>
      </c>
      <c r="AU11">
        <v>5</v>
      </c>
      <c r="AV11">
        <v>3</v>
      </c>
      <c r="AW11">
        <v>3</v>
      </c>
      <c r="AX11">
        <v>4</v>
      </c>
      <c r="AY11">
        <v>2</v>
      </c>
      <c r="AZ11">
        <v>3</v>
      </c>
      <c r="BA11" t="s">
        <v>208</v>
      </c>
      <c r="BB11">
        <v>7</v>
      </c>
      <c r="BC11">
        <v>4</v>
      </c>
      <c r="BD11">
        <v>7</v>
      </c>
      <c r="BE11">
        <v>1</v>
      </c>
      <c r="BF11">
        <v>7</v>
      </c>
      <c r="BG11">
        <v>7</v>
      </c>
      <c r="BH11">
        <v>7</v>
      </c>
      <c r="BI11">
        <v>6</v>
      </c>
      <c r="BJ11">
        <f t="shared" si="4"/>
        <v>1.1666666666666667</v>
      </c>
      <c r="BK11">
        <v>4</v>
      </c>
      <c r="BL11">
        <v>5</v>
      </c>
      <c r="BM11">
        <v>7</v>
      </c>
      <c r="BN11">
        <v>7</v>
      </c>
      <c r="BO11"/>
      <c r="BP11" t="s">
        <v>209</v>
      </c>
      <c r="BQ11">
        <v>7</v>
      </c>
      <c r="BR11">
        <v>4</v>
      </c>
      <c r="BS11">
        <v>7</v>
      </c>
      <c r="BT11">
        <v>1</v>
      </c>
      <c r="BU11">
        <v>7</v>
      </c>
      <c r="BV11">
        <v>7</v>
      </c>
      <c r="BW11">
        <v>7</v>
      </c>
      <c r="BX11">
        <v>7</v>
      </c>
      <c r="BY11">
        <f t="shared" si="5"/>
        <v>1</v>
      </c>
      <c r="BZ11">
        <v>7</v>
      </c>
      <c r="CA11">
        <v>3</v>
      </c>
      <c r="CB11">
        <v>3</v>
      </c>
      <c r="CC11">
        <v>7</v>
      </c>
      <c r="CD11">
        <v>1</v>
      </c>
      <c r="CE11" t="s">
        <v>210</v>
      </c>
      <c r="CF11">
        <v>7</v>
      </c>
      <c r="CG11">
        <v>3</v>
      </c>
      <c r="CH11">
        <v>7</v>
      </c>
      <c r="CI11">
        <v>1</v>
      </c>
      <c r="CJ11">
        <v>7</v>
      </c>
      <c r="CK11">
        <v>7</v>
      </c>
      <c r="CL11">
        <v>7</v>
      </c>
      <c r="CM11">
        <v>7</v>
      </c>
      <c r="CN11" s="1">
        <f t="shared" si="6"/>
        <v>1</v>
      </c>
      <c r="CO11">
        <v>7</v>
      </c>
      <c r="CP11">
        <v>3</v>
      </c>
      <c r="CQ11">
        <v>7</v>
      </c>
      <c r="CR11">
        <v>7</v>
      </c>
      <c r="CS11">
        <v>4</v>
      </c>
      <c r="CT11" t="s">
        <v>214</v>
      </c>
      <c r="CU11">
        <v>7</v>
      </c>
      <c r="CV11">
        <v>5</v>
      </c>
      <c r="CW11">
        <v>7</v>
      </c>
      <c r="CX11">
        <v>1</v>
      </c>
      <c r="CY11">
        <v>4</v>
      </c>
      <c r="CZ11">
        <v>7</v>
      </c>
      <c r="DA11">
        <v>7</v>
      </c>
      <c r="DB11">
        <v>2</v>
      </c>
      <c r="DC11" s="1">
        <f t="shared" si="7"/>
        <v>3.5</v>
      </c>
      <c r="DD11">
        <v>7</v>
      </c>
      <c r="DE11">
        <v>7</v>
      </c>
      <c r="DF11">
        <v>7</v>
      </c>
      <c r="DG11">
        <v>7</v>
      </c>
      <c r="DH11">
        <v>4</v>
      </c>
      <c r="DI11" t="s">
        <v>211</v>
      </c>
      <c r="DJ11">
        <v>7</v>
      </c>
      <c r="DK11">
        <v>4</v>
      </c>
      <c r="DL11">
        <v>7</v>
      </c>
      <c r="DM11">
        <v>1</v>
      </c>
      <c r="DN11">
        <v>7</v>
      </c>
      <c r="DO11">
        <v>7</v>
      </c>
      <c r="DP11">
        <v>7</v>
      </c>
      <c r="DQ11">
        <v>2</v>
      </c>
      <c r="DR11">
        <f t="shared" si="8"/>
        <v>3.5</v>
      </c>
      <c r="DS11">
        <v>4</v>
      </c>
      <c r="DT11">
        <v>3</v>
      </c>
      <c r="DU11">
        <v>7</v>
      </c>
      <c r="DV11">
        <v>7</v>
      </c>
      <c r="DW11">
        <v>2</v>
      </c>
      <c r="DX11" t="s">
        <v>215</v>
      </c>
      <c r="DY11">
        <v>5</v>
      </c>
      <c r="DZ11">
        <v>2</v>
      </c>
      <c r="EA11">
        <v>4</v>
      </c>
      <c r="EB11">
        <v>1</v>
      </c>
      <c r="EC11">
        <v>3</v>
      </c>
      <c r="ED11">
        <v>7</v>
      </c>
      <c r="EE11">
        <v>7</v>
      </c>
      <c r="EF11">
        <v>1</v>
      </c>
      <c r="EG11">
        <f t="shared" si="9"/>
        <v>7</v>
      </c>
      <c r="EH11">
        <v>2</v>
      </c>
      <c r="EI11">
        <v>2</v>
      </c>
      <c r="EJ11">
        <v>1</v>
      </c>
      <c r="EK11">
        <v>7</v>
      </c>
      <c r="EL11">
        <v>3</v>
      </c>
      <c r="EM11" t="s">
        <v>206</v>
      </c>
      <c r="EN11">
        <v>7</v>
      </c>
      <c r="EO11">
        <v>1</v>
      </c>
      <c r="EP11">
        <v>7</v>
      </c>
      <c r="EQ11">
        <v>1</v>
      </c>
      <c r="ER11">
        <v>3</v>
      </c>
      <c r="ES11">
        <v>7</v>
      </c>
      <c r="ET11">
        <v>4</v>
      </c>
      <c r="EU11">
        <v>2</v>
      </c>
      <c r="EV11">
        <f>ET11/EU11</f>
        <v>2</v>
      </c>
      <c r="EW11">
        <v>2</v>
      </c>
      <c r="EX11">
        <v>1</v>
      </c>
      <c r="EY11">
        <v>3</v>
      </c>
      <c r="EZ11">
        <v>5</v>
      </c>
      <c r="FA11">
        <v>1</v>
      </c>
      <c r="FB11" t="s">
        <v>207</v>
      </c>
      <c r="FC11">
        <v>3</v>
      </c>
      <c r="FD11">
        <v>4</v>
      </c>
      <c r="FE11">
        <v>5</v>
      </c>
      <c r="FF11">
        <v>2</v>
      </c>
      <c r="FG11">
        <v>5</v>
      </c>
      <c r="FH11">
        <v>6</v>
      </c>
      <c r="FI11">
        <v>5</v>
      </c>
      <c r="FJ11">
        <v>5</v>
      </c>
      <c r="FK11">
        <f>FI11/FJ11</f>
        <v>1</v>
      </c>
      <c r="FL11">
        <v>3</v>
      </c>
      <c r="FM11">
        <v>6</v>
      </c>
      <c r="FN11">
        <v>6</v>
      </c>
      <c r="FO11">
        <v>6</v>
      </c>
      <c r="FP11">
        <v>1</v>
      </c>
      <c r="FQ11" t="s">
        <v>213</v>
      </c>
      <c r="FR11">
        <v>1</v>
      </c>
      <c r="FS11">
        <v>2</v>
      </c>
      <c r="FT11">
        <v>1</v>
      </c>
      <c r="FU11">
        <v>1</v>
      </c>
      <c r="FV11">
        <v>2</v>
      </c>
      <c r="FW11">
        <v>4</v>
      </c>
      <c r="FX11">
        <v>1</v>
      </c>
      <c r="FY11">
        <v>1</v>
      </c>
      <c r="FZ11">
        <f t="shared" si="10"/>
        <v>1</v>
      </c>
      <c r="GA11">
        <v>1</v>
      </c>
      <c r="GB11">
        <v>1</v>
      </c>
      <c r="GC11">
        <v>1</v>
      </c>
      <c r="GD11">
        <v>1</v>
      </c>
      <c r="GE11">
        <v>4</v>
      </c>
      <c r="GF11" t="s">
        <v>217</v>
      </c>
      <c r="GG11">
        <v>2</v>
      </c>
      <c r="GH11">
        <v>1</v>
      </c>
      <c r="GI11">
        <v>2</v>
      </c>
      <c r="GJ11">
        <v>4</v>
      </c>
      <c r="GK11">
        <v>7</v>
      </c>
      <c r="GL11">
        <v>7</v>
      </c>
      <c r="GM11">
        <v>7</v>
      </c>
      <c r="GN11">
        <v>1</v>
      </c>
      <c r="GO11">
        <f t="shared" si="11"/>
        <v>7</v>
      </c>
      <c r="GP11">
        <v>1</v>
      </c>
      <c r="GQ11">
        <v>1</v>
      </c>
      <c r="GR11">
        <v>1</v>
      </c>
      <c r="GS11">
        <v>1</v>
      </c>
      <c r="GT11">
        <v>1</v>
      </c>
      <c r="GU11" t="s">
        <v>212</v>
      </c>
      <c r="GV11">
        <v>7</v>
      </c>
      <c r="GW11">
        <v>4</v>
      </c>
      <c r="GX11">
        <v>7</v>
      </c>
      <c r="GY11">
        <v>1</v>
      </c>
      <c r="GZ11">
        <v>7</v>
      </c>
      <c r="HA11">
        <v>7</v>
      </c>
      <c r="HB11">
        <v>7</v>
      </c>
      <c r="HC11">
        <v>1</v>
      </c>
      <c r="HD11">
        <f t="shared" si="12"/>
        <v>7</v>
      </c>
      <c r="HE11">
        <v>7</v>
      </c>
      <c r="HF11">
        <v>6</v>
      </c>
      <c r="HG11">
        <v>3</v>
      </c>
      <c r="HH11">
        <v>7</v>
      </c>
      <c r="HI11">
        <v>1</v>
      </c>
      <c r="HJ11" t="s">
        <v>216</v>
      </c>
      <c r="HK11">
        <v>7</v>
      </c>
      <c r="HL11">
        <v>5</v>
      </c>
      <c r="HM11">
        <v>7</v>
      </c>
      <c r="HN11">
        <v>1</v>
      </c>
      <c r="HO11">
        <v>7</v>
      </c>
      <c r="HP11">
        <v>7</v>
      </c>
      <c r="HQ11">
        <v>7</v>
      </c>
      <c r="HR11">
        <v>7</v>
      </c>
      <c r="HS11">
        <f t="shared" si="13"/>
        <v>1</v>
      </c>
      <c r="HT11">
        <v>4</v>
      </c>
      <c r="HU11">
        <v>4</v>
      </c>
      <c r="HV11">
        <v>5</v>
      </c>
      <c r="HW11">
        <v>7</v>
      </c>
      <c r="HX11">
        <v>1</v>
      </c>
    </row>
    <row r="12" spans="1:232" x14ac:dyDescent="0.2">
      <c r="A12" s="44">
        <v>1026</v>
      </c>
      <c r="B12" t="s">
        <v>650</v>
      </c>
      <c r="C12" t="s">
        <v>80</v>
      </c>
      <c r="D12" t="s">
        <v>218</v>
      </c>
      <c r="E12"/>
      <c r="F12" t="s">
        <v>219</v>
      </c>
      <c r="G12">
        <v>1</v>
      </c>
      <c r="H12">
        <v>54</v>
      </c>
      <c r="I12" t="s">
        <v>653</v>
      </c>
      <c r="J12">
        <v>1</v>
      </c>
      <c r="K12">
        <f t="shared" si="0"/>
        <v>50</v>
      </c>
      <c r="L12" s="1">
        <f t="shared" si="1"/>
        <v>24</v>
      </c>
      <c r="M12">
        <f t="shared" si="2"/>
        <v>22</v>
      </c>
      <c r="N12" s="1">
        <f t="shared" si="3"/>
        <v>21</v>
      </c>
      <c r="O12">
        <v>3</v>
      </c>
      <c r="P12">
        <v>3</v>
      </c>
      <c r="Q12">
        <v>4</v>
      </c>
      <c r="R12">
        <v>3</v>
      </c>
      <c r="S12">
        <v>3</v>
      </c>
      <c r="T12">
        <v>3</v>
      </c>
      <c r="U12">
        <v>3</v>
      </c>
      <c r="V12">
        <v>4</v>
      </c>
      <c r="W12">
        <v>3</v>
      </c>
      <c r="X12">
        <v>3</v>
      </c>
      <c r="Y12">
        <v>4</v>
      </c>
      <c r="Z12">
        <v>3</v>
      </c>
      <c r="AA12">
        <v>3</v>
      </c>
      <c r="AB12">
        <v>3</v>
      </c>
      <c r="AC12">
        <v>3</v>
      </c>
      <c r="AD12">
        <v>3</v>
      </c>
      <c r="AE12">
        <v>3</v>
      </c>
      <c r="AF12">
        <v>4</v>
      </c>
      <c r="AG12">
        <v>3</v>
      </c>
      <c r="AH12">
        <v>3</v>
      </c>
      <c r="AI12">
        <v>3</v>
      </c>
      <c r="AJ12">
        <v>1</v>
      </c>
      <c r="AK12">
        <v>5</v>
      </c>
      <c r="AL12">
        <v>4</v>
      </c>
      <c r="AM12">
        <v>1</v>
      </c>
      <c r="AN12">
        <v>4</v>
      </c>
      <c r="AO12">
        <v>4</v>
      </c>
      <c r="AP12">
        <v>4</v>
      </c>
      <c r="AQ12">
        <v>4</v>
      </c>
      <c r="AR12">
        <v>1</v>
      </c>
      <c r="AS12">
        <v>4</v>
      </c>
      <c r="AT12">
        <v>1</v>
      </c>
      <c r="AU12">
        <v>1</v>
      </c>
      <c r="AV12">
        <v>5</v>
      </c>
      <c r="AW12">
        <v>4</v>
      </c>
      <c r="AX12">
        <v>4</v>
      </c>
      <c r="AY12">
        <v>4</v>
      </c>
      <c r="AZ12">
        <v>4</v>
      </c>
      <c r="BA12" t="s">
        <v>222</v>
      </c>
      <c r="BB12">
        <v>7</v>
      </c>
      <c r="BC12">
        <v>6</v>
      </c>
      <c r="BD12">
        <v>6</v>
      </c>
      <c r="BE12">
        <v>5</v>
      </c>
      <c r="BF12">
        <v>6</v>
      </c>
      <c r="BG12">
        <v>6</v>
      </c>
      <c r="BH12">
        <v>6</v>
      </c>
      <c r="BI12">
        <v>6</v>
      </c>
      <c r="BJ12">
        <f t="shared" si="4"/>
        <v>1</v>
      </c>
      <c r="BK12">
        <v>6</v>
      </c>
      <c r="BL12">
        <v>6</v>
      </c>
      <c r="BM12">
        <v>6</v>
      </c>
      <c r="BN12">
        <v>6</v>
      </c>
      <c r="BO12">
        <v>1</v>
      </c>
      <c r="BP12" t="s">
        <v>223</v>
      </c>
      <c r="BQ12">
        <v>6</v>
      </c>
      <c r="BR12">
        <v>6</v>
      </c>
      <c r="BS12">
        <v>6</v>
      </c>
      <c r="BT12">
        <v>6</v>
      </c>
      <c r="BU12">
        <v>6</v>
      </c>
      <c r="BV12">
        <v>5</v>
      </c>
      <c r="BW12">
        <v>6</v>
      </c>
      <c r="BX12">
        <v>6</v>
      </c>
      <c r="BY12">
        <f t="shared" si="5"/>
        <v>1</v>
      </c>
      <c r="BZ12">
        <v>7</v>
      </c>
      <c r="CA12">
        <v>6</v>
      </c>
      <c r="CB12">
        <v>6</v>
      </c>
      <c r="CC12">
        <v>7</v>
      </c>
      <c r="CD12">
        <v>4</v>
      </c>
      <c r="CE12" t="s">
        <v>224</v>
      </c>
      <c r="CF12">
        <v>6</v>
      </c>
      <c r="CG12">
        <v>6</v>
      </c>
      <c r="CH12">
        <v>4</v>
      </c>
      <c r="CI12">
        <v>4</v>
      </c>
      <c r="CJ12">
        <v>3</v>
      </c>
      <c r="CK12">
        <v>5</v>
      </c>
      <c r="CL12">
        <v>5</v>
      </c>
      <c r="CM12">
        <v>5</v>
      </c>
      <c r="CN12">
        <f t="shared" si="6"/>
        <v>1</v>
      </c>
      <c r="CO12">
        <v>5</v>
      </c>
      <c r="CP12">
        <v>5</v>
      </c>
      <c r="CQ12">
        <v>5</v>
      </c>
      <c r="CR12">
        <v>5</v>
      </c>
      <c r="CS12">
        <v>4</v>
      </c>
      <c r="CT12" t="s">
        <v>228</v>
      </c>
      <c r="CU12">
        <v>6</v>
      </c>
      <c r="CV12">
        <v>6</v>
      </c>
      <c r="CW12">
        <v>5</v>
      </c>
      <c r="CX12">
        <v>6</v>
      </c>
      <c r="CY12">
        <v>6</v>
      </c>
      <c r="CZ12">
        <v>6</v>
      </c>
      <c r="DA12">
        <v>6</v>
      </c>
      <c r="DB12">
        <v>6</v>
      </c>
      <c r="DC12">
        <f t="shared" si="7"/>
        <v>1</v>
      </c>
      <c r="DD12">
        <v>6</v>
      </c>
      <c r="DE12">
        <v>5</v>
      </c>
      <c r="DF12">
        <v>6</v>
      </c>
      <c r="DG12">
        <v>6</v>
      </c>
      <c r="DH12">
        <v>4</v>
      </c>
      <c r="DI12" t="s">
        <v>225</v>
      </c>
      <c r="DJ12">
        <v>6</v>
      </c>
      <c r="DK12">
        <v>6</v>
      </c>
      <c r="DL12">
        <v>6</v>
      </c>
      <c r="DM12">
        <v>6</v>
      </c>
      <c r="DN12">
        <v>6</v>
      </c>
      <c r="DO12">
        <v>6</v>
      </c>
      <c r="DP12">
        <v>6</v>
      </c>
      <c r="DQ12">
        <v>6</v>
      </c>
      <c r="DR12">
        <f t="shared" si="8"/>
        <v>1</v>
      </c>
      <c r="DS12">
        <v>6</v>
      </c>
      <c r="DT12">
        <v>6</v>
      </c>
      <c r="DU12">
        <v>6</v>
      </c>
      <c r="DV12">
        <v>6</v>
      </c>
      <c r="DW12">
        <v>4</v>
      </c>
      <c r="DX12" t="s">
        <v>229</v>
      </c>
      <c r="DY12">
        <v>6</v>
      </c>
      <c r="DZ12">
        <v>6</v>
      </c>
      <c r="EA12">
        <v>6</v>
      </c>
      <c r="EB12">
        <v>6</v>
      </c>
      <c r="EC12">
        <v>6</v>
      </c>
      <c r="ED12">
        <v>6</v>
      </c>
      <c r="EE12">
        <v>6</v>
      </c>
      <c r="EF12">
        <v>5</v>
      </c>
      <c r="EG12">
        <f t="shared" si="9"/>
        <v>1.2</v>
      </c>
      <c r="EH12">
        <v>6</v>
      </c>
      <c r="EI12">
        <v>6</v>
      </c>
      <c r="EJ12">
        <v>7</v>
      </c>
      <c r="EK12">
        <v>7</v>
      </c>
      <c r="EL12">
        <v>2</v>
      </c>
      <c r="EM12" t="s">
        <v>220</v>
      </c>
      <c r="EN12">
        <v>5</v>
      </c>
      <c r="EO12">
        <v>4</v>
      </c>
      <c r="EP12">
        <v>3</v>
      </c>
      <c r="EQ12">
        <v>4</v>
      </c>
      <c r="ER12">
        <v>5</v>
      </c>
      <c r="ES12">
        <v>5</v>
      </c>
      <c r="ET12">
        <v>5</v>
      </c>
      <c r="EU12">
        <v>5</v>
      </c>
      <c r="EV12"/>
      <c r="EW12">
        <v>6</v>
      </c>
      <c r="EX12">
        <v>2</v>
      </c>
      <c r="EY12">
        <v>6</v>
      </c>
      <c r="EZ12">
        <v>6</v>
      </c>
      <c r="FA12">
        <v>1</v>
      </c>
      <c r="FB12" t="s">
        <v>221</v>
      </c>
      <c r="FC12">
        <v>6</v>
      </c>
      <c r="FD12">
        <v>6</v>
      </c>
      <c r="FE12">
        <v>5</v>
      </c>
      <c r="FF12">
        <v>5</v>
      </c>
      <c r="FG12">
        <v>5</v>
      </c>
      <c r="FH12">
        <v>6</v>
      </c>
      <c r="FI12">
        <v>6</v>
      </c>
      <c r="FJ12">
        <v>5</v>
      </c>
      <c r="FK12"/>
      <c r="FL12">
        <v>5</v>
      </c>
      <c r="FM12">
        <v>6</v>
      </c>
      <c r="FN12">
        <v>6</v>
      </c>
      <c r="FO12">
        <v>6</v>
      </c>
      <c r="FP12">
        <v>1</v>
      </c>
      <c r="FQ12" t="s">
        <v>227</v>
      </c>
      <c r="FR12">
        <v>7</v>
      </c>
      <c r="FS12">
        <v>6</v>
      </c>
      <c r="FT12">
        <v>7</v>
      </c>
      <c r="FU12">
        <v>7</v>
      </c>
      <c r="FV12">
        <v>7</v>
      </c>
      <c r="FW12">
        <v>7</v>
      </c>
      <c r="FX12"/>
      <c r="FY12">
        <v>7</v>
      </c>
      <c r="FZ12">
        <f t="shared" si="10"/>
        <v>0</v>
      </c>
      <c r="GA12">
        <v>4</v>
      </c>
      <c r="GB12">
        <v>7</v>
      </c>
      <c r="GC12">
        <v>6</v>
      </c>
      <c r="GD12">
        <v>6</v>
      </c>
      <c r="GE12">
        <v>1</v>
      </c>
      <c r="GF12" s="19" t="s">
        <v>231</v>
      </c>
      <c r="GG12" s="19">
        <v>7</v>
      </c>
      <c r="GH12" s="19">
        <v>7</v>
      </c>
      <c r="GI12" s="19">
        <v>7</v>
      </c>
      <c r="GJ12" s="19">
        <v>7</v>
      </c>
      <c r="GK12" s="19">
        <v>7</v>
      </c>
      <c r="GL12" s="19">
        <v>7</v>
      </c>
      <c r="GM12" s="19">
        <v>7</v>
      </c>
      <c r="GN12" s="19">
        <v>7</v>
      </c>
      <c r="GO12">
        <f t="shared" si="11"/>
        <v>1</v>
      </c>
      <c r="GP12" s="19">
        <v>7</v>
      </c>
      <c r="GQ12" s="19">
        <v>7</v>
      </c>
      <c r="GR12" s="19">
        <v>7</v>
      </c>
      <c r="GS12" s="19">
        <v>7</v>
      </c>
      <c r="GT12" s="19">
        <v>1</v>
      </c>
      <c r="GU12" t="s">
        <v>226</v>
      </c>
      <c r="GV12">
        <v>6</v>
      </c>
      <c r="GW12">
        <v>6</v>
      </c>
      <c r="GX12">
        <v>6</v>
      </c>
      <c r="GY12">
        <v>6</v>
      </c>
      <c r="GZ12">
        <v>6</v>
      </c>
      <c r="HA12">
        <v>6</v>
      </c>
      <c r="HB12">
        <v>6</v>
      </c>
      <c r="HC12"/>
      <c r="HD12" t="e">
        <f t="shared" si="12"/>
        <v>#DIV/0!</v>
      </c>
      <c r="HE12">
        <v>6</v>
      </c>
      <c r="HF12">
        <v>6</v>
      </c>
      <c r="HG12">
        <v>6</v>
      </c>
      <c r="HH12">
        <v>6</v>
      </c>
      <c r="HI12">
        <v>3</v>
      </c>
      <c r="HJ12" t="s">
        <v>230</v>
      </c>
      <c r="HK12">
        <v>7</v>
      </c>
      <c r="HL12">
        <v>7</v>
      </c>
      <c r="HM12">
        <v>7</v>
      </c>
      <c r="HN12">
        <v>7</v>
      </c>
      <c r="HO12">
        <v>6</v>
      </c>
      <c r="HP12">
        <v>6</v>
      </c>
      <c r="HQ12">
        <v>6</v>
      </c>
      <c r="HR12">
        <v>6</v>
      </c>
      <c r="HS12">
        <f t="shared" si="13"/>
        <v>1</v>
      </c>
      <c r="HT12">
        <v>6</v>
      </c>
      <c r="HU12">
        <v>6</v>
      </c>
      <c r="HV12">
        <v>6</v>
      </c>
      <c r="HW12">
        <v>6</v>
      </c>
      <c r="HX12">
        <v>1</v>
      </c>
    </row>
    <row r="13" spans="1:232" s="27" customFormat="1" ht="15" x14ac:dyDescent="0.2">
      <c r="A13" s="27">
        <v>1027</v>
      </c>
      <c r="B13" s="27" t="s">
        <v>109</v>
      </c>
      <c r="C13" s="27" t="s">
        <v>80</v>
      </c>
      <c r="D13" s="27" t="s">
        <v>232</v>
      </c>
      <c r="F13" s="27" t="s">
        <v>233</v>
      </c>
      <c r="G13" s="27">
        <v>10</v>
      </c>
      <c r="H13" s="27">
        <v>45</v>
      </c>
      <c r="I13" s="27" t="s">
        <v>653</v>
      </c>
      <c r="J13" s="27">
        <v>1</v>
      </c>
      <c r="K13" s="27">
        <f t="shared" si="0"/>
        <v>45</v>
      </c>
      <c r="L13" s="27">
        <f t="shared" si="1"/>
        <v>12</v>
      </c>
      <c r="M13" s="27">
        <f t="shared" si="2"/>
        <v>9</v>
      </c>
      <c r="N13" s="27">
        <f t="shared" si="3"/>
        <v>8</v>
      </c>
      <c r="O13" s="47">
        <v>2</v>
      </c>
      <c r="P13" s="47">
        <v>2</v>
      </c>
      <c r="Q13" s="47">
        <v>1</v>
      </c>
      <c r="R13" s="47">
        <v>1</v>
      </c>
      <c r="S13" s="47">
        <v>2</v>
      </c>
      <c r="T13" s="47">
        <v>1</v>
      </c>
      <c r="U13" s="47">
        <v>1</v>
      </c>
      <c r="V13" s="47">
        <v>2</v>
      </c>
      <c r="W13" s="47">
        <v>1</v>
      </c>
      <c r="X13" s="47">
        <v>1</v>
      </c>
      <c r="Y13" s="47">
        <v>2</v>
      </c>
      <c r="Z13" s="47">
        <v>2</v>
      </c>
      <c r="AA13" s="47">
        <v>1</v>
      </c>
      <c r="AB13" s="47">
        <v>2</v>
      </c>
      <c r="AC13" s="47">
        <v>1</v>
      </c>
      <c r="AD13" s="47">
        <v>2</v>
      </c>
      <c r="AE13" s="47">
        <v>1</v>
      </c>
      <c r="AF13" s="47">
        <v>1</v>
      </c>
      <c r="AG13" s="47">
        <v>1</v>
      </c>
      <c r="AH13" s="47">
        <v>1</v>
      </c>
      <c r="AI13" s="47">
        <v>1</v>
      </c>
      <c r="AJ13" s="47">
        <v>4</v>
      </c>
      <c r="AK13" s="47">
        <v>5</v>
      </c>
      <c r="AL13" s="47">
        <v>3</v>
      </c>
      <c r="AM13" s="47">
        <v>3</v>
      </c>
      <c r="AN13" s="47">
        <v>3</v>
      </c>
      <c r="AO13" s="47">
        <v>3</v>
      </c>
      <c r="AP13" s="47">
        <v>2</v>
      </c>
      <c r="AQ13" s="47">
        <v>2</v>
      </c>
      <c r="AR13" s="47">
        <v>4</v>
      </c>
      <c r="AS13" s="47">
        <v>3</v>
      </c>
      <c r="AT13" s="47">
        <v>2</v>
      </c>
      <c r="AU13" s="47">
        <v>3</v>
      </c>
      <c r="AV13" s="47">
        <v>4</v>
      </c>
      <c r="AW13" s="47">
        <v>3</v>
      </c>
      <c r="AX13" s="47">
        <v>2</v>
      </c>
      <c r="AY13" s="47">
        <v>2</v>
      </c>
      <c r="AZ13" s="47">
        <v>2</v>
      </c>
      <c r="BA13" s="47" t="s">
        <v>236</v>
      </c>
      <c r="BB13" s="47">
        <v>7</v>
      </c>
      <c r="BC13" s="47">
        <v>7</v>
      </c>
      <c r="BD13" s="47">
        <v>7</v>
      </c>
      <c r="BE13" s="47">
        <v>7</v>
      </c>
      <c r="BF13" s="47">
        <v>7</v>
      </c>
      <c r="BG13" s="47">
        <v>7</v>
      </c>
      <c r="BH13" s="47">
        <v>7</v>
      </c>
      <c r="BI13" s="47">
        <v>7</v>
      </c>
      <c r="BJ13" s="27">
        <f t="shared" si="4"/>
        <v>1</v>
      </c>
      <c r="BK13" s="47">
        <v>7</v>
      </c>
      <c r="BL13" s="47">
        <v>7</v>
      </c>
      <c r="BM13" s="47">
        <v>7</v>
      </c>
      <c r="BN13" s="47">
        <v>7</v>
      </c>
      <c r="BO13" s="47">
        <v>1</v>
      </c>
      <c r="BP13" s="47" t="s">
        <v>237</v>
      </c>
      <c r="BQ13" s="47">
        <v>7</v>
      </c>
      <c r="BR13" s="47">
        <v>7</v>
      </c>
      <c r="BS13" s="47">
        <v>7</v>
      </c>
      <c r="BT13" s="47">
        <v>7</v>
      </c>
      <c r="BU13" s="47">
        <v>7</v>
      </c>
      <c r="BV13" s="47">
        <v>7</v>
      </c>
      <c r="BW13" s="47">
        <v>7</v>
      </c>
      <c r="BX13" s="47">
        <v>7</v>
      </c>
      <c r="BY13" s="27">
        <f t="shared" si="5"/>
        <v>1</v>
      </c>
      <c r="BZ13" s="47">
        <v>7</v>
      </c>
      <c r="CA13" s="47">
        <v>7</v>
      </c>
      <c r="CB13" s="47">
        <v>7</v>
      </c>
      <c r="CC13" s="47">
        <v>7</v>
      </c>
      <c r="CD13" s="47">
        <v>1</v>
      </c>
      <c r="CE13" s="47" t="s">
        <v>238</v>
      </c>
      <c r="CF13" s="47">
        <v>7</v>
      </c>
      <c r="CG13" s="47">
        <v>7</v>
      </c>
      <c r="CH13" s="47">
        <v>7</v>
      </c>
      <c r="CI13" s="47">
        <v>7</v>
      </c>
      <c r="CJ13" s="47">
        <v>7</v>
      </c>
      <c r="CK13" s="47">
        <v>7</v>
      </c>
      <c r="CL13" s="47">
        <v>7</v>
      </c>
      <c r="CM13" s="47">
        <v>7</v>
      </c>
      <c r="CN13" s="27">
        <f t="shared" si="6"/>
        <v>1</v>
      </c>
      <c r="CO13" s="47">
        <v>7</v>
      </c>
      <c r="CP13" s="47">
        <v>7</v>
      </c>
      <c r="CQ13" s="47">
        <v>7</v>
      </c>
      <c r="CR13" s="47">
        <v>7</v>
      </c>
      <c r="CS13" s="47">
        <v>1</v>
      </c>
      <c r="CT13" s="47" t="s">
        <v>242</v>
      </c>
      <c r="CU13" s="47">
        <v>7</v>
      </c>
      <c r="CV13" s="47">
        <v>7</v>
      </c>
      <c r="CW13" s="47">
        <v>7</v>
      </c>
      <c r="CX13" s="47">
        <v>7</v>
      </c>
      <c r="CY13" s="47">
        <v>7</v>
      </c>
      <c r="CZ13" s="47">
        <v>7</v>
      </c>
      <c r="DA13" s="47">
        <v>7</v>
      </c>
      <c r="DB13" s="47">
        <v>7</v>
      </c>
      <c r="DC13" s="27">
        <f t="shared" si="7"/>
        <v>1</v>
      </c>
      <c r="DD13" s="47">
        <v>7</v>
      </c>
      <c r="DE13" s="47">
        <v>7</v>
      </c>
      <c r="DF13" s="47">
        <v>7</v>
      </c>
      <c r="DG13" s="47">
        <v>7</v>
      </c>
      <c r="DH13" s="47">
        <v>1</v>
      </c>
      <c r="DI13" s="47" t="s">
        <v>239</v>
      </c>
      <c r="DJ13" s="47">
        <v>7</v>
      </c>
      <c r="DK13" s="47">
        <v>7</v>
      </c>
      <c r="DL13" s="47">
        <v>7</v>
      </c>
      <c r="DM13" s="47">
        <v>7</v>
      </c>
      <c r="DN13" s="47">
        <v>7</v>
      </c>
      <c r="DO13" s="47">
        <v>7</v>
      </c>
      <c r="DP13" s="47">
        <v>7</v>
      </c>
      <c r="DQ13" s="47">
        <v>7</v>
      </c>
      <c r="DR13" s="27">
        <f t="shared" si="8"/>
        <v>1</v>
      </c>
      <c r="DS13" s="47">
        <v>7</v>
      </c>
      <c r="DT13" s="47">
        <v>7</v>
      </c>
      <c r="DU13" s="47">
        <v>7</v>
      </c>
      <c r="DV13" s="47">
        <v>7</v>
      </c>
      <c r="DW13" s="47">
        <v>1</v>
      </c>
      <c r="DX13" s="47" t="s">
        <v>243</v>
      </c>
      <c r="DY13" s="47">
        <v>7</v>
      </c>
      <c r="DZ13" s="47">
        <v>7</v>
      </c>
      <c r="EA13" s="47">
        <v>7</v>
      </c>
      <c r="EB13" s="47">
        <v>7</v>
      </c>
      <c r="EC13" s="47">
        <v>7</v>
      </c>
      <c r="ED13" s="47">
        <v>7</v>
      </c>
      <c r="EE13" s="47">
        <v>7</v>
      </c>
      <c r="EF13" s="47">
        <v>7</v>
      </c>
      <c r="EG13" s="27">
        <f t="shared" si="9"/>
        <v>1</v>
      </c>
      <c r="EH13" s="47">
        <v>7</v>
      </c>
      <c r="EI13" s="47">
        <v>7</v>
      </c>
      <c r="EJ13" s="47">
        <v>7</v>
      </c>
      <c r="EK13" s="47">
        <v>7</v>
      </c>
      <c r="EL13" s="47">
        <v>1</v>
      </c>
      <c r="EM13" s="47" t="s">
        <v>234</v>
      </c>
      <c r="EN13" s="47">
        <v>3</v>
      </c>
      <c r="EO13" s="47">
        <v>5</v>
      </c>
      <c r="EP13" s="47">
        <v>4</v>
      </c>
      <c r="EQ13" s="47">
        <v>2</v>
      </c>
      <c r="ER13" s="47">
        <v>2</v>
      </c>
      <c r="ES13" s="47">
        <v>2</v>
      </c>
      <c r="ET13" s="47">
        <v>7</v>
      </c>
      <c r="EU13" s="47">
        <v>2</v>
      </c>
      <c r="EV13" s="47"/>
      <c r="EW13" s="47">
        <v>4</v>
      </c>
      <c r="EX13" s="47">
        <v>5</v>
      </c>
      <c r="EY13" s="47">
        <v>5</v>
      </c>
      <c r="EZ13" s="47">
        <v>6</v>
      </c>
      <c r="FA13" s="47">
        <v>2</v>
      </c>
      <c r="FB13" s="47" t="s">
        <v>235</v>
      </c>
      <c r="FC13" s="47">
        <v>5</v>
      </c>
      <c r="FD13" s="47">
        <v>5</v>
      </c>
      <c r="FE13" s="47">
        <v>3</v>
      </c>
      <c r="FF13" s="47">
        <v>1</v>
      </c>
      <c r="FG13" s="47">
        <v>1</v>
      </c>
      <c r="FH13" s="47">
        <v>2</v>
      </c>
      <c r="FI13" s="47">
        <v>5</v>
      </c>
      <c r="FJ13" s="47">
        <v>1</v>
      </c>
      <c r="FK13" s="47"/>
      <c r="FL13" s="47">
        <v>3</v>
      </c>
      <c r="FM13" s="47">
        <v>3</v>
      </c>
      <c r="FN13" s="47">
        <v>4</v>
      </c>
      <c r="FO13" s="47">
        <v>5</v>
      </c>
      <c r="FP13" s="47">
        <v>2</v>
      </c>
      <c r="FQ13" s="47" t="s">
        <v>241</v>
      </c>
      <c r="FR13" s="47">
        <v>7</v>
      </c>
      <c r="FS13" s="47">
        <v>7</v>
      </c>
      <c r="FT13" s="47">
        <v>7</v>
      </c>
      <c r="FU13" s="47">
        <v>7</v>
      </c>
      <c r="FV13" s="47">
        <v>7</v>
      </c>
      <c r="FW13" s="47">
        <v>7</v>
      </c>
      <c r="FX13" s="47"/>
      <c r="FY13" s="47">
        <v>7</v>
      </c>
      <c r="FZ13" s="27">
        <f t="shared" si="10"/>
        <v>0</v>
      </c>
      <c r="GA13" s="47">
        <v>7</v>
      </c>
      <c r="GB13" s="47">
        <v>7</v>
      </c>
      <c r="GC13" s="47">
        <v>7</v>
      </c>
      <c r="GD13" s="47">
        <v>7</v>
      </c>
      <c r="GE13" s="47">
        <v>1</v>
      </c>
      <c r="GF13" s="47" t="s">
        <v>238</v>
      </c>
      <c r="GG13" s="47">
        <v>7</v>
      </c>
      <c r="GH13" s="47">
        <v>7</v>
      </c>
      <c r="GI13" s="47">
        <v>7</v>
      </c>
      <c r="GJ13" s="47">
        <v>7</v>
      </c>
      <c r="GK13" s="47">
        <v>7</v>
      </c>
      <c r="GL13" s="47">
        <v>7</v>
      </c>
      <c r="GM13" s="47">
        <v>7</v>
      </c>
      <c r="GN13" s="47">
        <v>7</v>
      </c>
      <c r="GO13" s="27">
        <f t="shared" si="11"/>
        <v>1</v>
      </c>
      <c r="GP13" s="47">
        <v>7</v>
      </c>
      <c r="GQ13" s="47">
        <v>7</v>
      </c>
      <c r="GR13" s="47">
        <v>7</v>
      </c>
      <c r="GS13" s="47">
        <v>7</v>
      </c>
      <c r="GT13" s="47">
        <v>1</v>
      </c>
      <c r="GU13" s="47" t="s">
        <v>240</v>
      </c>
      <c r="GV13" s="47">
        <v>7</v>
      </c>
      <c r="GW13" s="47">
        <v>7</v>
      </c>
      <c r="GX13" s="47">
        <v>7</v>
      </c>
      <c r="GY13" s="47">
        <v>7</v>
      </c>
      <c r="GZ13" s="47">
        <v>7</v>
      </c>
      <c r="HA13" s="47">
        <v>7</v>
      </c>
      <c r="HB13" s="47">
        <v>7</v>
      </c>
      <c r="HC13" s="47"/>
      <c r="HD13" s="27" t="e">
        <f t="shared" si="12"/>
        <v>#DIV/0!</v>
      </c>
      <c r="HE13" s="47">
        <v>7</v>
      </c>
      <c r="HF13" s="47">
        <v>7</v>
      </c>
      <c r="HG13" s="47">
        <v>7</v>
      </c>
      <c r="HH13" s="47">
        <v>7</v>
      </c>
      <c r="HI13" s="47">
        <v>1</v>
      </c>
      <c r="HJ13" s="47" t="s">
        <v>238</v>
      </c>
      <c r="HK13" s="47">
        <v>7</v>
      </c>
      <c r="HL13" s="47">
        <v>7</v>
      </c>
      <c r="HM13" s="47">
        <v>7</v>
      </c>
      <c r="HN13" s="47">
        <v>7</v>
      </c>
      <c r="HO13" s="47">
        <v>7</v>
      </c>
      <c r="HP13" s="47">
        <v>7</v>
      </c>
      <c r="HQ13" s="47">
        <v>7</v>
      </c>
      <c r="HR13" s="47">
        <v>7</v>
      </c>
      <c r="HS13" s="27">
        <f t="shared" si="13"/>
        <v>1</v>
      </c>
      <c r="HT13" s="47">
        <v>7</v>
      </c>
      <c r="HU13" s="47">
        <v>7</v>
      </c>
      <c r="HV13" s="47">
        <v>7</v>
      </c>
      <c r="HW13" s="47">
        <v>7</v>
      </c>
      <c r="HX13" s="47">
        <v>1</v>
      </c>
    </row>
    <row r="14" spans="1:232" x14ac:dyDescent="0.2">
      <c r="A14">
        <v>1028</v>
      </c>
      <c r="B14" t="s">
        <v>650</v>
      </c>
      <c r="C14" t="s">
        <v>80</v>
      </c>
      <c r="D14" t="s">
        <v>244</v>
      </c>
      <c r="E14"/>
      <c r="F14" t="s">
        <v>245</v>
      </c>
      <c r="H14">
        <v>57</v>
      </c>
      <c r="I14" t="s">
        <v>635</v>
      </c>
      <c r="J14">
        <v>3</v>
      </c>
      <c r="K14">
        <f t="shared" si="0"/>
        <v>42</v>
      </c>
      <c r="L14" s="1">
        <f t="shared" si="1"/>
        <v>14</v>
      </c>
      <c r="M14">
        <f t="shared" si="2"/>
        <v>11</v>
      </c>
      <c r="N14" s="1">
        <f t="shared" si="3"/>
        <v>10</v>
      </c>
      <c r="O14">
        <v>2</v>
      </c>
      <c r="P14">
        <v>3</v>
      </c>
      <c r="Q14">
        <v>2</v>
      </c>
      <c r="R14">
        <v>2</v>
      </c>
      <c r="S14">
        <v>2</v>
      </c>
      <c r="T14">
        <v>2</v>
      </c>
      <c r="U14">
        <v>1</v>
      </c>
      <c r="V14">
        <v>2</v>
      </c>
      <c r="W14">
        <v>1</v>
      </c>
      <c r="X14">
        <v>1</v>
      </c>
      <c r="Y14">
        <v>2</v>
      </c>
      <c r="Z14">
        <v>3</v>
      </c>
      <c r="AA14">
        <v>2</v>
      </c>
      <c r="AB14">
        <v>1</v>
      </c>
      <c r="AC14">
        <v>1</v>
      </c>
      <c r="AD14">
        <v>2</v>
      </c>
      <c r="AE14">
        <v>1</v>
      </c>
      <c r="AF14">
        <v>2</v>
      </c>
      <c r="AG14">
        <v>1</v>
      </c>
      <c r="AH14">
        <v>1</v>
      </c>
      <c r="AI14">
        <v>1</v>
      </c>
      <c r="AJ14">
        <v>4</v>
      </c>
      <c r="AK14">
        <v>2</v>
      </c>
      <c r="AL14">
        <v>2</v>
      </c>
      <c r="AM14">
        <v>4</v>
      </c>
      <c r="AN14">
        <v>2</v>
      </c>
      <c r="AO14">
        <v>2</v>
      </c>
      <c r="AP14">
        <v>2</v>
      </c>
      <c r="AQ14">
        <v>1</v>
      </c>
      <c r="AR14">
        <v>5</v>
      </c>
      <c r="AS14">
        <v>2</v>
      </c>
      <c r="AT14">
        <v>5</v>
      </c>
      <c r="AU14">
        <v>5</v>
      </c>
      <c r="AV14">
        <v>2</v>
      </c>
      <c r="AW14">
        <v>2</v>
      </c>
      <c r="AX14">
        <v>2</v>
      </c>
      <c r="AY14">
        <v>1</v>
      </c>
      <c r="AZ14">
        <v>1</v>
      </c>
      <c r="BA14" t="s">
        <v>248</v>
      </c>
      <c r="BB14">
        <v>6</v>
      </c>
      <c r="BC14">
        <v>6</v>
      </c>
      <c r="BD14">
        <v>4</v>
      </c>
      <c r="BE14">
        <v>4</v>
      </c>
      <c r="BF14">
        <v>5</v>
      </c>
      <c r="BG14">
        <v>6</v>
      </c>
      <c r="BH14">
        <v>5</v>
      </c>
      <c r="BI14">
        <v>5</v>
      </c>
      <c r="BJ14">
        <f t="shared" si="4"/>
        <v>1</v>
      </c>
      <c r="BK14">
        <v>5</v>
      </c>
      <c r="BL14">
        <v>1</v>
      </c>
      <c r="BM14">
        <v>6</v>
      </c>
      <c r="BN14">
        <v>6</v>
      </c>
      <c r="BO14">
        <v>4</v>
      </c>
      <c r="BP14" t="s">
        <v>249</v>
      </c>
      <c r="BQ14">
        <v>5</v>
      </c>
      <c r="BR14">
        <v>6</v>
      </c>
      <c r="BS14">
        <v>5</v>
      </c>
      <c r="BT14">
        <v>5</v>
      </c>
      <c r="BU14">
        <v>5</v>
      </c>
      <c r="BV14">
        <v>6</v>
      </c>
      <c r="BW14">
        <v>6</v>
      </c>
      <c r="BX14">
        <v>6</v>
      </c>
      <c r="BY14">
        <f t="shared" si="5"/>
        <v>1</v>
      </c>
      <c r="BZ14">
        <v>5</v>
      </c>
      <c r="CA14">
        <v>1</v>
      </c>
      <c r="CB14">
        <v>5</v>
      </c>
      <c r="CC14">
        <v>5</v>
      </c>
      <c r="CD14">
        <v>4</v>
      </c>
      <c r="CE14" t="s">
        <v>250</v>
      </c>
      <c r="CF14">
        <v>5</v>
      </c>
      <c r="CG14">
        <v>5</v>
      </c>
      <c r="CH14">
        <v>5</v>
      </c>
      <c r="CI14">
        <v>4</v>
      </c>
      <c r="CJ14">
        <v>5</v>
      </c>
      <c r="CK14">
        <v>4</v>
      </c>
      <c r="CL14">
        <v>5</v>
      </c>
      <c r="CM14">
        <v>4</v>
      </c>
      <c r="CN14" s="1">
        <f t="shared" si="6"/>
        <v>1.25</v>
      </c>
      <c r="CO14">
        <v>5</v>
      </c>
      <c r="CP14">
        <v>1</v>
      </c>
      <c r="CQ14">
        <v>5</v>
      </c>
      <c r="CR14">
        <v>5</v>
      </c>
      <c r="CS14">
        <v>1</v>
      </c>
      <c r="CT14" t="s">
        <v>254</v>
      </c>
      <c r="CU14">
        <v>5</v>
      </c>
      <c r="CV14">
        <v>5</v>
      </c>
      <c r="CW14">
        <v>5</v>
      </c>
      <c r="CX14">
        <v>6</v>
      </c>
      <c r="CY14">
        <v>5</v>
      </c>
      <c r="CZ14">
        <v>6</v>
      </c>
      <c r="DA14">
        <v>5</v>
      </c>
      <c r="DB14">
        <v>5</v>
      </c>
      <c r="DC14" s="1">
        <f t="shared" si="7"/>
        <v>1</v>
      </c>
      <c r="DD14">
        <v>5</v>
      </c>
      <c r="DE14">
        <v>1</v>
      </c>
      <c r="DF14">
        <v>5</v>
      </c>
      <c r="DG14">
        <v>5</v>
      </c>
      <c r="DH14">
        <v>4</v>
      </c>
      <c r="DI14" t="s">
        <v>251</v>
      </c>
      <c r="DJ14">
        <v>5</v>
      </c>
      <c r="DK14">
        <v>6</v>
      </c>
      <c r="DL14">
        <v>6</v>
      </c>
      <c r="DM14">
        <v>6</v>
      </c>
      <c r="DN14">
        <v>6</v>
      </c>
      <c r="DO14">
        <v>7</v>
      </c>
      <c r="DP14">
        <v>6</v>
      </c>
      <c r="DQ14">
        <v>6</v>
      </c>
      <c r="DR14">
        <f t="shared" si="8"/>
        <v>1</v>
      </c>
      <c r="DS14">
        <v>6</v>
      </c>
      <c r="DT14">
        <v>1</v>
      </c>
      <c r="DU14">
        <v>6</v>
      </c>
      <c r="DV14">
        <v>5</v>
      </c>
      <c r="DW14">
        <v>4</v>
      </c>
      <c r="DX14" t="s">
        <v>255</v>
      </c>
      <c r="DY14">
        <v>4</v>
      </c>
      <c r="DZ14">
        <v>5</v>
      </c>
      <c r="EA14">
        <v>5</v>
      </c>
      <c r="EB14">
        <v>5</v>
      </c>
      <c r="EC14">
        <v>5</v>
      </c>
      <c r="ED14">
        <v>5</v>
      </c>
      <c r="EE14">
        <v>5</v>
      </c>
      <c r="EF14">
        <v>5</v>
      </c>
      <c r="EG14">
        <f t="shared" si="9"/>
        <v>1</v>
      </c>
      <c r="EH14">
        <v>5</v>
      </c>
      <c r="EI14">
        <v>1</v>
      </c>
      <c r="EJ14">
        <v>6</v>
      </c>
      <c r="EK14">
        <v>5</v>
      </c>
      <c r="EL14"/>
      <c r="EM14" t="s">
        <v>246</v>
      </c>
      <c r="EN14">
        <v>5</v>
      </c>
      <c r="EO14">
        <v>2</v>
      </c>
      <c r="EP14">
        <v>5</v>
      </c>
      <c r="EQ14">
        <v>2</v>
      </c>
      <c r="ER14">
        <v>5</v>
      </c>
      <c r="ES14">
        <v>4</v>
      </c>
      <c r="ET14">
        <v>5</v>
      </c>
      <c r="EU14">
        <v>5</v>
      </c>
      <c r="EV14">
        <f t="shared" ref="EV14:EV27" si="14">ET14/EU14</f>
        <v>1</v>
      </c>
      <c r="EW14">
        <v>6</v>
      </c>
      <c r="EX14">
        <v>1</v>
      </c>
      <c r="EY14">
        <v>6</v>
      </c>
      <c r="EZ14">
        <v>5</v>
      </c>
      <c r="FA14">
        <v>4</v>
      </c>
      <c r="FB14" t="s">
        <v>247</v>
      </c>
      <c r="FC14">
        <v>3</v>
      </c>
      <c r="FD14">
        <v>2</v>
      </c>
      <c r="FE14">
        <v>3</v>
      </c>
      <c r="FF14">
        <v>2</v>
      </c>
      <c r="FG14">
        <v>4</v>
      </c>
      <c r="FH14">
        <v>3</v>
      </c>
      <c r="FI14">
        <v>3</v>
      </c>
      <c r="FJ14">
        <v>2</v>
      </c>
      <c r="FK14">
        <f t="shared" ref="FK14:FK27" si="15">FI14/FJ14</f>
        <v>1.5</v>
      </c>
      <c r="FL14">
        <v>2</v>
      </c>
      <c r="FM14">
        <v>1</v>
      </c>
      <c r="FN14">
        <v>1</v>
      </c>
      <c r="FO14">
        <v>2</v>
      </c>
      <c r="FP14">
        <v>4</v>
      </c>
      <c r="FQ14" t="s">
        <v>253</v>
      </c>
      <c r="FR14">
        <v>2</v>
      </c>
      <c r="FS14">
        <v>2</v>
      </c>
      <c r="FT14">
        <v>2</v>
      </c>
      <c r="FU14">
        <v>2</v>
      </c>
      <c r="FV14">
        <v>3</v>
      </c>
      <c r="FW14">
        <v>3</v>
      </c>
      <c r="FX14">
        <v>3</v>
      </c>
      <c r="FY14">
        <v>2</v>
      </c>
      <c r="FZ14">
        <f t="shared" si="10"/>
        <v>1.5</v>
      </c>
      <c r="GA14">
        <v>3</v>
      </c>
      <c r="GB14">
        <v>1</v>
      </c>
      <c r="GC14">
        <v>3</v>
      </c>
      <c r="GD14">
        <v>3</v>
      </c>
      <c r="GE14">
        <v>4</v>
      </c>
      <c r="GF14" t="s">
        <v>257</v>
      </c>
      <c r="GG14">
        <v>5</v>
      </c>
      <c r="GH14">
        <v>5</v>
      </c>
      <c r="GI14">
        <v>5</v>
      </c>
      <c r="GJ14">
        <v>6</v>
      </c>
      <c r="GK14">
        <v>5</v>
      </c>
      <c r="GL14">
        <v>6</v>
      </c>
      <c r="GM14">
        <v>5</v>
      </c>
      <c r="GN14">
        <v>5</v>
      </c>
      <c r="GO14">
        <f t="shared" si="11"/>
        <v>1</v>
      </c>
      <c r="GP14">
        <v>6</v>
      </c>
      <c r="GQ14">
        <v>1</v>
      </c>
      <c r="GR14">
        <v>5</v>
      </c>
      <c r="GS14">
        <v>5</v>
      </c>
      <c r="GT14">
        <v>4</v>
      </c>
      <c r="GU14" t="s">
        <v>252</v>
      </c>
      <c r="GV14">
        <v>6</v>
      </c>
      <c r="GW14">
        <v>6</v>
      </c>
      <c r="GX14">
        <v>6</v>
      </c>
      <c r="GY14">
        <v>6</v>
      </c>
      <c r="GZ14">
        <v>6</v>
      </c>
      <c r="HA14">
        <v>6</v>
      </c>
      <c r="HB14">
        <v>6</v>
      </c>
      <c r="HC14">
        <v>6</v>
      </c>
      <c r="HD14">
        <f t="shared" si="12"/>
        <v>1</v>
      </c>
      <c r="HE14">
        <v>6</v>
      </c>
      <c r="HF14">
        <v>1</v>
      </c>
      <c r="HG14">
        <v>6</v>
      </c>
      <c r="HH14">
        <v>6</v>
      </c>
      <c r="HI14">
        <v>4</v>
      </c>
      <c r="HJ14" t="s">
        <v>256</v>
      </c>
      <c r="HK14">
        <v>3</v>
      </c>
      <c r="HL14">
        <v>2</v>
      </c>
      <c r="HM14">
        <v>3</v>
      </c>
      <c r="HN14">
        <v>2</v>
      </c>
      <c r="HO14">
        <v>3</v>
      </c>
      <c r="HP14">
        <v>3</v>
      </c>
      <c r="HQ14">
        <v>2</v>
      </c>
      <c r="HR14">
        <v>3</v>
      </c>
      <c r="HS14">
        <f t="shared" si="13"/>
        <v>0.66666666666666663</v>
      </c>
      <c r="HT14">
        <v>3</v>
      </c>
      <c r="HU14">
        <v>1</v>
      </c>
      <c r="HV14">
        <v>3</v>
      </c>
      <c r="HW14">
        <v>3</v>
      </c>
      <c r="HX14">
        <v>4</v>
      </c>
    </row>
    <row r="15" spans="1:232" x14ac:dyDescent="0.2">
      <c r="A15">
        <v>1029</v>
      </c>
      <c r="B15" t="s">
        <v>650</v>
      </c>
      <c r="C15" t="s">
        <v>80</v>
      </c>
      <c r="D15" t="s">
        <v>258</v>
      </c>
      <c r="E15"/>
      <c r="F15" t="s">
        <v>259</v>
      </c>
      <c r="H15">
        <v>53</v>
      </c>
      <c r="I15" t="s">
        <v>635</v>
      </c>
      <c r="J15">
        <v>1</v>
      </c>
      <c r="K15">
        <f t="shared" si="0"/>
        <v>63</v>
      </c>
      <c r="L15" s="1">
        <f t="shared" si="1"/>
        <v>15</v>
      </c>
      <c r="M15">
        <f t="shared" si="2"/>
        <v>11</v>
      </c>
      <c r="N15" s="1">
        <f t="shared" si="3"/>
        <v>8</v>
      </c>
      <c r="O15">
        <v>3</v>
      </c>
      <c r="P15">
        <v>1</v>
      </c>
      <c r="Q15">
        <v>2</v>
      </c>
      <c r="R15">
        <v>1</v>
      </c>
      <c r="S15">
        <v>2</v>
      </c>
      <c r="T15">
        <v>2</v>
      </c>
      <c r="U15">
        <v>1</v>
      </c>
      <c r="V15">
        <v>1</v>
      </c>
      <c r="W15">
        <v>2</v>
      </c>
      <c r="X15">
        <v>2</v>
      </c>
      <c r="Y15">
        <v>2</v>
      </c>
      <c r="Z15">
        <v>2</v>
      </c>
      <c r="AA15">
        <v>2</v>
      </c>
      <c r="AB15">
        <v>3</v>
      </c>
      <c r="AC15">
        <v>1</v>
      </c>
      <c r="AD15">
        <v>1</v>
      </c>
      <c r="AE15">
        <v>1</v>
      </c>
      <c r="AF15">
        <v>2</v>
      </c>
      <c r="AG15">
        <v>1</v>
      </c>
      <c r="AH15">
        <v>1</v>
      </c>
      <c r="AI15">
        <v>1</v>
      </c>
      <c r="AJ15">
        <v>5</v>
      </c>
      <c r="AK15">
        <v>5</v>
      </c>
      <c r="AL15">
        <v>3</v>
      </c>
      <c r="AM15">
        <v>5</v>
      </c>
      <c r="AN15">
        <v>4</v>
      </c>
      <c r="AO15">
        <v>4</v>
      </c>
      <c r="AP15">
        <v>4</v>
      </c>
      <c r="AQ15">
        <v>4</v>
      </c>
      <c r="AR15">
        <v>3</v>
      </c>
      <c r="AS15">
        <v>4</v>
      </c>
      <c r="AT15">
        <v>5</v>
      </c>
      <c r="AU15">
        <v>5</v>
      </c>
      <c r="AV15">
        <v>4</v>
      </c>
      <c r="AW15">
        <v>3</v>
      </c>
      <c r="AX15">
        <v>3</v>
      </c>
      <c r="AY15">
        <v>3</v>
      </c>
      <c r="AZ15">
        <v>4</v>
      </c>
      <c r="BA15" t="s">
        <v>262</v>
      </c>
      <c r="BB15">
        <v>7</v>
      </c>
      <c r="BC15">
        <v>6</v>
      </c>
      <c r="BD15">
        <v>6</v>
      </c>
      <c r="BE15">
        <v>1</v>
      </c>
      <c r="BF15">
        <v>3</v>
      </c>
      <c r="BG15">
        <v>7</v>
      </c>
      <c r="BH15">
        <v>7</v>
      </c>
      <c r="BI15">
        <v>7</v>
      </c>
      <c r="BJ15">
        <f t="shared" si="4"/>
        <v>1</v>
      </c>
      <c r="BK15">
        <v>4</v>
      </c>
      <c r="BL15">
        <v>1</v>
      </c>
      <c r="BM15">
        <v>7</v>
      </c>
      <c r="BN15">
        <v>7</v>
      </c>
      <c r="BO15">
        <v>4</v>
      </c>
      <c r="BP15" t="s">
        <v>263</v>
      </c>
      <c r="BQ15">
        <v>7</v>
      </c>
      <c r="BR15">
        <v>7</v>
      </c>
      <c r="BS15">
        <v>7</v>
      </c>
      <c r="BT15">
        <v>1</v>
      </c>
      <c r="BU15">
        <v>7</v>
      </c>
      <c r="BV15">
        <v>7</v>
      </c>
      <c r="BW15">
        <v>7</v>
      </c>
      <c r="BX15">
        <v>7</v>
      </c>
      <c r="BY15">
        <f t="shared" si="5"/>
        <v>1</v>
      </c>
      <c r="BZ15">
        <v>5</v>
      </c>
      <c r="CA15">
        <v>5</v>
      </c>
      <c r="CB15">
        <v>7</v>
      </c>
      <c r="CC15">
        <v>7</v>
      </c>
      <c r="CD15">
        <v>3</v>
      </c>
      <c r="CE15" t="s">
        <v>264</v>
      </c>
      <c r="CF15">
        <v>7</v>
      </c>
      <c r="CG15">
        <v>7</v>
      </c>
      <c r="CH15">
        <v>6</v>
      </c>
      <c r="CI15">
        <v>1</v>
      </c>
      <c r="CJ15">
        <v>7</v>
      </c>
      <c r="CK15">
        <v>7</v>
      </c>
      <c r="CL15">
        <v>7</v>
      </c>
      <c r="CM15">
        <v>7</v>
      </c>
      <c r="CN15" s="1">
        <f t="shared" si="6"/>
        <v>1</v>
      </c>
      <c r="CO15">
        <v>6</v>
      </c>
      <c r="CP15">
        <v>6</v>
      </c>
      <c r="CQ15">
        <v>7</v>
      </c>
      <c r="CR15">
        <v>7</v>
      </c>
      <c r="CS15">
        <v>2</v>
      </c>
      <c r="CT15" t="s">
        <v>268</v>
      </c>
      <c r="CU15">
        <v>7</v>
      </c>
      <c r="CV15">
        <v>6</v>
      </c>
      <c r="CW15">
        <v>7</v>
      </c>
      <c r="CX15">
        <v>1</v>
      </c>
      <c r="CY15">
        <v>7</v>
      </c>
      <c r="CZ15">
        <v>7</v>
      </c>
      <c r="DA15">
        <v>7</v>
      </c>
      <c r="DB15">
        <v>6</v>
      </c>
      <c r="DC15" s="1">
        <f t="shared" si="7"/>
        <v>1.1666666666666667</v>
      </c>
      <c r="DD15">
        <v>7</v>
      </c>
      <c r="DE15">
        <v>6</v>
      </c>
      <c r="DF15">
        <v>7</v>
      </c>
      <c r="DG15">
        <v>7</v>
      </c>
      <c r="DH15">
        <v>3</v>
      </c>
      <c r="DI15" t="s">
        <v>265</v>
      </c>
      <c r="DJ15">
        <v>7</v>
      </c>
      <c r="DK15">
        <v>7</v>
      </c>
      <c r="DL15">
        <v>7</v>
      </c>
      <c r="DM15">
        <v>1</v>
      </c>
      <c r="DN15">
        <v>7</v>
      </c>
      <c r="DO15">
        <v>7</v>
      </c>
      <c r="DP15">
        <v>7</v>
      </c>
      <c r="DQ15">
        <v>1</v>
      </c>
      <c r="DR15">
        <f t="shared" si="8"/>
        <v>7</v>
      </c>
      <c r="DS15">
        <v>7</v>
      </c>
      <c r="DT15">
        <v>4</v>
      </c>
      <c r="DU15">
        <v>7</v>
      </c>
      <c r="DV15">
        <v>7</v>
      </c>
      <c r="DW15">
        <v>1</v>
      </c>
      <c r="DX15" t="s">
        <v>269</v>
      </c>
      <c r="DY15">
        <v>7</v>
      </c>
      <c r="DZ15">
        <v>7</v>
      </c>
      <c r="EA15">
        <v>7</v>
      </c>
      <c r="EB15">
        <v>3</v>
      </c>
      <c r="EC15">
        <v>7</v>
      </c>
      <c r="ED15">
        <v>7</v>
      </c>
      <c r="EE15">
        <v>7</v>
      </c>
      <c r="EF15">
        <v>1</v>
      </c>
      <c r="EG15">
        <f t="shared" si="9"/>
        <v>7</v>
      </c>
      <c r="EH15">
        <v>3</v>
      </c>
      <c r="EI15">
        <v>1</v>
      </c>
      <c r="EJ15">
        <v>7</v>
      </c>
      <c r="EK15">
        <v>7</v>
      </c>
      <c r="EL15">
        <v>1</v>
      </c>
      <c r="EM15" t="s">
        <v>260</v>
      </c>
      <c r="EN15">
        <v>7</v>
      </c>
      <c r="EO15">
        <v>7</v>
      </c>
      <c r="EP15">
        <v>7</v>
      </c>
      <c r="EQ15">
        <v>6</v>
      </c>
      <c r="ER15">
        <v>5</v>
      </c>
      <c r="ES15">
        <v>7</v>
      </c>
      <c r="ET15">
        <v>7</v>
      </c>
      <c r="EU15">
        <v>7</v>
      </c>
      <c r="EV15">
        <f t="shared" si="14"/>
        <v>1</v>
      </c>
      <c r="EW15">
        <v>4</v>
      </c>
      <c r="EX15">
        <v>1</v>
      </c>
      <c r="EY15">
        <v>7</v>
      </c>
      <c r="EZ15">
        <v>7</v>
      </c>
      <c r="FA15">
        <v>1</v>
      </c>
      <c r="FB15" t="s">
        <v>261</v>
      </c>
      <c r="FC15">
        <v>7</v>
      </c>
      <c r="FD15">
        <v>7</v>
      </c>
      <c r="FE15">
        <v>7</v>
      </c>
      <c r="FF15">
        <v>4</v>
      </c>
      <c r="FG15">
        <v>7</v>
      </c>
      <c r="FH15">
        <v>7</v>
      </c>
      <c r="FI15">
        <v>7</v>
      </c>
      <c r="FJ15">
        <v>7</v>
      </c>
      <c r="FK15">
        <f t="shared" si="15"/>
        <v>1</v>
      </c>
      <c r="FL15">
        <v>4</v>
      </c>
      <c r="FM15">
        <v>1</v>
      </c>
      <c r="FN15">
        <v>6</v>
      </c>
      <c r="FO15">
        <v>7</v>
      </c>
      <c r="FP15">
        <v>2</v>
      </c>
      <c r="FQ15" t="s">
        <v>267</v>
      </c>
      <c r="FR15">
        <v>7</v>
      </c>
      <c r="FS15">
        <v>7</v>
      </c>
      <c r="FT15">
        <v>7</v>
      </c>
      <c r="FU15">
        <v>1</v>
      </c>
      <c r="FV15">
        <v>7</v>
      </c>
      <c r="FW15">
        <v>7</v>
      </c>
      <c r="FX15">
        <v>7</v>
      </c>
      <c r="FY15">
        <v>7</v>
      </c>
      <c r="FZ15">
        <f t="shared" si="10"/>
        <v>1</v>
      </c>
      <c r="GA15">
        <v>6</v>
      </c>
      <c r="GB15">
        <v>4</v>
      </c>
      <c r="GC15">
        <v>7</v>
      </c>
      <c r="GD15">
        <v>7</v>
      </c>
      <c r="GE15">
        <v>1</v>
      </c>
      <c r="GF15" t="s">
        <v>271</v>
      </c>
      <c r="GG15">
        <v>7</v>
      </c>
      <c r="GH15">
        <v>4</v>
      </c>
      <c r="GI15">
        <v>7</v>
      </c>
      <c r="GJ15">
        <v>1</v>
      </c>
      <c r="GK15">
        <v>7</v>
      </c>
      <c r="GL15">
        <v>7</v>
      </c>
      <c r="GM15">
        <v>7</v>
      </c>
      <c r="GN15">
        <v>7</v>
      </c>
      <c r="GO15">
        <f t="shared" si="11"/>
        <v>1</v>
      </c>
      <c r="GP15">
        <v>5</v>
      </c>
      <c r="GQ15">
        <v>2</v>
      </c>
      <c r="GR15">
        <v>7</v>
      </c>
      <c r="GS15">
        <v>7</v>
      </c>
      <c r="GT15">
        <v>2</v>
      </c>
      <c r="GU15" t="s">
        <v>266</v>
      </c>
      <c r="GV15">
        <v>7</v>
      </c>
      <c r="GW15">
        <v>7</v>
      </c>
      <c r="GX15">
        <v>7</v>
      </c>
      <c r="GY15">
        <v>1</v>
      </c>
      <c r="GZ15">
        <v>4</v>
      </c>
      <c r="HA15">
        <v>7</v>
      </c>
      <c r="HB15">
        <v>7</v>
      </c>
      <c r="HC15">
        <v>7</v>
      </c>
      <c r="HD15">
        <f t="shared" si="12"/>
        <v>1</v>
      </c>
      <c r="HE15">
        <v>3</v>
      </c>
      <c r="HF15">
        <v>2</v>
      </c>
      <c r="HG15">
        <v>7</v>
      </c>
      <c r="HH15">
        <v>7</v>
      </c>
      <c r="HI15">
        <v>1</v>
      </c>
      <c r="HJ15" t="s">
        <v>270</v>
      </c>
      <c r="HK15">
        <v>7</v>
      </c>
      <c r="HL15">
        <v>7</v>
      </c>
      <c r="HM15">
        <v>7</v>
      </c>
      <c r="HN15">
        <v>7</v>
      </c>
      <c r="HO15">
        <v>7</v>
      </c>
      <c r="HP15">
        <v>7</v>
      </c>
      <c r="HQ15">
        <v>7</v>
      </c>
      <c r="HR15">
        <v>7</v>
      </c>
      <c r="HS15">
        <f t="shared" si="13"/>
        <v>1</v>
      </c>
      <c r="HT15">
        <v>4</v>
      </c>
      <c r="HU15">
        <v>1</v>
      </c>
      <c r="HV15">
        <v>7</v>
      </c>
      <c r="HW15">
        <v>7</v>
      </c>
      <c r="HX15">
        <v>2</v>
      </c>
    </row>
    <row r="16" spans="1:232" x14ac:dyDescent="0.2">
      <c r="A16">
        <v>4001</v>
      </c>
      <c r="B16" t="s">
        <v>650</v>
      </c>
      <c r="C16" t="s">
        <v>80</v>
      </c>
      <c r="D16" t="s">
        <v>272</v>
      </c>
      <c r="E16"/>
      <c r="F16" s="29" t="s">
        <v>659</v>
      </c>
      <c r="H16">
        <v>29</v>
      </c>
      <c r="I16" s="1" t="s">
        <v>635</v>
      </c>
      <c r="J16" s="1">
        <v>2</v>
      </c>
      <c r="K16">
        <f t="shared" si="0"/>
        <v>54</v>
      </c>
      <c r="L16" s="1">
        <f t="shared" si="1"/>
        <v>12</v>
      </c>
      <c r="M16">
        <f t="shared" si="2"/>
        <v>15</v>
      </c>
      <c r="N16" s="1">
        <f t="shared" si="3"/>
        <v>7</v>
      </c>
      <c r="O16" s="1">
        <v>2</v>
      </c>
      <c r="P16" s="1">
        <v>1</v>
      </c>
      <c r="Q16" s="1">
        <v>2</v>
      </c>
      <c r="R16" s="1">
        <v>1</v>
      </c>
      <c r="S16" s="1">
        <v>3</v>
      </c>
      <c r="T16" s="1">
        <v>1</v>
      </c>
      <c r="U16" s="1">
        <v>1</v>
      </c>
      <c r="V16" s="1">
        <v>2</v>
      </c>
      <c r="W16" s="1">
        <v>1</v>
      </c>
      <c r="X16" s="1">
        <v>2</v>
      </c>
      <c r="Y16" s="1">
        <v>2</v>
      </c>
      <c r="Z16" s="1">
        <v>2</v>
      </c>
      <c r="AA16" s="1">
        <v>2</v>
      </c>
      <c r="AB16" s="1">
        <v>2</v>
      </c>
      <c r="AC16" s="1">
        <v>1</v>
      </c>
      <c r="AD16" s="1">
        <v>2</v>
      </c>
      <c r="AE16" s="1">
        <v>2</v>
      </c>
      <c r="AF16" s="1">
        <v>1</v>
      </c>
      <c r="AG16" s="1">
        <v>1</v>
      </c>
      <c r="AH16" s="1">
        <v>1</v>
      </c>
      <c r="AI16" s="1">
        <v>2</v>
      </c>
      <c r="AJ16" s="1">
        <v>3</v>
      </c>
      <c r="AK16" s="1">
        <v>5</v>
      </c>
      <c r="AL16" s="1">
        <v>3</v>
      </c>
      <c r="AM16" s="1">
        <v>5</v>
      </c>
      <c r="AN16" s="1">
        <v>3</v>
      </c>
      <c r="AO16" s="1">
        <v>3</v>
      </c>
      <c r="AP16" s="1">
        <v>3</v>
      </c>
      <c r="AQ16" s="1">
        <v>2</v>
      </c>
      <c r="AR16" s="1">
        <v>5</v>
      </c>
      <c r="AS16" s="1">
        <v>2</v>
      </c>
      <c r="AT16" s="1">
        <v>5</v>
      </c>
      <c r="AU16" s="1">
        <v>4</v>
      </c>
      <c r="AV16" s="1">
        <v>3</v>
      </c>
      <c r="AW16" s="1">
        <v>3</v>
      </c>
      <c r="AX16" s="1">
        <v>4</v>
      </c>
      <c r="AY16" s="1">
        <v>3</v>
      </c>
      <c r="AZ16" s="1">
        <v>3</v>
      </c>
      <c r="BA16" s="1" t="s">
        <v>275</v>
      </c>
      <c r="BB16" s="1">
        <v>5</v>
      </c>
      <c r="BC16" s="1">
        <v>6</v>
      </c>
      <c r="BD16" s="1">
        <v>3</v>
      </c>
      <c r="BE16" s="1">
        <v>4</v>
      </c>
      <c r="BF16" s="1">
        <v>6</v>
      </c>
      <c r="BG16" s="1">
        <v>5</v>
      </c>
      <c r="BH16" s="1">
        <v>6</v>
      </c>
      <c r="BI16" s="1">
        <v>5</v>
      </c>
      <c r="BJ16">
        <f t="shared" si="4"/>
        <v>1.2</v>
      </c>
      <c r="BK16" s="1">
        <v>5</v>
      </c>
      <c r="BL16" s="1">
        <v>3</v>
      </c>
      <c r="BM16" s="1">
        <v>5</v>
      </c>
      <c r="BN16" s="1">
        <v>6</v>
      </c>
      <c r="BO16" s="1">
        <v>2</v>
      </c>
      <c r="BP16" s="1" t="s">
        <v>276</v>
      </c>
      <c r="BQ16" s="1">
        <v>7</v>
      </c>
      <c r="BR16" s="1">
        <v>7</v>
      </c>
      <c r="BS16" s="1">
        <v>7</v>
      </c>
      <c r="BT16" s="1">
        <v>6</v>
      </c>
      <c r="BU16" s="1">
        <v>7</v>
      </c>
      <c r="BV16" s="1">
        <v>6</v>
      </c>
      <c r="BW16" s="1">
        <v>6</v>
      </c>
      <c r="BX16" s="1">
        <v>6</v>
      </c>
      <c r="BY16">
        <f t="shared" si="5"/>
        <v>1</v>
      </c>
      <c r="BZ16" s="1">
        <v>5</v>
      </c>
      <c r="CA16" s="1">
        <v>3</v>
      </c>
      <c r="CB16" s="1">
        <v>2</v>
      </c>
      <c r="CC16" s="1">
        <v>5</v>
      </c>
      <c r="CD16" s="1">
        <v>1</v>
      </c>
      <c r="CE16" s="1" t="s">
        <v>277</v>
      </c>
      <c r="CF16" s="1">
        <v>5</v>
      </c>
      <c r="CG16" s="1">
        <v>5</v>
      </c>
      <c r="CH16" s="1">
        <v>4</v>
      </c>
      <c r="CI16" s="1">
        <v>4</v>
      </c>
      <c r="CJ16" s="1">
        <v>4</v>
      </c>
      <c r="CK16" s="1">
        <v>5</v>
      </c>
      <c r="CL16" s="1">
        <v>6</v>
      </c>
      <c r="CM16" s="1">
        <v>5</v>
      </c>
      <c r="CN16" s="1">
        <f t="shared" si="6"/>
        <v>1.2</v>
      </c>
      <c r="CO16" s="1">
        <v>6</v>
      </c>
      <c r="CP16" s="1">
        <v>5</v>
      </c>
      <c r="CQ16" s="1">
        <v>5</v>
      </c>
      <c r="CR16" s="1">
        <v>5</v>
      </c>
      <c r="CS16" s="1">
        <v>4</v>
      </c>
      <c r="CT16" s="1" t="s">
        <v>281</v>
      </c>
      <c r="CU16" s="1">
        <v>6</v>
      </c>
      <c r="CV16" s="1">
        <v>6</v>
      </c>
      <c r="CW16" s="1">
        <v>6</v>
      </c>
      <c r="CX16" s="1">
        <v>5</v>
      </c>
      <c r="CY16" s="1">
        <v>6</v>
      </c>
      <c r="CZ16" s="1">
        <v>5</v>
      </c>
      <c r="DA16" s="1">
        <v>6</v>
      </c>
      <c r="DB16" s="1">
        <v>4</v>
      </c>
      <c r="DC16" s="1">
        <f t="shared" si="7"/>
        <v>1.5</v>
      </c>
      <c r="DD16" s="1">
        <v>4</v>
      </c>
      <c r="DE16" s="1">
        <v>2</v>
      </c>
      <c r="DF16" s="1">
        <v>1</v>
      </c>
      <c r="DG16" s="1">
        <v>5</v>
      </c>
      <c r="DH16" s="1">
        <v>3</v>
      </c>
      <c r="DI16" s="1" t="s">
        <v>278</v>
      </c>
      <c r="DJ16" s="1">
        <v>6</v>
      </c>
      <c r="DK16" s="1">
        <v>6</v>
      </c>
      <c r="DL16" s="1">
        <v>7</v>
      </c>
      <c r="DM16" s="1">
        <v>5</v>
      </c>
      <c r="DN16" s="1">
        <v>7</v>
      </c>
      <c r="DO16" s="1">
        <v>7</v>
      </c>
      <c r="DP16" s="1">
        <v>7</v>
      </c>
      <c r="DQ16" s="1">
        <v>7</v>
      </c>
      <c r="DR16">
        <f t="shared" si="8"/>
        <v>1</v>
      </c>
      <c r="DS16" s="1">
        <v>6</v>
      </c>
      <c r="DT16" s="1">
        <v>5</v>
      </c>
      <c r="DU16" s="1">
        <v>7</v>
      </c>
      <c r="DV16" s="1">
        <v>7</v>
      </c>
      <c r="DW16" s="1">
        <v>3</v>
      </c>
      <c r="DX16" s="1" t="s">
        <v>282</v>
      </c>
      <c r="DY16" s="1">
        <v>7</v>
      </c>
      <c r="DZ16" s="1">
        <v>6</v>
      </c>
      <c r="EA16" s="1">
        <v>6</v>
      </c>
      <c r="EB16" s="1">
        <v>7</v>
      </c>
      <c r="EC16" s="1">
        <v>7</v>
      </c>
      <c r="ED16" s="1">
        <v>7</v>
      </c>
      <c r="EE16" s="1">
        <v>7</v>
      </c>
      <c r="EF16" s="1">
        <v>5</v>
      </c>
      <c r="EG16">
        <f t="shared" si="9"/>
        <v>1.4</v>
      </c>
      <c r="EH16" s="1">
        <v>2</v>
      </c>
      <c r="EI16" s="1">
        <v>1</v>
      </c>
      <c r="EJ16" s="1">
        <v>1</v>
      </c>
      <c r="EK16" s="1">
        <v>3</v>
      </c>
      <c r="EL16" s="1">
        <v>1</v>
      </c>
      <c r="EM16" s="1" t="s">
        <v>273</v>
      </c>
      <c r="EN16" s="1">
        <v>6</v>
      </c>
      <c r="EO16" s="1">
        <v>6</v>
      </c>
      <c r="EP16" s="1">
        <v>7</v>
      </c>
      <c r="EQ16" s="1">
        <v>5</v>
      </c>
      <c r="ER16" s="1">
        <v>6</v>
      </c>
      <c r="ES16" s="1">
        <v>7</v>
      </c>
      <c r="ET16" s="1">
        <v>7</v>
      </c>
      <c r="EU16" s="1">
        <v>7</v>
      </c>
      <c r="EV16">
        <f t="shared" si="14"/>
        <v>1</v>
      </c>
      <c r="EW16" s="1">
        <v>5</v>
      </c>
      <c r="EX16" s="1">
        <v>4</v>
      </c>
      <c r="EY16" s="1">
        <v>4</v>
      </c>
      <c r="EZ16" s="1">
        <v>3</v>
      </c>
      <c r="FA16" s="1">
        <v>1</v>
      </c>
      <c r="FB16" s="1" t="s">
        <v>274</v>
      </c>
      <c r="FC16" s="1">
        <v>7</v>
      </c>
      <c r="FD16" s="1">
        <v>6</v>
      </c>
      <c r="FE16" s="1">
        <v>6</v>
      </c>
      <c r="FF16" s="1">
        <v>5</v>
      </c>
      <c r="FG16" s="1">
        <v>7</v>
      </c>
      <c r="FH16" s="1">
        <v>7</v>
      </c>
      <c r="FI16" s="1">
        <v>7</v>
      </c>
      <c r="FJ16" s="1">
        <v>6</v>
      </c>
      <c r="FK16">
        <f t="shared" si="15"/>
        <v>1.1666666666666667</v>
      </c>
      <c r="FL16" s="1">
        <v>5</v>
      </c>
      <c r="FM16" s="1">
        <v>5</v>
      </c>
      <c r="FN16" s="1">
        <v>6</v>
      </c>
      <c r="FO16" s="1">
        <v>6</v>
      </c>
      <c r="FP16" s="1">
        <v>2</v>
      </c>
      <c r="FQ16" s="1" t="s">
        <v>280</v>
      </c>
      <c r="FR16" s="1">
        <v>5</v>
      </c>
      <c r="FS16" s="1">
        <v>6</v>
      </c>
      <c r="FT16" s="1">
        <v>4</v>
      </c>
      <c r="FU16" s="1">
        <v>5</v>
      </c>
      <c r="FV16" s="1">
        <v>4</v>
      </c>
      <c r="FW16" s="1">
        <v>5</v>
      </c>
      <c r="FX16" s="1">
        <v>6</v>
      </c>
      <c r="FY16" s="1">
        <v>5</v>
      </c>
      <c r="FZ16">
        <f t="shared" si="10"/>
        <v>1.2</v>
      </c>
      <c r="GA16" s="1">
        <v>2</v>
      </c>
      <c r="GB16" s="1">
        <v>2</v>
      </c>
      <c r="GC16" s="1">
        <v>1</v>
      </c>
      <c r="GD16" s="1">
        <v>2</v>
      </c>
      <c r="GE16" s="1">
        <v>2</v>
      </c>
      <c r="GF16" s="1" t="s">
        <v>284</v>
      </c>
      <c r="GG16" s="1">
        <v>5</v>
      </c>
      <c r="GH16" s="1">
        <v>4</v>
      </c>
      <c r="GI16" s="1">
        <v>3</v>
      </c>
      <c r="GJ16" s="1">
        <v>6</v>
      </c>
      <c r="GK16" s="1">
        <v>5</v>
      </c>
      <c r="GL16" s="1">
        <v>6</v>
      </c>
      <c r="GM16" s="1">
        <v>5</v>
      </c>
      <c r="GN16" s="1">
        <v>6</v>
      </c>
      <c r="GO16">
        <f t="shared" si="11"/>
        <v>0.83333333333333337</v>
      </c>
      <c r="GP16" s="1">
        <v>2</v>
      </c>
      <c r="GQ16" s="1">
        <v>1</v>
      </c>
      <c r="GR16" s="1">
        <v>1</v>
      </c>
      <c r="GS16" s="1">
        <v>1</v>
      </c>
      <c r="GT16" s="1">
        <v>2</v>
      </c>
      <c r="GU16" s="1" t="s">
        <v>279</v>
      </c>
      <c r="GV16" s="1">
        <v>6</v>
      </c>
      <c r="GW16" s="1">
        <v>5</v>
      </c>
      <c r="GX16" s="1">
        <v>6</v>
      </c>
      <c r="GY16" s="1">
        <v>7</v>
      </c>
      <c r="GZ16" s="1">
        <v>7</v>
      </c>
      <c r="HA16" s="1">
        <v>7</v>
      </c>
      <c r="HB16" s="1">
        <v>6</v>
      </c>
      <c r="HC16" s="1">
        <v>6</v>
      </c>
      <c r="HD16">
        <f t="shared" si="12"/>
        <v>1</v>
      </c>
      <c r="HE16" s="1">
        <v>4</v>
      </c>
      <c r="HF16" s="1">
        <v>2</v>
      </c>
      <c r="HG16" s="1">
        <v>3</v>
      </c>
      <c r="HH16" s="1">
        <v>5</v>
      </c>
      <c r="HI16" s="1">
        <v>2</v>
      </c>
      <c r="HJ16" s="1" t="s">
        <v>283</v>
      </c>
      <c r="HK16" s="1">
        <v>4</v>
      </c>
      <c r="HL16" s="1">
        <v>5</v>
      </c>
      <c r="HM16" s="1">
        <v>3</v>
      </c>
      <c r="HN16" s="1">
        <v>4</v>
      </c>
      <c r="HO16" s="1">
        <v>4</v>
      </c>
      <c r="HP16" s="1">
        <v>3</v>
      </c>
      <c r="HQ16" s="1">
        <v>4</v>
      </c>
      <c r="HR16" s="1">
        <v>3</v>
      </c>
      <c r="HS16">
        <f t="shared" si="13"/>
        <v>1.3333333333333333</v>
      </c>
      <c r="HT16" s="1">
        <v>2</v>
      </c>
      <c r="HU16" s="1">
        <v>1</v>
      </c>
      <c r="HV16" s="1">
        <v>2</v>
      </c>
      <c r="HW16" s="1">
        <v>2</v>
      </c>
      <c r="HX16" s="1">
        <v>2</v>
      </c>
    </row>
    <row r="17" spans="1:232" x14ac:dyDescent="0.2">
      <c r="A17" s="1">
        <v>4002</v>
      </c>
      <c r="B17" t="s">
        <v>650</v>
      </c>
      <c r="C17" s="21" t="s">
        <v>80</v>
      </c>
      <c r="D17" s="1" t="s">
        <v>285</v>
      </c>
      <c r="E17"/>
      <c r="F17" s="29" t="s">
        <v>660</v>
      </c>
      <c r="G17" s="1"/>
      <c r="H17">
        <v>20</v>
      </c>
      <c r="I17" s="1" t="s">
        <v>635</v>
      </c>
      <c r="J17" s="1">
        <v>2</v>
      </c>
      <c r="K17">
        <f t="shared" si="0"/>
        <v>50</v>
      </c>
      <c r="L17" s="1">
        <f t="shared" si="1"/>
        <v>8</v>
      </c>
      <c r="M17">
        <f t="shared" si="2"/>
        <v>7</v>
      </c>
      <c r="N17" s="1">
        <f t="shared" si="3"/>
        <v>8</v>
      </c>
      <c r="O17" s="1">
        <v>1</v>
      </c>
      <c r="P17" s="1">
        <v>1</v>
      </c>
      <c r="Q17" s="1">
        <v>1</v>
      </c>
      <c r="R17" s="1">
        <v>1</v>
      </c>
      <c r="S17" s="1">
        <v>1</v>
      </c>
      <c r="T17" s="1">
        <v>1</v>
      </c>
      <c r="U17" s="1">
        <v>1</v>
      </c>
      <c r="V17" s="1">
        <v>2</v>
      </c>
      <c r="W17" s="1">
        <v>2</v>
      </c>
      <c r="X17" s="1">
        <v>1</v>
      </c>
      <c r="Y17" s="1">
        <v>1</v>
      </c>
      <c r="Z17" s="1">
        <v>1</v>
      </c>
      <c r="AA17" s="1">
        <v>1</v>
      </c>
      <c r="AB17" s="1">
        <v>1</v>
      </c>
      <c r="AC17" s="1">
        <v>1</v>
      </c>
      <c r="AD17" s="1">
        <v>1</v>
      </c>
      <c r="AE17" s="1">
        <v>1</v>
      </c>
      <c r="AF17" s="1">
        <v>1</v>
      </c>
      <c r="AG17" s="1">
        <v>1</v>
      </c>
      <c r="AH17" s="1">
        <v>1</v>
      </c>
      <c r="AI17" s="1">
        <v>1</v>
      </c>
      <c r="AJ17" s="1">
        <v>4</v>
      </c>
      <c r="AK17" s="1">
        <v>5</v>
      </c>
      <c r="AL17" s="1">
        <v>3</v>
      </c>
      <c r="AM17" s="1">
        <v>4</v>
      </c>
      <c r="AN17" s="1">
        <v>2</v>
      </c>
      <c r="AO17" s="1">
        <v>2</v>
      </c>
      <c r="AP17" s="1">
        <v>4</v>
      </c>
      <c r="AQ17" s="1">
        <v>3</v>
      </c>
      <c r="AR17" s="1">
        <v>4</v>
      </c>
      <c r="AS17" s="1">
        <v>3</v>
      </c>
      <c r="AT17" s="1">
        <v>1</v>
      </c>
      <c r="AU17" s="1">
        <v>4</v>
      </c>
      <c r="AV17" s="1">
        <v>3</v>
      </c>
      <c r="AW17" s="1">
        <v>3</v>
      </c>
      <c r="AX17" s="1">
        <v>3</v>
      </c>
      <c r="AY17" s="1">
        <v>3</v>
      </c>
      <c r="AZ17" s="1">
        <v>4</v>
      </c>
      <c r="BA17" s="1" t="s">
        <v>288</v>
      </c>
      <c r="BB17" s="1">
        <v>5</v>
      </c>
      <c r="BC17" s="1">
        <v>4</v>
      </c>
      <c r="BD17" s="1">
        <v>3</v>
      </c>
      <c r="BE17" s="1">
        <v>3</v>
      </c>
      <c r="BF17" s="1">
        <v>5</v>
      </c>
      <c r="BG17" s="1">
        <v>5</v>
      </c>
      <c r="BH17" s="1">
        <v>5</v>
      </c>
      <c r="BI17" s="1">
        <v>3</v>
      </c>
      <c r="BJ17">
        <f t="shared" si="4"/>
        <v>1.6666666666666667</v>
      </c>
      <c r="BK17" s="1">
        <v>4</v>
      </c>
      <c r="BL17" s="1">
        <v>3</v>
      </c>
      <c r="BM17" s="1">
        <v>3</v>
      </c>
      <c r="BN17" s="1">
        <v>5</v>
      </c>
      <c r="BO17" s="1">
        <v>4</v>
      </c>
      <c r="BP17" s="1" t="s">
        <v>289</v>
      </c>
      <c r="BQ17" s="1">
        <v>5</v>
      </c>
      <c r="BR17" s="1">
        <v>5</v>
      </c>
      <c r="BS17" s="1">
        <v>5</v>
      </c>
      <c r="BT17" s="1">
        <v>3</v>
      </c>
      <c r="BU17" s="1">
        <v>5</v>
      </c>
      <c r="BV17" s="1">
        <v>5</v>
      </c>
      <c r="BW17" s="1">
        <v>5</v>
      </c>
      <c r="BX17" s="1">
        <v>5</v>
      </c>
      <c r="BY17">
        <f t="shared" si="5"/>
        <v>1</v>
      </c>
      <c r="BZ17" s="1">
        <v>4</v>
      </c>
      <c r="CA17" s="1">
        <v>2</v>
      </c>
      <c r="CB17" s="1">
        <v>2</v>
      </c>
      <c r="CC17" s="1">
        <v>5</v>
      </c>
      <c r="CD17" s="1">
        <v>3</v>
      </c>
      <c r="CE17" s="1" t="s">
        <v>290</v>
      </c>
      <c r="CF17" s="1">
        <v>5</v>
      </c>
      <c r="CG17" s="1">
        <v>4</v>
      </c>
      <c r="CH17" s="1">
        <v>2</v>
      </c>
      <c r="CI17" s="1">
        <v>2</v>
      </c>
      <c r="CJ17" s="1">
        <v>5</v>
      </c>
      <c r="CK17" s="1">
        <v>4</v>
      </c>
      <c r="CL17" s="1">
        <v>5</v>
      </c>
      <c r="CM17" s="1">
        <v>3</v>
      </c>
      <c r="CN17" s="1">
        <f t="shared" si="6"/>
        <v>1.6666666666666667</v>
      </c>
      <c r="CO17" s="1">
        <v>4</v>
      </c>
      <c r="CP17" s="1">
        <v>3</v>
      </c>
      <c r="CQ17" s="1">
        <v>4</v>
      </c>
      <c r="CR17" s="1">
        <v>5</v>
      </c>
      <c r="CS17" s="1">
        <v>4</v>
      </c>
      <c r="CT17" s="1" t="s">
        <v>294</v>
      </c>
      <c r="CU17" s="1">
        <v>7</v>
      </c>
      <c r="CV17" s="1">
        <v>7</v>
      </c>
      <c r="CW17" s="1">
        <v>7</v>
      </c>
      <c r="CX17" s="1">
        <v>7</v>
      </c>
      <c r="CY17" s="1">
        <v>7</v>
      </c>
      <c r="CZ17" s="1">
        <v>7</v>
      </c>
      <c r="DA17" s="1">
        <v>7</v>
      </c>
      <c r="DB17" s="1">
        <v>7</v>
      </c>
      <c r="DC17" s="1">
        <f t="shared" si="7"/>
        <v>1</v>
      </c>
      <c r="DD17" s="1">
        <v>7</v>
      </c>
      <c r="DE17" s="1">
        <v>7</v>
      </c>
      <c r="DF17" s="1">
        <v>7</v>
      </c>
      <c r="DG17" s="1">
        <v>7</v>
      </c>
      <c r="DH17" s="1">
        <v>1</v>
      </c>
      <c r="DI17" s="1" t="s">
        <v>291</v>
      </c>
      <c r="DJ17" s="1">
        <v>4</v>
      </c>
      <c r="DK17" s="1">
        <v>4</v>
      </c>
      <c r="DL17" s="1">
        <v>2</v>
      </c>
      <c r="DM17" s="1">
        <v>2</v>
      </c>
      <c r="DN17" s="1">
        <v>4</v>
      </c>
      <c r="DO17" s="1">
        <v>4</v>
      </c>
      <c r="DP17" s="1">
        <v>3</v>
      </c>
      <c r="DQ17" s="1">
        <v>5</v>
      </c>
      <c r="DR17">
        <f t="shared" si="8"/>
        <v>0.6</v>
      </c>
      <c r="DS17" s="1">
        <v>3</v>
      </c>
      <c r="DT17" s="1">
        <v>2</v>
      </c>
      <c r="DU17" s="1">
        <v>4</v>
      </c>
      <c r="DV17" s="1">
        <v>4</v>
      </c>
      <c r="DW17" s="1">
        <v>4</v>
      </c>
      <c r="DX17" s="1" t="s">
        <v>295</v>
      </c>
      <c r="DY17" s="1">
        <v>4</v>
      </c>
      <c r="DZ17" s="1">
        <v>4</v>
      </c>
      <c r="EA17" s="1">
        <v>4</v>
      </c>
      <c r="EB17" s="1">
        <v>2</v>
      </c>
      <c r="EC17" s="1">
        <v>4</v>
      </c>
      <c r="ED17" s="1">
        <v>4</v>
      </c>
      <c r="EE17" s="1">
        <v>4</v>
      </c>
      <c r="EF17" s="1">
        <v>4</v>
      </c>
      <c r="EG17">
        <f t="shared" si="9"/>
        <v>1</v>
      </c>
      <c r="EH17" s="1">
        <v>3</v>
      </c>
      <c r="EI17" s="1">
        <v>3</v>
      </c>
      <c r="EJ17" s="1">
        <v>4</v>
      </c>
      <c r="EK17" s="1">
        <v>5</v>
      </c>
      <c r="EL17" s="1">
        <v>4</v>
      </c>
      <c r="EM17" s="1" t="s">
        <v>286</v>
      </c>
      <c r="EN17" s="1">
        <v>5</v>
      </c>
      <c r="EO17" s="1">
        <v>5</v>
      </c>
      <c r="EP17" s="1">
        <v>3</v>
      </c>
      <c r="EQ17" s="1">
        <v>3</v>
      </c>
      <c r="ER17" s="1">
        <v>5</v>
      </c>
      <c r="ES17" s="1">
        <v>5</v>
      </c>
      <c r="ET17" s="1">
        <v>5</v>
      </c>
      <c r="EU17" s="1">
        <v>3</v>
      </c>
      <c r="EV17">
        <f t="shared" si="14"/>
        <v>1.6666666666666667</v>
      </c>
      <c r="EW17" s="1">
        <v>4</v>
      </c>
      <c r="EX17" s="1">
        <v>3</v>
      </c>
      <c r="EY17" s="1">
        <v>5</v>
      </c>
      <c r="EZ17" s="1">
        <v>5</v>
      </c>
      <c r="FA17" s="1">
        <v>2</v>
      </c>
      <c r="FB17" s="1" t="s">
        <v>287</v>
      </c>
      <c r="FC17" s="1">
        <v>5</v>
      </c>
      <c r="FD17" s="1">
        <v>5</v>
      </c>
      <c r="FE17" s="1">
        <v>5</v>
      </c>
      <c r="FF17" s="1">
        <v>3</v>
      </c>
      <c r="FG17" s="1">
        <v>5</v>
      </c>
      <c r="FH17" s="1">
        <v>5</v>
      </c>
      <c r="FI17" s="1">
        <v>5</v>
      </c>
      <c r="FJ17" s="1">
        <v>1</v>
      </c>
      <c r="FK17">
        <f t="shared" si="15"/>
        <v>5</v>
      </c>
      <c r="FL17" s="1">
        <v>3</v>
      </c>
      <c r="FM17" s="1">
        <v>3</v>
      </c>
      <c r="FN17" s="1">
        <v>5</v>
      </c>
      <c r="FO17" s="1">
        <v>5</v>
      </c>
      <c r="FP17" s="1">
        <v>2</v>
      </c>
      <c r="FQ17" s="1" t="s">
        <v>293</v>
      </c>
      <c r="FR17" s="1">
        <v>4</v>
      </c>
      <c r="FS17" s="1">
        <v>5</v>
      </c>
      <c r="FT17" s="1">
        <v>2</v>
      </c>
      <c r="FU17" s="1">
        <v>2</v>
      </c>
      <c r="FV17" s="1">
        <v>4</v>
      </c>
      <c r="FW17" s="1">
        <v>4</v>
      </c>
      <c r="FX17" s="1">
        <v>4</v>
      </c>
      <c r="FY17" s="1">
        <v>4</v>
      </c>
      <c r="FZ17">
        <f t="shared" si="10"/>
        <v>1</v>
      </c>
      <c r="GA17" s="1">
        <v>4</v>
      </c>
      <c r="GB17" s="1">
        <v>3</v>
      </c>
      <c r="GC17" s="1">
        <v>3</v>
      </c>
      <c r="GD17" s="1">
        <v>4</v>
      </c>
      <c r="GE17" s="1">
        <v>2</v>
      </c>
      <c r="GF17" s="1" t="s">
        <v>297</v>
      </c>
      <c r="GG17" s="1">
        <v>7</v>
      </c>
      <c r="GH17" s="1">
        <v>7</v>
      </c>
      <c r="GI17" s="1">
        <v>7</v>
      </c>
      <c r="GJ17" s="1">
        <v>7</v>
      </c>
      <c r="GK17" s="1">
        <v>7</v>
      </c>
      <c r="GL17" s="1">
        <v>7</v>
      </c>
      <c r="GM17" s="1">
        <v>7</v>
      </c>
      <c r="GN17" s="1">
        <v>7</v>
      </c>
      <c r="GO17">
        <f t="shared" si="11"/>
        <v>1</v>
      </c>
      <c r="GP17" s="1">
        <v>7</v>
      </c>
      <c r="GQ17" s="1">
        <v>7</v>
      </c>
      <c r="GR17" s="1">
        <v>7</v>
      </c>
      <c r="GS17" s="1">
        <v>7</v>
      </c>
      <c r="GT17" s="1">
        <v>1</v>
      </c>
      <c r="GU17" s="1" t="s">
        <v>292</v>
      </c>
      <c r="GV17" s="1">
        <v>5</v>
      </c>
      <c r="GW17" s="1">
        <v>5</v>
      </c>
      <c r="GX17" s="1">
        <v>5</v>
      </c>
      <c r="GY17" s="1">
        <v>3</v>
      </c>
      <c r="GZ17" s="1">
        <v>5</v>
      </c>
      <c r="HA17" s="1">
        <v>5</v>
      </c>
      <c r="HB17" s="1">
        <v>4</v>
      </c>
      <c r="HC17" s="1">
        <v>4</v>
      </c>
      <c r="HD17">
        <f t="shared" si="12"/>
        <v>1</v>
      </c>
      <c r="HE17" s="1">
        <v>3</v>
      </c>
      <c r="HF17" s="1">
        <v>3</v>
      </c>
      <c r="HG17" s="1">
        <v>4</v>
      </c>
      <c r="HH17" s="1">
        <v>5</v>
      </c>
      <c r="HI17" s="1">
        <v>2</v>
      </c>
      <c r="HJ17" s="1" t="s">
        <v>296</v>
      </c>
      <c r="HK17" s="1">
        <v>7</v>
      </c>
      <c r="HL17" s="1">
        <v>7</v>
      </c>
      <c r="HM17" s="1">
        <v>7</v>
      </c>
      <c r="HN17" s="1">
        <v>7</v>
      </c>
      <c r="HO17" s="1">
        <v>7</v>
      </c>
      <c r="HP17" s="1">
        <v>7</v>
      </c>
      <c r="HQ17" s="1">
        <v>7</v>
      </c>
      <c r="HR17" s="1">
        <v>7</v>
      </c>
      <c r="HS17">
        <f t="shared" si="13"/>
        <v>1</v>
      </c>
      <c r="HT17" s="1">
        <v>7</v>
      </c>
      <c r="HU17" s="1">
        <v>7</v>
      </c>
      <c r="HV17" s="1">
        <v>7</v>
      </c>
      <c r="HW17" s="1">
        <v>7</v>
      </c>
      <c r="HX17" s="1">
        <v>1</v>
      </c>
    </row>
    <row r="18" spans="1:232" x14ac:dyDescent="0.2">
      <c r="A18">
        <v>4005</v>
      </c>
      <c r="B18" t="s">
        <v>650</v>
      </c>
      <c r="C18" t="s">
        <v>80</v>
      </c>
      <c r="D18" t="s">
        <v>298</v>
      </c>
      <c r="E18"/>
      <c r="F18" s="29" t="s">
        <v>657</v>
      </c>
      <c r="H18">
        <v>33</v>
      </c>
      <c r="I18" s="1" t="s">
        <v>653</v>
      </c>
      <c r="J18" s="1">
        <v>2</v>
      </c>
      <c r="K18">
        <f t="shared" si="0"/>
        <v>54</v>
      </c>
      <c r="L18" s="1">
        <f t="shared" si="1"/>
        <v>21</v>
      </c>
      <c r="M18">
        <f t="shared" si="2"/>
        <v>23</v>
      </c>
      <c r="N18" s="1">
        <f t="shared" si="3"/>
        <v>18</v>
      </c>
      <c r="O18" s="1">
        <v>3</v>
      </c>
      <c r="P18" s="1">
        <v>2</v>
      </c>
      <c r="Q18" s="1">
        <v>3</v>
      </c>
      <c r="R18" s="1">
        <v>3</v>
      </c>
      <c r="S18" s="1">
        <v>4</v>
      </c>
      <c r="T18" s="1">
        <v>3</v>
      </c>
      <c r="U18" s="1">
        <v>2</v>
      </c>
      <c r="V18" s="1">
        <v>3</v>
      </c>
      <c r="W18" s="1">
        <v>3</v>
      </c>
      <c r="X18" s="1">
        <v>3</v>
      </c>
      <c r="Y18" s="1">
        <v>3</v>
      </c>
      <c r="Z18" s="1">
        <v>3</v>
      </c>
      <c r="AA18" s="1">
        <v>3</v>
      </c>
      <c r="AB18" s="1">
        <v>3</v>
      </c>
      <c r="AC18" s="1">
        <v>2</v>
      </c>
      <c r="AD18" s="1">
        <v>3</v>
      </c>
      <c r="AE18" s="1">
        <v>4</v>
      </c>
      <c r="AF18" s="1">
        <v>3</v>
      </c>
      <c r="AG18" s="1">
        <v>3</v>
      </c>
      <c r="AH18" s="1">
        <v>3</v>
      </c>
      <c r="AI18" s="1">
        <v>3</v>
      </c>
      <c r="AJ18" s="1">
        <v>4</v>
      </c>
      <c r="AK18" s="1">
        <v>5</v>
      </c>
      <c r="AL18" s="1">
        <v>3</v>
      </c>
      <c r="AM18" s="1">
        <v>2</v>
      </c>
      <c r="AN18" s="1">
        <v>3</v>
      </c>
      <c r="AO18" s="1">
        <v>3</v>
      </c>
      <c r="AP18" s="1">
        <v>5</v>
      </c>
      <c r="AQ18" s="1">
        <v>4</v>
      </c>
      <c r="AR18" s="1">
        <v>5</v>
      </c>
      <c r="AS18" s="1">
        <v>4</v>
      </c>
      <c r="AT18" s="1">
        <v>4</v>
      </c>
      <c r="AU18" s="1">
        <v>3</v>
      </c>
      <c r="AV18" s="1">
        <v>3</v>
      </c>
      <c r="AW18" s="1">
        <v>3</v>
      </c>
      <c r="AX18" s="1">
        <v>2</v>
      </c>
      <c r="AY18" s="1">
        <v>2</v>
      </c>
      <c r="AZ18" s="1">
        <v>4</v>
      </c>
      <c r="BA18" s="1" t="s">
        <v>301</v>
      </c>
      <c r="BB18" s="1">
        <v>6</v>
      </c>
      <c r="BC18" s="1">
        <v>6</v>
      </c>
      <c r="BD18" s="1">
        <v>6</v>
      </c>
      <c r="BE18" s="1">
        <v>6</v>
      </c>
      <c r="BF18" s="1">
        <v>6</v>
      </c>
      <c r="BG18" s="1">
        <v>6</v>
      </c>
      <c r="BH18" s="1">
        <v>6</v>
      </c>
      <c r="BI18" s="1">
        <v>6</v>
      </c>
      <c r="BJ18">
        <f t="shared" si="4"/>
        <v>1</v>
      </c>
      <c r="BK18" s="1">
        <v>6</v>
      </c>
      <c r="BL18" s="1">
        <v>6</v>
      </c>
      <c r="BM18" s="1">
        <v>6</v>
      </c>
      <c r="BN18" s="1">
        <v>6</v>
      </c>
      <c r="BO18" s="1">
        <v>2</v>
      </c>
      <c r="BP18" s="1" t="s">
        <v>302</v>
      </c>
      <c r="BQ18" s="1">
        <v>6</v>
      </c>
      <c r="BR18" s="1">
        <v>6</v>
      </c>
      <c r="BS18" s="1">
        <v>6</v>
      </c>
      <c r="BT18" s="1">
        <v>6</v>
      </c>
      <c r="BU18" s="1">
        <v>6</v>
      </c>
      <c r="BV18" s="1">
        <v>6</v>
      </c>
      <c r="BW18" s="1">
        <v>6</v>
      </c>
      <c r="BX18" s="1">
        <v>6</v>
      </c>
      <c r="BY18">
        <f t="shared" si="5"/>
        <v>1</v>
      </c>
      <c r="BZ18" s="1">
        <v>6</v>
      </c>
      <c r="CA18" s="1">
        <v>6</v>
      </c>
      <c r="CB18" s="1">
        <v>6</v>
      </c>
      <c r="CC18" s="1">
        <v>6</v>
      </c>
      <c r="CD18" s="1">
        <v>1</v>
      </c>
      <c r="CE18" s="1" t="s">
        <v>303</v>
      </c>
      <c r="CF18" s="1">
        <v>6</v>
      </c>
      <c r="CG18" s="1">
        <v>6</v>
      </c>
      <c r="CH18" s="1">
        <v>6</v>
      </c>
      <c r="CI18" s="1">
        <v>6</v>
      </c>
      <c r="CJ18" s="1">
        <v>6</v>
      </c>
      <c r="CK18" s="1">
        <v>6</v>
      </c>
      <c r="CL18" s="1">
        <v>6</v>
      </c>
      <c r="CM18" s="1">
        <v>6</v>
      </c>
      <c r="CN18" s="1">
        <f t="shared" si="6"/>
        <v>1</v>
      </c>
      <c r="CO18" s="1">
        <v>6</v>
      </c>
      <c r="CP18" s="1">
        <v>6</v>
      </c>
      <c r="CQ18" s="1">
        <v>6</v>
      </c>
      <c r="CR18" s="1">
        <v>6</v>
      </c>
      <c r="CS18" s="1">
        <v>4</v>
      </c>
      <c r="CT18" s="1" t="s">
        <v>307</v>
      </c>
      <c r="CU18" s="1">
        <v>6</v>
      </c>
      <c r="CV18" s="1">
        <v>6</v>
      </c>
      <c r="CW18" s="1">
        <v>6</v>
      </c>
      <c r="CX18" s="1">
        <v>6</v>
      </c>
      <c r="CY18" s="1">
        <v>6</v>
      </c>
      <c r="CZ18" s="1">
        <v>6</v>
      </c>
      <c r="DA18" s="1">
        <v>6</v>
      </c>
      <c r="DB18" s="1">
        <v>6</v>
      </c>
      <c r="DC18" s="1">
        <f t="shared" si="7"/>
        <v>1</v>
      </c>
      <c r="DD18" s="1">
        <v>6</v>
      </c>
      <c r="DE18" s="1">
        <v>6</v>
      </c>
      <c r="DF18" s="1">
        <v>6</v>
      </c>
      <c r="DG18" s="1">
        <v>6</v>
      </c>
      <c r="DH18" s="1">
        <v>4</v>
      </c>
      <c r="DI18" s="1" t="s">
        <v>304</v>
      </c>
      <c r="DJ18" s="1">
        <v>6</v>
      </c>
      <c r="DK18" s="1">
        <v>6</v>
      </c>
      <c r="DL18" s="1">
        <v>6</v>
      </c>
      <c r="DM18" s="1">
        <v>6</v>
      </c>
      <c r="DN18" s="1">
        <v>6</v>
      </c>
      <c r="DO18" s="1">
        <v>6</v>
      </c>
      <c r="DP18" s="1">
        <v>6</v>
      </c>
      <c r="DQ18" s="1">
        <v>6</v>
      </c>
      <c r="DR18">
        <f t="shared" si="8"/>
        <v>1</v>
      </c>
      <c r="DS18" s="1">
        <v>6</v>
      </c>
      <c r="DT18" s="1">
        <v>6</v>
      </c>
      <c r="DU18" s="1">
        <v>6</v>
      </c>
      <c r="DV18" s="1">
        <v>6</v>
      </c>
      <c r="DW18" s="1">
        <v>1</v>
      </c>
      <c r="DX18" s="1" t="s">
        <v>308</v>
      </c>
      <c r="DY18" s="1">
        <v>6</v>
      </c>
      <c r="DZ18" s="1">
        <v>6</v>
      </c>
      <c r="EA18" s="1">
        <v>6</v>
      </c>
      <c r="EB18" s="1">
        <v>6</v>
      </c>
      <c r="EC18" s="1">
        <v>6</v>
      </c>
      <c r="ED18" s="1">
        <v>6</v>
      </c>
      <c r="EE18" s="1">
        <v>6</v>
      </c>
      <c r="EF18" s="1">
        <v>6</v>
      </c>
      <c r="EG18">
        <f t="shared" si="9"/>
        <v>1</v>
      </c>
      <c r="EH18" s="1">
        <v>6</v>
      </c>
      <c r="EI18" s="1">
        <v>6</v>
      </c>
      <c r="EJ18" s="1">
        <v>6</v>
      </c>
      <c r="EK18" s="1">
        <v>6</v>
      </c>
      <c r="EL18" s="1">
        <v>2</v>
      </c>
      <c r="EM18" s="1" t="s">
        <v>299</v>
      </c>
      <c r="EN18" s="1">
        <v>6</v>
      </c>
      <c r="EO18" s="1">
        <v>6</v>
      </c>
      <c r="EP18" s="1">
        <v>6</v>
      </c>
      <c r="EQ18" s="1">
        <v>6</v>
      </c>
      <c r="ER18" s="1">
        <v>6</v>
      </c>
      <c r="ES18" s="1">
        <v>6</v>
      </c>
      <c r="ET18" s="1">
        <v>6</v>
      </c>
      <c r="EU18" s="1">
        <v>6</v>
      </c>
      <c r="EV18">
        <f t="shared" si="14"/>
        <v>1</v>
      </c>
      <c r="EW18" s="1">
        <v>6</v>
      </c>
      <c r="EX18" s="1">
        <v>6</v>
      </c>
      <c r="EY18" s="1">
        <v>6</v>
      </c>
      <c r="EZ18" s="1">
        <v>6</v>
      </c>
      <c r="FA18" s="1">
        <v>2</v>
      </c>
      <c r="FB18" s="1" t="s">
        <v>300</v>
      </c>
      <c r="FC18" s="1">
        <v>6</v>
      </c>
      <c r="FD18" s="1">
        <v>6</v>
      </c>
      <c r="FE18" s="1">
        <v>6</v>
      </c>
      <c r="FF18" s="1">
        <v>6</v>
      </c>
      <c r="FG18" s="1">
        <v>6</v>
      </c>
      <c r="FH18" s="1">
        <v>6</v>
      </c>
      <c r="FI18" s="1">
        <v>6</v>
      </c>
      <c r="FJ18" s="1">
        <v>6</v>
      </c>
      <c r="FK18">
        <f t="shared" si="15"/>
        <v>1</v>
      </c>
      <c r="FL18" s="1">
        <v>6</v>
      </c>
      <c r="FM18" s="1">
        <v>6</v>
      </c>
      <c r="FN18" s="1">
        <v>6</v>
      </c>
      <c r="FO18" s="1">
        <v>6</v>
      </c>
      <c r="FP18" s="1">
        <v>2</v>
      </c>
      <c r="FQ18" s="1" t="s">
        <v>306</v>
      </c>
      <c r="FR18" s="1">
        <v>6</v>
      </c>
      <c r="FS18" s="1">
        <v>6</v>
      </c>
      <c r="FT18" s="1">
        <v>6</v>
      </c>
      <c r="FU18" s="1">
        <v>6</v>
      </c>
      <c r="FV18" s="1">
        <v>6</v>
      </c>
      <c r="FW18" s="1">
        <v>6</v>
      </c>
      <c r="FX18" s="1">
        <v>6</v>
      </c>
      <c r="FY18" s="1">
        <v>6</v>
      </c>
      <c r="FZ18">
        <f t="shared" si="10"/>
        <v>1</v>
      </c>
      <c r="GA18" s="1">
        <v>6</v>
      </c>
      <c r="GB18" s="1">
        <v>6</v>
      </c>
      <c r="GC18" s="1">
        <v>6</v>
      </c>
      <c r="GD18" s="1">
        <v>6</v>
      </c>
      <c r="GE18" s="1">
        <v>2</v>
      </c>
      <c r="GF18" s="1" t="s">
        <v>310</v>
      </c>
      <c r="GG18" s="1">
        <v>6</v>
      </c>
      <c r="GH18" s="1">
        <v>6</v>
      </c>
      <c r="GI18" s="1">
        <v>6</v>
      </c>
      <c r="GJ18" s="1">
        <v>6</v>
      </c>
      <c r="GK18" s="1">
        <v>6</v>
      </c>
      <c r="GL18" s="1">
        <v>6</v>
      </c>
      <c r="GM18" s="1">
        <v>6</v>
      </c>
      <c r="GN18" s="1">
        <v>6</v>
      </c>
      <c r="GO18">
        <f t="shared" si="11"/>
        <v>1</v>
      </c>
      <c r="GP18" s="1">
        <v>6</v>
      </c>
      <c r="GQ18" s="1">
        <v>6</v>
      </c>
      <c r="GR18" s="1">
        <v>6</v>
      </c>
      <c r="GS18" s="1">
        <v>6</v>
      </c>
      <c r="GT18" s="1">
        <v>1</v>
      </c>
      <c r="GU18" s="1" t="s">
        <v>305</v>
      </c>
      <c r="GV18" s="1">
        <v>6</v>
      </c>
      <c r="GW18" s="1">
        <v>6</v>
      </c>
      <c r="GX18" s="1">
        <v>6</v>
      </c>
      <c r="GY18" s="1">
        <v>6</v>
      </c>
      <c r="GZ18" s="1">
        <v>6</v>
      </c>
      <c r="HA18" s="1">
        <v>6</v>
      </c>
      <c r="HB18" s="1">
        <v>6</v>
      </c>
      <c r="HC18" s="1">
        <v>6</v>
      </c>
      <c r="HD18">
        <f t="shared" si="12"/>
        <v>1</v>
      </c>
      <c r="HE18" s="1">
        <v>6</v>
      </c>
      <c r="HF18" s="1">
        <v>6</v>
      </c>
      <c r="HG18" s="1">
        <v>6</v>
      </c>
      <c r="HH18" s="1">
        <v>6</v>
      </c>
      <c r="HI18" s="1">
        <v>2</v>
      </c>
      <c r="HJ18" s="1" t="s">
        <v>309</v>
      </c>
      <c r="HK18" s="1">
        <v>6</v>
      </c>
      <c r="HL18" s="1">
        <v>6</v>
      </c>
      <c r="HM18" s="1">
        <v>6</v>
      </c>
      <c r="HN18" s="1">
        <v>6</v>
      </c>
      <c r="HO18" s="1">
        <v>6</v>
      </c>
      <c r="HP18" s="1">
        <v>6</v>
      </c>
      <c r="HQ18" s="1">
        <v>6</v>
      </c>
      <c r="HR18" s="1">
        <v>6</v>
      </c>
      <c r="HS18">
        <f t="shared" si="13"/>
        <v>1</v>
      </c>
      <c r="HT18" s="1">
        <v>6</v>
      </c>
      <c r="HU18" s="1">
        <v>6</v>
      </c>
      <c r="HV18" s="1">
        <v>6</v>
      </c>
      <c r="HW18" s="1">
        <v>6</v>
      </c>
      <c r="HX18" s="1">
        <v>2</v>
      </c>
    </row>
    <row r="19" spans="1:232" x14ac:dyDescent="0.2">
      <c r="A19" s="26">
        <v>4008</v>
      </c>
      <c r="B19" s="20" t="s">
        <v>650</v>
      </c>
      <c r="C19" s="43" t="s">
        <v>80</v>
      </c>
      <c r="D19" s="26" t="s">
        <v>311</v>
      </c>
      <c r="E19"/>
      <c r="F19" s="29" t="s">
        <v>661</v>
      </c>
      <c r="G19" s="26"/>
      <c r="H19">
        <v>21</v>
      </c>
      <c r="I19" s="26" t="s">
        <v>635</v>
      </c>
      <c r="J19" s="26">
        <v>2</v>
      </c>
      <c r="K19" s="20">
        <f t="shared" si="0"/>
        <v>58</v>
      </c>
      <c r="L19" s="26">
        <f t="shared" si="1"/>
        <v>12</v>
      </c>
      <c r="M19">
        <f t="shared" si="2"/>
        <v>13</v>
      </c>
      <c r="N19" s="26">
        <f t="shared" si="3"/>
        <v>9</v>
      </c>
      <c r="O19" s="26">
        <v>2</v>
      </c>
      <c r="P19" s="26">
        <v>1</v>
      </c>
      <c r="Q19" s="26">
        <v>2</v>
      </c>
      <c r="R19" s="26">
        <v>1</v>
      </c>
      <c r="S19" s="26">
        <v>3</v>
      </c>
      <c r="T19" s="26">
        <v>2</v>
      </c>
      <c r="U19" s="26">
        <v>1</v>
      </c>
      <c r="V19" s="26">
        <v>1</v>
      </c>
      <c r="W19" s="26">
        <v>2</v>
      </c>
      <c r="X19" s="26">
        <v>2</v>
      </c>
      <c r="Y19" s="26">
        <v>2</v>
      </c>
      <c r="Z19" s="26">
        <v>2</v>
      </c>
      <c r="AA19" s="26">
        <v>2</v>
      </c>
      <c r="AB19" s="26">
        <v>1</v>
      </c>
      <c r="AC19" s="26">
        <v>1</v>
      </c>
      <c r="AD19" s="26">
        <v>1</v>
      </c>
      <c r="AE19" s="26">
        <v>2</v>
      </c>
      <c r="AF19" s="26">
        <v>2</v>
      </c>
      <c r="AG19" s="26">
        <v>1</v>
      </c>
      <c r="AH19" s="26">
        <v>2</v>
      </c>
      <c r="AI19" s="26">
        <v>1</v>
      </c>
      <c r="AJ19" s="26">
        <v>5</v>
      </c>
      <c r="AK19" s="26">
        <v>5</v>
      </c>
      <c r="AL19" s="26">
        <v>4</v>
      </c>
      <c r="AM19" s="26">
        <v>5</v>
      </c>
      <c r="AN19" s="26">
        <v>3</v>
      </c>
      <c r="AO19" s="26">
        <v>4</v>
      </c>
      <c r="AP19" s="26">
        <v>4</v>
      </c>
      <c r="AQ19" s="26">
        <v>2</v>
      </c>
      <c r="AR19" s="26">
        <v>5</v>
      </c>
      <c r="AS19" s="26">
        <v>3</v>
      </c>
      <c r="AT19" s="26">
        <v>5</v>
      </c>
      <c r="AU19" s="26">
        <v>4</v>
      </c>
      <c r="AV19" s="26">
        <v>4</v>
      </c>
      <c r="AW19" s="26">
        <v>3</v>
      </c>
      <c r="AX19" s="26">
        <v>2</v>
      </c>
      <c r="AY19" s="26">
        <v>2</v>
      </c>
      <c r="AZ19" s="26">
        <v>3</v>
      </c>
      <c r="BA19" s="26" t="s">
        <v>314</v>
      </c>
      <c r="BB19" s="26">
        <v>4</v>
      </c>
      <c r="BC19" s="26">
        <v>2</v>
      </c>
      <c r="BD19" s="26">
        <v>2</v>
      </c>
      <c r="BE19" s="26">
        <v>2</v>
      </c>
      <c r="BF19" s="26">
        <v>2</v>
      </c>
      <c r="BG19" s="26">
        <v>3</v>
      </c>
      <c r="BH19" s="26">
        <v>5</v>
      </c>
      <c r="BI19" s="26">
        <v>2</v>
      </c>
      <c r="BJ19" s="20">
        <f t="shared" si="4"/>
        <v>2.5</v>
      </c>
      <c r="BK19" s="26">
        <v>1</v>
      </c>
      <c r="BL19" s="26">
        <v>1</v>
      </c>
      <c r="BM19" s="26">
        <v>3</v>
      </c>
      <c r="BN19" s="26">
        <v>5</v>
      </c>
      <c r="BO19" s="26">
        <v>2</v>
      </c>
      <c r="BP19" s="26" t="s">
        <v>315</v>
      </c>
      <c r="BQ19" s="26">
        <v>5</v>
      </c>
      <c r="BR19" s="26">
        <v>4</v>
      </c>
      <c r="BS19" s="26">
        <v>4</v>
      </c>
      <c r="BT19" s="26">
        <v>2</v>
      </c>
      <c r="BU19" s="26">
        <v>2</v>
      </c>
      <c r="BV19" s="26">
        <v>3</v>
      </c>
      <c r="BW19" s="26">
        <v>6</v>
      </c>
      <c r="BX19" s="26">
        <v>2</v>
      </c>
      <c r="BY19" s="20">
        <f t="shared" si="5"/>
        <v>3</v>
      </c>
      <c r="BZ19" s="26">
        <v>4</v>
      </c>
      <c r="CA19" s="26">
        <v>1</v>
      </c>
      <c r="CB19" s="26">
        <v>5</v>
      </c>
      <c r="CC19" s="26">
        <v>3</v>
      </c>
      <c r="CD19" s="26">
        <v>4</v>
      </c>
      <c r="CE19" s="26" t="s">
        <v>316</v>
      </c>
      <c r="CF19" s="26">
        <v>4</v>
      </c>
      <c r="CG19" s="26">
        <v>3</v>
      </c>
      <c r="CH19" s="26">
        <v>5</v>
      </c>
      <c r="CI19" s="26">
        <v>2</v>
      </c>
      <c r="CJ19" s="26">
        <v>3</v>
      </c>
      <c r="CK19" s="26">
        <v>5</v>
      </c>
      <c r="CL19" s="26">
        <v>7</v>
      </c>
      <c r="CM19" s="26">
        <v>1</v>
      </c>
      <c r="CN19" s="26">
        <f t="shared" si="6"/>
        <v>7</v>
      </c>
      <c r="CO19" s="26">
        <v>4</v>
      </c>
      <c r="CP19" s="26">
        <v>4</v>
      </c>
      <c r="CQ19" s="26">
        <v>5</v>
      </c>
      <c r="CR19" s="26">
        <v>3</v>
      </c>
      <c r="CS19" s="26">
        <v>2</v>
      </c>
      <c r="CT19" s="26" t="s">
        <v>320</v>
      </c>
      <c r="CU19" s="26">
        <v>4</v>
      </c>
      <c r="CV19" s="26">
        <v>3</v>
      </c>
      <c r="CW19" s="26">
        <v>2</v>
      </c>
      <c r="CX19" s="26">
        <v>1</v>
      </c>
      <c r="CY19" s="26">
        <v>3</v>
      </c>
      <c r="CZ19" s="26">
        <v>2</v>
      </c>
      <c r="DA19" s="26">
        <v>5</v>
      </c>
      <c r="DB19" s="26">
        <v>2</v>
      </c>
      <c r="DC19" s="26">
        <f t="shared" si="7"/>
        <v>2.5</v>
      </c>
      <c r="DD19" s="26">
        <v>2</v>
      </c>
      <c r="DE19" s="26">
        <v>2</v>
      </c>
      <c r="DF19" s="26">
        <v>1</v>
      </c>
      <c r="DG19" s="26">
        <v>4</v>
      </c>
      <c r="DH19" s="26">
        <v>3</v>
      </c>
      <c r="DI19" s="26" t="s">
        <v>317</v>
      </c>
      <c r="DJ19" s="26">
        <v>4</v>
      </c>
      <c r="DK19" s="26">
        <v>5</v>
      </c>
      <c r="DL19" s="26">
        <v>6</v>
      </c>
      <c r="DM19" s="26">
        <v>2</v>
      </c>
      <c r="DN19" s="26">
        <v>4</v>
      </c>
      <c r="DO19" s="26">
        <v>7</v>
      </c>
      <c r="DP19" s="26">
        <v>6</v>
      </c>
      <c r="DQ19" s="26">
        <v>1</v>
      </c>
      <c r="DR19" s="20">
        <f t="shared" si="8"/>
        <v>6</v>
      </c>
      <c r="DS19" s="26">
        <v>2</v>
      </c>
      <c r="DT19" s="26">
        <v>1</v>
      </c>
      <c r="DU19" s="26">
        <v>1</v>
      </c>
      <c r="DV19" s="26">
        <v>5</v>
      </c>
      <c r="DW19" s="26">
        <v>1</v>
      </c>
      <c r="DX19" s="26" t="s">
        <v>321</v>
      </c>
      <c r="DY19" s="26">
        <v>5</v>
      </c>
      <c r="DZ19" s="26">
        <v>5</v>
      </c>
      <c r="EA19" s="26">
        <v>2</v>
      </c>
      <c r="EB19" s="26">
        <v>1</v>
      </c>
      <c r="EC19" s="26">
        <v>4</v>
      </c>
      <c r="ED19" s="26">
        <v>4</v>
      </c>
      <c r="EE19" s="26">
        <v>5</v>
      </c>
      <c r="EF19" s="26">
        <v>2</v>
      </c>
      <c r="EG19" s="20">
        <f t="shared" si="9"/>
        <v>2.5</v>
      </c>
      <c r="EH19" s="26">
        <v>2</v>
      </c>
      <c r="EI19" s="26">
        <v>1</v>
      </c>
      <c r="EJ19" s="26">
        <v>1</v>
      </c>
      <c r="EK19" s="26">
        <v>4</v>
      </c>
      <c r="EL19" s="26">
        <v>4</v>
      </c>
      <c r="EM19" s="26" t="s">
        <v>312</v>
      </c>
      <c r="EN19" s="26">
        <v>4</v>
      </c>
      <c r="EO19" s="26">
        <v>3</v>
      </c>
      <c r="EP19" s="26">
        <v>5</v>
      </c>
      <c r="EQ19" s="26">
        <v>2</v>
      </c>
      <c r="ER19" s="26">
        <v>2</v>
      </c>
      <c r="ES19" s="26">
        <v>6</v>
      </c>
      <c r="ET19" s="26">
        <v>5</v>
      </c>
      <c r="EU19" s="26">
        <v>2</v>
      </c>
      <c r="EV19" s="20">
        <f t="shared" si="14"/>
        <v>2.5</v>
      </c>
      <c r="EW19" s="26">
        <v>3</v>
      </c>
      <c r="EX19" s="26">
        <v>1</v>
      </c>
      <c r="EY19" s="26">
        <v>3</v>
      </c>
      <c r="EZ19" s="26">
        <v>6</v>
      </c>
      <c r="FA19" s="26">
        <v>1</v>
      </c>
      <c r="FB19" s="26" t="s">
        <v>313</v>
      </c>
      <c r="FC19" s="26">
        <v>5</v>
      </c>
      <c r="FD19" s="26">
        <v>4</v>
      </c>
      <c r="FE19" s="26">
        <v>5</v>
      </c>
      <c r="FF19" s="26">
        <v>4</v>
      </c>
      <c r="FG19" s="26">
        <v>2</v>
      </c>
      <c r="FH19" s="26">
        <v>2</v>
      </c>
      <c r="FI19" s="26">
        <v>5</v>
      </c>
      <c r="FJ19" s="26">
        <v>1</v>
      </c>
      <c r="FK19" s="20">
        <f t="shared" si="15"/>
        <v>5</v>
      </c>
      <c r="FL19" s="26">
        <v>4</v>
      </c>
      <c r="FM19" s="26">
        <v>2</v>
      </c>
      <c r="FN19" s="26">
        <v>4</v>
      </c>
      <c r="FO19" s="26">
        <v>5</v>
      </c>
      <c r="FP19" s="26">
        <v>1</v>
      </c>
      <c r="FQ19" s="26" t="s">
        <v>319</v>
      </c>
      <c r="FR19" s="26">
        <v>3</v>
      </c>
      <c r="FS19" s="26">
        <v>2</v>
      </c>
      <c r="FT19" s="26">
        <v>2</v>
      </c>
      <c r="FU19" s="26">
        <v>5</v>
      </c>
      <c r="FV19" s="26">
        <v>2</v>
      </c>
      <c r="FW19" s="26">
        <v>6</v>
      </c>
      <c r="FX19" s="26">
        <v>5</v>
      </c>
      <c r="FY19" s="26">
        <v>2</v>
      </c>
      <c r="FZ19" s="20">
        <f t="shared" si="10"/>
        <v>2.5</v>
      </c>
      <c r="GA19" s="26">
        <v>4</v>
      </c>
      <c r="GB19" s="26">
        <v>3</v>
      </c>
      <c r="GC19" s="26">
        <v>1</v>
      </c>
      <c r="GD19" s="26">
        <v>5</v>
      </c>
      <c r="GE19" s="26">
        <v>2</v>
      </c>
      <c r="GF19" s="26" t="s">
        <v>323</v>
      </c>
      <c r="GG19" s="26">
        <v>3</v>
      </c>
      <c r="GH19" s="26">
        <v>2</v>
      </c>
      <c r="GI19" s="26">
        <v>2</v>
      </c>
      <c r="GJ19" s="26">
        <v>1</v>
      </c>
      <c r="GK19" s="26">
        <v>1</v>
      </c>
      <c r="GL19" s="26">
        <v>2</v>
      </c>
      <c r="GM19" s="26">
        <v>6</v>
      </c>
      <c r="GN19" s="26">
        <v>2</v>
      </c>
      <c r="GO19" s="20">
        <f t="shared" si="11"/>
        <v>3</v>
      </c>
      <c r="GP19" s="26">
        <v>5</v>
      </c>
      <c r="GQ19" s="26">
        <v>3</v>
      </c>
      <c r="GR19" s="26">
        <v>1</v>
      </c>
      <c r="GS19" s="26">
        <v>6</v>
      </c>
      <c r="GT19" s="26">
        <v>4</v>
      </c>
      <c r="GU19" s="26" t="s">
        <v>318</v>
      </c>
      <c r="GV19" s="26">
        <v>4</v>
      </c>
      <c r="GW19" s="26">
        <v>3</v>
      </c>
      <c r="GX19" s="26">
        <v>2</v>
      </c>
      <c r="GY19" s="26">
        <v>1</v>
      </c>
      <c r="GZ19" s="26">
        <v>5</v>
      </c>
      <c r="HA19" s="26">
        <v>4</v>
      </c>
      <c r="HB19" s="26">
        <v>3</v>
      </c>
      <c r="HC19" s="26">
        <v>4</v>
      </c>
      <c r="HD19" s="20">
        <f t="shared" si="12"/>
        <v>0.75</v>
      </c>
      <c r="HE19" s="26">
        <v>1</v>
      </c>
      <c r="HF19" s="26">
        <v>1</v>
      </c>
      <c r="HG19" s="26">
        <v>1</v>
      </c>
      <c r="HH19" s="26">
        <v>6</v>
      </c>
      <c r="HI19" s="26">
        <v>2</v>
      </c>
      <c r="HJ19" s="26" t="s">
        <v>322</v>
      </c>
      <c r="HK19" s="26">
        <v>6</v>
      </c>
      <c r="HL19" s="26">
        <v>5</v>
      </c>
      <c r="HM19" s="26">
        <v>4</v>
      </c>
      <c r="HN19" s="26">
        <v>3</v>
      </c>
      <c r="HO19" s="26">
        <v>3</v>
      </c>
      <c r="HP19" s="26">
        <v>5</v>
      </c>
      <c r="HQ19" s="26">
        <v>7</v>
      </c>
      <c r="HR19" s="26">
        <v>1</v>
      </c>
      <c r="HS19" s="20">
        <f t="shared" si="13"/>
        <v>7</v>
      </c>
      <c r="HT19" s="26">
        <v>7</v>
      </c>
      <c r="HU19" s="26">
        <v>6</v>
      </c>
      <c r="HV19" s="26">
        <v>6</v>
      </c>
      <c r="HW19" s="26">
        <v>6</v>
      </c>
      <c r="HX19" s="26">
        <v>1</v>
      </c>
    </row>
    <row r="20" spans="1:232" x14ac:dyDescent="0.2">
      <c r="A20" s="1">
        <v>4010</v>
      </c>
      <c r="B20" s="24" t="s">
        <v>650</v>
      </c>
      <c r="C20" s="21" t="s">
        <v>80</v>
      </c>
      <c r="D20" s="1" t="s">
        <v>324</v>
      </c>
      <c r="E20"/>
      <c r="F20" s="29" t="s">
        <v>233</v>
      </c>
      <c r="G20" s="1"/>
      <c r="H20">
        <v>26</v>
      </c>
      <c r="I20" s="1" t="s">
        <v>635</v>
      </c>
      <c r="J20" s="1">
        <v>1</v>
      </c>
      <c r="K20">
        <f t="shared" si="0"/>
        <v>27</v>
      </c>
      <c r="L20" s="1">
        <f t="shared" si="1"/>
        <v>7</v>
      </c>
      <c r="M20">
        <f t="shared" si="2"/>
        <v>7</v>
      </c>
      <c r="N20" s="1">
        <f t="shared" si="3"/>
        <v>7</v>
      </c>
      <c r="O20" s="1">
        <v>1</v>
      </c>
      <c r="P20" s="1">
        <v>1</v>
      </c>
      <c r="Q20" s="1">
        <v>1</v>
      </c>
      <c r="R20" s="1">
        <v>1</v>
      </c>
      <c r="S20" s="1">
        <v>1</v>
      </c>
      <c r="T20" s="1">
        <v>1</v>
      </c>
      <c r="U20" s="1">
        <v>1</v>
      </c>
      <c r="V20" s="1">
        <v>1</v>
      </c>
      <c r="W20" s="1">
        <v>1</v>
      </c>
      <c r="X20" s="1">
        <v>1</v>
      </c>
      <c r="Y20" s="1">
        <v>1</v>
      </c>
      <c r="Z20" s="1">
        <v>1</v>
      </c>
      <c r="AA20" s="1">
        <v>1</v>
      </c>
      <c r="AB20" s="1">
        <v>1</v>
      </c>
      <c r="AC20" s="1">
        <v>1</v>
      </c>
      <c r="AD20" s="1">
        <v>1</v>
      </c>
      <c r="AE20" s="1">
        <v>1</v>
      </c>
      <c r="AF20" s="1">
        <v>1</v>
      </c>
      <c r="AG20" s="1">
        <v>1</v>
      </c>
      <c r="AH20" s="1">
        <v>1</v>
      </c>
      <c r="AI20" s="1">
        <v>1</v>
      </c>
      <c r="AJ20" s="1">
        <v>4</v>
      </c>
      <c r="AK20" s="1">
        <v>5</v>
      </c>
      <c r="AL20" s="1">
        <v>1</v>
      </c>
      <c r="AM20" s="1">
        <v>3</v>
      </c>
      <c r="AN20" s="1">
        <v>2</v>
      </c>
      <c r="AO20" s="1">
        <v>1</v>
      </c>
      <c r="AP20" s="1">
        <v>2</v>
      </c>
      <c r="AQ20" s="1">
        <v>1</v>
      </c>
      <c r="AR20" s="1">
        <v>1</v>
      </c>
      <c r="AS20" s="1">
        <v>1</v>
      </c>
      <c r="AT20" s="1">
        <v>3</v>
      </c>
      <c r="AU20" s="1">
        <v>2</v>
      </c>
      <c r="AV20" s="1">
        <v>1</v>
      </c>
      <c r="AW20" s="1">
        <v>1</v>
      </c>
      <c r="AX20" s="1">
        <v>1</v>
      </c>
      <c r="AY20" s="1">
        <v>1</v>
      </c>
      <c r="AZ20" s="1">
        <v>2</v>
      </c>
      <c r="BA20" s="1" t="s">
        <v>327</v>
      </c>
      <c r="BB20" s="1">
        <v>7</v>
      </c>
      <c r="BC20" s="1">
        <v>6</v>
      </c>
      <c r="BD20" s="1">
        <v>7</v>
      </c>
      <c r="BE20" s="1">
        <v>5</v>
      </c>
      <c r="BF20" s="1">
        <v>6</v>
      </c>
      <c r="BG20" s="1">
        <v>7</v>
      </c>
      <c r="BH20" s="1">
        <v>7</v>
      </c>
      <c r="BI20" s="1">
        <v>5</v>
      </c>
      <c r="BJ20">
        <f t="shared" si="4"/>
        <v>1.4</v>
      </c>
      <c r="BK20" s="1">
        <v>2</v>
      </c>
      <c r="BL20" s="1">
        <v>1</v>
      </c>
      <c r="BM20" s="1">
        <v>1</v>
      </c>
      <c r="BN20" s="1">
        <v>7</v>
      </c>
      <c r="BO20" s="1">
        <v>1</v>
      </c>
      <c r="BP20" s="1" t="s">
        <v>328</v>
      </c>
      <c r="BQ20" s="1">
        <v>6</v>
      </c>
      <c r="BR20" s="1">
        <v>5</v>
      </c>
      <c r="BS20" s="1">
        <v>6</v>
      </c>
      <c r="BT20" s="1">
        <v>5</v>
      </c>
      <c r="BU20" s="1">
        <v>7</v>
      </c>
      <c r="BV20" s="1">
        <v>7</v>
      </c>
      <c r="BW20" s="1">
        <v>7</v>
      </c>
      <c r="BX20" s="1">
        <v>5</v>
      </c>
      <c r="BY20">
        <f t="shared" si="5"/>
        <v>1.4</v>
      </c>
      <c r="BZ20" s="1">
        <v>1</v>
      </c>
      <c r="CA20" s="1">
        <v>7</v>
      </c>
      <c r="CB20" s="1">
        <v>5</v>
      </c>
      <c r="CC20" s="1">
        <v>7</v>
      </c>
      <c r="CD20" s="1">
        <v>2</v>
      </c>
      <c r="CE20" s="1" t="s">
        <v>329</v>
      </c>
      <c r="CF20" s="1">
        <v>7</v>
      </c>
      <c r="CG20" s="1">
        <v>6</v>
      </c>
      <c r="CH20" s="1">
        <v>7</v>
      </c>
      <c r="CI20" s="1">
        <v>6</v>
      </c>
      <c r="CJ20" s="1">
        <v>7</v>
      </c>
      <c r="CK20" s="1">
        <v>7</v>
      </c>
      <c r="CL20" s="1">
        <v>7</v>
      </c>
      <c r="CM20" s="1">
        <v>5</v>
      </c>
      <c r="CN20" s="1">
        <f t="shared" si="6"/>
        <v>1.4</v>
      </c>
      <c r="CO20" s="1">
        <v>6</v>
      </c>
      <c r="CP20" s="1">
        <v>6</v>
      </c>
      <c r="CQ20" s="1">
        <v>4</v>
      </c>
      <c r="CR20" s="1">
        <v>6</v>
      </c>
      <c r="CS20" s="1">
        <v>2</v>
      </c>
      <c r="CT20" s="1" t="s">
        <v>333</v>
      </c>
      <c r="CU20" s="1">
        <v>6</v>
      </c>
      <c r="CV20" s="1">
        <v>4</v>
      </c>
      <c r="CW20" s="1">
        <v>5</v>
      </c>
      <c r="CX20" s="1">
        <v>4</v>
      </c>
      <c r="CY20" s="1">
        <v>5</v>
      </c>
      <c r="CZ20" s="1">
        <v>6</v>
      </c>
      <c r="DA20" s="1">
        <v>6</v>
      </c>
      <c r="DB20" s="1">
        <v>4</v>
      </c>
      <c r="DC20" s="1">
        <f t="shared" si="7"/>
        <v>1.5</v>
      </c>
      <c r="DD20" s="1">
        <v>6</v>
      </c>
      <c r="DE20" s="1">
        <v>6</v>
      </c>
      <c r="DF20" s="1">
        <v>5</v>
      </c>
      <c r="DG20" s="1">
        <v>6</v>
      </c>
      <c r="DH20" s="1">
        <v>4</v>
      </c>
      <c r="DI20" s="1" t="s">
        <v>330</v>
      </c>
      <c r="DJ20" s="1">
        <v>7</v>
      </c>
      <c r="DK20" s="1">
        <v>6</v>
      </c>
      <c r="DL20" s="1">
        <v>6</v>
      </c>
      <c r="DM20" s="1">
        <v>5</v>
      </c>
      <c r="DN20" s="1">
        <v>7</v>
      </c>
      <c r="DO20" s="1">
        <v>7</v>
      </c>
      <c r="DP20" s="1">
        <v>7</v>
      </c>
      <c r="DQ20" s="1">
        <v>5</v>
      </c>
      <c r="DR20">
        <f t="shared" si="8"/>
        <v>1.4</v>
      </c>
      <c r="DS20" s="1">
        <v>1</v>
      </c>
      <c r="DT20" s="1">
        <v>7</v>
      </c>
      <c r="DU20" s="1">
        <v>2</v>
      </c>
      <c r="DV20" s="1">
        <v>7</v>
      </c>
      <c r="DW20" s="1">
        <v>4</v>
      </c>
      <c r="DX20" s="1" t="s">
        <v>334</v>
      </c>
      <c r="DY20" s="1">
        <v>7</v>
      </c>
      <c r="DZ20" s="1">
        <v>7</v>
      </c>
      <c r="EA20" s="1">
        <v>7</v>
      </c>
      <c r="EB20" s="1">
        <v>5</v>
      </c>
      <c r="EC20" s="1">
        <v>6</v>
      </c>
      <c r="ED20" s="1">
        <v>7</v>
      </c>
      <c r="EE20" s="1">
        <v>7</v>
      </c>
      <c r="EF20" s="1">
        <v>5</v>
      </c>
      <c r="EG20">
        <f t="shared" si="9"/>
        <v>1.4</v>
      </c>
      <c r="EH20" s="1">
        <v>2</v>
      </c>
      <c r="EI20" s="1">
        <v>6</v>
      </c>
      <c r="EJ20" s="1">
        <v>4</v>
      </c>
      <c r="EK20" s="1">
        <v>6</v>
      </c>
      <c r="EL20" s="1">
        <v>2</v>
      </c>
      <c r="EM20" s="1" t="s">
        <v>325</v>
      </c>
      <c r="EN20" s="1">
        <v>5</v>
      </c>
      <c r="EO20" s="1">
        <v>5</v>
      </c>
      <c r="EP20" s="1">
        <v>6</v>
      </c>
      <c r="EQ20" s="1">
        <v>3</v>
      </c>
      <c r="ER20" s="1">
        <v>6</v>
      </c>
      <c r="ES20" s="1">
        <v>7</v>
      </c>
      <c r="ET20" s="1">
        <v>6</v>
      </c>
      <c r="EU20" s="1">
        <v>3</v>
      </c>
      <c r="EV20">
        <f t="shared" si="14"/>
        <v>2</v>
      </c>
      <c r="EW20" s="1">
        <v>1</v>
      </c>
      <c r="EX20" s="1">
        <v>3</v>
      </c>
      <c r="EY20" s="1">
        <v>4</v>
      </c>
      <c r="EZ20" s="1">
        <v>7</v>
      </c>
      <c r="FA20" s="1">
        <v>4</v>
      </c>
      <c r="FB20" s="1" t="s">
        <v>326</v>
      </c>
      <c r="FC20" s="1">
        <v>5</v>
      </c>
      <c r="FD20" s="1">
        <v>5</v>
      </c>
      <c r="FE20" s="1">
        <v>6</v>
      </c>
      <c r="FF20" s="1">
        <v>4</v>
      </c>
      <c r="FG20" s="1">
        <v>6</v>
      </c>
      <c r="FH20" s="1">
        <v>7</v>
      </c>
      <c r="FI20" s="1">
        <v>6</v>
      </c>
      <c r="FJ20" s="1">
        <v>4</v>
      </c>
      <c r="FK20">
        <f t="shared" si="15"/>
        <v>1.5</v>
      </c>
      <c r="FL20" s="1">
        <v>1</v>
      </c>
      <c r="FM20" s="1">
        <v>1</v>
      </c>
      <c r="FN20" s="1">
        <v>3</v>
      </c>
      <c r="FO20" s="1">
        <v>7</v>
      </c>
      <c r="FP20" s="1">
        <v>2</v>
      </c>
      <c r="FQ20" s="1" t="s">
        <v>332</v>
      </c>
      <c r="FR20" s="1">
        <v>3</v>
      </c>
      <c r="FS20" s="1">
        <v>2</v>
      </c>
      <c r="FT20" s="1">
        <v>2</v>
      </c>
      <c r="FU20" s="1">
        <v>3</v>
      </c>
      <c r="FV20" s="1">
        <v>4</v>
      </c>
      <c r="FW20" s="1">
        <v>5</v>
      </c>
      <c r="FX20" s="1">
        <v>5</v>
      </c>
      <c r="FY20" s="1">
        <v>6</v>
      </c>
      <c r="FZ20">
        <f t="shared" si="10"/>
        <v>0.83333333333333337</v>
      </c>
      <c r="GA20" s="1">
        <v>1</v>
      </c>
      <c r="GB20" s="1">
        <v>1</v>
      </c>
      <c r="GC20" s="1">
        <v>1</v>
      </c>
      <c r="GD20" s="1">
        <v>6</v>
      </c>
      <c r="GE20" s="1">
        <v>1</v>
      </c>
      <c r="GF20" s="1" t="s">
        <v>336</v>
      </c>
      <c r="GG20" s="1">
        <v>5</v>
      </c>
      <c r="GH20" s="1">
        <v>4</v>
      </c>
      <c r="GI20" s="1">
        <v>5</v>
      </c>
      <c r="GJ20" s="1">
        <v>2</v>
      </c>
      <c r="GK20" s="1">
        <v>4</v>
      </c>
      <c r="GL20" s="1">
        <v>6</v>
      </c>
      <c r="GM20" s="1">
        <v>4</v>
      </c>
      <c r="GN20" s="1">
        <v>6</v>
      </c>
      <c r="GO20">
        <f t="shared" si="11"/>
        <v>0.66666666666666663</v>
      </c>
      <c r="GP20" s="1">
        <v>3</v>
      </c>
      <c r="GQ20" s="1">
        <v>1</v>
      </c>
      <c r="GR20" s="1">
        <v>2</v>
      </c>
      <c r="GS20" s="1">
        <v>5</v>
      </c>
      <c r="GT20" s="1">
        <v>4</v>
      </c>
      <c r="GU20" s="1" t="s">
        <v>331</v>
      </c>
      <c r="GV20" s="1">
        <v>7</v>
      </c>
      <c r="GW20" s="1">
        <v>7</v>
      </c>
      <c r="GX20" s="1">
        <v>7</v>
      </c>
      <c r="GY20" s="1">
        <v>5</v>
      </c>
      <c r="GZ20" s="1">
        <v>5</v>
      </c>
      <c r="HA20" s="1">
        <v>7</v>
      </c>
      <c r="HB20" s="1">
        <v>7</v>
      </c>
      <c r="HC20" s="1">
        <v>5</v>
      </c>
      <c r="HD20">
        <f t="shared" si="12"/>
        <v>1.4</v>
      </c>
      <c r="HE20" s="1">
        <v>1</v>
      </c>
      <c r="HF20" s="1">
        <v>2</v>
      </c>
      <c r="HG20" s="1">
        <v>4</v>
      </c>
      <c r="HH20" s="1">
        <v>7</v>
      </c>
      <c r="HI20" s="1">
        <v>2</v>
      </c>
      <c r="HJ20" s="1" t="s">
        <v>335</v>
      </c>
      <c r="HK20" s="1">
        <v>5</v>
      </c>
      <c r="HL20" s="1">
        <v>4</v>
      </c>
      <c r="HM20" s="1">
        <v>5</v>
      </c>
      <c r="HN20" s="1">
        <v>2</v>
      </c>
      <c r="HO20" s="1">
        <v>4</v>
      </c>
      <c r="HP20" s="1">
        <v>6</v>
      </c>
      <c r="HQ20" s="1">
        <v>4</v>
      </c>
      <c r="HR20" s="1">
        <v>6</v>
      </c>
      <c r="HS20">
        <f t="shared" si="13"/>
        <v>0.66666666666666663</v>
      </c>
      <c r="HT20" s="1">
        <v>3</v>
      </c>
      <c r="HU20" s="1">
        <v>3</v>
      </c>
      <c r="HV20" s="1">
        <v>4</v>
      </c>
      <c r="HW20" s="1">
        <v>6</v>
      </c>
      <c r="HX20" s="1">
        <v>3</v>
      </c>
    </row>
    <row r="21" spans="1:232" s="27" customFormat="1" ht="15" x14ac:dyDescent="0.2">
      <c r="A21" s="27">
        <v>4012</v>
      </c>
      <c r="B21" s="27" t="s">
        <v>109</v>
      </c>
      <c r="C21" s="27" t="s">
        <v>80</v>
      </c>
      <c r="D21" s="27" t="s">
        <v>337</v>
      </c>
      <c r="G21" s="27">
        <v>5</v>
      </c>
      <c r="H21" s="27">
        <v>25</v>
      </c>
      <c r="I21" s="27" t="s">
        <v>635</v>
      </c>
      <c r="J21" s="27">
        <v>3</v>
      </c>
      <c r="K21" s="27">
        <f t="shared" si="0"/>
        <v>40</v>
      </c>
      <c r="L21" s="27">
        <f t="shared" si="1"/>
        <v>8</v>
      </c>
      <c r="M21" s="27">
        <f t="shared" si="2"/>
        <v>7</v>
      </c>
      <c r="N21" s="27">
        <f t="shared" si="3"/>
        <v>7</v>
      </c>
      <c r="O21" s="27">
        <v>1</v>
      </c>
      <c r="P21" s="27">
        <v>1</v>
      </c>
      <c r="Q21" s="27">
        <v>1</v>
      </c>
      <c r="R21" s="27">
        <v>1</v>
      </c>
      <c r="S21" s="27">
        <v>1</v>
      </c>
      <c r="T21" s="27">
        <v>1</v>
      </c>
      <c r="U21" s="27">
        <v>1</v>
      </c>
      <c r="V21" s="27">
        <v>1</v>
      </c>
      <c r="W21" s="27">
        <v>1</v>
      </c>
      <c r="X21" s="27">
        <v>1</v>
      </c>
      <c r="Y21" s="27">
        <v>2</v>
      </c>
      <c r="Z21" s="27">
        <v>1</v>
      </c>
      <c r="AA21" s="27">
        <v>1</v>
      </c>
      <c r="AB21" s="27">
        <v>1</v>
      </c>
      <c r="AC21" s="27">
        <v>1</v>
      </c>
      <c r="AD21" s="27">
        <v>1</v>
      </c>
      <c r="AE21" s="27">
        <v>1</v>
      </c>
      <c r="AF21" s="27">
        <v>1</v>
      </c>
      <c r="AG21" s="27">
        <v>1</v>
      </c>
      <c r="AH21" s="27">
        <v>1</v>
      </c>
      <c r="AI21" s="27">
        <v>1</v>
      </c>
      <c r="AJ21" s="27">
        <v>5</v>
      </c>
      <c r="AK21" s="27">
        <v>5</v>
      </c>
      <c r="AL21" s="27">
        <v>2</v>
      </c>
      <c r="AM21" s="27">
        <v>4</v>
      </c>
      <c r="AN21" s="27">
        <v>1</v>
      </c>
      <c r="AO21" s="27">
        <v>1</v>
      </c>
      <c r="AP21" s="27">
        <v>3</v>
      </c>
      <c r="AQ21" s="27">
        <v>2</v>
      </c>
      <c r="AR21" s="27">
        <v>4</v>
      </c>
      <c r="AS21" s="27">
        <v>1</v>
      </c>
      <c r="AT21" s="27">
        <v>5</v>
      </c>
      <c r="AU21" s="27">
        <v>3</v>
      </c>
      <c r="AV21" s="27">
        <v>2</v>
      </c>
      <c r="AW21" s="27">
        <v>2</v>
      </c>
      <c r="AX21" s="27">
        <v>1</v>
      </c>
      <c r="AY21" s="27">
        <v>1</v>
      </c>
      <c r="AZ21" s="27">
        <v>3</v>
      </c>
      <c r="BA21" s="27" t="s">
        <v>340</v>
      </c>
      <c r="BB21" s="27">
        <v>7</v>
      </c>
      <c r="BC21" s="27">
        <v>6</v>
      </c>
      <c r="BD21" s="27">
        <v>7</v>
      </c>
      <c r="BE21" s="27">
        <v>6</v>
      </c>
      <c r="BF21" s="27">
        <v>5</v>
      </c>
      <c r="BG21" s="27">
        <v>7</v>
      </c>
      <c r="BH21" s="27">
        <v>7</v>
      </c>
      <c r="BI21" s="27">
        <v>6</v>
      </c>
      <c r="BJ21" s="27">
        <f t="shared" si="4"/>
        <v>1.1666666666666667</v>
      </c>
      <c r="BK21" s="27">
        <v>7</v>
      </c>
      <c r="BL21" s="27">
        <v>7</v>
      </c>
      <c r="BM21" s="27">
        <v>7</v>
      </c>
      <c r="BN21" s="27">
        <v>7</v>
      </c>
      <c r="BO21" s="27">
        <v>1</v>
      </c>
      <c r="BP21" s="27" t="s">
        <v>341</v>
      </c>
      <c r="BQ21" s="27">
        <v>7</v>
      </c>
      <c r="BR21" s="27">
        <v>7</v>
      </c>
      <c r="BS21" s="27">
        <v>7</v>
      </c>
      <c r="BT21" s="27">
        <v>7</v>
      </c>
      <c r="BU21" s="27">
        <v>7</v>
      </c>
      <c r="BV21" s="27">
        <v>7</v>
      </c>
      <c r="BW21" s="27">
        <v>7</v>
      </c>
      <c r="BX21" s="27">
        <v>4</v>
      </c>
      <c r="BY21" s="27">
        <f t="shared" si="5"/>
        <v>1.75</v>
      </c>
      <c r="BZ21" s="27">
        <v>7</v>
      </c>
      <c r="CA21" s="27">
        <v>5</v>
      </c>
      <c r="CB21" s="27">
        <v>7</v>
      </c>
      <c r="CC21" s="27">
        <v>7</v>
      </c>
      <c r="CD21" s="27">
        <v>4</v>
      </c>
      <c r="CE21" s="27" t="s">
        <v>342</v>
      </c>
      <c r="CF21" s="27">
        <v>5</v>
      </c>
      <c r="CG21" s="27">
        <v>7</v>
      </c>
      <c r="CH21" s="27">
        <v>7</v>
      </c>
      <c r="CI21" s="27">
        <v>5</v>
      </c>
      <c r="CJ21" s="27">
        <v>7</v>
      </c>
      <c r="CK21" s="27">
        <v>7</v>
      </c>
      <c r="CL21" s="27">
        <v>7</v>
      </c>
      <c r="CM21" s="27">
        <v>5</v>
      </c>
      <c r="CN21" s="27">
        <f t="shared" si="6"/>
        <v>1.4</v>
      </c>
      <c r="CO21" s="27">
        <v>5</v>
      </c>
      <c r="CP21" s="27">
        <v>6</v>
      </c>
      <c r="CQ21" s="27">
        <v>6</v>
      </c>
      <c r="CR21" s="27">
        <v>6</v>
      </c>
      <c r="CS21" s="27">
        <v>4</v>
      </c>
      <c r="CT21" s="47" t="s">
        <v>346</v>
      </c>
      <c r="CU21" s="47">
        <v>7</v>
      </c>
      <c r="CV21" s="47">
        <v>7</v>
      </c>
      <c r="CW21" s="47">
        <v>7</v>
      </c>
      <c r="CX21" s="47">
        <v>7</v>
      </c>
      <c r="CY21" s="47">
        <v>7</v>
      </c>
      <c r="CZ21" s="47">
        <v>7</v>
      </c>
      <c r="DA21" s="47">
        <v>7</v>
      </c>
      <c r="DB21" s="47">
        <v>7</v>
      </c>
      <c r="DC21" s="47">
        <f t="shared" si="7"/>
        <v>1</v>
      </c>
      <c r="DD21" s="27">
        <v>7</v>
      </c>
      <c r="DE21" s="27">
        <v>7</v>
      </c>
      <c r="DF21" s="27">
        <v>7</v>
      </c>
      <c r="DG21" s="27">
        <v>7</v>
      </c>
      <c r="DH21" s="27">
        <v>1</v>
      </c>
      <c r="DI21" s="27" t="s">
        <v>343</v>
      </c>
      <c r="DJ21" s="27">
        <v>7</v>
      </c>
      <c r="DK21" s="27">
        <v>6</v>
      </c>
      <c r="DL21" s="27">
        <v>7</v>
      </c>
      <c r="DM21" s="27">
        <v>7</v>
      </c>
      <c r="DN21" s="27">
        <v>7</v>
      </c>
      <c r="DO21" s="27">
        <v>7</v>
      </c>
      <c r="DP21" s="27">
        <v>7</v>
      </c>
      <c r="DQ21" s="27">
        <v>5</v>
      </c>
      <c r="DR21" s="27">
        <f t="shared" si="8"/>
        <v>1.4</v>
      </c>
      <c r="DS21" s="27">
        <v>7</v>
      </c>
      <c r="DT21" s="27">
        <v>7</v>
      </c>
      <c r="DU21" s="27">
        <v>7</v>
      </c>
      <c r="DV21" s="27">
        <v>7</v>
      </c>
      <c r="DW21" s="27">
        <v>4</v>
      </c>
      <c r="DX21" s="47" t="s">
        <v>347</v>
      </c>
      <c r="DY21" s="47">
        <v>7</v>
      </c>
      <c r="DZ21" s="47">
        <v>7</v>
      </c>
      <c r="EA21" s="47">
        <v>7</v>
      </c>
      <c r="EB21" s="47">
        <v>7</v>
      </c>
      <c r="EC21" s="47">
        <v>7</v>
      </c>
      <c r="ED21" s="47">
        <v>7</v>
      </c>
      <c r="EE21" s="47">
        <v>7</v>
      </c>
      <c r="EF21" s="47">
        <v>7</v>
      </c>
      <c r="EG21" s="47">
        <f t="shared" si="9"/>
        <v>1</v>
      </c>
      <c r="EH21" s="47">
        <v>7</v>
      </c>
      <c r="EI21" s="47">
        <v>7</v>
      </c>
      <c r="EJ21" s="47">
        <v>7</v>
      </c>
      <c r="EK21" s="47">
        <v>7</v>
      </c>
      <c r="EL21" s="47">
        <v>1</v>
      </c>
      <c r="EM21" s="27" t="s">
        <v>338</v>
      </c>
      <c r="EN21" s="27">
        <v>3</v>
      </c>
      <c r="EO21" s="27">
        <v>5</v>
      </c>
      <c r="EP21" s="27">
        <v>7</v>
      </c>
      <c r="EQ21" s="27">
        <v>3</v>
      </c>
      <c r="ER21" s="27">
        <v>7</v>
      </c>
      <c r="ES21" s="27">
        <v>7</v>
      </c>
      <c r="ET21" s="27">
        <v>7</v>
      </c>
      <c r="EU21" s="27">
        <v>3</v>
      </c>
      <c r="EV21" s="27">
        <f t="shared" si="14"/>
        <v>2.3333333333333335</v>
      </c>
      <c r="EW21" s="27">
        <v>7</v>
      </c>
      <c r="EX21" s="27">
        <v>7</v>
      </c>
      <c r="EY21" s="27">
        <v>7</v>
      </c>
      <c r="EZ21" s="27">
        <v>7</v>
      </c>
      <c r="FA21" s="27">
        <v>4</v>
      </c>
      <c r="FB21" s="27" t="s">
        <v>339</v>
      </c>
      <c r="FC21" s="27">
        <v>7</v>
      </c>
      <c r="FD21" s="27">
        <v>6</v>
      </c>
      <c r="FE21" s="27">
        <v>7</v>
      </c>
      <c r="FF21" s="27">
        <v>5</v>
      </c>
      <c r="FG21" s="27">
        <v>7</v>
      </c>
      <c r="FH21" s="27">
        <v>7</v>
      </c>
      <c r="FI21" s="27">
        <v>7</v>
      </c>
      <c r="FJ21" s="27">
        <v>4</v>
      </c>
      <c r="FK21" s="27">
        <f t="shared" si="15"/>
        <v>1.75</v>
      </c>
      <c r="FL21" s="27">
        <v>6</v>
      </c>
      <c r="FM21" s="27">
        <v>6</v>
      </c>
      <c r="FN21" s="27">
        <v>7</v>
      </c>
      <c r="FO21" s="27">
        <v>7</v>
      </c>
      <c r="FP21" s="27">
        <v>2</v>
      </c>
      <c r="FQ21" s="47" t="s">
        <v>345</v>
      </c>
      <c r="FR21" s="47">
        <v>7</v>
      </c>
      <c r="FS21" s="47">
        <v>7</v>
      </c>
      <c r="FT21" s="47">
        <v>7</v>
      </c>
      <c r="FU21" s="47">
        <v>7</v>
      </c>
      <c r="FV21" s="47">
        <v>7</v>
      </c>
      <c r="FW21" s="47">
        <v>7</v>
      </c>
      <c r="FX21" s="47">
        <v>7</v>
      </c>
      <c r="FY21" s="47">
        <v>7</v>
      </c>
      <c r="FZ21" s="47">
        <f t="shared" si="10"/>
        <v>1</v>
      </c>
      <c r="GA21" s="27">
        <v>7</v>
      </c>
      <c r="GB21" s="27">
        <v>7</v>
      </c>
      <c r="GC21" s="27">
        <v>7</v>
      </c>
      <c r="GD21" s="27">
        <v>7</v>
      </c>
      <c r="GE21" s="27">
        <v>1</v>
      </c>
      <c r="GF21" s="47" t="s">
        <v>349</v>
      </c>
      <c r="GG21" s="47">
        <v>7</v>
      </c>
      <c r="GH21" s="47">
        <v>7</v>
      </c>
      <c r="GI21" s="47">
        <v>7</v>
      </c>
      <c r="GJ21" s="47">
        <v>7</v>
      </c>
      <c r="GK21" s="47">
        <v>7</v>
      </c>
      <c r="GL21" s="47">
        <v>7</v>
      </c>
      <c r="GM21" s="27">
        <v>7</v>
      </c>
      <c r="GN21" s="27">
        <v>7</v>
      </c>
      <c r="GO21" s="27">
        <f t="shared" si="11"/>
        <v>1</v>
      </c>
      <c r="GP21" s="27">
        <v>7</v>
      </c>
      <c r="GQ21" s="27">
        <v>7</v>
      </c>
      <c r="GR21" s="27">
        <v>7</v>
      </c>
      <c r="GS21" s="27">
        <v>7</v>
      </c>
      <c r="GT21" s="27">
        <v>1</v>
      </c>
      <c r="GU21" s="27" t="s">
        <v>344</v>
      </c>
      <c r="GV21" s="27">
        <v>7</v>
      </c>
      <c r="GW21" s="27">
        <v>7</v>
      </c>
      <c r="GX21" s="27">
        <v>7</v>
      </c>
      <c r="GY21" s="27">
        <v>7</v>
      </c>
      <c r="GZ21" s="27">
        <v>7</v>
      </c>
      <c r="HA21" s="27">
        <v>7</v>
      </c>
      <c r="HB21" s="27">
        <v>7</v>
      </c>
      <c r="HC21" s="27">
        <v>7</v>
      </c>
      <c r="HD21" s="27">
        <f t="shared" si="12"/>
        <v>1</v>
      </c>
      <c r="HE21" s="27">
        <v>7</v>
      </c>
      <c r="HF21" s="27">
        <v>7</v>
      </c>
      <c r="HG21" s="27">
        <v>7</v>
      </c>
      <c r="HH21" s="27">
        <v>7</v>
      </c>
      <c r="HI21" s="27">
        <v>1</v>
      </c>
      <c r="HJ21" s="47" t="s">
        <v>348</v>
      </c>
      <c r="HK21" s="47">
        <v>7</v>
      </c>
      <c r="HL21" s="47">
        <v>7</v>
      </c>
      <c r="HM21" s="47">
        <v>7</v>
      </c>
      <c r="HN21" s="47">
        <v>7</v>
      </c>
      <c r="HO21" s="47">
        <v>7</v>
      </c>
      <c r="HP21" s="47">
        <v>7</v>
      </c>
      <c r="HQ21" s="47">
        <v>7</v>
      </c>
      <c r="HR21" s="47">
        <v>7</v>
      </c>
      <c r="HS21" s="47">
        <f t="shared" si="13"/>
        <v>1</v>
      </c>
      <c r="HT21" s="47">
        <v>7</v>
      </c>
      <c r="HU21" s="47">
        <v>7</v>
      </c>
      <c r="HV21" s="47">
        <v>7</v>
      </c>
      <c r="HW21" s="47">
        <v>7</v>
      </c>
      <c r="HX21" s="47">
        <v>1</v>
      </c>
    </row>
    <row r="22" spans="1:232" x14ac:dyDescent="0.2">
      <c r="A22" s="20">
        <v>1002</v>
      </c>
      <c r="B22" s="20" t="s">
        <v>650</v>
      </c>
      <c r="C22" s="20" t="s">
        <v>350</v>
      </c>
      <c r="D22" s="20" t="s">
        <v>351</v>
      </c>
      <c r="E22"/>
      <c r="G22" s="20"/>
      <c r="H22">
        <v>24</v>
      </c>
      <c r="I22" s="20" t="s">
        <v>653</v>
      </c>
      <c r="J22" s="20">
        <v>2</v>
      </c>
      <c r="K22" s="20">
        <f t="shared" si="0"/>
        <v>33</v>
      </c>
      <c r="L22" s="26">
        <f t="shared" si="1"/>
        <v>7</v>
      </c>
      <c r="M22">
        <f t="shared" si="2"/>
        <v>12</v>
      </c>
      <c r="N22" s="26">
        <f t="shared" si="3"/>
        <v>8</v>
      </c>
      <c r="O22" s="20">
        <v>1</v>
      </c>
      <c r="P22" s="20">
        <v>1</v>
      </c>
      <c r="Q22" s="20">
        <v>2</v>
      </c>
      <c r="R22" s="20">
        <v>1</v>
      </c>
      <c r="S22" s="20">
        <v>2</v>
      </c>
      <c r="T22" s="20">
        <v>1</v>
      </c>
      <c r="U22" s="20">
        <v>1</v>
      </c>
      <c r="V22" s="20">
        <v>1</v>
      </c>
      <c r="W22" s="20">
        <v>2</v>
      </c>
      <c r="X22" s="20">
        <v>2</v>
      </c>
      <c r="Y22" s="20">
        <v>1</v>
      </c>
      <c r="Z22" s="20">
        <v>1</v>
      </c>
      <c r="AA22" s="20">
        <v>1</v>
      </c>
      <c r="AB22" s="20">
        <v>1</v>
      </c>
      <c r="AC22" s="20">
        <v>1</v>
      </c>
      <c r="AD22" s="20">
        <v>2</v>
      </c>
      <c r="AE22" s="20">
        <v>1</v>
      </c>
      <c r="AF22" s="20">
        <v>1</v>
      </c>
      <c r="AG22" s="20">
        <v>1</v>
      </c>
      <c r="AH22" s="20">
        <v>1</v>
      </c>
      <c r="AI22" s="20">
        <v>2</v>
      </c>
      <c r="AJ22" s="20">
        <v>3</v>
      </c>
      <c r="AK22" s="20">
        <v>5</v>
      </c>
      <c r="AL22" s="20">
        <v>2</v>
      </c>
      <c r="AM22" s="20">
        <v>3</v>
      </c>
      <c r="AN22" s="20">
        <v>2</v>
      </c>
      <c r="AO22" s="20">
        <v>1</v>
      </c>
      <c r="AP22" s="20">
        <v>3</v>
      </c>
      <c r="AQ22" s="20">
        <v>2</v>
      </c>
      <c r="AR22" s="20">
        <v>5</v>
      </c>
      <c r="AS22" s="20">
        <v>1</v>
      </c>
      <c r="AT22" s="20">
        <v>3</v>
      </c>
      <c r="AU22" s="20">
        <v>2</v>
      </c>
      <c r="AV22" s="20">
        <v>1</v>
      </c>
      <c r="AW22" s="20">
        <v>1</v>
      </c>
      <c r="AX22" s="20">
        <v>1</v>
      </c>
      <c r="AY22" s="20">
        <v>1</v>
      </c>
      <c r="AZ22" s="20">
        <v>2</v>
      </c>
      <c r="BA22" s="20" t="s">
        <v>354</v>
      </c>
      <c r="BB22" s="20">
        <v>7</v>
      </c>
      <c r="BC22" s="20">
        <v>6</v>
      </c>
      <c r="BD22" s="20">
        <v>7</v>
      </c>
      <c r="BE22" s="20">
        <v>5</v>
      </c>
      <c r="BF22" s="20">
        <v>6</v>
      </c>
      <c r="BG22" s="20">
        <v>5</v>
      </c>
      <c r="BH22" s="20">
        <v>6</v>
      </c>
      <c r="BI22" s="20">
        <v>6</v>
      </c>
      <c r="BJ22" s="20">
        <f t="shared" si="4"/>
        <v>1</v>
      </c>
      <c r="BK22" s="20">
        <v>6</v>
      </c>
      <c r="BL22" s="20">
        <v>5</v>
      </c>
      <c r="BM22" s="20">
        <v>6</v>
      </c>
      <c r="BN22" s="20">
        <v>6</v>
      </c>
      <c r="BO22" s="20">
        <v>1</v>
      </c>
      <c r="BP22" s="20" t="s">
        <v>355</v>
      </c>
      <c r="BQ22" s="20">
        <v>5</v>
      </c>
      <c r="BR22" s="20">
        <v>4</v>
      </c>
      <c r="BS22" s="20">
        <v>5</v>
      </c>
      <c r="BT22" s="20">
        <v>5</v>
      </c>
      <c r="BU22" s="20">
        <v>5</v>
      </c>
      <c r="BV22" s="20">
        <v>5</v>
      </c>
      <c r="BW22" s="20">
        <v>6</v>
      </c>
      <c r="BX22" s="20">
        <v>5</v>
      </c>
      <c r="BY22" s="20">
        <f t="shared" si="5"/>
        <v>1.2</v>
      </c>
      <c r="BZ22" s="20">
        <v>5</v>
      </c>
      <c r="CA22" s="20">
        <v>5</v>
      </c>
      <c r="CB22" s="20">
        <v>5</v>
      </c>
      <c r="CC22" s="20">
        <v>4</v>
      </c>
      <c r="CD22" s="20">
        <v>1</v>
      </c>
      <c r="CE22" s="20" t="s">
        <v>356</v>
      </c>
      <c r="CF22" s="20">
        <v>5</v>
      </c>
      <c r="CG22" s="20">
        <v>6</v>
      </c>
      <c r="CH22" s="20">
        <v>5</v>
      </c>
      <c r="CI22" s="20">
        <v>1</v>
      </c>
      <c r="CJ22" s="20">
        <v>5</v>
      </c>
      <c r="CK22" s="20">
        <v>5</v>
      </c>
      <c r="CL22" s="20">
        <v>6</v>
      </c>
      <c r="CM22" s="20">
        <v>1</v>
      </c>
      <c r="CN22" s="26">
        <f t="shared" si="6"/>
        <v>6</v>
      </c>
      <c r="CO22" s="20">
        <v>5</v>
      </c>
      <c r="CP22" s="20">
        <v>5</v>
      </c>
      <c r="CQ22" s="20">
        <v>4</v>
      </c>
      <c r="CR22" s="20">
        <v>5</v>
      </c>
      <c r="CS22" s="20">
        <v>2</v>
      </c>
      <c r="CT22" s="20" t="s">
        <v>360</v>
      </c>
      <c r="CU22" s="20">
        <v>5</v>
      </c>
      <c r="CV22" s="20">
        <v>5</v>
      </c>
      <c r="CW22" s="20">
        <v>5</v>
      </c>
      <c r="CX22" s="20">
        <v>5</v>
      </c>
      <c r="CY22" s="20">
        <v>5</v>
      </c>
      <c r="CZ22" s="20">
        <v>5</v>
      </c>
      <c r="DA22" s="20">
        <v>5</v>
      </c>
      <c r="DB22" s="20">
        <v>5</v>
      </c>
      <c r="DC22" s="26">
        <f t="shared" si="7"/>
        <v>1</v>
      </c>
      <c r="DD22" s="20">
        <v>3</v>
      </c>
      <c r="DE22" s="20">
        <v>4</v>
      </c>
      <c r="DF22" s="20">
        <v>1</v>
      </c>
      <c r="DG22" s="20">
        <v>3</v>
      </c>
      <c r="DH22" s="20">
        <v>2</v>
      </c>
      <c r="DI22" s="20" t="s">
        <v>357</v>
      </c>
      <c r="DJ22" s="20">
        <v>5</v>
      </c>
      <c r="DK22" s="20">
        <v>6</v>
      </c>
      <c r="DL22" s="20">
        <v>4</v>
      </c>
      <c r="DM22" s="20">
        <v>5</v>
      </c>
      <c r="DN22" s="20">
        <v>5</v>
      </c>
      <c r="DO22" s="20">
        <v>6</v>
      </c>
      <c r="DP22" s="20">
        <v>4</v>
      </c>
      <c r="DQ22" s="20">
        <v>4</v>
      </c>
      <c r="DR22" s="20">
        <f t="shared" si="8"/>
        <v>1</v>
      </c>
      <c r="DS22" s="20">
        <v>1</v>
      </c>
      <c r="DT22" s="20">
        <v>4</v>
      </c>
      <c r="DU22" s="20">
        <v>3</v>
      </c>
      <c r="DV22" s="20">
        <v>5</v>
      </c>
      <c r="DW22" s="20">
        <v>4</v>
      </c>
      <c r="DX22" s="20" t="s">
        <v>361</v>
      </c>
      <c r="DY22" s="20">
        <v>5</v>
      </c>
      <c r="DZ22" s="20">
        <v>4</v>
      </c>
      <c r="EA22" s="20">
        <v>5</v>
      </c>
      <c r="EB22" s="20">
        <v>5</v>
      </c>
      <c r="EC22" s="20">
        <v>4</v>
      </c>
      <c r="ED22" s="20">
        <v>3</v>
      </c>
      <c r="EE22" s="20">
        <v>5</v>
      </c>
      <c r="EF22" s="20">
        <v>5</v>
      </c>
      <c r="EG22" s="20">
        <f t="shared" si="9"/>
        <v>1</v>
      </c>
      <c r="EH22" s="20">
        <v>5</v>
      </c>
      <c r="EI22" s="20">
        <v>4</v>
      </c>
      <c r="EJ22" s="20">
        <v>1</v>
      </c>
      <c r="EK22" s="20">
        <v>4</v>
      </c>
      <c r="EL22" s="20">
        <v>1</v>
      </c>
      <c r="EM22" s="20" t="s">
        <v>352</v>
      </c>
      <c r="EN22" s="20">
        <v>2</v>
      </c>
      <c r="EO22" s="20">
        <v>3</v>
      </c>
      <c r="EP22" s="20">
        <v>2</v>
      </c>
      <c r="EQ22" s="20">
        <v>1</v>
      </c>
      <c r="ER22" s="20">
        <v>3</v>
      </c>
      <c r="ES22" s="20">
        <v>2</v>
      </c>
      <c r="ET22" s="20">
        <v>3</v>
      </c>
      <c r="EU22" s="20">
        <v>3</v>
      </c>
      <c r="EV22" s="20">
        <f t="shared" si="14"/>
        <v>1</v>
      </c>
      <c r="EW22" s="20">
        <v>5</v>
      </c>
      <c r="EX22" s="20">
        <v>1</v>
      </c>
      <c r="EY22" s="20">
        <v>1</v>
      </c>
      <c r="EZ22" s="20">
        <v>2</v>
      </c>
      <c r="FA22" s="20">
        <v>2</v>
      </c>
      <c r="FB22" s="20" t="s">
        <v>353</v>
      </c>
      <c r="FC22" s="20">
        <v>4</v>
      </c>
      <c r="FD22" s="20">
        <v>5</v>
      </c>
      <c r="FE22" s="20">
        <v>5</v>
      </c>
      <c r="FF22" s="20">
        <v>2</v>
      </c>
      <c r="FG22" s="20">
        <v>3</v>
      </c>
      <c r="FH22" s="20">
        <v>4</v>
      </c>
      <c r="FI22" s="20">
        <v>4</v>
      </c>
      <c r="FJ22" s="20">
        <v>1</v>
      </c>
      <c r="FK22" s="20">
        <f t="shared" si="15"/>
        <v>4</v>
      </c>
      <c r="FL22" s="20">
        <v>3</v>
      </c>
      <c r="FM22" s="20">
        <v>4</v>
      </c>
      <c r="FN22" s="20">
        <v>2</v>
      </c>
      <c r="FO22" s="20">
        <v>5</v>
      </c>
      <c r="FP22" s="20">
        <v>1</v>
      </c>
      <c r="FQ22" s="20" t="s">
        <v>359</v>
      </c>
      <c r="FR22" s="20">
        <v>5</v>
      </c>
      <c r="FS22" s="20">
        <v>5</v>
      </c>
      <c r="FT22" s="20">
        <v>1</v>
      </c>
      <c r="FU22" s="20">
        <v>2</v>
      </c>
      <c r="FV22" s="20">
        <v>3</v>
      </c>
      <c r="FW22" s="20">
        <v>5</v>
      </c>
      <c r="FX22" s="20">
        <v>5</v>
      </c>
      <c r="FY22" s="20">
        <v>6</v>
      </c>
      <c r="FZ22" s="20">
        <f t="shared" si="10"/>
        <v>0.83333333333333337</v>
      </c>
      <c r="GA22" s="20">
        <v>4</v>
      </c>
      <c r="GB22" s="20">
        <v>1</v>
      </c>
      <c r="GC22" s="20">
        <v>5</v>
      </c>
      <c r="GD22" s="20">
        <v>4</v>
      </c>
      <c r="GE22" s="20">
        <v>1</v>
      </c>
      <c r="GF22" s="20" t="s">
        <v>363</v>
      </c>
      <c r="GG22" s="20">
        <v>6</v>
      </c>
      <c r="GH22" s="20">
        <v>6</v>
      </c>
      <c r="GI22" s="20">
        <v>5</v>
      </c>
      <c r="GJ22" s="20">
        <v>4</v>
      </c>
      <c r="GK22" s="20">
        <v>4</v>
      </c>
      <c r="GL22" s="20">
        <v>4</v>
      </c>
      <c r="GM22" s="20">
        <v>2</v>
      </c>
      <c r="GN22" s="20">
        <v>1</v>
      </c>
      <c r="GO22" s="20">
        <f t="shared" si="11"/>
        <v>2</v>
      </c>
      <c r="GP22" s="20">
        <v>5</v>
      </c>
      <c r="GQ22" s="20">
        <v>2</v>
      </c>
      <c r="GR22" s="20">
        <v>3</v>
      </c>
      <c r="GS22" s="20">
        <v>4</v>
      </c>
      <c r="GT22" s="20">
        <v>3</v>
      </c>
      <c r="GU22" s="20" t="s">
        <v>358</v>
      </c>
      <c r="GV22" s="20">
        <v>6</v>
      </c>
      <c r="GW22" s="20">
        <v>5</v>
      </c>
      <c r="GX22" s="20">
        <v>4</v>
      </c>
      <c r="GY22" s="20">
        <v>5</v>
      </c>
      <c r="GZ22" s="20">
        <v>5</v>
      </c>
      <c r="HA22" s="20">
        <v>1</v>
      </c>
      <c r="HB22" s="20">
        <v>5</v>
      </c>
      <c r="HC22" s="20">
        <v>1</v>
      </c>
      <c r="HD22" s="20">
        <f t="shared" si="12"/>
        <v>5</v>
      </c>
      <c r="HE22" s="20">
        <v>5</v>
      </c>
      <c r="HF22" s="20">
        <v>6</v>
      </c>
      <c r="HG22" s="20">
        <v>3</v>
      </c>
      <c r="HH22" s="20">
        <v>4</v>
      </c>
      <c r="HI22" s="20">
        <v>2</v>
      </c>
      <c r="HJ22" s="20" t="s">
        <v>362</v>
      </c>
      <c r="HK22" s="20">
        <v>6</v>
      </c>
      <c r="HL22" s="20">
        <v>5</v>
      </c>
      <c r="HM22" s="20">
        <v>4</v>
      </c>
      <c r="HN22" s="20">
        <v>2</v>
      </c>
      <c r="HO22" s="20">
        <v>5</v>
      </c>
      <c r="HP22" s="20">
        <v>5</v>
      </c>
      <c r="HQ22" s="20">
        <v>4</v>
      </c>
      <c r="HR22" s="20">
        <v>1</v>
      </c>
      <c r="HS22" s="20">
        <f t="shared" si="13"/>
        <v>4</v>
      </c>
      <c r="HT22" s="20">
        <v>1</v>
      </c>
      <c r="HU22" s="20">
        <v>1</v>
      </c>
      <c r="HV22" s="20">
        <v>1</v>
      </c>
      <c r="HW22" s="20">
        <v>6</v>
      </c>
      <c r="HX22" s="20">
        <v>1</v>
      </c>
    </row>
    <row r="23" spans="1:232" x14ac:dyDescent="0.2">
      <c r="A23">
        <v>1004</v>
      </c>
      <c r="B23" s="24" t="s">
        <v>650</v>
      </c>
      <c r="C23" t="s">
        <v>350</v>
      </c>
      <c r="D23" t="s">
        <v>364</v>
      </c>
      <c r="E23"/>
      <c r="H23">
        <v>27</v>
      </c>
      <c r="I23" t="s">
        <v>635</v>
      </c>
      <c r="J23">
        <v>2</v>
      </c>
      <c r="K23">
        <f t="shared" si="0"/>
        <v>49</v>
      </c>
      <c r="L23" s="1">
        <f t="shared" si="1"/>
        <v>9</v>
      </c>
      <c r="M23">
        <f t="shared" si="2"/>
        <v>7</v>
      </c>
      <c r="N23" s="1">
        <f t="shared" si="3"/>
        <v>12</v>
      </c>
      <c r="O23">
        <v>1</v>
      </c>
      <c r="P23">
        <v>3</v>
      </c>
      <c r="Q23">
        <v>1</v>
      </c>
      <c r="R23">
        <v>1</v>
      </c>
      <c r="S23">
        <v>1</v>
      </c>
      <c r="T23">
        <v>2</v>
      </c>
      <c r="U23">
        <v>2</v>
      </c>
      <c r="V23">
        <v>2</v>
      </c>
      <c r="W23">
        <v>3</v>
      </c>
      <c r="X23">
        <v>1</v>
      </c>
      <c r="Y23">
        <v>1</v>
      </c>
      <c r="Z23">
        <v>1</v>
      </c>
      <c r="AA23">
        <v>1</v>
      </c>
      <c r="AB23">
        <v>1</v>
      </c>
      <c r="AC23">
        <v>1</v>
      </c>
      <c r="AD23">
        <v>1</v>
      </c>
      <c r="AE23">
        <v>1</v>
      </c>
      <c r="AF23">
        <v>1</v>
      </c>
      <c r="AG23">
        <v>1</v>
      </c>
      <c r="AH23">
        <v>1</v>
      </c>
      <c r="AI23">
        <v>1</v>
      </c>
      <c r="AJ23">
        <v>4</v>
      </c>
      <c r="AK23">
        <v>5</v>
      </c>
      <c r="AL23">
        <v>2</v>
      </c>
      <c r="AM23">
        <v>5</v>
      </c>
      <c r="AN23">
        <v>4</v>
      </c>
      <c r="AO23">
        <v>3</v>
      </c>
      <c r="AP23">
        <v>4</v>
      </c>
      <c r="AQ23">
        <v>2</v>
      </c>
      <c r="AR23">
        <v>3</v>
      </c>
      <c r="AS23">
        <v>2</v>
      </c>
      <c r="AT23">
        <v>4</v>
      </c>
      <c r="AU23">
        <v>3</v>
      </c>
      <c r="AV23">
        <v>2</v>
      </c>
      <c r="AW23">
        <v>4</v>
      </c>
      <c r="AX23">
        <v>3</v>
      </c>
      <c r="AY23">
        <v>1</v>
      </c>
      <c r="AZ23">
        <v>3</v>
      </c>
      <c r="BA23" t="s">
        <v>367</v>
      </c>
      <c r="BB23">
        <v>3</v>
      </c>
      <c r="BC23">
        <v>3</v>
      </c>
      <c r="BD23">
        <v>4</v>
      </c>
      <c r="BE23">
        <v>2</v>
      </c>
      <c r="BF23">
        <v>3</v>
      </c>
      <c r="BG23">
        <v>5</v>
      </c>
      <c r="BH23">
        <v>7</v>
      </c>
      <c r="BI23">
        <v>1</v>
      </c>
      <c r="BJ23">
        <f t="shared" si="4"/>
        <v>7</v>
      </c>
      <c r="BK23">
        <v>3</v>
      </c>
      <c r="BL23">
        <v>2</v>
      </c>
      <c r="BM23">
        <v>3</v>
      </c>
      <c r="BN23">
        <v>2</v>
      </c>
      <c r="BO23">
        <v>3</v>
      </c>
      <c r="BP23" t="s">
        <v>368</v>
      </c>
      <c r="BQ23">
        <v>6</v>
      </c>
      <c r="BR23">
        <v>6</v>
      </c>
      <c r="BS23">
        <v>6</v>
      </c>
      <c r="BT23">
        <v>6</v>
      </c>
      <c r="BU23">
        <v>4</v>
      </c>
      <c r="BV23">
        <v>6</v>
      </c>
      <c r="BW23">
        <v>6</v>
      </c>
      <c r="BX23">
        <v>5</v>
      </c>
      <c r="BY23">
        <f t="shared" si="5"/>
        <v>1.2</v>
      </c>
      <c r="BZ23">
        <v>6</v>
      </c>
      <c r="CA23">
        <v>5</v>
      </c>
      <c r="CB23">
        <v>6</v>
      </c>
      <c r="CC23">
        <v>7</v>
      </c>
      <c r="CD23">
        <v>4</v>
      </c>
      <c r="CE23" t="s">
        <v>369</v>
      </c>
      <c r="CF23">
        <v>6</v>
      </c>
      <c r="CG23">
        <v>6</v>
      </c>
      <c r="CH23">
        <v>6</v>
      </c>
      <c r="CI23">
        <v>6</v>
      </c>
      <c r="CJ23">
        <v>6</v>
      </c>
      <c r="CK23">
        <v>6</v>
      </c>
      <c r="CL23">
        <v>6</v>
      </c>
      <c r="CM23">
        <v>5</v>
      </c>
      <c r="CN23" s="1">
        <f t="shared" si="6"/>
        <v>1.2</v>
      </c>
      <c r="CO23">
        <v>6</v>
      </c>
      <c r="CP23">
        <v>2</v>
      </c>
      <c r="CQ23">
        <v>3</v>
      </c>
      <c r="CR23">
        <v>2</v>
      </c>
      <c r="CS23">
        <v>3</v>
      </c>
      <c r="CT23" t="s">
        <v>373</v>
      </c>
      <c r="CU23">
        <v>6</v>
      </c>
      <c r="CV23">
        <v>6</v>
      </c>
      <c r="CW23">
        <v>6</v>
      </c>
      <c r="CX23">
        <v>4</v>
      </c>
      <c r="CY23">
        <v>4</v>
      </c>
      <c r="CZ23">
        <v>6</v>
      </c>
      <c r="DA23">
        <v>6</v>
      </c>
      <c r="DB23">
        <v>3</v>
      </c>
      <c r="DC23" s="1">
        <f t="shared" si="7"/>
        <v>2</v>
      </c>
      <c r="DD23">
        <v>4</v>
      </c>
      <c r="DE23">
        <v>2</v>
      </c>
      <c r="DF23">
        <v>4</v>
      </c>
      <c r="DG23">
        <v>2</v>
      </c>
      <c r="DH23">
        <v>1</v>
      </c>
      <c r="DI23" t="s">
        <v>370</v>
      </c>
      <c r="DJ23">
        <v>7</v>
      </c>
      <c r="DK23">
        <v>7</v>
      </c>
      <c r="DL23">
        <v>7</v>
      </c>
      <c r="DM23">
        <v>4</v>
      </c>
      <c r="DN23">
        <v>7</v>
      </c>
      <c r="DO23">
        <v>7</v>
      </c>
      <c r="DP23">
        <v>6</v>
      </c>
      <c r="DQ23">
        <v>5</v>
      </c>
      <c r="DR23">
        <f t="shared" si="8"/>
        <v>1.2</v>
      </c>
      <c r="DS23">
        <v>6</v>
      </c>
      <c r="DT23">
        <v>3</v>
      </c>
      <c r="DU23">
        <v>5</v>
      </c>
      <c r="DV23">
        <v>4</v>
      </c>
      <c r="DW23">
        <v>2</v>
      </c>
      <c r="DX23" t="s">
        <v>374</v>
      </c>
      <c r="DY23">
        <v>7</v>
      </c>
      <c r="DZ23">
        <v>7</v>
      </c>
      <c r="EA23">
        <v>7</v>
      </c>
      <c r="EB23">
        <v>6</v>
      </c>
      <c r="EC23">
        <v>7</v>
      </c>
      <c r="ED23">
        <v>7</v>
      </c>
      <c r="EE23">
        <v>6</v>
      </c>
      <c r="EF23">
        <v>4</v>
      </c>
      <c r="EG23">
        <f t="shared" si="9"/>
        <v>1.5</v>
      </c>
      <c r="EH23">
        <v>4</v>
      </c>
      <c r="EI23">
        <v>1</v>
      </c>
      <c r="EJ23">
        <v>4</v>
      </c>
      <c r="EK23">
        <v>2</v>
      </c>
      <c r="EL23">
        <v>1</v>
      </c>
      <c r="EM23" t="s">
        <v>365</v>
      </c>
      <c r="EN23">
        <v>6</v>
      </c>
      <c r="EO23">
        <v>6</v>
      </c>
      <c r="EP23">
        <v>6</v>
      </c>
      <c r="EQ23">
        <v>6</v>
      </c>
      <c r="ER23">
        <v>5</v>
      </c>
      <c r="ES23">
        <v>5</v>
      </c>
      <c r="ET23">
        <v>6</v>
      </c>
      <c r="EU23">
        <v>3</v>
      </c>
      <c r="EV23">
        <f t="shared" si="14"/>
        <v>2</v>
      </c>
      <c r="EW23">
        <v>5</v>
      </c>
      <c r="EX23">
        <v>4</v>
      </c>
      <c r="EY23">
        <v>6</v>
      </c>
      <c r="EZ23">
        <v>6</v>
      </c>
      <c r="FA23">
        <v>2</v>
      </c>
      <c r="FB23" t="s">
        <v>366</v>
      </c>
      <c r="FC23">
        <v>6</v>
      </c>
      <c r="FD23">
        <v>5</v>
      </c>
      <c r="FE23">
        <v>6</v>
      </c>
      <c r="FF23">
        <v>5</v>
      </c>
      <c r="FG23">
        <v>6</v>
      </c>
      <c r="FH23">
        <v>6</v>
      </c>
      <c r="FI23">
        <v>6</v>
      </c>
      <c r="FJ23">
        <v>2</v>
      </c>
      <c r="FK23">
        <f t="shared" si="15"/>
        <v>3</v>
      </c>
      <c r="FL23">
        <v>2</v>
      </c>
      <c r="FM23">
        <v>1</v>
      </c>
      <c r="FN23">
        <v>2</v>
      </c>
      <c r="FO23">
        <v>1</v>
      </c>
      <c r="FP23">
        <v>1</v>
      </c>
      <c r="FQ23" t="s">
        <v>372</v>
      </c>
      <c r="FR23">
        <v>6</v>
      </c>
      <c r="FS23">
        <v>6</v>
      </c>
      <c r="FT23">
        <v>6</v>
      </c>
      <c r="FU23">
        <v>4</v>
      </c>
      <c r="FV23">
        <v>5</v>
      </c>
      <c r="FW23">
        <v>6</v>
      </c>
      <c r="FX23">
        <v>6</v>
      </c>
      <c r="FY23">
        <v>4</v>
      </c>
      <c r="FZ23">
        <f t="shared" si="10"/>
        <v>1.5</v>
      </c>
      <c r="GA23">
        <v>3</v>
      </c>
      <c r="GB23">
        <v>2</v>
      </c>
      <c r="GC23">
        <v>4</v>
      </c>
      <c r="GD23">
        <v>4</v>
      </c>
      <c r="GE23">
        <v>1</v>
      </c>
      <c r="GF23" t="s">
        <v>376</v>
      </c>
      <c r="GG23">
        <v>5</v>
      </c>
      <c r="GH23">
        <v>6</v>
      </c>
      <c r="GI23">
        <v>6</v>
      </c>
      <c r="GJ23">
        <v>6</v>
      </c>
      <c r="GK23">
        <v>3</v>
      </c>
      <c r="GL23">
        <v>4</v>
      </c>
      <c r="GM23">
        <v>6</v>
      </c>
      <c r="GN23">
        <v>3</v>
      </c>
      <c r="GO23">
        <f t="shared" si="11"/>
        <v>2</v>
      </c>
      <c r="GP23">
        <v>5</v>
      </c>
      <c r="GQ23">
        <v>2</v>
      </c>
      <c r="GR23">
        <v>4</v>
      </c>
      <c r="GS23">
        <v>2</v>
      </c>
      <c r="GT23">
        <v>1</v>
      </c>
      <c r="GU23" t="s">
        <v>371</v>
      </c>
      <c r="GV23">
        <v>5</v>
      </c>
      <c r="GW23">
        <v>5</v>
      </c>
      <c r="GX23">
        <v>5</v>
      </c>
      <c r="GY23">
        <v>5</v>
      </c>
      <c r="GZ23">
        <v>5</v>
      </c>
      <c r="HA23">
        <v>6</v>
      </c>
      <c r="HB23">
        <v>6</v>
      </c>
      <c r="HC23">
        <v>4</v>
      </c>
      <c r="HD23">
        <f t="shared" si="12"/>
        <v>1.5</v>
      </c>
      <c r="HE23">
        <v>5</v>
      </c>
      <c r="HF23">
        <v>3</v>
      </c>
      <c r="HG23">
        <v>2</v>
      </c>
      <c r="HH23">
        <v>2</v>
      </c>
      <c r="HI23">
        <v>1</v>
      </c>
      <c r="HJ23" t="s">
        <v>375</v>
      </c>
      <c r="HK23">
        <v>6</v>
      </c>
      <c r="HL23">
        <v>6</v>
      </c>
      <c r="HM23">
        <v>6</v>
      </c>
      <c r="HN23">
        <v>4</v>
      </c>
      <c r="HO23">
        <v>5</v>
      </c>
      <c r="HP23">
        <v>6</v>
      </c>
      <c r="HQ23">
        <v>3</v>
      </c>
      <c r="HR23">
        <v>3</v>
      </c>
      <c r="HS23">
        <f t="shared" si="13"/>
        <v>1</v>
      </c>
      <c r="HT23">
        <v>3</v>
      </c>
      <c r="HU23">
        <v>2</v>
      </c>
      <c r="HV23">
        <v>4</v>
      </c>
      <c r="HW23">
        <v>3</v>
      </c>
      <c r="HX23">
        <v>1</v>
      </c>
    </row>
    <row r="24" spans="1:232" s="23" customFormat="1" ht="17" thickBot="1" x14ac:dyDescent="0.25">
      <c r="A24" s="22">
        <v>1006</v>
      </c>
      <c r="B24" s="22" t="s">
        <v>650</v>
      </c>
      <c r="C24" s="22" t="s">
        <v>350</v>
      </c>
      <c r="D24" s="22" t="s">
        <v>191</v>
      </c>
      <c r="E24"/>
      <c r="F24"/>
      <c r="G24" s="22"/>
      <c r="H24">
        <v>21</v>
      </c>
      <c r="I24" s="22" t="s">
        <v>653</v>
      </c>
      <c r="J24" s="22">
        <v>1</v>
      </c>
      <c r="K24" s="22">
        <f t="shared" si="0"/>
        <v>50</v>
      </c>
      <c r="L24" s="23">
        <f t="shared" si="1"/>
        <v>10</v>
      </c>
      <c r="M24">
        <f t="shared" si="2"/>
        <v>8</v>
      </c>
      <c r="N24" s="23">
        <f t="shared" si="3"/>
        <v>7</v>
      </c>
      <c r="O24" s="22">
        <v>2</v>
      </c>
      <c r="P24" s="22">
        <v>1</v>
      </c>
      <c r="Q24" s="22">
        <v>1</v>
      </c>
      <c r="R24" s="22">
        <v>1</v>
      </c>
      <c r="S24" s="22">
        <v>2</v>
      </c>
      <c r="T24" s="22">
        <v>2</v>
      </c>
      <c r="U24" s="22">
        <v>1</v>
      </c>
      <c r="V24" s="22">
        <v>1</v>
      </c>
      <c r="W24" s="22">
        <v>1</v>
      </c>
      <c r="X24" s="22">
        <v>1</v>
      </c>
      <c r="Y24" s="22">
        <v>1</v>
      </c>
      <c r="Z24" s="22">
        <v>2</v>
      </c>
      <c r="AA24" s="22">
        <v>1</v>
      </c>
      <c r="AB24" s="22">
        <v>1</v>
      </c>
      <c r="AC24" s="22">
        <v>1</v>
      </c>
      <c r="AD24" s="22">
        <v>1</v>
      </c>
      <c r="AE24" s="22">
        <v>1</v>
      </c>
      <c r="AF24" s="22">
        <v>1</v>
      </c>
      <c r="AG24" s="22">
        <v>1</v>
      </c>
      <c r="AH24" s="22">
        <v>1</v>
      </c>
      <c r="AI24" s="22">
        <v>1</v>
      </c>
      <c r="AJ24" s="22">
        <v>3</v>
      </c>
      <c r="AK24" s="22">
        <v>5</v>
      </c>
      <c r="AL24" s="22">
        <v>3</v>
      </c>
      <c r="AM24" s="22">
        <v>5</v>
      </c>
      <c r="AN24" s="22">
        <v>2</v>
      </c>
      <c r="AO24" s="22">
        <v>3</v>
      </c>
      <c r="AP24" s="22">
        <v>3</v>
      </c>
      <c r="AQ24" s="22">
        <v>2</v>
      </c>
      <c r="AR24" s="22">
        <v>4</v>
      </c>
      <c r="AS24" s="22">
        <v>3</v>
      </c>
      <c r="AT24" s="22">
        <v>5</v>
      </c>
      <c r="AU24" s="22">
        <v>5</v>
      </c>
      <c r="AV24" s="22">
        <v>3</v>
      </c>
      <c r="AW24" s="22">
        <v>2</v>
      </c>
      <c r="AX24" s="22">
        <v>2</v>
      </c>
      <c r="AY24" s="22">
        <v>2</v>
      </c>
      <c r="AZ24" s="22">
        <v>3</v>
      </c>
      <c r="BA24" s="22" t="s">
        <v>379</v>
      </c>
      <c r="BB24" s="22">
        <v>7</v>
      </c>
      <c r="BC24" s="22">
        <v>7</v>
      </c>
      <c r="BD24" s="22">
        <v>7</v>
      </c>
      <c r="BE24" s="22">
        <v>3</v>
      </c>
      <c r="BF24" s="22">
        <v>7</v>
      </c>
      <c r="BG24" s="22">
        <v>7</v>
      </c>
      <c r="BH24" s="22">
        <v>2</v>
      </c>
      <c r="BI24" s="22">
        <v>7</v>
      </c>
      <c r="BJ24" s="22">
        <f t="shared" si="4"/>
        <v>0.2857142857142857</v>
      </c>
      <c r="BK24" s="22">
        <v>6</v>
      </c>
      <c r="BL24" s="22">
        <v>4</v>
      </c>
      <c r="BM24" s="22">
        <v>4</v>
      </c>
      <c r="BN24" s="22">
        <v>5</v>
      </c>
      <c r="BO24" s="22">
        <v>1</v>
      </c>
      <c r="BP24" s="22" t="s">
        <v>380</v>
      </c>
      <c r="BQ24" s="22">
        <v>7</v>
      </c>
      <c r="BR24" s="22">
        <v>7</v>
      </c>
      <c r="BS24" s="22">
        <v>7</v>
      </c>
      <c r="BT24" s="22">
        <v>4</v>
      </c>
      <c r="BU24" s="22">
        <v>5</v>
      </c>
      <c r="BV24" s="22">
        <v>5</v>
      </c>
      <c r="BW24" s="22">
        <v>7</v>
      </c>
      <c r="BX24" s="22">
        <v>2</v>
      </c>
      <c r="BY24" s="22">
        <f t="shared" si="5"/>
        <v>3.5</v>
      </c>
      <c r="BZ24" s="22">
        <v>7</v>
      </c>
      <c r="CA24" s="22">
        <v>7</v>
      </c>
      <c r="CB24" s="22">
        <v>7</v>
      </c>
      <c r="CC24" s="22">
        <v>7</v>
      </c>
      <c r="CD24" s="22">
        <v>3</v>
      </c>
      <c r="CE24" s="22" t="s">
        <v>381</v>
      </c>
      <c r="CF24" s="22">
        <v>5</v>
      </c>
      <c r="CG24" s="22">
        <v>3</v>
      </c>
      <c r="CH24" s="22">
        <v>3</v>
      </c>
      <c r="CI24" s="22">
        <v>1</v>
      </c>
      <c r="CJ24" s="22">
        <v>5</v>
      </c>
      <c r="CK24" s="22">
        <v>5</v>
      </c>
      <c r="CL24" s="22">
        <v>1</v>
      </c>
      <c r="CM24" s="22">
        <v>7</v>
      </c>
      <c r="CN24" s="23">
        <f t="shared" si="6"/>
        <v>0.14285714285714285</v>
      </c>
      <c r="CO24" s="22">
        <v>5</v>
      </c>
      <c r="CP24" s="22">
        <v>3</v>
      </c>
      <c r="CQ24" s="22">
        <v>2</v>
      </c>
      <c r="CR24" s="22">
        <v>2</v>
      </c>
      <c r="CS24" s="22">
        <v>3</v>
      </c>
      <c r="CT24" s="22" t="s">
        <v>385</v>
      </c>
      <c r="CU24" s="22">
        <v>6</v>
      </c>
      <c r="CV24" s="22">
        <v>4</v>
      </c>
      <c r="CW24" s="22">
        <v>4</v>
      </c>
      <c r="CX24" s="22">
        <v>1</v>
      </c>
      <c r="CY24" s="22">
        <v>5</v>
      </c>
      <c r="CZ24" s="22">
        <v>5</v>
      </c>
      <c r="DA24" s="22">
        <v>6</v>
      </c>
      <c r="DB24" s="22">
        <v>1</v>
      </c>
      <c r="DC24" s="23">
        <f t="shared" si="7"/>
        <v>6</v>
      </c>
      <c r="DD24" s="22">
        <v>5</v>
      </c>
      <c r="DE24" s="22">
        <v>2</v>
      </c>
      <c r="DF24" s="22">
        <v>6</v>
      </c>
      <c r="DG24" s="22">
        <v>6</v>
      </c>
      <c r="DH24" s="22">
        <v>2</v>
      </c>
      <c r="DI24" s="22" t="s">
        <v>382</v>
      </c>
      <c r="DJ24" s="22">
        <v>6</v>
      </c>
      <c r="DK24" s="22">
        <v>6</v>
      </c>
      <c r="DL24" s="22">
        <v>6</v>
      </c>
      <c r="DM24" s="22">
        <v>2</v>
      </c>
      <c r="DN24" s="22">
        <v>3</v>
      </c>
      <c r="DO24" s="22">
        <v>5</v>
      </c>
      <c r="DP24" s="22">
        <v>1</v>
      </c>
      <c r="DQ24" s="22">
        <v>7</v>
      </c>
      <c r="DR24" s="22">
        <f t="shared" si="8"/>
        <v>0.14285714285714285</v>
      </c>
      <c r="DS24" s="22">
        <v>3</v>
      </c>
      <c r="DT24" s="22">
        <v>2</v>
      </c>
      <c r="DU24" s="22">
        <v>5</v>
      </c>
      <c r="DV24" s="22">
        <v>5</v>
      </c>
      <c r="DW24" s="22">
        <v>4</v>
      </c>
      <c r="DX24" s="22" t="s">
        <v>386</v>
      </c>
      <c r="DY24" s="22">
        <v>4</v>
      </c>
      <c r="DZ24" s="22">
        <v>4</v>
      </c>
      <c r="EA24" s="22">
        <v>4</v>
      </c>
      <c r="EB24" s="22">
        <v>2</v>
      </c>
      <c r="EC24" s="22">
        <v>2</v>
      </c>
      <c r="ED24" s="22">
        <v>3</v>
      </c>
      <c r="EE24" s="22">
        <v>3</v>
      </c>
      <c r="EF24" s="22">
        <v>5</v>
      </c>
      <c r="EG24" s="22">
        <f t="shared" si="9"/>
        <v>0.6</v>
      </c>
      <c r="EH24" s="22">
        <v>2</v>
      </c>
      <c r="EI24" s="22">
        <v>2</v>
      </c>
      <c r="EJ24" s="22">
        <v>3</v>
      </c>
      <c r="EK24" s="22">
        <v>3</v>
      </c>
      <c r="EL24" s="22">
        <v>4</v>
      </c>
      <c r="EM24" s="22" t="s">
        <v>377</v>
      </c>
      <c r="EN24" s="22">
        <v>6</v>
      </c>
      <c r="EO24" s="22">
        <v>6</v>
      </c>
      <c r="EP24" s="22">
        <v>6</v>
      </c>
      <c r="EQ24" s="22">
        <v>4</v>
      </c>
      <c r="ER24" s="22">
        <v>3</v>
      </c>
      <c r="ES24" s="22">
        <v>3</v>
      </c>
      <c r="ET24" s="22">
        <v>1</v>
      </c>
      <c r="EU24" s="22">
        <v>7</v>
      </c>
      <c r="EV24" s="22">
        <f t="shared" si="14"/>
        <v>0.14285714285714285</v>
      </c>
      <c r="EW24" s="22">
        <v>4</v>
      </c>
      <c r="EX24" s="22">
        <v>2</v>
      </c>
      <c r="EY24" s="22">
        <v>5</v>
      </c>
      <c r="EZ24" s="22">
        <v>5</v>
      </c>
      <c r="FA24" s="22">
        <v>4</v>
      </c>
      <c r="FB24" s="22" t="s">
        <v>378</v>
      </c>
      <c r="FC24" s="22">
        <v>6</v>
      </c>
      <c r="FD24" s="22">
        <v>6</v>
      </c>
      <c r="FE24" s="22">
        <v>6</v>
      </c>
      <c r="FF24" s="22">
        <v>3</v>
      </c>
      <c r="FG24" s="22">
        <v>3</v>
      </c>
      <c r="FH24" s="22">
        <v>3</v>
      </c>
      <c r="FI24" s="22">
        <v>1</v>
      </c>
      <c r="FJ24" s="22">
        <v>7</v>
      </c>
      <c r="FK24" s="22">
        <f t="shared" si="15"/>
        <v>0.14285714285714285</v>
      </c>
      <c r="FL24" s="22">
        <v>4</v>
      </c>
      <c r="FM24" s="22">
        <v>3</v>
      </c>
      <c r="FN24" s="22">
        <v>6</v>
      </c>
      <c r="FO24" s="22">
        <v>4</v>
      </c>
      <c r="FP24" s="22">
        <v>4</v>
      </c>
      <c r="FQ24" s="22" t="s">
        <v>384</v>
      </c>
      <c r="FR24" s="22">
        <v>6</v>
      </c>
      <c r="FS24" s="22">
        <v>4</v>
      </c>
      <c r="FT24" s="22">
        <v>5</v>
      </c>
      <c r="FU24" s="22">
        <v>1</v>
      </c>
      <c r="FV24" s="22">
        <v>6</v>
      </c>
      <c r="FW24" s="22">
        <v>6</v>
      </c>
      <c r="FX24" s="22">
        <v>1</v>
      </c>
      <c r="FY24" s="22">
        <v>7</v>
      </c>
      <c r="FZ24" s="22">
        <f t="shared" si="10"/>
        <v>0.14285714285714285</v>
      </c>
      <c r="GA24" s="22">
        <v>6</v>
      </c>
      <c r="GB24" s="22">
        <v>3</v>
      </c>
      <c r="GC24" s="22">
        <v>4</v>
      </c>
      <c r="GD24" s="22">
        <v>2</v>
      </c>
      <c r="GE24" s="22">
        <v>3</v>
      </c>
      <c r="GF24" s="22" t="s">
        <v>388</v>
      </c>
      <c r="GG24" s="22">
        <v>4</v>
      </c>
      <c r="GH24" s="22">
        <v>3</v>
      </c>
      <c r="GI24" s="22">
        <v>2</v>
      </c>
      <c r="GJ24" s="22">
        <v>1</v>
      </c>
      <c r="GK24" s="22">
        <v>1</v>
      </c>
      <c r="GL24" s="22">
        <v>1</v>
      </c>
      <c r="GM24" s="22">
        <v>7</v>
      </c>
      <c r="GN24" s="22">
        <v>1</v>
      </c>
      <c r="GO24" s="22">
        <f t="shared" si="11"/>
        <v>7</v>
      </c>
      <c r="GP24" s="22">
        <v>2</v>
      </c>
      <c r="GQ24" s="22">
        <v>2</v>
      </c>
      <c r="GR24" s="22">
        <v>1</v>
      </c>
      <c r="GS24" s="22">
        <v>1</v>
      </c>
      <c r="GT24" s="22">
        <v>1</v>
      </c>
      <c r="GU24" s="22" t="s">
        <v>383</v>
      </c>
      <c r="GV24" s="22">
        <v>3</v>
      </c>
      <c r="GW24" s="22">
        <v>2</v>
      </c>
      <c r="GX24" s="22">
        <v>2</v>
      </c>
      <c r="GY24" s="22">
        <v>1</v>
      </c>
      <c r="GZ24" s="22">
        <v>1</v>
      </c>
      <c r="HA24" s="22">
        <v>1</v>
      </c>
      <c r="HB24" s="22">
        <v>7</v>
      </c>
      <c r="HC24" s="22">
        <v>1</v>
      </c>
      <c r="HD24" s="22">
        <f t="shared" si="12"/>
        <v>7</v>
      </c>
      <c r="HE24" s="22">
        <v>5</v>
      </c>
      <c r="HF24" s="22">
        <v>3</v>
      </c>
      <c r="HG24" s="22">
        <v>5</v>
      </c>
      <c r="HH24" s="22">
        <v>6</v>
      </c>
      <c r="HI24" s="22">
        <v>1</v>
      </c>
      <c r="HJ24" s="22" t="s">
        <v>387</v>
      </c>
      <c r="HK24" s="22">
        <v>6</v>
      </c>
      <c r="HL24" s="22">
        <v>5</v>
      </c>
      <c r="HM24" s="22">
        <v>4</v>
      </c>
      <c r="HN24" s="22">
        <v>4</v>
      </c>
      <c r="HO24" s="22">
        <v>3</v>
      </c>
      <c r="HP24" s="22">
        <v>4</v>
      </c>
      <c r="HQ24" s="22">
        <v>7</v>
      </c>
      <c r="HR24" s="22">
        <v>1</v>
      </c>
      <c r="HS24" s="22">
        <f t="shared" si="13"/>
        <v>7</v>
      </c>
      <c r="HT24" s="22">
        <v>3</v>
      </c>
      <c r="HU24" s="22">
        <v>3</v>
      </c>
      <c r="HV24" s="22">
        <v>4</v>
      </c>
      <c r="HW24" s="22">
        <v>3</v>
      </c>
      <c r="HX24" s="22">
        <v>1</v>
      </c>
    </row>
    <row r="25" spans="1:232" ht="17" thickTop="1" x14ac:dyDescent="0.2">
      <c r="A25">
        <v>1007</v>
      </c>
      <c r="B25" s="24" t="s">
        <v>650</v>
      </c>
      <c r="C25" t="s">
        <v>350</v>
      </c>
      <c r="D25" t="s">
        <v>122</v>
      </c>
      <c r="E25"/>
      <c r="H25">
        <v>24</v>
      </c>
      <c r="I25" t="s">
        <v>653</v>
      </c>
      <c r="J25">
        <v>2</v>
      </c>
      <c r="K25">
        <f t="shared" si="0"/>
        <v>30</v>
      </c>
      <c r="L25" s="1">
        <f t="shared" si="1"/>
        <v>7</v>
      </c>
      <c r="M25">
        <f t="shared" si="2"/>
        <v>7</v>
      </c>
      <c r="N25" s="1">
        <f t="shared" si="3"/>
        <v>7</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4</v>
      </c>
      <c r="AK25">
        <v>5</v>
      </c>
      <c r="AL25">
        <v>1</v>
      </c>
      <c r="AM25">
        <v>2</v>
      </c>
      <c r="AN25">
        <v>1</v>
      </c>
      <c r="AO25">
        <v>1</v>
      </c>
      <c r="AP25">
        <v>1</v>
      </c>
      <c r="AQ25">
        <v>1</v>
      </c>
      <c r="AR25">
        <v>5</v>
      </c>
      <c r="AS25">
        <v>1</v>
      </c>
      <c r="AT25">
        <v>4</v>
      </c>
      <c r="AU25">
        <v>3</v>
      </c>
      <c r="AV25">
        <v>1</v>
      </c>
      <c r="AW25">
        <v>1</v>
      </c>
      <c r="AX25">
        <v>1</v>
      </c>
      <c r="AY25">
        <v>1</v>
      </c>
      <c r="AZ25">
        <v>2</v>
      </c>
      <c r="BA25" t="s">
        <v>391</v>
      </c>
      <c r="BB25">
        <v>1</v>
      </c>
      <c r="BC25">
        <v>1</v>
      </c>
      <c r="BD25">
        <v>2</v>
      </c>
      <c r="BE25">
        <v>2</v>
      </c>
      <c r="BF25">
        <v>2</v>
      </c>
      <c r="BG25">
        <v>2</v>
      </c>
      <c r="BH25">
        <v>2</v>
      </c>
      <c r="BI25">
        <v>1</v>
      </c>
      <c r="BJ25">
        <f t="shared" si="4"/>
        <v>2</v>
      </c>
      <c r="BK25">
        <v>2</v>
      </c>
      <c r="BL25">
        <v>1</v>
      </c>
      <c r="BM25">
        <v>1</v>
      </c>
      <c r="BN25">
        <v>1</v>
      </c>
      <c r="BO25">
        <v>2</v>
      </c>
      <c r="BP25" t="s">
        <v>392</v>
      </c>
      <c r="BQ25">
        <v>4</v>
      </c>
      <c r="BR25">
        <v>4</v>
      </c>
      <c r="BS25">
        <v>1</v>
      </c>
      <c r="BT25">
        <v>1</v>
      </c>
      <c r="BU25">
        <v>1</v>
      </c>
      <c r="BV25">
        <v>3</v>
      </c>
      <c r="BW25">
        <v>3</v>
      </c>
      <c r="BX25">
        <v>3</v>
      </c>
      <c r="BY25">
        <f t="shared" si="5"/>
        <v>1</v>
      </c>
      <c r="BZ25">
        <v>1</v>
      </c>
      <c r="CA25">
        <v>1</v>
      </c>
      <c r="CB25">
        <v>1</v>
      </c>
      <c r="CC25">
        <v>1</v>
      </c>
      <c r="CD25">
        <v>3</v>
      </c>
      <c r="CE25" t="s">
        <v>393</v>
      </c>
      <c r="CF25">
        <v>5</v>
      </c>
      <c r="CG25">
        <v>4</v>
      </c>
      <c r="CH25">
        <v>2</v>
      </c>
      <c r="CI25">
        <v>1</v>
      </c>
      <c r="CJ25">
        <v>1</v>
      </c>
      <c r="CK25">
        <v>1</v>
      </c>
      <c r="CL25">
        <v>1</v>
      </c>
      <c r="CM25">
        <v>1</v>
      </c>
      <c r="CN25" s="1">
        <f t="shared" si="6"/>
        <v>1</v>
      </c>
      <c r="CO25">
        <v>1</v>
      </c>
      <c r="CP25">
        <v>1</v>
      </c>
      <c r="CQ25">
        <v>1</v>
      </c>
      <c r="CR25">
        <v>1</v>
      </c>
      <c r="CS25">
        <v>4</v>
      </c>
      <c r="CT25" t="s">
        <v>397</v>
      </c>
      <c r="CU25">
        <v>4</v>
      </c>
      <c r="CV25">
        <v>4</v>
      </c>
      <c r="CW25">
        <v>2</v>
      </c>
      <c r="CX25">
        <v>1</v>
      </c>
      <c r="CY25">
        <v>1</v>
      </c>
      <c r="CZ25">
        <v>1</v>
      </c>
      <c r="DA25">
        <v>1</v>
      </c>
      <c r="DB25">
        <v>2</v>
      </c>
      <c r="DC25" s="1">
        <f t="shared" si="7"/>
        <v>0.5</v>
      </c>
      <c r="DD25">
        <v>1</v>
      </c>
      <c r="DE25">
        <v>1</v>
      </c>
      <c r="DF25">
        <v>1</v>
      </c>
      <c r="DG25">
        <v>1</v>
      </c>
      <c r="DH25">
        <v>2</v>
      </c>
      <c r="DI25" t="s">
        <v>394</v>
      </c>
      <c r="DJ25">
        <v>5</v>
      </c>
      <c r="DK25">
        <v>4</v>
      </c>
      <c r="DL25">
        <v>1</v>
      </c>
      <c r="DM25">
        <v>1</v>
      </c>
      <c r="DN25">
        <v>3</v>
      </c>
      <c r="DO25">
        <v>3</v>
      </c>
      <c r="DP25">
        <v>3</v>
      </c>
      <c r="DQ25">
        <v>3</v>
      </c>
      <c r="DR25">
        <f t="shared" si="8"/>
        <v>1</v>
      </c>
      <c r="DS25">
        <v>1</v>
      </c>
      <c r="DT25">
        <v>1</v>
      </c>
      <c r="DU25">
        <v>1</v>
      </c>
      <c r="DV25">
        <v>1</v>
      </c>
      <c r="DW25">
        <v>1</v>
      </c>
      <c r="DX25" t="s">
        <v>398</v>
      </c>
      <c r="DY25">
        <v>4</v>
      </c>
      <c r="DZ25">
        <v>4</v>
      </c>
      <c r="EA25">
        <v>1</v>
      </c>
      <c r="EB25">
        <v>1</v>
      </c>
      <c r="EC25">
        <v>3</v>
      </c>
      <c r="ED25">
        <v>1</v>
      </c>
      <c r="EE25">
        <v>4</v>
      </c>
      <c r="EF25">
        <v>1</v>
      </c>
      <c r="EG25">
        <f t="shared" si="9"/>
        <v>4</v>
      </c>
      <c r="EH25">
        <v>1</v>
      </c>
      <c r="EI25">
        <v>1</v>
      </c>
      <c r="EJ25">
        <v>1</v>
      </c>
      <c r="EK25">
        <v>1</v>
      </c>
      <c r="EL25">
        <v>2</v>
      </c>
      <c r="EM25" t="s">
        <v>389</v>
      </c>
      <c r="EN25">
        <v>3</v>
      </c>
      <c r="EO25">
        <v>2</v>
      </c>
      <c r="EP25">
        <v>3</v>
      </c>
      <c r="EQ25">
        <v>1</v>
      </c>
      <c r="ER25">
        <v>2</v>
      </c>
      <c r="ES25">
        <v>4</v>
      </c>
      <c r="ET25">
        <v>4</v>
      </c>
      <c r="EU25">
        <v>1</v>
      </c>
      <c r="EV25">
        <f t="shared" si="14"/>
        <v>4</v>
      </c>
      <c r="EW25">
        <v>1</v>
      </c>
      <c r="EX25">
        <v>1</v>
      </c>
      <c r="EY25">
        <v>1</v>
      </c>
      <c r="EZ25">
        <v>1</v>
      </c>
      <c r="FA25">
        <v>4</v>
      </c>
      <c r="FB25" t="s">
        <v>390</v>
      </c>
      <c r="FC25">
        <v>3</v>
      </c>
      <c r="FD25">
        <v>3</v>
      </c>
      <c r="FE25">
        <v>3</v>
      </c>
      <c r="FF25">
        <v>2</v>
      </c>
      <c r="FG25">
        <v>2</v>
      </c>
      <c r="FH25">
        <v>3</v>
      </c>
      <c r="FI25">
        <v>2</v>
      </c>
      <c r="FJ25">
        <v>2</v>
      </c>
      <c r="FK25">
        <f t="shared" si="15"/>
        <v>1</v>
      </c>
      <c r="FL25">
        <v>1</v>
      </c>
      <c r="FM25">
        <v>1</v>
      </c>
      <c r="FN25">
        <v>2</v>
      </c>
      <c r="FO25">
        <v>1</v>
      </c>
      <c r="FP25">
        <v>3</v>
      </c>
      <c r="FQ25" t="s">
        <v>396</v>
      </c>
      <c r="FR25">
        <v>1</v>
      </c>
      <c r="FS25">
        <v>1</v>
      </c>
      <c r="FT25">
        <v>1</v>
      </c>
      <c r="FU25">
        <v>1</v>
      </c>
      <c r="FV25">
        <v>2</v>
      </c>
      <c r="FW25">
        <v>2</v>
      </c>
      <c r="FX25">
        <v>1</v>
      </c>
      <c r="FY25">
        <v>1</v>
      </c>
      <c r="FZ25">
        <f t="shared" si="10"/>
        <v>1</v>
      </c>
      <c r="GA25">
        <v>2</v>
      </c>
      <c r="GB25">
        <v>1</v>
      </c>
      <c r="GC25">
        <v>1</v>
      </c>
      <c r="GD25">
        <v>1</v>
      </c>
      <c r="GE25">
        <v>4</v>
      </c>
      <c r="GF25" t="s">
        <v>400</v>
      </c>
      <c r="GG25">
        <v>4</v>
      </c>
      <c r="GH25">
        <v>3</v>
      </c>
      <c r="GI25">
        <v>1</v>
      </c>
      <c r="GJ25">
        <v>1</v>
      </c>
      <c r="GK25">
        <v>3</v>
      </c>
      <c r="GL25">
        <v>2</v>
      </c>
      <c r="GM25">
        <v>1</v>
      </c>
      <c r="GN25">
        <v>1</v>
      </c>
      <c r="GO25">
        <f t="shared" si="11"/>
        <v>1</v>
      </c>
      <c r="GP25">
        <v>2</v>
      </c>
      <c r="GQ25">
        <v>1</v>
      </c>
      <c r="GR25">
        <v>1</v>
      </c>
      <c r="GS25">
        <v>1</v>
      </c>
      <c r="GT25">
        <v>4</v>
      </c>
      <c r="GU25" t="s">
        <v>395</v>
      </c>
      <c r="GV25">
        <v>4</v>
      </c>
      <c r="GW25">
        <v>4</v>
      </c>
      <c r="GX25">
        <v>3</v>
      </c>
      <c r="GY25">
        <v>1</v>
      </c>
      <c r="GZ25">
        <v>2</v>
      </c>
      <c r="HA25">
        <v>1</v>
      </c>
      <c r="HB25">
        <v>3</v>
      </c>
      <c r="HC25">
        <v>1</v>
      </c>
      <c r="HD25">
        <f t="shared" si="12"/>
        <v>3</v>
      </c>
      <c r="HE25">
        <v>1</v>
      </c>
      <c r="HF25">
        <v>1</v>
      </c>
      <c r="HG25">
        <v>2</v>
      </c>
      <c r="HH25">
        <v>1</v>
      </c>
      <c r="HI25">
        <v>4</v>
      </c>
      <c r="HJ25" t="s">
        <v>399</v>
      </c>
      <c r="HK25">
        <v>3</v>
      </c>
      <c r="HL25">
        <v>3</v>
      </c>
      <c r="HM25">
        <v>1</v>
      </c>
      <c r="HN25">
        <v>1</v>
      </c>
      <c r="HO25">
        <v>1</v>
      </c>
      <c r="HP25">
        <v>1</v>
      </c>
      <c r="HQ25">
        <v>1</v>
      </c>
      <c r="HR25">
        <v>2</v>
      </c>
      <c r="HS25">
        <f t="shared" si="13"/>
        <v>0.5</v>
      </c>
      <c r="HT25">
        <v>1</v>
      </c>
      <c r="HU25">
        <v>1</v>
      </c>
      <c r="HV25">
        <v>1</v>
      </c>
      <c r="HW25">
        <v>1</v>
      </c>
      <c r="HX25">
        <v>4</v>
      </c>
    </row>
    <row r="26" spans="1:232" x14ac:dyDescent="0.2">
      <c r="A26">
        <v>1008</v>
      </c>
      <c r="B26" s="24" t="s">
        <v>650</v>
      </c>
      <c r="C26" t="s">
        <v>350</v>
      </c>
      <c r="D26" t="s">
        <v>401</v>
      </c>
      <c r="E26"/>
      <c r="H26">
        <v>24</v>
      </c>
      <c r="I26" t="s">
        <v>635</v>
      </c>
      <c r="J26">
        <v>2</v>
      </c>
      <c r="K26">
        <f t="shared" si="0"/>
        <v>30</v>
      </c>
      <c r="L26" s="1">
        <f t="shared" si="1"/>
        <v>7</v>
      </c>
      <c r="M26">
        <f t="shared" si="2"/>
        <v>7</v>
      </c>
      <c r="N26" s="1">
        <f t="shared" si="3"/>
        <v>7</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3</v>
      </c>
      <c r="AK26">
        <v>5</v>
      </c>
      <c r="AL26">
        <v>1</v>
      </c>
      <c r="AM26">
        <v>3</v>
      </c>
      <c r="AN26">
        <v>1</v>
      </c>
      <c r="AO26">
        <v>1</v>
      </c>
      <c r="AP26">
        <v>1</v>
      </c>
      <c r="AQ26">
        <v>1</v>
      </c>
      <c r="AR26">
        <v>2</v>
      </c>
      <c r="AS26">
        <v>1</v>
      </c>
      <c r="AT26">
        <v>4</v>
      </c>
      <c r="AU26">
        <v>4</v>
      </c>
      <c r="AV26">
        <v>1</v>
      </c>
      <c r="AW26">
        <v>2</v>
      </c>
      <c r="AX26">
        <v>1</v>
      </c>
      <c r="AY26">
        <v>1</v>
      </c>
      <c r="AZ26">
        <v>3</v>
      </c>
      <c r="BA26" t="s">
        <v>404</v>
      </c>
      <c r="BB26">
        <v>7</v>
      </c>
      <c r="BC26">
        <v>6</v>
      </c>
      <c r="BD26">
        <v>6</v>
      </c>
      <c r="BE26">
        <v>4</v>
      </c>
      <c r="BF26">
        <v>7</v>
      </c>
      <c r="BG26">
        <v>7</v>
      </c>
      <c r="BH26">
        <v>4</v>
      </c>
      <c r="BI26">
        <v>1</v>
      </c>
      <c r="BJ26">
        <f t="shared" si="4"/>
        <v>4</v>
      </c>
      <c r="BK26">
        <v>2</v>
      </c>
      <c r="BL26">
        <v>1</v>
      </c>
      <c r="BM26">
        <v>2</v>
      </c>
      <c r="BN26">
        <v>1</v>
      </c>
      <c r="BO26">
        <v>2</v>
      </c>
      <c r="BP26" t="s">
        <v>405</v>
      </c>
      <c r="BQ26">
        <v>6</v>
      </c>
      <c r="BR26">
        <v>5</v>
      </c>
      <c r="BS26">
        <v>6</v>
      </c>
      <c r="BT26">
        <v>2</v>
      </c>
      <c r="BU26">
        <v>5</v>
      </c>
      <c r="BV26">
        <v>7</v>
      </c>
      <c r="BW26">
        <v>6</v>
      </c>
      <c r="BX26">
        <v>2</v>
      </c>
      <c r="BY26">
        <f t="shared" si="5"/>
        <v>3</v>
      </c>
      <c r="BZ26">
        <v>1</v>
      </c>
      <c r="CA26">
        <v>2</v>
      </c>
      <c r="CB26">
        <v>1</v>
      </c>
      <c r="CC26">
        <v>2</v>
      </c>
      <c r="CD26">
        <v>4</v>
      </c>
      <c r="CE26" t="s">
        <v>406</v>
      </c>
      <c r="CF26">
        <v>7</v>
      </c>
      <c r="CG26">
        <v>6</v>
      </c>
      <c r="CH26">
        <v>7</v>
      </c>
      <c r="CI26">
        <v>6</v>
      </c>
      <c r="CJ26">
        <v>7</v>
      </c>
      <c r="CK26">
        <v>7</v>
      </c>
      <c r="CL26">
        <v>6</v>
      </c>
      <c r="CM26">
        <v>1</v>
      </c>
      <c r="CN26" s="1">
        <f t="shared" si="6"/>
        <v>6</v>
      </c>
      <c r="CO26">
        <v>5</v>
      </c>
      <c r="CP26">
        <v>2</v>
      </c>
      <c r="CQ26">
        <v>5</v>
      </c>
      <c r="CR26">
        <v>5</v>
      </c>
      <c r="CS26">
        <v>4</v>
      </c>
      <c r="CT26" t="s">
        <v>410</v>
      </c>
      <c r="CU26">
        <v>7</v>
      </c>
      <c r="CV26">
        <v>6</v>
      </c>
      <c r="CW26">
        <v>7</v>
      </c>
      <c r="CX26">
        <v>7</v>
      </c>
      <c r="CY26">
        <v>7</v>
      </c>
      <c r="CZ26">
        <v>7</v>
      </c>
      <c r="DA26">
        <v>6</v>
      </c>
      <c r="DB26">
        <v>1</v>
      </c>
      <c r="DC26" s="1">
        <f t="shared" si="7"/>
        <v>6</v>
      </c>
      <c r="DD26">
        <v>1</v>
      </c>
      <c r="DE26">
        <v>1</v>
      </c>
      <c r="DF26">
        <v>1</v>
      </c>
      <c r="DG26">
        <v>1</v>
      </c>
      <c r="DH26">
        <v>1</v>
      </c>
      <c r="DI26" t="s">
        <v>407</v>
      </c>
      <c r="DJ26">
        <v>7</v>
      </c>
      <c r="DK26">
        <v>6</v>
      </c>
      <c r="DL26">
        <v>6</v>
      </c>
      <c r="DM26">
        <v>3</v>
      </c>
      <c r="DN26">
        <v>6</v>
      </c>
      <c r="DO26">
        <v>6</v>
      </c>
      <c r="DP26">
        <v>5</v>
      </c>
      <c r="DQ26">
        <v>1</v>
      </c>
      <c r="DR26">
        <f t="shared" si="8"/>
        <v>5</v>
      </c>
      <c r="DS26">
        <v>1</v>
      </c>
      <c r="DT26">
        <v>1</v>
      </c>
      <c r="DU26">
        <v>1</v>
      </c>
      <c r="DV26">
        <v>6</v>
      </c>
      <c r="DW26">
        <v>3</v>
      </c>
      <c r="DX26" t="s">
        <v>411</v>
      </c>
      <c r="DY26">
        <v>7</v>
      </c>
      <c r="DZ26">
        <v>7</v>
      </c>
      <c r="EA26">
        <v>6</v>
      </c>
      <c r="EB26">
        <v>4</v>
      </c>
      <c r="EC26">
        <v>7</v>
      </c>
      <c r="ED26">
        <v>7</v>
      </c>
      <c r="EE26">
        <v>7</v>
      </c>
      <c r="EF26">
        <v>1</v>
      </c>
      <c r="EG26">
        <f t="shared" si="9"/>
        <v>7</v>
      </c>
      <c r="EH26">
        <v>5</v>
      </c>
      <c r="EI26">
        <v>1</v>
      </c>
      <c r="EJ26">
        <v>7</v>
      </c>
      <c r="EK26">
        <v>6</v>
      </c>
      <c r="EL26">
        <v>4</v>
      </c>
      <c r="EM26" t="s">
        <v>402</v>
      </c>
      <c r="EN26">
        <v>4</v>
      </c>
      <c r="EO26">
        <v>5</v>
      </c>
      <c r="EP26">
        <v>3</v>
      </c>
      <c r="EQ26">
        <v>3</v>
      </c>
      <c r="ER26">
        <v>3</v>
      </c>
      <c r="ES26">
        <v>3</v>
      </c>
      <c r="ET26">
        <v>5</v>
      </c>
      <c r="EU26">
        <v>1</v>
      </c>
      <c r="EV26">
        <f t="shared" si="14"/>
        <v>5</v>
      </c>
      <c r="EW26">
        <v>2</v>
      </c>
      <c r="EX26">
        <v>1</v>
      </c>
      <c r="EY26">
        <v>1</v>
      </c>
      <c r="EZ26">
        <v>4</v>
      </c>
      <c r="FA26">
        <v>2</v>
      </c>
      <c r="FB26" t="s">
        <v>403</v>
      </c>
      <c r="FC26">
        <v>6</v>
      </c>
      <c r="FD26">
        <v>4</v>
      </c>
      <c r="FE26">
        <v>3</v>
      </c>
      <c r="FF26">
        <v>2</v>
      </c>
      <c r="FG26">
        <v>3</v>
      </c>
      <c r="FH26">
        <v>6</v>
      </c>
      <c r="FI26">
        <v>4</v>
      </c>
      <c r="FJ26">
        <v>1</v>
      </c>
      <c r="FK26">
        <f t="shared" si="15"/>
        <v>4</v>
      </c>
      <c r="FL26">
        <v>2</v>
      </c>
      <c r="FM26">
        <v>1</v>
      </c>
      <c r="FN26">
        <v>1</v>
      </c>
      <c r="FO26">
        <v>2</v>
      </c>
      <c r="FP26">
        <v>2</v>
      </c>
      <c r="FQ26" t="s">
        <v>409</v>
      </c>
      <c r="FR26">
        <v>6</v>
      </c>
      <c r="FS26">
        <v>5</v>
      </c>
      <c r="FT26">
        <v>6</v>
      </c>
      <c r="FU26">
        <v>2</v>
      </c>
      <c r="FV26">
        <v>6</v>
      </c>
      <c r="FW26">
        <v>7</v>
      </c>
      <c r="FX26">
        <v>5</v>
      </c>
      <c r="FY26">
        <v>1</v>
      </c>
      <c r="FZ26">
        <f t="shared" si="10"/>
        <v>5</v>
      </c>
      <c r="GA26">
        <v>1</v>
      </c>
      <c r="GB26">
        <v>2</v>
      </c>
      <c r="GC26">
        <v>5</v>
      </c>
      <c r="GD26">
        <v>3</v>
      </c>
      <c r="GE26">
        <v>2</v>
      </c>
      <c r="GF26" t="s">
        <v>413</v>
      </c>
      <c r="GG26">
        <v>2</v>
      </c>
      <c r="GH26">
        <v>2</v>
      </c>
      <c r="GI26">
        <v>4</v>
      </c>
      <c r="GJ26">
        <v>2</v>
      </c>
      <c r="GK26">
        <v>6</v>
      </c>
      <c r="GL26">
        <v>7</v>
      </c>
      <c r="GM26">
        <v>6</v>
      </c>
      <c r="GN26">
        <v>2</v>
      </c>
      <c r="GO26">
        <f t="shared" si="11"/>
        <v>3</v>
      </c>
      <c r="GP26">
        <v>1</v>
      </c>
      <c r="GQ26">
        <v>1</v>
      </c>
      <c r="GR26">
        <v>1</v>
      </c>
      <c r="GS26">
        <v>1</v>
      </c>
      <c r="GT26">
        <v>2</v>
      </c>
      <c r="GU26" t="s">
        <v>408</v>
      </c>
      <c r="GV26">
        <v>7</v>
      </c>
      <c r="GW26">
        <v>4</v>
      </c>
      <c r="GX26">
        <v>4</v>
      </c>
      <c r="GY26">
        <v>2</v>
      </c>
      <c r="GZ26">
        <v>7</v>
      </c>
      <c r="HA26">
        <v>7</v>
      </c>
      <c r="HB26">
        <v>6</v>
      </c>
      <c r="HC26">
        <v>2</v>
      </c>
      <c r="HD26">
        <f t="shared" si="12"/>
        <v>3</v>
      </c>
      <c r="HE26">
        <v>1</v>
      </c>
      <c r="HF26">
        <v>1</v>
      </c>
      <c r="HG26">
        <v>1</v>
      </c>
      <c r="HH26">
        <v>1</v>
      </c>
      <c r="HI26">
        <v>1</v>
      </c>
      <c r="HJ26" t="s">
        <v>412</v>
      </c>
      <c r="HK26">
        <v>5</v>
      </c>
      <c r="HL26">
        <v>4</v>
      </c>
      <c r="HM26">
        <v>4</v>
      </c>
      <c r="HN26">
        <v>2</v>
      </c>
      <c r="HO26">
        <v>5</v>
      </c>
      <c r="HP26">
        <v>6</v>
      </c>
      <c r="HQ26">
        <v>5</v>
      </c>
      <c r="HR26">
        <v>1</v>
      </c>
      <c r="HS26">
        <f t="shared" si="13"/>
        <v>5</v>
      </c>
      <c r="HT26">
        <v>1</v>
      </c>
      <c r="HU26">
        <v>1</v>
      </c>
      <c r="HV26">
        <v>1</v>
      </c>
      <c r="HW26">
        <v>1</v>
      </c>
      <c r="HX26">
        <v>2</v>
      </c>
    </row>
    <row r="27" spans="1:232" x14ac:dyDescent="0.2">
      <c r="A27">
        <v>1009</v>
      </c>
      <c r="B27" s="24" t="s">
        <v>650</v>
      </c>
      <c r="C27" t="s">
        <v>350</v>
      </c>
      <c r="D27" t="s">
        <v>298</v>
      </c>
      <c r="E27"/>
      <c r="H27">
        <v>30</v>
      </c>
      <c r="I27" t="s">
        <v>653</v>
      </c>
      <c r="J27">
        <v>2</v>
      </c>
      <c r="K27">
        <f t="shared" si="0"/>
        <v>36</v>
      </c>
      <c r="L27" s="1">
        <f t="shared" si="1"/>
        <v>7</v>
      </c>
      <c r="M27">
        <f t="shared" si="2"/>
        <v>7</v>
      </c>
      <c r="N27" s="1">
        <f t="shared" si="3"/>
        <v>7</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5</v>
      </c>
      <c r="AK27">
        <v>5</v>
      </c>
      <c r="AL27">
        <v>1</v>
      </c>
      <c r="AM27">
        <v>5</v>
      </c>
      <c r="AN27">
        <v>1</v>
      </c>
      <c r="AO27">
        <v>1</v>
      </c>
      <c r="AP27">
        <v>1</v>
      </c>
      <c r="AQ27">
        <v>1</v>
      </c>
      <c r="AR27">
        <v>5</v>
      </c>
      <c r="AS27">
        <v>1</v>
      </c>
      <c r="AT27">
        <v>5</v>
      </c>
      <c r="AU27">
        <v>5</v>
      </c>
      <c r="AV27">
        <v>1</v>
      </c>
      <c r="AW27">
        <v>1</v>
      </c>
      <c r="AX27">
        <v>1</v>
      </c>
      <c r="AY27">
        <v>1</v>
      </c>
      <c r="AZ27">
        <v>1</v>
      </c>
      <c r="BA27" t="s">
        <v>416</v>
      </c>
      <c r="BB27">
        <v>7</v>
      </c>
      <c r="BC27">
        <v>4</v>
      </c>
      <c r="BD27">
        <v>7</v>
      </c>
      <c r="BE27">
        <v>7</v>
      </c>
      <c r="BF27">
        <v>7</v>
      </c>
      <c r="BG27">
        <v>7</v>
      </c>
      <c r="BH27">
        <v>7</v>
      </c>
      <c r="BI27">
        <v>7</v>
      </c>
      <c r="BJ27">
        <f t="shared" si="4"/>
        <v>1</v>
      </c>
      <c r="BK27">
        <v>7</v>
      </c>
      <c r="BL27">
        <v>7</v>
      </c>
      <c r="BM27">
        <v>1</v>
      </c>
      <c r="BN27">
        <v>7</v>
      </c>
      <c r="BO27">
        <v>1</v>
      </c>
      <c r="BP27" t="s">
        <v>417</v>
      </c>
      <c r="BQ27">
        <v>7</v>
      </c>
      <c r="BR27">
        <v>7</v>
      </c>
      <c r="BS27">
        <v>7</v>
      </c>
      <c r="BT27">
        <v>7</v>
      </c>
      <c r="BU27">
        <v>7</v>
      </c>
      <c r="BV27">
        <v>7</v>
      </c>
      <c r="BW27">
        <v>7</v>
      </c>
      <c r="BX27">
        <v>7</v>
      </c>
      <c r="BY27">
        <f t="shared" si="5"/>
        <v>1</v>
      </c>
      <c r="BZ27">
        <v>7</v>
      </c>
      <c r="CA27">
        <v>7</v>
      </c>
      <c r="CB27">
        <v>3</v>
      </c>
      <c r="CC27">
        <v>7</v>
      </c>
      <c r="CD27">
        <v>1</v>
      </c>
      <c r="CE27" t="s">
        <v>418</v>
      </c>
      <c r="CF27">
        <v>7</v>
      </c>
      <c r="CG27">
        <v>7</v>
      </c>
      <c r="CH27">
        <v>7</v>
      </c>
      <c r="CI27">
        <v>7</v>
      </c>
      <c r="CJ27">
        <v>7</v>
      </c>
      <c r="CK27">
        <v>7</v>
      </c>
      <c r="CL27">
        <v>7</v>
      </c>
      <c r="CM27">
        <v>7</v>
      </c>
      <c r="CN27" s="1">
        <f t="shared" si="6"/>
        <v>1</v>
      </c>
      <c r="CO27">
        <v>7</v>
      </c>
      <c r="CP27">
        <v>7</v>
      </c>
      <c r="CQ27">
        <v>2</v>
      </c>
      <c r="CR27">
        <v>7</v>
      </c>
      <c r="CS27">
        <v>1</v>
      </c>
      <c r="CT27" t="s">
        <v>422</v>
      </c>
      <c r="CU27">
        <v>7</v>
      </c>
      <c r="CV27">
        <v>7</v>
      </c>
      <c r="CW27">
        <v>7</v>
      </c>
      <c r="CX27">
        <v>7</v>
      </c>
      <c r="CY27">
        <v>7</v>
      </c>
      <c r="CZ27">
        <v>7</v>
      </c>
      <c r="DA27">
        <v>7</v>
      </c>
      <c r="DB27">
        <v>7</v>
      </c>
      <c r="DC27" s="1">
        <f t="shared" si="7"/>
        <v>1</v>
      </c>
      <c r="DD27">
        <v>7</v>
      </c>
      <c r="DE27">
        <v>7</v>
      </c>
      <c r="DF27">
        <v>7</v>
      </c>
      <c r="DG27">
        <v>7</v>
      </c>
      <c r="DH27">
        <v>4</v>
      </c>
      <c r="DI27" t="s">
        <v>419</v>
      </c>
      <c r="DJ27">
        <v>7</v>
      </c>
      <c r="DK27">
        <v>7</v>
      </c>
      <c r="DL27">
        <v>7</v>
      </c>
      <c r="DM27">
        <v>7</v>
      </c>
      <c r="DN27">
        <v>7</v>
      </c>
      <c r="DO27">
        <v>7</v>
      </c>
      <c r="DP27">
        <v>7</v>
      </c>
      <c r="DQ27">
        <v>7</v>
      </c>
      <c r="DR27">
        <f t="shared" si="8"/>
        <v>1</v>
      </c>
      <c r="DS27">
        <v>7</v>
      </c>
      <c r="DT27">
        <v>7</v>
      </c>
      <c r="DU27">
        <v>4</v>
      </c>
      <c r="DV27">
        <v>7</v>
      </c>
      <c r="DW27">
        <v>1</v>
      </c>
      <c r="DX27" t="s">
        <v>423</v>
      </c>
      <c r="DY27">
        <v>7</v>
      </c>
      <c r="DZ27">
        <v>7</v>
      </c>
      <c r="EA27">
        <v>7</v>
      </c>
      <c r="EB27">
        <v>7</v>
      </c>
      <c r="EC27">
        <v>7</v>
      </c>
      <c r="ED27">
        <v>7</v>
      </c>
      <c r="EE27">
        <v>7</v>
      </c>
      <c r="EF27">
        <v>7</v>
      </c>
      <c r="EG27">
        <f t="shared" si="9"/>
        <v>1</v>
      </c>
      <c r="EH27">
        <v>7</v>
      </c>
      <c r="EI27">
        <v>7</v>
      </c>
      <c r="EJ27">
        <v>7</v>
      </c>
      <c r="EK27">
        <v>7</v>
      </c>
      <c r="EL27">
        <v>1</v>
      </c>
      <c r="EM27" t="s">
        <v>414</v>
      </c>
      <c r="EN27">
        <v>1</v>
      </c>
      <c r="EO27">
        <v>1</v>
      </c>
      <c r="EP27">
        <v>1</v>
      </c>
      <c r="EQ27">
        <v>1</v>
      </c>
      <c r="ER27">
        <v>1</v>
      </c>
      <c r="ES27">
        <v>1</v>
      </c>
      <c r="ET27">
        <v>1</v>
      </c>
      <c r="EU27">
        <v>1</v>
      </c>
      <c r="EV27">
        <f t="shared" si="14"/>
        <v>1</v>
      </c>
      <c r="EW27">
        <v>1</v>
      </c>
      <c r="EX27">
        <v>1</v>
      </c>
      <c r="EY27">
        <v>1</v>
      </c>
      <c r="EZ27">
        <v>7</v>
      </c>
      <c r="FA27">
        <v>1</v>
      </c>
      <c r="FB27" t="s">
        <v>415</v>
      </c>
      <c r="FC27">
        <v>2</v>
      </c>
      <c r="FD27">
        <v>2</v>
      </c>
      <c r="FE27">
        <v>1</v>
      </c>
      <c r="FF27">
        <v>1</v>
      </c>
      <c r="FG27">
        <v>1</v>
      </c>
      <c r="FH27">
        <v>1</v>
      </c>
      <c r="FI27">
        <v>1</v>
      </c>
      <c r="FJ27">
        <v>1</v>
      </c>
      <c r="FK27">
        <f t="shared" si="15"/>
        <v>1</v>
      </c>
      <c r="FL27">
        <v>1</v>
      </c>
      <c r="FM27">
        <v>1</v>
      </c>
      <c r="FN27">
        <v>2</v>
      </c>
      <c r="FO27">
        <v>7</v>
      </c>
      <c r="FP27">
        <v>1</v>
      </c>
      <c r="FQ27" t="s">
        <v>421</v>
      </c>
      <c r="FR27">
        <v>3</v>
      </c>
      <c r="FS27">
        <v>3</v>
      </c>
      <c r="FT27">
        <v>3</v>
      </c>
      <c r="FU27">
        <v>3</v>
      </c>
      <c r="FV27">
        <v>3</v>
      </c>
      <c r="FW27">
        <v>3</v>
      </c>
      <c r="FX27">
        <v>3</v>
      </c>
      <c r="FY27">
        <v>3</v>
      </c>
      <c r="FZ27">
        <f t="shared" si="10"/>
        <v>1</v>
      </c>
      <c r="GA27">
        <v>3</v>
      </c>
      <c r="GB27">
        <v>3</v>
      </c>
      <c r="GC27">
        <v>1</v>
      </c>
      <c r="GD27">
        <v>7</v>
      </c>
      <c r="GE27">
        <v>1</v>
      </c>
      <c r="GF27" t="s">
        <v>425</v>
      </c>
      <c r="GG27">
        <v>7</v>
      </c>
      <c r="GH27">
        <v>7</v>
      </c>
      <c r="GI27">
        <v>7</v>
      </c>
      <c r="GJ27">
        <v>7</v>
      </c>
      <c r="GK27">
        <v>7</v>
      </c>
      <c r="GL27">
        <v>7</v>
      </c>
      <c r="GM27">
        <v>7</v>
      </c>
      <c r="GN27">
        <v>7</v>
      </c>
      <c r="GO27">
        <f t="shared" si="11"/>
        <v>1</v>
      </c>
      <c r="GP27">
        <v>7</v>
      </c>
      <c r="GQ27">
        <v>7</v>
      </c>
      <c r="GR27">
        <v>1</v>
      </c>
      <c r="GS27">
        <v>7</v>
      </c>
      <c r="GT27">
        <v>1</v>
      </c>
      <c r="GU27" t="s">
        <v>420</v>
      </c>
      <c r="GV27">
        <v>7</v>
      </c>
      <c r="GW27">
        <v>7</v>
      </c>
      <c r="GX27">
        <v>7</v>
      </c>
      <c r="GY27">
        <v>7</v>
      </c>
      <c r="GZ27">
        <v>7</v>
      </c>
      <c r="HA27">
        <v>7</v>
      </c>
      <c r="HB27">
        <v>7</v>
      </c>
      <c r="HC27">
        <v>7</v>
      </c>
      <c r="HD27">
        <f t="shared" si="12"/>
        <v>1</v>
      </c>
      <c r="HE27">
        <v>7</v>
      </c>
      <c r="HF27">
        <v>7</v>
      </c>
      <c r="HG27">
        <v>1</v>
      </c>
      <c r="HH27">
        <v>7</v>
      </c>
      <c r="HI27">
        <v>1</v>
      </c>
      <c r="HJ27" t="s">
        <v>424</v>
      </c>
      <c r="HK27">
        <v>7</v>
      </c>
      <c r="HL27">
        <v>7</v>
      </c>
      <c r="HM27">
        <v>7</v>
      </c>
      <c r="HN27">
        <v>7</v>
      </c>
      <c r="HO27">
        <v>7</v>
      </c>
      <c r="HP27">
        <v>7</v>
      </c>
      <c r="HQ27">
        <v>7</v>
      </c>
      <c r="HR27">
        <v>7</v>
      </c>
      <c r="HS27">
        <f t="shared" si="13"/>
        <v>1</v>
      </c>
      <c r="HT27">
        <v>7</v>
      </c>
      <c r="HU27">
        <v>7</v>
      </c>
      <c r="HV27">
        <v>7</v>
      </c>
      <c r="HW27">
        <v>7</v>
      </c>
      <c r="HX27">
        <v>1</v>
      </c>
    </row>
    <row r="28" spans="1:232" x14ac:dyDescent="0.2">
      <c r="A28">
        <v>1011</v>
      </c>
      <c r="B28" s="24" t="s">
        <v>651</v>
      </c>
      <c r="C28" t="s">
        <v>350</v>
      </c>
      <c r="D28" t="s">
        <v>426</v>
      </c>
      <c r="E28"/>
      <c r="G28">
        <v>11</v>
      </c>
      <c r="H28">
        <v>82.75</v>
      </c>
      <c r="I28" t="s">
        <v>653</v>
      </c>
      <c r="J28">
        <v>3</v>
      </c>
      <c r="K28">
        <f t="shared" si="0"/>
        <v>22</v>
      </c>
      <c r="L28" s="1">
        <f t="shared" si="1"/>
        <v>7</v>
      </c>
      <c r="M28">
        <f t="shared" si="2"/>
        <v>7</v>
      </c>
      <c r="N28" s="1">
        <f t="shared" si="3"/>
        <v>8</v>
      </c>
      <c r="O28" s="19">
        <v>1</v>
      </c>
      <c r="P28" s="19">
        <v>2</v>
      </c>
      <c r="Q28" s="19">
        <v>1</v>
      </c>
      <c r="R28" s="19">
        <v>1</v>
      </c>
      <c r="S28" s="19">
        <v>1</v>
      </c>
      <c r="T28" s="19">
        <v>1</v>
      </c>
      <c r="U28" s="19">
        <v>1</v>
      </c>
      <c r="V28" s="19">
        <v>1</v>
      </c>
      <c r="W28" s="19">
        <v>1</v>
      </c>
      <c r="X28" s="19">
        <v>1</v>
      </c>
      <c r="Y28" s="19">
        <v>1</v>
      </c>
      <c r="Z28" s="19">
        <v>1</v>
      </c>
      <c r="AA28" s="19">
        <v>1</v>
      </c>
      <c r="AB28" s="19">
        <v>1</v>
      </c>
      <c r="AC28" s="19">
        <v>1</v>
      </c>
      <c r="AD28" s="19">
        <v>1</v>
      </c>
      <c r="AE28" s="19">
        <v>1</v>
      </c>
      <c r="AF28" s="19">
        <v>1</v>
      </c>
      <c r="AG28" s="19">
        <v>1</v>
      </c>
      <c r="AH28" s="19">
        <v>1</v>
      </c>
      <c r="AI28" s="19">
        <v>1</v>
      </c>
      <c r="AJ28" s="19">
        <v>1</v>
      </c>
      <c r="AK28" s="19">
        <v>2</v>
      </c>
      <c r="AL28" s="19">
        <v>1</v>
      </c>
      <c r="AM28" s="19">
        <v>2</v>
      </c>
      <c r="AN28" s="19">
        <v>2</v>
      </c>
      <c r="AO28" s="19">
        <v>1</v>
      </c>
      <c r="AP28" s="19">
        <v>1</v>
      </c>
      <c r="AQ28" s="19">
        <v>1</v>
      </c>
      <c r="AR28" s="19">
        <v>2</v>
      </c>
      <c r="AS28" s="19">
        <v>1</v>
      </c>
      <c r="AT28" s="19">
        <v>3</v>
      </c>
      <c r="AU28" s="19">
        <v>1</v>
      </c>
      <c r="AV28" s="19">
        <v>1</v>
      </c>
      <c r="AW28" s="19">
        <v>2</v>
      </c>
      <c r="AX28" s="19">
        <v>1</v>
      </c>
      <c r="AY28" s="19">
        <v>1</v>
      </c>
      <c r="AZ28" s="19">
        <v>1</v>
      </c>
      <c r="BA28" s="19" t="s">
        <v>428</v>
      </c>
      <c r="BB28" s="19">
        <v>2</v>
      </c>
      <c r="BC28" s="19">
        <v>2</v>
      </c>
      <c r="BD28" s="19">
        <v>3</v>
      </c>
      <c r="BE28" s="19">
        <v>3</v>
      </c>
      <c r="BF28" s="19">
        <v>3</v>
      </c>
      <c r="BG28" s="19">
        <v>3</v>
      </c>
      <c r="BH28" s="19">
        <v>3</v>
      </c>
      <c r="BI28" s="19">
        <v>3</v>
      </c>
      <c r="BJ28">
        <f t="shared" si="4"/>
        <v>1</v>
      </c>
      <c r="BK28" s="19">
        <v>3</v>
      </c>
      <c r="BL28" s="19">
        <v>1</v>
      </c>
      <c r="BM28" s="19">
        <v>4</v>
      </c>
      <c r="BN28" s="19">
        <v>4</v>
      </c>
      <c r="BO28" s="19">
        <v>1</v>
      </c>
      <c r="BP28" s="19" t="s">
        <v>427</v>
      </c>
      <c r="BQ28" s="19">
        <v>7</v>
      </c>
      <c r="BR28" s="19">
        <v>7</v>
      </c>
      <c r="BS28" s="19">
        <v>7</v>
      </c>
      <c r="BT28" s="19">
        <v>7</v>
      </c>
      <c r="BU28" s="19">
        <v>7</v>
      </c>
      <c r="BV28" s="19">
        <v>7</v>
      </c>
      <c r="BW28" s="19">
        <v>7</v>
      </c>
      <c r="BX28" s="19">
        <v>7</v>
      </c>
      <c r="BY28">
        <f t="shared" si="5"/>
        <v>1</v>
      </c>
      <c r="BZ28" s="19">
        <v>7</v>
      </c>
      <c r="CA28" s="19">
        <v>7</v>
      </c>
      <c r="CB28" s="19">
        <v>7</v>
      </c>
      <c r="CC28" s="19">
        <v>7</v>
      </c>
      <c r="CD28" s="19">
        <v>1</v>
      </c>
      <c r="CE28" s="19" t="s">
        <v>427</v>
      </c>
      <c r="CF28" s="19">
        <v>7</v>
      </c>
      <c r="CG28" s="19">
        <v>7</v>
      </c>
      <c r="CH28" s="19">
        <v>7</v>
      </c>
      <c r="CI28" s="19">
        <v>7</v>
      </c>
      <c r="CJ28" s="19">
        <v>7</v>
      </c>
      <c r="CK28" s="19">
        <v>7</v>
      </c>
      <c r="CL28" s="19">
        <v>7</v>
      </c>
      <c r="CM28" s="19">
        <v>7</v>
      </c>
      <c r="CN28">
        <f t="shared" si="6"/>
        <v>1</v>
      </c>
      <c r="CO28" s="19">
        <v>7</v>
      </c>
      <c r="CP28" s="19">
        <v>7</v>
      </c>
      <c r="CQ28" s="19">
        <v>7</v>
      </c>
      <c r="CR28" s="19">
        <v>7</v>
      </c>
      <c r="CS28" s="19">
        <v>1</v>
      </c>
      <c r="CT28" s="19" t="s">
        <v>427</v>
      </c>
      <c r="CU28" s="19">
        <v>7</v>
      </c>
      <c r="CV28" s="19">
        <v>7</v>
      </c>
      <c r="CW28" s="19">
        <v>7</v>
      </c>
      <c r="CX28" s="19">
        <v>7</v>
      </c>
      <c r="CY28" s="19">
        <v>7</v>
      </c>
      <c r="CZ28" s="19">
        <v>7</v>
      </c>
      <c r="DA28" s="19">
        <v>7</v>
      </c>
      <c r="DB28" s="19">
        <v>7</v>
      </c>
      <c r="DC28">
        <f t="shared" si="7"/>
        <v>1</v>
      </c>
      <c r="DD28" s="19">
        <v>7</v>
      </c>
      <c r="DE28" s="19">
        <v>7</v>
      </c>
      <c r="DF28" s="19">
        <v>7</v>
      </c>
      <c r="DG28" s="19">
        <v>7</v>
      </c>
      <c r="DH28" s="19">
        <v>1</v>
      </c>
      <c r="DI28" s="19" t="s">
        <v>427</v>
      </c>
      <c r="DJ28" s="19">
        <v>7</v>
      </c>
      <c r="DK28" s="19">
        <v>7</v>
      </c>
      <c r="DL28" s="19">
        <v>7</v>
      </c>
      <c r="DM28" s="19">
        <v>7</v>
      </c>
      <c r="DN28" s="19">
        <v>7</v>
      </c>
      <c r="DO28" s="19">
        <v>7</v>
      </c>
      <c r="DP28" s="19">
        <v>7</v>
      </c>
      <c r="DQ28" s="19">
        <v>7</v>
      </c>
      <c r="DR28">
        <f t="shared" si="8"/>
        <v>1</v>
      </c>
      <c r="DS28" s="19">
        <v>7</v>
      </c>
      <c r="DT28" s="19">
        <v>7</v>
      </c>
      <c r="DU28" s="19">
        <v>7</v>
      </c>
      <c r="DV28" s="19">
        <v>7</v>
      </c>
      <c r="DW28" s="19">
        <v>2</v>
      </c>
      <c r="DX28" s="19" t="s">
        <v>427</v>
      </c>
      <c r="DY28" s="19">
        <v>7</v>
      </c>
      <c r="DZ28" s="19">
        <v>7</v>
      </c>
      <c r="EA28" s="19">
        <v>7</v>
      </c>
      <c r="EB28" s="19">
        <v>7</v>
      </c>
      <c r="EC28" s="19">
        <v>7</v>
      </c>
      <c r="ED28" s="19">
        <v>7</v>
      </c>
      <c r="EE28" s="19">
        <v>7</v>
      </c>
      <c r="EF28" s="19">
        <v>7</v>
      </c>
      <c r="EG28">
        <f t="shared" si="9"/>
        <v>1</v>
      </c>
      <c r="EH28" s="19">
        <v>7</v>
      </c>
      <c r="EI28" s="19">
        <v>7</v>
      </c>
      <c r="EJ28" s="19">
        <v>7</v>
      </c>
      <c r="EK28" s="19">
        <v>7</v>
      </c>
      <c r="EL28" s="19">
        <v>1</v>
      </c>
      <c r="EM28" s="19" t="s">
        <v>427</v>
      </c>
      <c r="EN28" s="19">
        <v>7</v>
      </c>
      <c r="EO28" s="19">
        <v>7</v>
      </c>
      <c r="EP28" s="19">
        <v>7</v>
      </c>
      <c r="EQ28" s="19">
        <v>7</v>
      </c>
      <c r="ER28" s="19">
        <v>7</v>
      </c>
      <c r="ES28" s="19">
        <v>7</v>
      </c>
      <c r="ET28" s="19">
        <v>7</v>
      </c>
      <c r="EU28" s="19">
        <v>7</v>
      </c>
      <c r="EV28" s="19"/>
      <c r="EW28" s="19">
        <v>7</v>
      </c>
      <c r="EX28" s="19">
        <v>7</v>
      </c>
      <c r="EY28" s="19">
        <v>7</v>
      </c>
      <c r="EZ28" s="19">
        <v>7</v>
      </c>
      <c r="FA28" s="19">
        <v>1</v>
      </c>
      <c r="FB28" s="19" t="s">
        <v>427</v>
      </c>
      <c r="FC28" s="19">
        <v>7</v>
      </c>
      <c r="FD28" s="19">
        <v>7</v>
      </c>
      <c r="FE28" s="19">
        <v>7</v>
      </c>
      <c r="FF28" s="19">
        <v>7</v>
      </c>
      <c r="FG28" s="19">
        <v>7</v>
      </c>
      <c r="FH28" s="19">
        <v>7</v>
      </c>
      <c r="FI28" s="19">
        <v>7</v>
      </c>
      <c r="FJ28" s="19">
        <v>7</v>
      </c>
      <c r="FK28" s="19"/>
      <c r="FL28" s="19">
        <v>7</v>
      </c>
      <c r="FM28" s="19">
        <v>7</v>
      </c>
      <c r="FN28" s="19">
        <v>7</v>
      </c>
      <c r="FO28" s="19">
        <v>7</v>
      </c>
      <c r="FP28" s="19">
        <v>1</v>
      </c>
      <c r="FQ28" s="19" t="s">
        <v>427</v>
      </c>
      <c r="FR28" s="19">
        <v>7</v>
      </c>
      <c r="FS28" s="19">
        <v>7</v>
      </c>
      <c r="FT28" s="19">
        <v>7</v>
      </c>
      <c r="FU28" s="19">
        <v>7</v>
      </c>
      <c r="FV28" s="19">
        <v>7</v>
      </c>
      <c r="FW28" s="19">
        <v>7</v>
      </c>
      <c r="FX28" s="19"/>
      <c r="FY28" s="19">
        <v>7</v>
      </c>
      <c r="FZ28">
        <f t="shared" si="10"/>
        <v>0</v>
      </c>
      <c r="GA28" s="19">
        <v>7</v>
      </c>
      <c r="GB28" s="19">
        <v>7</v>
      </c>
      <c r="GC28" s="19">
        <v>7</v>
      </c>
      <c r="GD28" s="19">
        <v>7</v>
      </c>
      <c r="GE28" s="19">
        <v>1</v>
      </c>
      <c r="GF28" s="19" t="s">
        <v>427</v>
      </c>
      <c r="GG28" s="19">
        <v>7</v>
      </c>
      <c r="GH28" s="19">
        <v>7</v>
      </c>
      <c r="GI28" s="19">
        <v>7</v>
      </c>
      <c r="GJ28" s="19">
        <v>7</v>
      </c>
      <c r="GK28" s="19">
        <v>7</v>
      </c>
      <c r="GL28" s="19">
        <v>7</v>
      </c>
      <c r="GM28" s="19">
        <v>7</v>
      </c>
      <c r="GN28" s="19">
        <v>7</v>
      </c>
      <c r="GO28">
        <f t="shared" si="11"/>
        <v>1</v>
      </c>
      <c r="GP28" s="19">
        <v>7</v>
      </c>
      <c r="GQ28" s="19">
        <v>7</v>
      </c>
      <c r="GR28" s="19">
        <v>7</v>
      </c>
      <c r="GS28" s="19">
        <v>7</v>
      </c>
      <c r="GT28" s="19">
        <v>1</v>
      </c>
      <c r="GU28" s="19" t="s">
        <v>427</v>
      </c>
      <c r="GV28" s="19">
        <v>7</v>
      </c>
      <c r="GW28" s="19">
        <v>7</v>
      </c>
      <c r="GX28" s="19">
        <v>7</v>
      </c>
      <c r="GY28" s="19">
        <v>7</v>
      </c>
      <c r="GZ28" s="19">
        <v>7</v>
      </c>
      <c r="HA28" s="19">
        <v>7</v>
      </c>
      <c r="HB28" s="19">
        <v>7</v>
      </c>
      <c r="HC28" s="19"/>
      <c r="HD28" t="e">
        <f t="shared" si="12"/>
        <v>#DIV/0!</v>
      </c>
      <c r="HE28" s="19">
        <v>7</v>
      </c>
      <c r="HF28" s="19">
        <v>7</v>
      </c>
      <c r="HG28" s="19">
        <v>7</v>
      </c>
      <c r="HH28" s="19">
        <v>7</v>
      </c>
      <c r="HI28" s="19">
        <v>1</v>
      </c>
      <c r="HJ28" s="19" t="s">
        <v>427</v>
      </c>
      <c r="HK28" s="19">
        <v>7</v>
      </c>
      <c r="HL28" s="19">
        <v>7</v>
      </c>
      <c r="HM28" s="19">
        <v>7</v>
      </c>
      <c r="HN28" s="19">
        <v>7</v>
      </c>
      <c r="HO28" s="19">
        <v>7</v>
      </c>
      <c r="HP28" s="19">
        <v>7</v>
      </c>
      <c r="HQ28" s="19">
        <v>7</v>
      </c>
      <c r="HR28" s="19">
        <v>7</v>
      </c>
      <c r="HS28">
        <f t="shared" si="13"/>
        <v>1</v>
      </c>
      <c r="HT28" s="19">
        <v>7</v>
      </c>
      <c r="HU28" s="19">
        <v>7</v>
      </c>
      <c r="HV28" s="19">
        <v>7</v>
      </c>
      <c r="HW28" s="19">
        <v>7</v>
      </c>
      <c r="HX28" s="19">
        <v>1</v>
      </c>
    </row>
    <row r="29" spans="1:232" x14ac:dyDescent="0.2">
      <c r="A29">
        <v>1016</v>
      </c>
      <c r="B29" s="24" t="s">
        <v>650</v>
      </c>
      <c r="C29" t="s">
        <v>350</v>
      </c>
      <c r="D29" t="s">
        <v>298</v>
      </c>
      <c r="E29" t="s">
        <v>82</v>
      </c>
      <c r="H29">
        <v>35</v>
      </c>
      <c r="I29" t="s">
        <v>653</v>
      </c>
      <c r="J29">
        <v>2</v>
      </c>
      <c r="K29">
        <f t="shared" si="0"/>
        <v>47</v>
      </c>
      <c r="L29" s="1">
        <f t="shared" si="1"/>
        <v>11</v>
      </c>
      <c r="M29">
        <f t="shared" si="2"/>
        <v>8</v>
      </c>
      <c r="N29" s="1">
        <f t="shared" si="3"/>
        <v>7</v>
      </c>
      <c r="O29">
        <v>1</v>
      </c>
      <c r="P29">
        <v>1</v>
      </c>
      <c r="Q29">
        <v>1</v>
      </c>
      <c r="R29">
        <v>1</v>
      </c>
      <c r="S29">
        <v>1</v>
      </c>
      <c r="T29">
        <v>2</v>
      </c>
      <c r="U29">
        <v>1</v>
      </c>
      <c r="V29">
        <v>1</v>
      </c>
      <c r="W29">
        <v>1</v>
      </c>
      <c r="X29">
        <v>1</v>
      </c>
      <c r="Y29">
        <v>2</v>
      </c>
      <c r="Z29">
        <v>2</v>
      </c>
      <c r="AA29">
        <v>1</v>
      </c>
      <c r="AB29">
        <v>2</v>
      </c>
      <c r="AC29">
        <v>1</v>
      </c>
      <c r="AD29">
        <v>2</v>
      </c>
      <c r="AE29">
        <v>1</v>
      </c>
      <c r="AF29">
        <v>1</v>
      </c>
      <c r="AG29">
        <v>1</v>
      </c>
      <c r="AH29">
        <v>1</v>
      </c>
      <c r="AI29">
        <v>1</v>
      </c>
      <c r="AJ29">
        <v>5</v>
      </c>
      <c r="AK29">
        <v>5</v>
      </c>
      <c r="AL29">
        <v>3</v>
      </c>
      <c r="AM29">
        <v>5</v>
      </c>
      <c r="AN29">
        <v>3</v>
      </c>
      <c r="AO29">
        <v>3</v>
      </c>
      <c r="AP29">
        <v>3</v>
      </c>
      <c r="AQ29">
        <v>1</v>
      </c>
      <c r="AR29">
        <v>3</v>
      </c>
      <c r="AS29">
        <v>2</v>
      </c>
      <c r="AT29">
        <v>5</v>
      </c>
      <c r="AU29">
        <v>5</v>
      </c>
      <c r="AV29">
        <v>2</v>
      </c>
      <c r="AW29">
        <v>2</v>
      </c>
      <c r="AX29">
        <v>2</v>
      </c>
      <c r="AY29">
        <v>1</v>
      </c>
      <c r="AZ29">
        <v>2</v>
      </c>
      <c r="BA29" t="s">
        <v>431</v>
      </c>
      <c r="BB29">
        <v>2</v>
      </c>
      <c r="BC29">
        <v>6</v>
      </c>
      <c r="BD29">
        <v>6</v>
      </c>
      <c r="BE29">
        <v>6</v>
      </c>
      <c r="BF29">
        <v>6</v>
      </c>
      <c r="BG29">
        <v>6</v>
      </c>
      <c r="BH29">
        <v>6</v>
      </c>
      <c r="BI29">
        <v>5</v>
      </c>
      <c r="BJ29">
        <f t="shared" si="4"/>
        <v>1.2</v>
      </c>
      <c r="BK29">
        <v>7</v>
      </c>
      <c r="BL29">
        <v>6</v>
      </c>
      <c r="BM29">
        <v>6</v>
      </c>
      <c r="BN29">
        <v>6</v>
      </c>
      <c r="BO29">
        <v>1</v>
      </c>
      <c r="BP29" t="s">
        <v>432</v>
      </c>
      <c r="BQ29">
        <v>2</v>
      </c>
      <c r="BR29">
        <v>7</v>
      </c>
      <c r="BS29">
        <v>6</v>
      </c>
      <c r="BT29">
        <v>5</v>
      </c>
      <c r="BU29">
        <v>5</v>
      </c>
      <c r="BV29">
        <v>6</v>
      </c>
      <c r="BW29">
        <v>6</v>
      </c>
      <c r="BX29">
        <v>6</v>
      </c>
      <c r="BY29">
        <f t="shared" si="5"/>
        <v>1</v>
      </c>
      <c r="BZ29">
        <v>7</v>
      </c>
      <c r="CA29">
        <v>7</v>
      </c>
      <c r="CB29">
        <v>7</v>
      </c>
      <c r="CC29">
        <v>6</v>
      </c>
      <c r="CD29">
        <v>2</v>
      </c>
      <c r="CE29" t="s">
        <v>433</v>
      </c>
      <c r="CF29">
        <v>3</v>
      </c>
      <c r="CG29">
        <v>5</v>
      </c>
      <c r="CH29">
        <v>6</v>
      </c>
      <c r="CI29">
        <v>5</v>
      </c>
      <c r="CJ29">
        <v>6</v>
      </c>
      <c r="CK29">
        <v>7</v>
      </c>
      <c r="CL29">
        <v>6</v>
      </c>
      <c r="CM29">
        <v>6</v>
      </c>
      <c r="CN29" s="1">
        <f t="shared" si="6"/>
        <v>1</v>
      </c>
      <c r="CO29">
        <v>6</v>
      </c>
      <c r="CP29">
        <v>7</v>
      </c>
      <c r="CQ29">
        <v>7</v>
      </c>
      <c r="CR29">
        <v>6</v>
      </c>
      <c r="CS29">
        <v>4</v>
      </c>
      <c r="CT29" t="s">
        <v>437</v>
      </c>
      <c r="CU29">
        <v>2</v>
      </c>
      <c r="CV29">
        <v>6</v>
      </c>
      <c r="CW29">
        <v>6</v>
      </c>
      <c r="CX29">
        <v>5</v>
      </c>
      <c r="CY29">
        <v>5</v>
      </c>
      <c r="CZ29">
        <v>6</v>
      </c>
      <c r="DA29">
        <v>6</v>
      </c>
      <c r="DB29">
        <v>6</v>
      </c>
      <c r="DC29" s="1">
        <f t="shared" si="7"/>
        <v>1</v>
      </c>
      <c r="DD29">
        <v>5</v>
      </c>
      <c r="DE29">
        <v>5</v>
      </c>
      <c r="DF29">
        <v>6</v>
      </c>
      <c r="DG29">
        <v>5</v>
      </c>
      <c r="DH29">
        <v>2</v>
      </c>
      <c r="DI29" t="s">
        <v>434</v>
      </c>
      <c r="DJ29">
        <v>3</v>
      </c>
      <c r="DK29">
        <v>5</v>
      </c>
      <c r="DL29">
        <v>5</v>
      </c>
      <c r="DM29">
        <v>5</v>
      </c>
      <c r="DN29">
        <v>5</v>
      </c>
      <c r="DO29">
        <v>6</v>
      </c>
      <c r="DP29">
        <v>5</v>
      </c>
      <c r="DQ29">
        <v>5</v>
      </c>
      <c r="DR29">
        <f t="shared" si="8"/>
        <v>1</v>
      </c>
      <c r="DS29">
        <v>5</v>
      </c>
      <c r="DT29">
        <v>5</v>
      </c>
      <c r="DU29">
        <v>7</v>
      </c>
      <c r="DV29">
        <v>6</v>
      </c>
      <c r="DW29">
        <v>4</v>
      </c>
      <c r="DX29" t="s">
        <v>438</v>
      </c>
      <c r="DY29">
        <v>1</v>
      </c>
      <c r="DZ29">
        <v>6</v>
      </c>
      <c r="EA29">
        <v>6</v>
      </c>
      <c r="EB29">
        <v>5</v>
      </c>
      <c r="EC29">
        <v>6</v>
      </c>
      <c r="ED29">
        <v>6</v>
      </c>
      <c r="EE29">
        <v>5</v>
      </c>
      <c r="EF29">
        <v>5</v>
      </c>
      <c r="EG29">
        <f t="shared" si="9"/>
        <v>1</v>
      </c>
      <c r="EH29">
        <v>6</v>
      </c>
      <c r="EI29">
        <v>5</v>
      </c>
      <c r="EJ29">
        <v>6</v>
      </c>
      <c r="EK29">
        <v>6</v>
      </c>
      <c r="EL29">
        <v>3</v>
      </c>
      <c r="EM29" t="s">
        <v>429</v>
      </c>
      <c r="EN29">
        <v>4</v>
      </c>
      <c r="EO29">
        <v>5</v>
      </c>
      <c r="EP29">
        <v>4</v>
      </c>
      <c r="EQ29">
        <v>5</v>
      </c>
      <c r="ER29">
        <v>4</v>
      </c>
      <c r="ES29">
        <v>4</v>
      </c>
      <c r="ET29">
        <v>4</v>
      </c>
      <c r="EU29">
        <v>4</v>
      </c>
      <c r="EV29">
        <f>ET29/EU29</f>
        <v>1</v>
      </c>
      <c r="EW29">
        <v>4</v>
      </c>
      <c r="EX29">
        <v>4</v>
      </c>
      <c r="EY29">
        <v>4</v>
      </c>
      <c r="EZ29">
        <v>5</v>
      </c>
      <c r="FA29">
        <v>1</v>
      </c>
      <c r="FB29" t="s">
        <v>430</v>
      </c>
      <c r="FC29">
        <v>1</v>
      </c>
      <c r="FD29">
        <v>6</v>
      </c>
      <c r="FE29">
        <v>7</v>
      </c>
      <c r="FF29">
        <v>6</v>
      </c>
      <c r="FG29">
        <v>6</v>
      </c>
      <c r="FH29">
        <v>5</v>
      </c>
      <c r="FI29">
        <v>6</v>
      </c>
      <c r="FJ29">
        <v>6</v>
      </c>
      <c r="FK29">
        <f>FI29/FJ29</f>
        <v>1</v>
      </c>
      <c r="FL29">
        <v>7</v>
      </c>
      <c r="FM29">
        <v>6</v>
      </c>
      <c r="FN29">
        <v>7</v>
      </c>
      <c r="FO29">
        <v>7</v>
      </c>
      <c r="FP29">
        <v>1</v>
      </c>
      <c r="FQ29" t="s">
        <v>436</v>
      </c>
      <c r="FR29">
        <v>2</v>
      </c>
      <c r="FS29">
        <v>6</v>
      </c>
      <c r="FT29">
        <v>6</v>
      </c>
      <c r="FU29">
        <v>6</v>
      </c>
      <c r="FV29">
        <v>6</v>
      </c>
      <c r="FW29">
        <v>5</v>
      </c>
      <c r="FX29">
        <v>6</v>
      </c>
      <c r="FY29">
        <v>6</v>
      </c>
      <c r="FZ29">
        <f t="shared" si="10"/>
        <v>1</v>
      </c>
      <c r="GA29">
        <v>6</v>
      </c>
      <c r="GB29">
        <v>4</v>
      </c>
      <c r="GC29">
        <v>6</v>
      </c>
      <c r="GD29">
        <v>6</v>
      </c>
      <c r="GE29">
        <v>1</v>
      </c>
      <c r="GF29" t="s">
        <v>440</v>
      </c>
      <c r="GG29">
        <v>3</v>
      </c>
      <c r="GH29">
        <v>5</v>
      </c>
      <c r="GI29">
        <v>5</v>
      </c>
      <c r="GJ29">
        <v>5</v>
      </c>
      <c r="GK29">
        <v>4</v>
      </c>
      <c r="GL29">
        <v>4</v>
      </c>
      <c r="GM29">
        <v>5</v>
      </c>
      <c r="GN29">
        <v>5</v>
      </c>
      <c r="GO29">
        <f t="shared" si="11"/>
        <v>1</v>
      </c>
      <c r="GP29">
        <v>5</v>
      </c>
      <c r="GQ29">
        <v>4</v>
      </c>
      <c r="GR29">
        <v>5</v>
      </c>
      <c r="GS29">
        <v>5</v>
      </c>
      <c r="GT29">
        <v>1</v>
      </c>
      <c r="GU29" t="s">
        <v>435</v>
      </c>
      <c r="GV29">
        <v>1</v>
      </c>
      <c r="GW29">
        <v>5</v>
      </c>
      <c r="GX29">
        <v>5</v>
      </c>
      <c r="GY29">
        <v>5</v>
      </c>
      <c r="GZ29">
        <v>5</v>
      </c>
      <c r="HA29">
        <v>5</v>
      </c>
      <c r="HB29">
        <v>5</v>
      </c>
      <c r="HC29">
        <v>5</v>
      </c>
      <c r="HD29">
        <f t="shared" si="12"/>
        <v>1</v>
      </c>
      <c r="HE29">
        <v>5</v>
      </c>
      <c r="HF29">
        <v>4</v>
      </c>
      <c r="HG29">
        <v>6</v>
      </c>
      <c r="HH29">
        <v>6</v>
      </c>
      <c r="HI29">
        <v>1</v>
      </c>
      <c r="HJ29" t="s">
        <v>439</v>
      </c>
      <c r="HK29">
        <v>2</v>
      </c>
      <c r="HL29">
        <v>6</v>
      </c>
      <c r="HM29">
        <v>6</v>
      </c>
      <c r="HN29">
        <v>5</v>
      </c>
      <c r="HO29">
        <v>6</v>
      </c>
      <c r="HP29">
        <v>6</v>
      </c>
      <c r="HQ29">
        <v>6</v>
      </c>
      <c r="HR29">
        <v>5</v>
      </c>
      <c r="HS29">
        <f t="shared" si="13"/>
        <v>1.2</v>
      </c>
      <c r="HT29">
        <v>6</v>
      </c>
      <c r="HU29">
        <v>5</v>
      </c>
      <c r="HV29">
        <v>5</v>
      </c>
      <c r="HW29">
        <v>5</v>
      </c>
      <c r="HX29">
        <v>1</v>
      </c>
    </row>
    <row r="30" spans="1:232" x14ac:dyDescent="0.2">
      <c r="A30">
        <v>1018</v>
      </c>
      <c r="B30" s="24" t="s">
        <v>650</v>
      </c>
      <c r="C30" t="s">
        <v>350</v>
      </c>
      <c r="D30" t="s">
        <v>441</v>
      </c>
      <c r="E30"/>
      <c r="H30">
        <v>24</v>
      </c>
      <c r="I30" t="s">
        <v>653</v>
      </c>
      <c r="J30">
        <v>2</v>
      </c>
      <c r="K30">
        <f t="shared" si="0"/>
        <v>30</v>
      </c>
      <c r="L30" s="1">
        <f t="shared" si="1"/>
        <v>8</v>
      </c>
      <c r="M30">
        <f t="shared" si="2"/>
        <v>7</v>
      </c>
      <c r="N30" s="1">
        <f t="shared" si="3"/>
        <v>9</v>
      </c>
      <c r="O30">
        <v>1</v>
      </c>
      <c r="P30">
        <v>2</v>
      </c>
      <c r="Q30">
        <v>1</v>
      </c>
      <c r="R30">
        <v>1</v>
      </c>
      <c r="S30">
        <v>1</v>
      </c>
      <c r="T30">
        <v>2</v>
      </c>
      <c r="U30">
        <v>1</v>
      </c>
      <c r="V30">
        <v>1</v>
      </c>
      <c r="W30">
        <v>1</v>
      </c>
      <c r="X30">
        <v>1</v>
      </c>
      <c r="Y30">
        <v>1</v>
      </c>
      <c r="Z30">
        <v>1</v>
      </c>
      <c r="AA30">
        <v>1</v>
      </c>
      <c r="AB30">
        <v>1</v>
      </c>
      <c r="AC30">
        <v>1</v>
      </c>
      <c r="AD30">
        <v>1</v>
      </c>
      <c r="AE30">
        <v>1</v>
      </c>
      <c r="AF30">
        <v>1</v>
      </c>
      <c r="AG30">
        <v>2</v>
      </c>
      <c r="AH30">
        <v>1</v>
      </c>
      <c r="AI30">
        <v>1</v>
      </c>
      <c r="AJ30">
        <v>3</v>
      </c>
      <c r="AK30">
        <v>5</v>
      </c>
      <c r="AL30">
        <v>1</v>
      </c>
      <c r="AM30">
        <v>3</v>
      </c>
      <c r="AN30">
        <v>2</v>
      </c>
      <c r="AO30">
        <v>2</v>
      </c>
      <c r="AP30">
        <v>2</v>
      </c>
      <c r="AQ30">
        <v>1</v>
      </c>
      <c r="AR30">
        <v>2</v>
      </c>
      <c r="AS30">
        <v>2</v>
      </c>
      <c r="AT30">
        <v>3</v>
      </c>
      <c r="AU30">
        <v>2</v>
      </c>
      <c r="AV30">
        <v>2</v>
      </c>
      <c r="AW30">
        <v>1</v>
      </c>
      <c r="AX30">
        <v>1</v>
      </c>
      <c r="AY30">
        <v>1</v>
      </c>
      <c r="AZ30">
        <v>2</v>
      </c>
      <c r="BA30" t="s">
        <v>444</v>
      </c>
      <c r="BB30">
        <v>6</v>
      </c>
      <c r="BC30">
        <v>6</v>
      </c>
      <c r="BD30">
        <v>5</v>
      </c>
      <c r="BE30">
        <v>4</v>
      </c>
      <c r="BF30">
        <v>6</v>
      </c>
      <c r="BG30">
        <v>7</v>
      </c>
      <c r="BH30">
        <v>7</v>
      </c>
      <c r="BI30">
        <v>1</v>
      </c>
      <c r="BJ30">
        <f t="shared" si="4"/>
        <v>7</v>
      </c>
      <c r="BK30">
        <v>6</v>
      </c>
      <c r="BL30">
        <v>5</v>
      </c>
      <c r="BM30">
        <v>7</v>
      </c>
      <c r="BN30">
        <v>5</v>
      </c>
      <c r="BO30">
        <v>1</v>
      </c>
      <c r="BP30" t="s">
        <v>445</v>
      </c>
      <c r="BQ30">
        <v>5</v>
      </c>
      <c r="BR30">
        <v>6</v>
      </c>
      <c r="BS30">
        <v>5</v>
      </c>
      <c r="BT30">
        <v>2</v>
      </c>
      <c r="BU30">
        <v>5</v>
      </c>
      <c r="BV30">
        <v>5</v>
      </c>
      <c r="BW30">
        <v>2</v>
      </c>
      <c r="BX30">
        <v>7</v>
      </c>
      <c r="BY30">
        <f t="shared" si="5"/>
        <v>0.2857142857142857</v>
      </c>
      <c r="BZ30">
        <v>3</v>
      </c>
      <c r="CA30">
        <v>3</v>
      </c>
      <c r="CB30">
        <v>4</v>
      </c>
      <c r="CC30">
        <v>4</v>
      </c>
      <c r="CD30">
        <v>1</v>
      </c>
      <c r="CE30" t="s">
        <v>446</v>
      </c>
      <c r="CF30">
        <v>7</v>
      </c>
      <c r="CG30">
        <v>6</v>
      </c>
      <c r="CH30">
        <v>7</v>
      </c>
      <c r="CI30">
        <v>5</v>
      </c>
      <c r="CJ30">
        <v>6</v>
      </c>
      <c r="CK30">
        <v>5</v>
      </c>
      <c r="CL30">
        <v>7</v>
      </c>
      <c r="CM30">
        <v>3</v>
      </c>
      <c r="CN30" s="1">
        <f t="shared" si="6"/>
        <v>2.3333333333333335</v>
      </c>
      <c r="CO30">
        <v>6</v>
      </c>
      <c r="CP30">
        <v>5</v>
      </c>
      <c r="CQ30">
        <v>6</v>
      </c>
      <c r="CR30">
        <v>6</v>
      </c>
      <c r="CS30">
        <v>2</v>
      </c>
      <c r="CT30" t="s">
        <v>450</v>
      </c>
      <c r="CU30">
        <v>6</v>
      </c>
      <c r="CV30">
        <v>5</v>
      </c>
      <c r="CW30">
        <v>5</v>
      </c>
      <c r="CX30">
        <v>5</v>
      </c>
      <c r="CY30">
        <v>6</v>
      </c>
      <c r="CZ30">
        <v>7</v>
      </c>
      <c r="DA30">
        <v>7</v>
      </c>
      <c r="DB30">
        <v>3</v>
      </c>
      <c r="DC30" s="1">
        <f t="shared" si="7"/>
        <v>2.3333333333333335</v>
      </c>
      <c r="DD30">
        <v>6</v>
      </c>
      <c r="DE30">
        <v>6</v>
      </c>
      <c r="DF30">
        <v>4</v>
      </c>
      <c r="DG30">
        <v>5</v>
      </c>
      <c r="DH30">
        <v>2</v>
      </c>
      <c r="DI30" t="s">
        <v>447</v>
      </c>
      <c r="DJ30">
        <v>5</v>
      </c>
      <c r="DK30">
        <v>4</v>
      </c>
      <c r="DL30">
        <v>4</v>
      </c>
      <c r="DM30">
        <v>1</v>
      </c>
      <c r="DN30">
        <v>4</v>
      </c>
      <c r="DO30">
        <v>5</v>
      </c>
      <c r="DP30">
        <v>2</v>
      </c>
      <c r="DQ30">
        <v>6</v>
      </c>
      <c r="DR30">
        <f t="shared" si="8"/>
        <v>0.33333333333333331</v>
      </c>
      <c r="DS30">
        <v>3</v>
      </c>
      <c r="DT30">
        <v>3</v>
      </c>
      <c r="DU30">
        <v>3</v>
      </c>
      <c r="DV30">
        <v>4</v>
      </c>
      <c r="DW30">
        <v>4</v>
      </c>
      <c r="DX30" t="s">
        <v>451</v>
      </c>
      <c r="DY30">
        <v>6</v>
      </c>
      <c r="DZ30">
        <v>5</v>
      </c>
      <c r="EA30">
        <v>6</v>
      </c>
      <c r="EB30">
        <v>5</v>
      </c>
      <c r="EC30">
        <v>6</v>
      </c>
      <c r="ED30">
        <v>5</v>
      </c>
      <c r="EE30">
        <v>6</v>
      </c>
      <c r="EF30">
        <v>2</v>
      </c>
      <c r="EG30">
        <f t="shared" si="9"/>
        <v>3</v>
      </c>
      <c r="EH30">
        <v>6</v>
      </c>
      <c r="EI30">
        <v>5</v>
      </c>
      <c r="EJ30">
        <v>5</v>
      </c>
      <c r="EK30">
        <v>6</v>
      </c>
      <c r="EL30">
        <v>4</v>
      </c>
      <c r="EM30" t="s">
        <v>442</v>
      </c>
      <c r="EN30">
        <v>5</v>
      </c>
      <c r="EO30">
        <v>5</v>
      </c>
      <c r="EP30">
        <v>4</v>
      </c>
      <c r="EQ30">
        <v>3</v>
      </c>
      <c r="ER30">
        <v>4</v>
      </c>
      <c r="ES30">
        <v>5</v>
      </c>
      <c r="ET30">
        <v>2</v>
      </c>
      <c r="EU30">
        <v>4</v>
      </c>
      <c r="EV30">
        <f>ET30/EU30</f>
        <v>0.5</v>
      </c>
      <c r="EW30">
        <v>2</v>
      </c>
      <c r="EX30">
        <v>3</v>
      </c>
      <c r="EY30">
        <v>4</v>
      </c>
      <c r="EZ30">
        <v>4</v>
      </c>
      <c r="FA30">
        <v>2</v>
      </c>
      <c r="FB30" t="s">
        <v>443</v>
      </c>
      <c r="FC30">
        <v>5</v>
      </c>
      <c r="FD30">
        <v>4</v>
      </c>
      <c r="FE30">
        <v>3</v>
      </c>
      <c r="FF30">
        <v>2</v>
      </c>
      <c r="FG30">
        <v>4</v>
      </c>
      <c r="FH30">
        <v>3</v>
      </c>
      <c r="FI30">
        <v>4</v>
      </c>
      <c r="FJ30">
        <v>2</v>
      </c>
      <c r="FK30">
        <f>FI30/FJ30</f>
        <v>2</v>
      </c>
      <c r="FL30">
        <v>2</v>
      </c>
      <c r="FM30">
        <v>1</v>
      </c>
      <c r="FN30">
        <v>2</v>
      </c>
      <c r="FO30">
        <v>3</v>
      </c>
      <c r="FP30">
        <v>2</v>
      </c>
      <c r="FQ30" t="s">
        <v>449</v>
      </c>
      <c r="FR30">
        <v>4</v>
      </c>
      <c r="FS30">
        <v>3</v>
      </c>
      <c r="FT30">
        <v>4</v>
      </c>
      <c r="FU30">
        <v>2</v>
      </c>
      <c r="FV30">
        <v>4</v>
      </c>
      <c r="FW30">
        <v>3</v>
      </c>
      <c r="FX30">
        <v>2</v>
      </c>
      <c r="FY30">
        <v>6</v>
      </c>
      <c r="FZ30">
        <f t="shared" si="10"/>
        <v>0.33333333333333331</v>
      </c>
      <c r="GA30">
        <v>2</v>
      </c>
      <c r="GB30">
        <v>3</v>
      </c>
      <c r="GC30">
        <v>3</v>
      </c>
      <c r="GD30">
        <v>3</v>
      </c>
      <c r="GE30">
        <v>1</v>
      </c>
      <c r="GF30" t="s">
        <v>453</v>
      </c>
      <c r="GG30">
        <v>3</v>
      </c>
      <c r="GH30">
        <v>3</v>
      </c>
      <c r="GI30">
        <v>2</v>
      </c>
      <c r="GJ30">
        <v>1</v>
      </c>
      <c r="GK30">
        <v>3</v>
      </c>
      <c r="GL30">
        <v>2</v>
      </c>
      <c r="GM30">
        <v>2</v>
      </c>
      <c r="GN30">
        <v>5</v>
      </c>
      <c r="GO30">
        <f t="shared" si="11"/>
        <v>0.4</v>
      </c>
      <c r="GP30">
        <v>3</v>
      </c>
      <c r="GQ30">
        <v>4</v>
      </c>
      <c r="GR30">
        <v>4</v>
      </c>
      <c r="GS30">
        <v>2</v>
      </c>
      <c r="GT30">
        <v>4</v>
      </c>
      <c r="GU30" t="s">
        <v>448</v>
      </c>
      <c r="GV30">
        <v>6</v>
      </c>
      <c r="GW30">
        <v>5</v>
      </c>
      <c r="GX30">
        <v>6</v>
      </c>
      <c r="GY30">
        <v>4</v>
      </c>
      <c r="GZ30">
        <v>6</v>
      </c>
      <c r="HA30">
        <v>7</v>
      </c>
      <c r="HB30">
        <v>7</v>
      </c>
      <c r="HC30">
        <v>1</v>
      </c>
      <c r="HD30">
        <f t="shared" si="12"/>
        <v>7</v>
      </c>
      <c r="HE30">
        <v>4</v>
      </c>
      <c r="HF30">
        <v>4</v>
      </c>
      <c r="HG30">
        <v>5</v>
      </c>
      <c r="HH30">
        <v>7</v>
      </c>
      <c r="HI30">
        <v>2</v>
      </c>
      <c r="HJ30" t="s">
        <v>452</v>
      </c>
      <c r="HK30">
        <v>4</v>
      </c>
      <c r="HL30">
        <v>3</v>
      </c>
      <c r="HM30">
        <v>5</v>
      </c>
      <c r="HN30">
        <v>4</v>
      </c>
      <c r="HO30">
        <v>4</v>
      </c>
      <c r="HP30">
        <v>4</v>
      </c>
      <c r="HQ30">
        <v>2</v>
      </c>
      <c r="HR30">
        <v>6</v>
      </c>
      <c r="HS30">
        <f t="shared" si="13"/>
        <v>0.33333333333333331</v>
      </c>
      <c r="HT30">
        <v>4</v>
      </c>
      <c r="HU30">
        <v>3</v>
      </c>
      <c r="HV30">
        <v>3</v>
      </c>
      <c r="HW30">
        <v>2</v>
      </c>
      <c r="HX30">
        <v>4</v>
      </c>
    </row>
    <row r="31" spans="1:232" s="27" customFormat="1" ht="15" x14ac:dyDescent="0.2">
      <c r="A31" s="27">
        <v>1019</v>
      </c>
      <c r="B31" s="46" t="s">
        <v>652</v>
      </c>
      <c r="C31" s="27" t="s">
        <v>350</v>
      </c>
      <c r="D31" s="27" t="s">
        <v>454</v>
      </c>
      <c r="E31" s="27" t="s">
        <v>82</v>
      </c>
      <c r="G31" s="27">
        <v>2</v>
      </c>
      <c r="H31" s="27">
        <v>29</v>
      </c>
      <c r="I31" s="27" t="s">
        <v>635</v>
      </c>
      <c r="J31" s="27">
        <v>2</v>
      </c>
      <c r="K31" s="27">
        <f t="shared" si="0"/>
        <v>34</v>
      </c>
      <c r="L31" s="27">
        <f t="shared" si="1"/>
        <v>14</v>
      </c>
      <c r="M31" s="27">
        <f t="shared" si="2"/>
        <v>13</v>
      </c>
      <c r="N31" s="27">
        <f t="shared" si="3"/>
        <v>12</v>
      </c>
      <c r="O31" s="27">
        <v>2</v>
      </c>
      <c r="P31" s="27">
        <v>2</v>
      </c>
      <c r="Q31" s="27">
        <v>2</v>
      </c>
      <c r="R31" s="27">
        <v>1</v>
      </c>
      <c r="S31" s="27">
        <v>1</v>
      </c>
      <c r="T31" s="27">
        <v>2</v>
      </c>
      <c r="U31" s="27">
        <v>2</v>
      </c>
      <c r="V31" s="27">
        <v>2</v>
      </c>
      <c r="W31" s="27">
        <v>3</v>
      </c>
      <c r="X31" s="27">
        <v>2</v>
      </c>
      <c r="Y31" s="27">
        <v>2</v>
      </c>
      <c r="Z31" s="27">
        <v>2</v>
      </c>
      <c r="AA31" s="27">
        <v>2</v>
      </c>
      <c r="AB31" s="27">
        <v>2</v>
      </c>
      <c r="AC31" s="27">
        <v>2</v>
      </c>
      <c r="AD31" s="27">
        <v>2</v>
      </c>
      <c r="AE31" s="27">
        <v>2</v>
      </c>
      <c r="AF31" s="27">
        <v>2</v>
      </c>
      <c r="AG31" s="27">
        <v>1</v>
      </c>
      <c r="AH31" s="27">
        <v>1</v>
      </c>
      <c r="AI31" s="27">
        <v>2</v>
      </c>
      <c r="AJ31" s="27">
        <v>2</v>
      </c>
      <c r="AK31" s="27">
        <v>4</v>
      </c>
      <c r="AL31" s="27">
        <v>2</v>
      </c>
      <c r="AM31" s="27">
        <v>3</v>
      </c>
      <c r="AN31" s="27">
        <v>1</v>
      </c>
      <c r="AO31" s="27">
        <v>2</v>
      </c>
      <c r="AP31" s="27">
        <v>4</v>
      </c>
      <c r="AQ31" s="27">
        <v>1</v>
      </c>
      <c r="AR31" s="27">
        <v>2</v>
      </c>
      <c r="AS31" s="27">
        <v>1</v>
      </c>
      <c r="AT31" s="27">
        <v>1</v>
      </c>
      <c r="AU31" s="27">
        <v>3</v>
      </c>
      <c r="AV31" s="27">
        <v>3</v>
      </c>
      <c r="AW31" s="27">
        <v>3</v>
      </c>
      <c r="AX31" s="27">
        <v>3</v>
      </c>
      <c r="AY31" s="27">
        <v>1</v>
      </c>
      <c r="AZ31" s="27">
        <v>2</v>
      </c>
      <c r="BA31" s="27" t="s">
        <v>457</v>
      </c>
      <c r="BB31" s="27">
        <v>4</v>
      </c>
      <c r="BC31" s="27">
        <v>4</v>
      </c>
      <c r="BD31" s="27">
        <v>4</v>
      </c>
      <c r="BE31" s="27">
        <v>3</v>
      </c>
      <c r="BF31" s="27">
        <v>4</v>
      </c>
      <c r="BG31" s="27">
        <v>4</v>
      </c>
      <c r="BH31" s="27">
        <v>3</v>
      </c>
      <c r="BI31" s="27">
        <v>3</v>
      </c>
      <c r="BJ31" s="27">
        <f t="shared" si="4"/>
        <v>1</v>
      </c>
      <c r="BK31" s="27">
        <v>3</v>
      </c>
      <c r="BL31" s="27">
        <v>3</v>
      </c>
      <c r="BM31" s="27">
        <v>3</v>
      </c>
      <c r="BN31" s="27">
        <v>3</v>
      </c>
      <c r="BO31" s="27">
        <v>1</v>
      </c>
      <c r="BP31" s="27" t="s">
        <v>458</v>
      </c>
      <c r="BQ31" s="27">
        <v>4</v>
      </c>
      <c r="BR31" s="27">
        <v>4</v>
      </c>
      <c r="BS31" s="27">
        <v>4</v>
      </c>
      <c r="BT31" s="27">
        <v>4</v>
      </c>
      <c r="BU31" s="27">
        <v>4</v>
      </c>
      <c r="BV31" s="27">
        <v>4</v>
      </c>
      <c r="BW31" s="27">
        <v>4</v>
      </c>
      <c r="BX31" s="27">
        <v>4</v>
      </c>
      <c r="BY31" s="27">
        <f t="shared" si="5"/>
        <v>1</v>
      </c>
      <c r="BZ31" s="27">
        <v>4</v>
      </c>
      <c r="CA31" s="27">
        <v>4</v>
      </c>
      <c r="CB31" s="27">
        <v>4</v>
      </c>
      <c r="CC31" s="27">
        <v>2</v>
      </c>
      <c r="CD31" s="27">
        <v>2</v>
      </c>
      <c r="CE31" s="47" t="s">
        <v>459</v>
      </c>
      <c r="CF31" s="47">
        <v>7</v>
      </c>
      <c r="CG31" s="47">
        <v>7</v>
      </c>
      <c r="CH31" s="47">
        <v>7</v>
      </c>
      <c r="CI31" s="47">
        <v>7</v>
      </c>
      <c r="CJ31" s="47">
        <v>7</v>
      </c>
      <c r="CK31" s="47">
        <v>7</v>
      </c>
      <c r="CL31" s="47">
        <v>7</v>
      </c>
      <c r="CM31" s="47">
        <v>7</v>
      </c>
      <c r="CN31" s="27">
        <f t="shared" si="6"/>
        <v>1</v>
      </c>
      <c r="CO31" s="47">
        <v>7</v>
      </c>
      <c r="CP31" s="47">
        <v>7</v>
      </c>
      <c r="CQ31" s="47">
        <v>7</v>
      </c>
      <c r="CR31" s="47">
        <v>7</v>
      </c>
      <c r="CS31" s="47">
        <v>1</v>
      </c>
      <c r="CT31" s="47" t="s">
        <v>463</v>
      </c>
      <c r="CU31" s="47">
        <v>7</v>
      </c>
      <c r="CV31" s="47">
        <v>7</v>
      </c>
      <c r="CW31" s="47">
        <v>7</v>
      </c>
      <c r="CX31" s="47">
        <v>7</v>
      </c>
      <c r="CY31" s="47">
        <v>7</v>
      </c>
      <c r="CZ31" s="47">
        <v>7</v>
      </c>
      <c r="DA31" s="47">
        <v>7</v>
      </c>
      <c r="DB31" s="47">
        <v>7</v>
      </c>
      <c r="DC31" s="27">
        <f t="shared" si="7"/>
        <v>1</v>
      </c>
      <c r="DD31" s="47">
        <v>7</v>
      </c>
      <c r="DE31" s="47">
        <v>7</v>
      </c>
      <c r="DF31" s="47">
        <v>7</v>
      </c>
      <c r="DG31" s="47">
        <v>7</v>
      </c>
      <c r="DH31" s="47">
        <v>1</v>
      </c>
      <c r="DI31" s="27" t="s">
        <v>460</v>
      </c>
      <c r="DJ31" s="27">
        <v>4</v>
      </c>
      <c r="DK31" s="27">
        <v>4</v>
      </c>
      <c r="DL31" s="27">
        <v>4</v>
      </c>
      <c r="DM31" s="27">
        <v>3</v>
      </c>
      <c r="DN31" s="27">
        <v>4</v>
      </c>
      <c r="DO31" s="27">
        <v>4</v>
      </c>
      <c r="DP31" s="27">
        <v>3</v>
      </c>
      <c r="DQ31" s="27">
        <v>3</v>
      </c>
      <c r="DR31" s="27">
        <f t="shared" si="8"/>
        <v>1</v>
      </c>
      <c r="DS31" s="27">
        <v>4</v>
      </c>
      <c r="DT31" s="27">
        <v>4</v>
      </c>
      <c r="DU31" s="27">
        <v>4</v>
      </c>
      <c r="DV31" s="27">
        <v>2</v>
      </c>
      <c r="DW31" s="27">
        <v>1</v>
      </c>
      <c r="DX31" s="27" t="s">
        <v>464</v>
      </c>
      <c r="DY31" s="27">
        <v>4</v>
      </c>
      <c r="DZ31" s="27">
        <v>4</v>
      </c>
      <c r="EA31" s="27">
        <v>4</v>
      </c>
      <c r="EB31" s="27">
        <v>4</v>
      </c>
      <c r="EC31" s="27">
        <v>4</v>
      </c>
      <c r="ED31" s="27">
        <v>4</v>
      </c>
      <c r="EE31" s="27">
        <v>4</v>
      </c>
      <c r="EF31" s="27">
        <v>4</v>
      </c>
      <c r="EG31" s="27">
        <f t="shared" si="9"/>
        <v>1</v>
      </c>
      <c r="EH31" s="27">
        <v>4</v>
      </c>
      <c r="EI31" s="27">
        <v>4</v>
      </c>
      <c r="EJ31" s="27">
        <v>4</v>
      </c>
      <c r="EK31" s="27">
        <v>2</v>
      </c>
      <c r="EL31" s="27">
        <v>1</v>
      </c>
      <c r="EM31" s="27" t="s">
        <v>455</v>
      </c>
      <c r="EN31" s="27">
        <v>5</v>
      </c>
      <c r="EO31" s="27">
        <v>5</v>
      </c>
      <c r="EP31" s="27">
        <v>5</v>
      </c>
      <c r="EQ31" s="27">
        <v>5</v>
      </c>
      <c r="ER31" s="27">
        <v>5</v>
      </c>
      <c r="ES31" s="27">
        <v>6</v>
      </c>
      <c r="ET31" s="27">
        <v>6</v>
      </c>
      <c r="EU31" s="27">
        <v>5</v>
      </c>
      <c r="EW31" s="27">
        <v>6</v>
      </c>
      <c r="EX31" s="27">
        <v>4</v>
      </c>
      <c r="EY31" s="27">
        <v>5</v>
      </c>
      <c r="EZ31" s="27">
        <v>4</v>
      </c>
      <c r="FA31" s="27">
        <v>1</v>
      </c>
      <c r="FB31" s="27" t="s">
        <v>456</v>
      </c>
      <c r="FC31" s="27">
        <v>4</v>
      </c>
      <c r="FD31" s="27">
        <v>4</v>
      </c>
      <c r="FE31" s="27">
        <v>4</v>
      </c>
      <c r="FF31" s="27">
        <v>4</v>
      </c>
      <c r="FG31" s="27">
        <v>1</v>
      </c>
      <c r="FH31" s="27">
        <v>1</v>
      </c>
      <c r="FI31" s="27">
        <v>4</v>
      </c>
      <c r="FJ31" s="27">
        <v>3</v>
      </c>
      <c r="FL31" s="27">
        <v>4</v>
      </c>
      <c r="FM31" s="27">
        <v>6</v>
      </c>
      <c r="FN31" s="27">
        <v>2</v>
      </c>
      <c r="FO31" s="27">
        <v>3</v>
      </c>
      <c r="FP31" s="27">
        <v>1</v>
      </c>
      <c r="FQ31" s="27" t="s">
        <v>462</v>
      </c>
      <c r="FR31" s="27">
        <v>4</v>
      </c>
      <c r="FS31" s="27">
        <v>4</v>
      </c>
      <c r="FT31" s="27">
        <v>2</v>
      </c>
      <c r="FU31" s="27">
        <v>2</v>
      </c>
      <c r="FV31" s="27">
        <v>2</v>
      </c>
      <c r="FW31" s="27">
        <v>2</v>
      </c>
      <c r="FY31" s="27">
        <v>2</v>
      </c>
      <c r="FZ31" s="27">
        <f t="shared" si="10"/>
        <v>0</v>
      </c>
      <c r="GA31" s="27">
        <v>4</v>
      </c>
      <c r="GB31" s="27">
        <v>3</v>
      </c>
      <c r="GC31" s="27">
        <v>4</v>
      </c>
      <c r="GD31" s="27">
        <v>2</v>
      </c>
      <c r="GE31" s="27">
        <v>1</v>
      </c>
      <c r="GF31" s="27" t="s">
        <v>466</v>
      </c>
      <c r="GG31" s="27">
        <v>7</v>
      </c>
      <c r="GH31" s="27">
        <v>7</v>
      </c>
      <c r="GI31" s="27">
        <v>7</v>
      </c>
      <c r="GJ31" s="27">
        <v>7</v>
      </c>
      <c r="GK31" s="27">
        <v>7</v>
      </c>
      <c r="GL31" s="27">
        <v>7</v>
      </c>
      <c r="GM31" s="27">
        <v>7</v>
      </c>
      <c r="GN31" s="27">
        <v>7</v>
      </c>
      <c r="GO31" s="27">
        <f t="shared" si="11"/>
        <v>1</v>
      </c>
      <c r="GP31" s="27">
        <v>7</v>
      </c>
      <c r="GQ31" s="27">
        <v>7</v>
      </c>
      <c r="GR31" s="27">
        <v>7</v>
      </c>
      <c r="GS31" s="27">
        <v>7</v>
      </c>
      <c r="GT31" s="27">
        <v>1</v>
      </c>
      <c r="GU31" s="27" t="s">
        <v>461</v>
      </c>
      <c r="GV31" s="27">
        <v>4</v>
      </c>
      <c r="GW31" s="27">
        <v>4</v>
      </c>
      <c r="GX31" s="27">
        <v>4</v>
      </c>
      <c r="GY31" s="27">
        <v>4</v>
      </c>
      <c r="GZ31" s="27">
        <v>4</v>
      </c>
      <c r="HA31" s="27">
        <v>4</v>
      </c>
      <c r="HB31" s="27">
        <v>4</v>
      </c>
      <c r="HD31" s="27" t="e">
        <f t="shared" si="12"/>
        <v>#DIV/0!</v>
      </c>
      <c r="HE31" s="27">
        <v>4</v>
      </c>
      <c r="HF31" s="27">
        <v>4</v>
      </c>
      <c r="HG31" s="27">
        <v>3</v>
      </c>
      <c r="HH31" s="27">
        <v>2</v>
      </c>
      <c r="HI31" s="27">
        <v>1</v>
      </c>
      <c r="HJ31" s="27" t="s">
        <v>465</v>
      </c>
      <c r="HK31" s="27">
        <v>4</v>
      </c>
      <c r="HL31" s="27">
        <v>4</v>
      </c>
      <c r="HM31" s="27">
        <v>4</v>
      </c>
      <c r="HN31" s="27">
        <v>4</v>
      </c>
      <c r="HO31" s="27">
        <v>4</v>
      </c>
      <c r="HP31" s="27">
        <v>4</v>
      </c>
      <c r="HQ31" s="27">
        <v>4</v>
      </c>
      <c r="HR31" s="27">
        <v>4</v>
      </c>
      <c r="HS31" s="27">
        <f t="shared" si="13"/>
        <v>1</v>
      </c>
      <c r="HT31" s="27">
        <v>4</v>
      </c>
      <c r="HU31" s="27">
        <v>4</v>
      </c>
      <c r="HV31" s="27">
        <v>4</v>
      </c>
      <c r="HW31" s="27">
        <v>4</v>
      </c>
      <c r="HX31" s="27">
        <v>1</v>
      </c>
    </row>
    <row r="32" spans="1:232" x14ac:dyDescent="0.2">
      <c r="A32">
        <v>1021</v>
      </c>
      <c r="B32" s="45" t="s">
        <v>650</v>
      </c>
      <c r="C32" s="25" t="s">
        <v>350</v>
      </c>
      <c r="D32" s="25" t="s">
        <v>467</v>
      </c>
      <c r="E32"/>
      <c r="H32">
        <v>28</v>
      </c>
      <c r="I32" t="s">
        <v>635</v>
      </c>
      <c r="J32">
        <v>2</v>
      </c>
      <c r="K32">
        <f t="shared" si="0"/>
        <v>24</v>
      </c>
      <c r="L32" s="1">
        <f t="shared" si="1"/>
        <v>7</v>
      </c>
      <c r="M32">
        <f t="shared" si="2"/>
        <v>7</v>
      </c>
      <c r="N32" s="1">
        <f t="shared" si="3"/>
        <v>7</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5</v>
      </c>
      <c r="AL32">
        <v>1</v>
      </c>
      <c r="AM32">
        <v>4</v>
      </c>
      <c r="AN32">
        <v>1</v>
      </c>
      <c r="AO32">
        <v>1</v>
      </c>
      <c r="AP32">
        <v>2</v>
      </c>
      <c r="AQ32">
        <v>1</v>
      </c>
      <c r="AR32">
        <v>1</v>
      </c>
      <c r="AS32">
        <v>1</v>
      </c>
      <c r="AT32">
        <v>3</v>
      </c>
      <c r="AU32">
        <v>2</v>
      </c>
      <c r="AV32">
        <v>1</v>
      </c>
      <c r="AW32">
        <v>1</v>
      </c>
      <c r="AX32">
        <v>1</v>
      </c>
      <c r="AY32">
        <v>1</v>
      </c>
      <c r="AZ32">
        <v>2</v>
      </c>
      <c r="BA32" t="s">
        <v>470</v>
      </c>
      <c r="BB32">
        <v>4</v>
      </c>
      <c r="BC32">
        <v>5</v>
      </c>
      <c r="BD32">
        <v>5</v>
      </c>
      <c r="BE32">
        <v>5</v>
      </c>
      <c r="BF32">
        <v>5</v>
      </c>
      <c r="BG32">
        <v>5</v>
      </c>
      <c r="BH32">
        <v>5</v>
      </c>
      <c r="BI32">
        <v>1</v>
      </c>
      <c r="BJ32">
        <f t="shared" si="4"/>
        <v>5</v>
      </c>
      <c r="BK32">
        <v>2</v>
      </c>
      <c r="BL32">
        <v>1</v>
      </c>
      <c r="BM32">
        <v>6</v>
      </c>
      <c r="BN32">
        <v>5</v>
      </c>
      <c r="BO32">
        <v>4</v>
      </c>
      <c r="BP32" t="s">
        <v>471</v>
      </c>
      <c r="BQ32">
        <v>4</v>
      </c>
      <c r="BR32">
        <v>6</v>
      </c>
      <c r="BS32">
        <v>6</v>
      </c>
      <c r="BT32">
        <v>6</v>
      </c>
      <c r="BU32">
        <v>6</v>
      </c>
      <c r="BV32">
        <v>6</v>
      </c>
      <c r="BW32">
        <v>6</v>
      </c>
      <c r="BX32">
        <v>1</v>
      </c>
      <c r="BY32">
        <f t="shared" si="5"/>
        <v>6</v>
      </c>
      <c r="BZ32">
        <v>1</v>
      </c>
      <c r="CA32">
        <v>1</v>
      </c>
      <c r="CB32">
        <v>6</v>
      </c>
      <c r="CC32">
        <v>5</v>
      </c>
      <c r="CD32">
        <v>4</v>
      </c>
      <c r="CE32" t="s">
        <v>472</v>
      </c>
      <c r="CF32">
        <v>5</v>
      </c>
      <c r="CG32">
        <v>6</v>
      </c>
      <c r="CH32">
        <v>6</v>
      </c>
      <c r="CI32">
        <v>6</v>
      </c>
      <c r="CJ32">
        <v>6</v>
      </c>
      <c r="CK32">
        <v>6</v>
      </c>
      <c r="CL32">
        <v>6</v>
      </c>
      <c r="CM32">
        <v>1</v>
      </c>
      <c r="CN32" s="1">
        <f t="shared" si="6"/>
        <v>6</v>
      </c>
      <c r="CO32">
        <v>2</v>
      </c>
      <c r="CP32">
        <v>1</v>
      </c>
      <c r="CQ32">
        <v>6</v>
      </c>
      <c r="CR32">
        <v>5</v>
      </c>
      <c r="CS32">
        <v>4</v>
      </c>
      <c r="CT32" t="s">
        <v>476</v>
      </c>
      <c r="CU32">
        <v>4</v>
      </c>
      <c r="CV32">
        <v>6</v>
      </c>
      <c r="CW32">
        <v>6</v>
      </c>
      <c r="CX32">
        <v>6</v>
      </c>
      <c r="CY32">
        <v>6</v>
      </c>
      <c r="CZ32">
        <v>6</v>
      </c>
      <c r="DA32">
        <v>6</v>
      </c>
      <c r="DB32">
        <v>1</v>
      </c>
      <c r="DC32" s="1">
        <f t="shared" si="7"/>
        <v>6</v>
      </c>
      <c r="DD32">
        <v>1</v>
      </c>
      <c r="DE32">
        <v>1</v>
      </c>
      <c r="DF32">
        <v>6</v>
      </c>
      <c r="DG32">
        <v>5</v>
      </c>
      <c r="DH32">
        <v>4</v>
      </c>
      <c r="DI32" t="s">
        <v>473</v>
      </c>
      <c r="DJ32">
        <v>5</v>
      </c>
      <c r="DK32">
        <v>5</v>
      </c>
      <c r="DL32">
        <v>5</v>
      </c>
      <c r="DM32">
        <v>5</v>
      </c>
      <c r="DN32">
        <v>5</v>
      </c>
      <c r="DO32">
        <v>5</v>
      </c>
      <c r="DP32">
        <v>5</v>
      </c>
      <c r="DQ32">
        <v>1</v>
      </c>
      <c r="DR32">
        <f t="shared" si="8"/>
        <v>5</v>
      </c>
      <c r="DS32">
        <v>1</v>
      </c>
      <c r="DT32">
        <v>1</v>
      </c>
      <c r="DU32">
        <v>5</v>
      </c>
      <c r="DV32">
        <v>5</v>
      </c>
      <c r="DW32">
        <v>4</v>
      </c>
      <c r="DX32" t="s">
        <v>477</v>
      </c>
      <c r="DY32">
        <v>5</v>
      </c>
      <c r="DZ32">
        <v>6</v>
      </c>
      <c r="EA32">
        <v>6</v>
      </c>
      <c r="EB32">
        <v>6</v>
      </c>
      <c r="EC32">
        <v>6</v>
      </c>
      <c r="ED32">
        <v>6</v>
      </c>
      <c r="EE32">
        <v>6</v>
      </c>
      <c r="EF32">
        <v>1</v>
      </c>
      <c r="EG32">
        <f t="shared" si="9"/>
        <v>6</v>
      </c>
      <c r="EH32">
        <v>1</v>
      </c>
      <c r="EI32">
        <v>1</v>
      </c>
      <c r="EJ32">
        <v>5</v>
      </c>
      <c r="EK32">
        <v>5</v>
      </c>
      <c r="EL32">
        <v>4</v>
      </c>
      <c r="EM32" t="s">
        <v>468</v>
      </c>
      <c r="EN32">
        <v>4</v>
      </c>
      <c r="EO32">
        <v>6</v>
      </c>
      <c r="EP32">
        <v>6</v>
      </c>
      <c r="EQ32">
        <v>6</v>
      </c>
      <c r="ER32">
        <v>6</v>
      </c>
      <c r="ES32">
        <v>5</v>
      </c>
      <c r="ET32">
        <v>6</v>
      </c>
      <c r="EU32">
        <v>1</v>
      </c>
      <c r="EV32">
        <f>ET32/EU32</f>
        <v>6</v>
      </c>
      <c r="EW32">
        <v>1</v>
      </c>
      <c r="EX32">
        <v>1</v>
      </c>
      <c r="EY32">
        <v>4</v>
      </c>
      <c r="EZ32">
        <v>4</v>
      </c>
      <c r="FA32">
        <v>1</v>
      </c>
      <c r="FB32" t="s">
        <v>469</v>
      </c>
      <c r="FC32">
        <v>4</v>
      </c>
      <c r="FD32">
        <v>6</v>
      </c>
      <c r="FE32">
        <v>6</v>
      </c>
      <c r="FF32">
        <v>6</v>
      </c>
      <c r="FG32">
        <v>6</v>
      </c>
      <c r="FH32">
        <v>6</v>
      </c>
      <c r="FI32">
        <v>6</v>
      </c>
      <c r="FJ32">
        <v>1</v>
      </c>
      <c r="FK32">
        <f>FI32/FJ32</f>
        <v>6</v>
      </c>
      <c r="FL32">
        <v>1</v>
      </c>
      <c r="FM32">
        <v>1</v>
      </c>
      <c r="FN32">
        <v>6</v>
      </c>
      <c r="FO32">
        <v>5</v>
      </c>
      <c r="FP32">
        <v>4</v>
      </c>
      <c r="FQ32" t="s">
        <v>475</v>
      </c>
      <c r="FR32">
        <v>4</v>
      </c>
      <c r="FS32">
        <v>4</v>
      </c>
      <c r="FT32">
        <v>4</v>
      </c>
      <c r="FU32">
        <v>4</v>
      </c>
      <c r="FV32">
        <v>4</v>
      </c>
      <c r="FW32">
        <v>4</v>
      </c>
      <c r="FX32">
        <v>4</v>
      </c>
      <c r="FY32">
        <v>1</v>
      </c>
      <c r="FZ32">
        <f t="shared" si="10"/>
        <v>4</v>
      </c>
      <c r="GA32">
        <v>1</v>
      </c>
      <c r="GB32">
        <v>1</v>
      </c>
      <c r="GC32">
        <v>2</v>
      </c>
      <c r="GD32">
        <v>4</v>
      </c>
      <c r="GE32">
        <v>4</v>
      </c>
      <c r="GF32" t="s">
        <v>479</v>
      </c>
      <c r="GG32">
        <v>4</v>
      </c>
      <c r="GH32">
        <v>4</v>
      </c>
      <c r="GI32">
        <v>4</v>
      </c>
      <c r="GJ32">
        <v>4</v>
      </c>
      <c r="GK32">
        <v>4</v>
      </c>
      <c r="GL32">
        <v>4</v>
      </c>
      <c r="GM32">
        <v>4</v>
      </c>
      <c r="GN32">
        <v>1</v>
      </c>
      <c r="GO32">
        <f t="shared" si="11"/>
        <v>4</v>
      </c>
      <c r="GP32">
        <v>2</v>
      </c>
      <c r="GQ32">
        <v>1</v>
      </c>
      <c r="GR32">
        <v>2</v>
      </c>
      <c r="GS32">
        <v>4</v>
      </c>
      <c r="GT32">
        <v>4</v>
      </c>
      <c r="GU32" t="s">
        <v>474</v>
      </c>
      <c r="GV32">
        <v>4</v>
      </c>
      <c r="GW32">
        <v>5</v>
      </c>
      <c r="GX32">
        <v>5</v>
      </c>
      <c r="GY32">
        <v>5</v>
      </c>
      <c r="GZ32">
        <v>5</v>
      </c>
      <c r="HA32">
        <v>5</v>
      </c>
      <c r="HB32">
        <v>5</v>
      </c>
      <c r="HC32">
        <v>1</v>
      </c>
      <c r="HD32">
        <f t="shared" si="12"/>
        <v>5</v>
      </c>
      <c r="HE32">
        <v>2</v>
      </c>
      <c r="HF32">
        <v>1</v>
      </c>
      <c r="HG32">
        <v>5</v>
      </c>
      <c r="HH32">
        <v>4</v>
      </c>
      <c r="HI32">
        <v>3</v>
      </c>
      <c r="HJ32" t="s">
        <v>478</v>
      </c>
      <c r="HK32">
        <v>4</v>
      </c>
      <c r="HL32">
        <v>4</v>
      </c>
      <c r="HM32">
        <v>4</v>
      </c>
      <c r="HN32">
        <v>4</v>
      </c>
      <c r="HO32">
        <v>4</v>
      </c>
      <c r="HP32">
        <v>4</v>
      </c>
      <c r="HQ32">
        <v>4</v>
      </c>
      <c r="HR32">
        <v>1</v>
      </c>
      <c r="HS32">
        <f t="shared" si="13"/>
        <v>4</v>
      </c>
      <c r="HT32">
        <v>1</v>
      </c>
      <c r="HU32">
        <v>1</v>
      </c>
      <c r="HV32">
        <v>4</v>
      </c>
      <c r="HW32">
        <v>4</v>
      </c>
      <c r="HX32">
        <v>2</v>
      </c>
    </row>
    <row r="33" spans="1:232" x14ac:dyDescent="0.2">
      <c r="A33">
        <v>1021</v>
      </c>
      <c r="B33" s="45" t="s">
        <v>650</v>
      </c>
      <c r="C33" t="s">
        <v>350</v>
      </c>
      <c r="D33" t="s">
        <v>480</v>
      </c>
      <c r="E33"/>
      <c r="H33">
        <v>24</v>
      </c>
      <c r="I33" t="s">
        <v>635</v>
      </c>
      <c r="J33">
        <v>2</v>
      </c>
      <c r="K33">
        <f t="shared" si="0"/>
        <v>41</v>
      </c>
      <c r="L33" s="1">
        <f t="shared" si="1"/>
        <v>12</v>
      </c>
      <c r="M33">
        <f t="shared" si="2"/>
        <v>8</v>
      </c>
      <c r="N33" s="1">
        <f t="shared" si="3"/>
        <v>7</v>
      </c>
      <c r="O33">
        <v>2</v>
      </c>
      <c r="P33">
        <v>1</v>
      </c>
      <c r="Q33">
        <v>1</v>
      </c>
      <c r="R33">
        <v>1</v>
      </c>
      <c r="S33">
        <v>2</v>
      </c>
      <c r="T33">
        <v>1</v>
      </c>
      <c r="U33">
        <v>1</v>
      </c>
      <c r="V33">
        <v>2</v>
      </c>
      <c r="W33">
        <v>1</v>
      </c>
      <c r="X33">
        <v>1</v>
      </c>
      <c r="Y33">
        <v>2</v>
      </c>
      <c r="Z33">
        <v>2</v>
      </c>
      <c r="AA33">
        <v>1</v>
      </c>
      <c r="AB33">
        <v>2</v>
      </c>
      <c r="AC33">
        <v>1</v>
      </c>
      <c r="AD33">
        <v>1</v>
      </c>
      <c r="AE33">
        <v>1</v>
      </c>
      <c r="AF33">
        <v>1</v>
      </c>
      <c r="AG33">
        <v>1</v>
      </c>
      <c r="AH33">
        <v>1</v>
      </c>
      <c r="AI33">
        <v>1</v>
      </c>
      <c r="AJ33">
        <v>4</v>
      </c>
      <c r="AK33">
        <v>5</v>
      </c>
      <c r="AL33">
        <v>2</v>
      </c>
      <c r="AM33">
        <v>4</v>
      </c>
      <c r="AN33">
        <v>2</v>
      </c>
      <c r="AO33">
        <v>2</v>
      </c>
      <c r="AP33">
        <v>3</v>
      </c>
      <c r="AQ33">
        <v>1</v>
      </c>
      <c r="AR33">
        <v>3</v>
      </c>
      <c r="AS33">
        <v>2</v>
      </c>
      <c r="AT33">
        <v>5</v>
      </c>
      <c r="AU33">
        <v>3</v>
      </c>
      <c r="AV33">
        <v>2</v>
      </c>
      <c r="AW33">
        <v>3</v>
      </c>
      <c r="AX33">
        <v>1</v>
      </c>
      <c r="AY33">
        <v>1</v>
      </c>
      <c r="AZ33">
        <v>3</v>
      </c>
      <c r="BA33" t="s">
        <v>483</v>
      </c>
      <c r="BB33">
        <v>4</v>
      </c>
      <c r="BC33">
        <v>4</v>
      </c>
      <c r="BD33">
        <v>5</v>
      </c>
      <c r="BE33">
        <v>1</v>
      </c>
      <c r="BF33">
        <v>6</v>
      </c>
      <c r="BG33">
        <v>7</v>
      </c>
      <c r="BH33">
        <v>4</v>
      </c>
      <c r="BI33">
        <v>5</v>
      </c>
      <c r="BJ33">
        <f t="shared" si="4"/>
        <v>0.8</v>
      </c>
      <c r="BK33">
        <v>4</v>
      </c>
      <c r="BL33">
        <v>4</v>
      </c>
      <c r="BM33">
        <v>5</v>
      </c>
      <c r="BN33">
        <v>5</v>
      </c>
      <c r="BO33">
        <v>4</v>
      </c>
      <c r="BP33" t="s">
        <v>484</v>
      </c>
      <c r="BQ33">
        <v>3</v>
      </c>
      <c r="BR33">
        <v>2</v>
      </c>
      <c r="BS33">
        <v>4</v>
      </c>
      <c r="BT33">
        <v>2</v>
      </c>
      <c r="BU33">
        <v>6</v>
      </c>
      <c r="BV33">
        <v>6</v>
      </c>
      <c r="BW33">
        <v>2</v>
      </c>
      <c r="BX33">
        <v>6</v>
      </c>
      <c r="BY33">
        <f t="shared" si="5"/>
        <v>0.33333333333333331</v>
      </c>
      <c r="BZ33">
        <v>3</v>
      </c>
      <c r="CA33">
        <v>4</v>
      </c>
      <c r="CB33">
        <v>2</v>
      </c>
      <c r="CC33">
        <v>3</v>
      </c>
      <c r="CD33">
        <v>4</v>
      </c>
      <c r="CE33" t="s">
        <v>485</v>
      </c>
      <c r="CF33">
        <v>4</v>
      </c>
      <c r="CG33">
        <v>5</v>
      </c>
      <c r="CH33">
        <v>6</v>
      </c>
      <c r="CI33">
        <v>3</v>
      </c>
      <c r="CJ33">
        <v>2</v>
      </c>
      <c r="CK33">
        <v>5</v>
      </c>
      <c r="CL33">
        <v>5</v>
      </c>
      <c r="CM33">
        <v>3</v>
      </c>
      <c r="CN33" s="1">
        <f t="shared" si="6"/>
        <v>1.6666666666666667</v>
      </c>
      <c r="CO33">
        <v>5</v>
      </c>
      <c r="CP33">
        <v>5</v>
      </c>
      <c r="CQ33">
        <v>4</v>
      </c>
      <c r="CR33">
        <v>5</v>
      </c>
      <c r="CS33">
        <v>4</v>
      </c>
      <c r="CT33" t="s">
        <v>489</v>
      </c>
      <c r="CU33">
        <v>3</v>
      </c>
      <c r="CV33">
        <v>2</v>
      </c>
      <c r="CW33">
        <v>4</v>
      </c>
      <c r="CX33">
        <v>2</v>
      </c>
      <c r="CY33">
        <v>3</v>
      </c>
      <c r="CZ33">
        <v>5</v>
      </c>
      <c r="DA33">
        <v>3</v>
      </c>
      <c r="DB33">
        <v>5</v>
      </c>
      <c r="DC33" s="1">
        <f t="shared" si="7"/>
        <v>0.6</v>
      </c>
      <c r="DD33">
        <v>3</v>
      </c>
      <c r="DE33">
        <v>4</v>
      </c>
      <c r="DF33">
        <v>4</v>
      </c>
      <c r="DG33">
        <v>5</v>
      </c>
      <c r="DH33">
        <v>4</v>
      </c>
      <c r="DI33" t="s">
        <v>486</v>
      </c>
      <c r="DJ33">
        <v>6</v>
      </c>
      <c r="DK33">
        <v>5</v>
      </c>
      <c r="DL33">
        <v>6</v>
      </c>
      <c r="DM33">
        <v>6</v>
      </c>
      <c r="DN33">
        <v>6</v>
      </c>
      <c r="DO33">
        <v>7</v>
      </c>
      <c r="DP33">
        <v>4</v>
      </c>
      <c r="DQ33">
        <v>4</v>
      </c>
      <c r="DR33">
        <f t="shared" si="8"/>
        <v>1</v>
      </c>
      <c r="DS33">
        <v>5</v>
      </c>
      <c r="DT33">
        <v>5</v>
      </c>
      <c r="DU33">
        <v>5</v>
      </c>
      <c r="DV33">
        <v>5</v>
      </c>
      <c r="DW33">
        <v>4</v>
      </c>
      <c r="DX33" t="s">
        <v>490</v>
      </c>
      <c r="DY33">
        <v>5</v>
      </c>
      <c r="DZ33">
        <v>6</v>
      </c>
      <c r="EA33">
        <v>6</v>
      </c>
      <c r="EB33">
        <v>2</v>
      </c>
      <c r="EC33">
        <v>6</v>
      </c>
      <c r="ED33">
        <v>6</v>
      </c>
      <c r="EE33">
        <v>6</v>
      </c>
      <c r="EF33">
        <v>3</v>
      </c>
      <c r="EG33">
        <f t="shared" si="9"/>
        <v>2</v>
      </c>
      <c r="EH33">
        <v>4</v>
      </c>
      <c r="EI33">
        <v>3</v>
      </c>
      <c r="EJ33">
        <v>4</v>
      </c>
      <c r="EK33">
        <v>5</v>
      </c>
      <c r="EL33">
        <v>4</v>
      </c>
      <c r="EM33" t="s">
        <v>481</v>
      </c>
      <c r="EN33">
        <v>6</v>
      </c>
      <c r="EO33">
        <v>5</v>
      </c>
      <c r="EP33">
        <v>6</v>
      </c>
      <c r="EQ33">
        <v>3</v>
      </c>
      <c r="ER33">
        <v>5</v>
      </c>
      <c r="ES33">
        <v>6</v>
      </c>
      <c r="ET33">
        <v>6</v>
      </c>
      <c r="EU33">
        <v>2</v>
      </c>
      <c r="EV33">
        <f>ET33/EU33</f>
        <v>3</v>
      </c>
      <c r="EW33">
        <v>3</v>
      </c>
      <c r="EX33">
        <v>4</v>
      </c>
      <c r="EY33">
        <v>2</v>
      </c>
      <c r="EZ33">
        <v>6</v>
      </c>
      <c r="FA33">
        <v>2</v>
      </c>
      <c r="FB33" t="s">
        <v>482</v>
      </c>
      <c r="FC33">
        <v>6</v>
      </c>
      <c r="FD33">
        <v>6</v>
      </c>
      <c r="FE33">
        <v>6</v>
      </c>
      <c r="FF33">
        <v>6</v>
      </c>
      <c r="FG33">
        <v>2</v>
      </c>
      <c r="FH33">
        <v>5</v>
      </c>
      <c r="FI33">
        <v>6</v>
      </c>
      <c r="FJ33">
        <v>2</v>
      </c>
      <c r="FK33">
        <f>FI33/FJ33</f>
        <v>3</v>
      </c>
      <c r="FL33">
        <v>2</v>
      </c>
      <c r="FM33">
        <v>5</v>
      </c>
      <c r="FN33">
        <v>2</v>
      </c>
      <c r="FO33">
        <v>3</v>
      </c>
      <c r="FP33">
        <v>2</v>
      </c>
      <c r="FQ33" t="s">
        <v>488</v>
      </c>
      <c r="FR33">
        <v>6</v>
      </c>
      <c r="FS33">
        <v>5</v>
      </c>
      <c r="FT33">
        <v>5</v>
      </c>
      <c r="FU33">
        <v>5</v>
      </c>
      <c r="FV33">
        <v>3</v>
      </c>
      <c r="FW33">
        <v>5</v>
      </c>
      <c r="FX33">
        <v>5</v>
      </c>
      <c r="FY33">
        <v>3</v>
      </c>
      <c r="FZ33">
        <f t="shared" si="10"/>
        <v>1.6666666666666667</v>
      </c>
      <c r="GA33">
        <v>3</v>
      </c>
      <c r="GB33">
        <v>5</v>
      </c>
      <c r="GC33">
        <v>4</v>
      </c>
      <c r="GD33">
        <v>5</v>
      </c>
      <c r="GE33">
        <v>3</v>
      </c>
      <c r="GF33" t="s">
        <v>492</v>
      </c>
      <c r="GG33">
        <v>4</v>
      </c>
      <c r="GH33">
        <v>5</v>
      </c>
      <c r="GI33">
        <v>5</v>
      </c>
      <c r="GJ33">
        <v>3</v>
      </c>
      <c r="GK33">
        <v>4</v>
      </c>
      <c r="GL33">
        <v>4</v>
      </c>
      <c r="GM33">
        <v>6</v>
      </c>
      <c r="GN33">
        <v>2</v>
      </c>
      <c r="GO33">
        <f t="shared" si="11"/>
        <v>3</v>
      </c>
      <c r="GP33">
        <v>4</v>
      </c>
      <c r="GQ33">
        <v>5</v>
      </c>
      <c r="GR33">
        <v>6</v>
      </c>
      <c r="GS33">
        <v>6</v>
      </c>
      <c r="GT33">
        <v>4</v>
      </c>
      <c r="GU33" t="s">
        <v>487</v>
      </c>
      <c r="GV33">
        <v>4</v>
      </c>
      <c r="GW33">
        <v>5</v>
      </c>
      <c r="GX33">
        <v>4</v>
      </c>
      <c r="GY33">
        <v>2</v>
      </c>
      <c r="GZ33">
        <v>5</v>
      </c>
      <c r="HA33">
        <v>5</v>
      </c>
      <c r="HB33">
        <v>6</v>
      </c>
      <c r="HC33">
        <v>2</v>
      </c>
      <c r="HD33">
        <f t="shared" si="12"/>
        <v>3</v>
      </c>
      <c r="HE33">
        <v>4</v>
      </c>
      <c r="HF33">
        <v>5</v>
      </c>
      <c r="HG33">
        <v>5</v>
      </c>
      <c r="HH33">
        <v>3</v>
      </c>
      <c r="HI33">
        <v>3</v>
      </c>
      <c r="HJ33" t="s">
        <v>491</v>
      </c>
      <c r="HK33">
        <v>5</v>
      </c>
      <c r="HL33">
        <v>5</v>
      </c>
      <c r="HM33">
        <v>5</v>
      </c>
      <c r="HN33">
        <v>5</v>
      </c>
      <c r="HO33">
        <v>4</v>
      </c>
      <c r="HP33">
        <v>4</v>
      </c>
      <c r="HQ33">
        <v>5</v>
      </c>
      <c r="HR33">
        <v>3</v>
      </c>
      <c r="HS33">
        <f t="shared" si="13"/>
        <v>1.6666666666666667</v>
      </c>
      <c r="HT33">
        <v>5</v>
      </c>
      <c r="HU33">
        <v>5</v>
      </c>
      <c r="HV33">
        <v>5</v>
      </c>
      <c r="HW33">
        <v>5</v>
      </c>
      <c r="HX33">
        <v>3</v>
      </c>
    </row>
    <row r="34" spans="1:232" x14ac:dyDescent="0.2">
      <c r="A34">
        <v>1022</v>
      </c>
      <c r="B34" s="45" t="s">
        <v>650</v>
      </c>
      <c r="C34" t="s">
        <v>350</v>
      </c>
      <c r="D34" t="s">
        <v>493</v>
      </c>
      <c r="E34"/>
      <c r="H34">
        <v>24</v>
      </c>
      <c r="I34" t="s">
        <v>653</v>
      </c>
      <c r="J34">
        <v>2</v>
      </c>
      <c r="K34">
        <f t="shared" si="0"/>
        <v>26</v>
      </c>
      <c r="L34" s="1">
        <f t="shared" si="1"/>
        <v>7</v>
      </c>
      <c r="M34">
        <f t="shared" si="2"/>
        <v>7</v>
      </c>
      <c r="N34" s="1">
        <f t="shared" si="3"/>
        <v>7</v>
      </c>
      <c r="O34">
        <v>1</v>
      </c>
      <c r="P34">
        <v>1</v>
      </c>
      <c r="Q34">
        <v>1</v>
      </c>
      <c r="R34">
        <v>1</v>
      </c>
      <c r="S34">
        <v>1</v>
      </c>
      <c r="T34">
        <v>1</v>
      </c>
      <c r="U34">
        <v>1</v>
      </c>
      <c r="V34">
        <v>1</v>
      </c>
      <c r="W34">
        <v>1</v>
      </c>
      <c r="X34">
        <v>1</v>
      </c>
      <c r="Y34">
        <v>1</v>
      </c>
      <c r="Z34">
        <v>1</v>
      </c>
      <c r="AA34">
        <v>1</v>
      </c>
      <c r="AB34">
        <v>1</v>
      </c>
      <c r="AC34">
        <v>1</v>
      </c>
      <c r="AD34">
        <v>1</v>
      </c>
      <c r="AE34">
        <v>1</v>
      </c>
      <c r="AF34">
        <v>1</v>
      </c>
      <c r="AG34">
        <v>1</v>
      </c>
      <c r="AH34">
        <v>1</v>
      </c>
      <c r="AI34">
        <v>1</v>
      </c>
      <c r="AJ34">
        <v>1</v>
      </c>
      <c r="AK34">
        <v>5</v>
      </c>
      <c r="AL34">
        <v>1</v>
      </c>
      <c r="AM34">
        <v>2</v>
      </c>
      <c r="AN34">
        <v>2</v>
      </c>
      <c r="AO34">
        <v>1</v>
      </c>
      <c r="AP34">
        <v>2</v>
      </c>
      <c r="AQ34">
        <v>2</v>
      </c>
      <c r="AR34">
        <v>1</v>
      </c>
      <c r="AS34">
        <v>3</v>
      </c>
      <c r="AT34">
        <v>4</v>
      </c>
      <c r="AU34">
        <v>1</v>
      </c>
      <c r="AV34">
        <v>1</v>
      </c>
      <c r="AW34">
        <v>1</v>
      </c>
      <c r="AX34">
        <v>1</v>
      </c>
      <c r="AY34">
        <v>1</v>
      </c>
      <c r="AZ34">
        <v>2</v>
      </c>
      <c r="BA34" t="s">
        <v>496</v>
      </c>
      <c r="BB34">
        <v>6</v>
      </c>
      <c r="BC34">
        <v>6</v>
      </c>
      <c r="BD34">
        <v>6</v>
      </c>
      <c r="BE34">
        <v>5</v>
      </c>
      <c r="BF34">
        <v>5</v>
      </c>
      <c r="BG34">
        <v>5</v>
      </c>
      <c r="BH34">
        <v>5</v>
      </c>
      <c r="BI34">
        <v>5</v>
      </c>
      <c r="BJ34">
        <f t="shared" si="4"/>
        <v>1</v>
      </c>
      <c r="BK34">
        <v>5</v>
      </c>
      <c r="BL34">
        <v>4</v>
      </c>
      <c r="BM34">
        <v>4</v>
      </c>
      <c r="BN34">
        <v>5</v>
      </c>
      <c r="BO34">
        <v>3</v>
      </c>
      <c r="BP34" t="s">
        <v>497</v>
      </c>
      <c r="BQ34">
        <v>5</v>
      </c>
      <c r="BR34">
        <v>3</v>
      </c>
      <c r="BS34">
        <v>3</v>
      </c>
      <c r="BT34">
        <v>4</v>
      </c>
      <c r="BU34">
        <v>4</v>
      </c>
      <c r="BV34">
        <v>6</v>
      </c>
      <c r="BW34">
        <v>4</v>
      </c>
      <c r="BX34">
        <v>5</v>
      </c>
      <c r="BY34">
        <f t="shared" si="5"/>
        <v>0.8</v>
      </c>
      <c r="BZ34">
        <v>3</v>
      </c>
      <c r="CA34">
        <v>3</v>
      </c>
      <c r="CB34">
        <v>3</v>
      </c>
      <c r="CC34">
        <v>3</v>
      </c>
      <c r="CD34">
        <v>1</v>
      </c>
      <c r="CE34" t="s">
        <v>498</v>
      </c>
      <c r="CF34">
        <v>5</v>
      </c>
      <c r="CG34">
        <v>5</v>
      </c>
      <c r="CH34">
        <v>5</v>
      </c>
      <c r="CI34">
        <v>5</v>
      </c>
      <c r="CJ34">
        <v>6</v>
      </c>
      <c r="CK34">
        <v>6</v>
      </c>
      <c r="CL34">
        <v>7</v>
      </c>
      <c r="CM34">
        <v>7</v>
      </c>
      <c r="CN34" s="1">
        <f t="shared" si="6"/>
        <v>1</v>
      </c>
      <c r="CO34">
        <v>7</v>
      </c>
      <c r="CP34">
        <v>7</v>
      </c>
      <c r="CQ34">
        <v>7</v>
      </c>
      <c r="CR34">
        <v>7</v>
      </c>
      <c r="CS34">
        <v>4</v>
      </c>
      <c r="CT34" t="s">
        <v>502</v>
      </c>
      <c r="CU34">
        <v>6</v>
      </c>
      <c r="CV34">
        <v>5</v>
      </c>
      <c r="CW34">
        <v>6</v>
      </c>
      <c r="CX34">
        <v>6</v>
      </c>
      <c r="CY34">
        <v>6</v>
      </c>
      <c r="CZ34">
        <v>6</v>
      </c>
      <c r="DA34">
        <v>6</v>
      </c>
      <c r="DB34">
        <v>6</v>
      </c>
      <c r="DC34" s="1">
        <f t="shared" si="7"/>
        <v>1</v>
      </c>
      <c r="DD34">
        <v>6</v>
      </c>
      <c r="DE34">
        <v>6</v>
      </c>
      <c r="DF34">
        <v>6</v>
      </c>
      <c r="DG34">
        <v>6</v>
      </c>
      <c r="DH34">
        <v>4</v>
      </c>
      <c r="DI34" t="s">
        <v>499</v>
      </c>
      <c r="DJ34">
        <v>5</v>
      </c>
      <c r="DK34">
        <v>5</v>
      </c>
      <c r="DL34">
        <v>5</v>
      </c>
      <c r="DM34">
        <v>5</v>
      </c>
      <c r="DN34">
        <v>5</v>
      </c>
      <c r="DO34">
        <v>5</v>
      </c>
      <c r="DP34">
        <v>5</v>
      </c>
      <c r="DQ34">
        <v>5</v>
      </c>
      <c r="DR34">
        <f t="shared" si="8"/>
        <v>1</v>
      </c>
      <c r="DS34">
        <v>5</v>
      </c>
      <c r="DT34">
        <v>5</v>
      </c>
      <c r="DU34">
        <v>5</v>
      </c>
      <c r="DV34">
        <v>5</v>
      </c>
      <c r="DW34">
        <v>2</v>
      </c>
      <c r="DX34" t="s">
        <v>503</v>
      </c>
      <c r="DY34">
        <v>5</v>
      </c>
      <c r="DZ34">
        <v>5</v>
      </c>
      <c r="EA34">
        <v>5</v>
      </c>
      <c r="EB34">
        <v>5</v>
      </c>
      <c r="EC34">
        <v>5</v>
      </c>
      <c r="ED34">
        <v>5</v>
      </c>
      <c r="EE34">
        <v>5</v>
      </c>
      <c r="EF34">
        <v>5</v>
      </c>
      <c r="EG34">
        <f t="shared" si="9"/>
        <v>1</v>
      </c>
      <c r="EH34">
        <v>5</v>
      </c>
      <c r="EI34">
        <v>5</v>
      </c>
      <c r="EJ34">
        <v>5</v>
      </c>
      <c r="EK34">
        <v>5</v>
      </c>
      <c r="EL34">
        <v>1</v>
      </c>
      <c r="EM34" t="s">
        <v>494</v>
      </c>
      <c r="EN34">
        <v>6</v>
      </c>
      <c r="EO34">
        <v>6</v>
      </c>
      <c r="EP34">
        <v>6</v>
      </c>
      <c r="EQ34">
        <v>6</v>
      </c>
      <c r="ER34">
        <v>6</v>
      </c>
      <c r="ES34">
        <v>6</v>
      </c>
      <c r="ET34">
        <v>6</v>
      </c>
      <c r="EU34">
        <v>6</v>
      </c>
      <c r="EV34">
        <f>ET34/EU34</f>
        <v>1</v>
      </c>
      <c r="EW34">
        <v>6</v>
      </c>
      <c r="EX34">
        <v>6</v>
      </c>
      <c r="EY34">
        <v>6</v>
      </c>
      <c r="EZ34">
        <v>6</v>
      </c>
      <c r="FA34">
        <v>2</v>
      </c>
      <c r="FB34" t="s">
        <v>495</v>
      </c>
      <c r="FC34">
        <v>6</v>
      </c>
      <c r="FD34">
        <v>6</v>
      </c>
      <c r="FE34">
        <v>6</v>
      </c>
      <c r="FF34">
        <v>6</v>
      </c>
      <c r="FG34">
        <v>6</v>
      </c>
      <c r="FH34">
        <v>6</v>
      </c>
      <c r="FI34">
        <v>6</v>
      </c>
      <c r="FJ34">
        <v>6</v>
      </c>
      <c r="FK34">
        <f>FI34/FJ34</f>
        <v>1</v>
      </c>
      <c r="FL34">
        <v>6</v>
      </c>
      <c r="FM34">
        <v>6</v>
      </c>
      <c r="FN34">
        <v>6</v>
      </c>
      <c r="FO34">
        <v>6</v>
      </c>
      <c r="FP34">
        <v>4</v>
      </c>
      <c r="FQ34" t="s">
        <v>501</v>
      </c>
      <c r="FR34">
        <v>4</v>
      </c>
      <c r="FS34">
        <v>4</v>
      </c>
      <c r="FT34">
        <v>3</v>
      </c>
      <c r="FU34">
        <v>3</v>
      </c>
      <c r="FV34">
        <v>3</v>
      </c>
      <c r="FW34">
        <v>3</v>
      </c>
      <c r="FX34">
        <v>2</v>
      </c>
      <c r="FY34">
        <v>2</v>
      </c>
      <c r="FZ34">
        <f t="shared" si="10"/>
        <v>1</v>
      </c>
      <c r="GA34">
        <v>3</v>
      </c>
      <c r="GB34">
        <v>2</v>
      </c>
      <c r="GC34">
        <v>4</v>
      </c>
      <c r="GD34">
        <v>3</v>
      </c>
      <c r="GE34">
        <v>4</v>
      </c>
      <c r="GF34" t="s">
        <v>505</v>
      </c>
      <c r="GG34">
        <v>5</v>
      </c>
      <c r="GH34">
        <v>5</v>
      </c>
      <c r="GI34">
        <v>5</v>
      </c>
      <c r="GJ34">
        <v>5</v>
      </c>
      <c r="GK34">
        <v>5</v>
      </c>
      <c r="GL34">
        <v>5</v>
      </c>
      <c r="GM34">
        <v>7</v>
      </c>
      <c r="GN34">
        <v>7</v>
      </c>
      <c r="GO34">
        <f t="shared" si="11"/>
        <v>1</v>
      </c>
      <c r="GP34">
        <v>7</v>
      </c>
      <c r="GQ34">
        <v>7</v>
      </c>
      <c r="GR34">
        <v>7</v>
      </c>
      <c r="GS34">
        <v>7</v>
      </c>
      <c r="GT34">
        <v>4</v>
      </c>
      <c r="GU34" t="s">
        <v>500</v>
      </c>
      <c r="GV34">
        <v>5</v>
      </c>
      <c r="GW34">
        <v>5</v>
      </c>
      <c r="GX34">
        <v>5</v>
      </c>
      <c r="GY34">
        <v>5</v>
      </c>
      <c r="GZ34">
        <v>4</v>
      </c>
      <c r="HA34">
        <v>6</v>
      </c>
      <c r="HB34">
        <v>6</v>
      </c>
      <c r="HC34">
        <v>6</v>
      </c>
      <c r="HD34">
        <f t="shared" si="12"/>
        <v>1</v>
      </c>
      <c r="HE34">
        <v>3</v>
      </c>
      <c r="HF34">
        <v>2</v>
      </c>
      <c r="HG34">
        <v>2</v>
      </c>
      <c r="HH34">
        <v>3</v>
      </c>
      <c r="HI34">
        <v>2</v>
      </c>
      <c r="HJ34" t="s">
        <v>504</v>
      </c>
      <c r="HK34">
        <v>2</v>
      </c>
      <c r="HL34">
        <v>2</v>
      </c>
      <c r="HM34">
        <v>3</v>
      </c>
      <c r="HN34">
        <v>3</v>
      </c>
      <c r="HO34">
        <v>2</v>
      </c>
      <c r="HP34">
        <v>1</v>
      </c>
      <c r="HQ34">
        <v>1</v>
      </c>
      <c r="HR34">
        <v>1</v>
      </c>
      <c r="HS34">
        <f t="shared" si="13"/>
        <v>1</v>
      </c>
      <c r="HT34">
        <v>1</v>
      </c>
      <c r="HU34">
        <v>1</v>
      </c>
      <c r="HV34">
        <v>1</v>
      </c>
      <c r="HW34">
        <v>1</v>
      </c>
      <c r="HX34">
        <v>4</v>
      </c>
    </row>
    <row r="35" spans="1:232" s="27" customFormat="1" ht="15" x14ac:dyDescent="0.2">
      <c r="A35" s="27">
        <v>1024</v>
      </c>
      <c r="B35" s="46" t="s">
        <v>176</v>
      </c>
      <c r="C35" s="27" t="s">
        <v>350</v>
      </c>
      <c r="D35" s="27" t="s">
        <v>480</v>
      </c>
      <c r="G35" s="27">
        <v>4</v>
      </c>
      <c r="H35" s="27">
        <v>50</v>
      </c>
      <c r="I35" s="27" t="s">
        <v>635</v>
      </c>
      <c r="J35" s="27">
        <v>2</v>
      </c>
      <c r="K35" s="27">
        <f t="shared" si="0"/>
        <v>20</v>
      </c>
      <c r="L35" s="27">
        <f t="shared" si="1"/>
        <v>11</v>
      </c>
      <c r="M35" s="27">
        <f t="shared" si="2"/>
        <v>7</v>
      </c>
      <c r="N35" s="27">
        <f t="shared" si="3"/>
        <v>8</v>
      </c>
      <c r="O35" s="27">
        <v>2</v>
      </c>
      <c r="P35" s="27">
        <v>1</v>
      </c>
      <c r="Q35" s="27">
        <v>1</v>
      </c>
      <c r="R35" s="27">
        <v>1</v>
      </c>
      <c r="S35" s="27">
        <v>1</v>
      </c>
      <c r="T35" s="27">
        <v>2</v>
      </c>
      <c r="U35" s="27">
        <v>1</v>
      </c>
      <c r="V35" s="27">
        <v>2</v>
      </c>
      <c r="W35" s="27">
        <v>2</v>
      </c>
      <c r="X35" s="27">
        <v>1</v>
      </c>
      <c r="Y35" s="27">
        <v>1</v>
      </c>
      <c r="Z35" s="27">
        <v>2</v>
      </c>
      <c r="AA35" s="27">
        <v>1</v>
      </c>
      <c r="AB35" s="27">
        <v>1</v>
      </c>
      <c r="AC35" s="27">
        <v>1</v>
      </c>
      <c r="AD35" s="27">
        <v>1</v>
      </c>
      <c r="AE35" s="27">
        <v>1</v>
      </c>
      <c r="AF35" s="27">
        <v>1</v>
      </c>
      <c r="AG35" s="27">
        <v>1</v>
      </c>
      <c r="AH35" s="27">
        <v>1</v>
      </c>
      <c r="AI35" s="27">
        <v>1</v>
      </c>
      <c r="AJ35" s="27">
        <v>1</v>
      </c>
      <c r="AK35" s="27">
        <v>5</v>
      </c>
      <c r="AL35" s="27">
        <v>1</v>
      </c>
      <c r="AM35" s="27">
        <v>1</v>
      </c>
      <c r="AN35" s="27">
        <v>1</v>
      </c>
      <c r="AO35" s="27">
        <v>1</v>
      </c>
      <c r="AP35" s="27">
        <v>1</v>
      </c>
      <c r="AQ35" s="27">
        <v>1</v>
      </c>
      <c r="AR35" s="27">
        <v>2</v>
      </c>
      <c r="AS35" s="27">
        <v>1</v>
      </c>
      <c r="AT35" s="27">
        <v>1</v>
      </c>
      <c r="AU35" s="27">
        <v>1</v>
      </c>
      <c r="AV35" s="27">
        <v>1</v>
      </c>
      <c r="AW35" s="27">
        <v>2</v>
      </c>
      <c r="AX35" s="27">
        <v>2</v>
      </c>
      <c r="AY35" s="27">
        <v>1</v>
      </c>
      <c r="AZ35" s="27">
        <v>2</v>
      </c>
      <c r="BA35" s="27" t="s">
        <v>508</v>
      </c>
      <c r="BB35" s="27">
        <v>7</v>
      </c>
      <c r="BC35" s="27">
        <v>7</v>
      </c>
      <c r="BD35" s="27">
        <v>7</v>
      </c>
      <c r="BE35" s="27">
        <v>5</v>
      </c>
      <c r="BF35" s="27">
        <v>7</v>
      </c>
      <c r="BG35" s="27">
        <v>7</v>
      </c>
      <c r="BH35" s="27">
        <v>7</v>
      </c>
      <c r="BI35" s="27">
        <v>7</v>
      </c>
      <c r="BJ35" s="27">
        <f t="shared" si="4"/>
        <v>1</v>
      </c>
      <c r="BK35" s="27">
        <v>6</v>
      </c>
      <c r="BL35" s="27">
        <v>1</v>
      </c>
      <c r="BM35" s="27">
        <v>1</v>
      </c>
      <c r="BN35" s="27">
        <v>4</v>
      </c>
      <c r="BO35" s="27">
        <v>2</v>
      </c>
      <c r="BP35" s="27" t="s">
        <v>509</v>
      </c>
      <c r="BQ35" s="27">
        <v>7</v>
      </c>
      <c r="BR35" s="27">
        <v>7</v>
      </c>
      <c r="BS35" s="27">
        <v>7</v>
      </c>
      <c r="BT35" s="27">
        <v>6</v>
      </c>
      <c r="BU35" s="27">
        <v>6</v>
      </c>
      <c r="BV35" s="27">
        <v>7</v>
      </c>
      <c r="BW35" s="27">
        <v>7</v>
      </c>
      <c r="BX35" s="27">
        <v>7</v>
      </c>
      <c r="BY35" s="27">
        <f t="shared" si="5"/>
        <v>1</v>
      </c>
      <c r="BZ35" s="27">
        <v>6</v>
      </c>
      <c r="CA35" s="27">
        <v>5</v>
      </c>
      <c r="CB35" s="27">
        <v>7</v>
      </c>
      <c r="CC35" s="27">
        <v>6</v>
      </c>
      <c r="CD35" s="27">
        <v>4</v>
      </c>
      <c r="CE35" s="27" t="s">
        <v>510</v>
      </c>
      <c r="CF35" s="27">
        <v>7</v>
      </c>
      <c r="CG35" s="27">
        <v>7</v>
      </c>
      <c r="CH35" s="27">
        <v>7</v>
      </c>
      <c r="CI35" s="27">
        <v>7</v>
      </c>
      <c r="CJ35" s="27">
        <v>7</v>
      </c>
      <c r="CK35" s="27">
        <v>7</v>
      </c>
      <c r="CL35" s="27">
        <v>7</v>
      </c>
      <c r="CM35" s="27">
        <v>7</v>
      </c>
      <c r="CN35" s="27">
        <f t="shared" si="6"/>
        <v>1</v>
      </c>
      <c r="CO35" s="27">
        <v>7</v>
      </c>
      <c r="CP35" s="27">
        <v>5</v>
      </c>
      <c r="CQ35" s="27">
        <v>6</v>
      </c>
      <c r="CR35" s="27">
        <v>4</v>
      </c>
      <c r="CS35" s="27">
        <v>2</v>
      </c>
      <c r="CT35" s="27" t="s">
        <v>514</v>
      </c>
      <c r="CU35" s="27">
        <v>7</v>
      </c>
      <c r="CV35" s="27">
        <v>7</v>
      </c>
      <c r="CW35" s="27">
        <v>7</v>
      </c>
      <c r="CX35" s="27">
        <v>7</v>
      </c>
      <c r="CY35" s="27">
        <v>7</v>
      </c>
      <c r="CZ35" s="27">
        <v>7</v>
      </c>
      <c r="DA35" s="27">
        <v>7</v>
      </c>
      <c r="DB35" s="27">
        <v>7</v>
      </c>
      <c r="DC35" s="27">
        <f t="shared" si="7"/>
        <v>1</v>
      </c>
      <c r="DD35" s="27">
        <v>7</v>
      </c>
      <c r="DE35" s="27">
        <v>6</v>
      </c>
      <c r="DF35" s="27">
        <v>6</v>
      </c>
      <c r="DG35" s="27">
        <v>6</v>
      </c>
      <c r="DH35" s="27">
        <v>4</v>
      </c>
      <c r="DI35" s="47" t="s">
        <v>511</v>
      </c>
      <c r="DJ35" s="47">
        <v>7</v>
      </c>
      <c r="DK35" s="47">
        <v>7</v>
      </c>
      <c r="DL35" s="47">
        <v>7</v>
      </c>
      <c r="DM35" s="47">
        <v>7</v>
      </c>
      <c r="DN35" s="47">
        <v>7</v>
      </c>
      <c r="DO35" s="47">
        <v>7</v>
      </c>
      <c r="DP35" s="47">
        <v>7</v>
      </c>
      <c r="DQ35" s="47">
        <v>7</v>
      </c>
      <c r="DR35" s="27">
        <f t="shared" si="8"/>
        <v>1</v>
      </c>
      <c r="DS35" s="47">
        <v>7</v>
      </c>
      <c r="DT35" s="47">
        <v>7</v>
      </c>
      <c r="DU35" s="47">
        <v>7</v>
      </c>
      <c r="DV35" s="47">
        <v>7</v>
      </c>
      <c r="DW35" s="47">
        <v>1</v>
      </c>
      <c r="DX35" s="47" t="s">
        <v>515</v>
      </c>
      <c r="DY35" s="47">
        <v>7</v>
      </c>
      <c r="DZ35" s="47">
        <v>7</v>
      </c>
      <c r="EA35" s="47">
        <v>7</v>
      </c>
      <c r="EB35" s="47">
        <v>7</v>
      </c>
      <c r="EC35" s="47">
        <v>7</v>
      </c>
      <c r="ED35" s="47">
        <v>7</v>
      </c>
      <c r="EE35" s="47">
        <v>7</v>
      </c>
      <c r="EF35" s="47">
        <v>7</v>
      </c>
      <c r="EG35" s="27">
        <f t="shared" si="9"/>
        <v>1</v>
      </c>
      <c r="EH35" s="47">
        <v>7</v>
      </c>
      <c r="EI35" s="47">
        <v>7</v>
      </c>
      <c r="EJ35" s="47">
        <v>7</v>
      </c>
      <c r="EK35" s="47">
        <v>7</v>
      </c>
      <c r="EL35" s="47">
        <v>1</v>
      </c>
      <c r="EM35" s="27" t="s">
        <v>506</v>
      </c>
      <c r="EN35" s="27">
        <v>7</v>
      </c>
      <c r="EO35" s="27">
        <v>7</v>
      </c>
      <c r="EP35" s="27">
        <v>7</v>
      </c>
      <c r="EQ35" s="27">
        <v>7</v>
      </c>
      <c r="ER35" s="27">
        <v>7</v>
      </c>
      <c r="ES35" s="27">
        <v>7</v>
      </c>
      <c r="ET35" s="27">
        <v>7</v>
      </c>
      <c r="EU35" s="27">
        <v>7</v>
      </c>
      <c r="EW35" s="27">
        <v>7</v>
      </c>
      <c r="EX35" s="27">
        <v>6</v>
      </c>
      <c r="EY35" s="27">
        <v>6</v>
      </c>
      <c r="EZ35" s="27">
        <v>6</v>
      </c>
      <c r="FA35" s="27">
        <v>3</v>
      </c>
      <c r="FB35" s="27" t="s">
        <v>507</v>
      </c>
      <c r="FC35" s="27">
        <v>7</v>
      </c>
      <c r="FD35" s="27">
        <v>7</v>
      </c>
      <c r="FE35" s="27">
        <v>7</v>
      </c>
      <c r="FF35" s="27">
        <v>7</v>
      </c>
      <c r="FG35" s="27">
        <v>7</v>
      </c>
      <c r="FH35" s="27">
        <v>7</v>
      </c>
      <c r="FI35" s="27">
        <v>7</v>
      </c>
      <c r="FJ35" s="27">
        <v>7</v>
      </c>
      <c r="FL35" s="27">
        <v>7</v>
      </c>
      <c r="FM35" s="27">
        <v>7</v>
      </c>
      <c r="FN35" s="27">
        <v>7</v>
      </c>
      <c r="FO35" s="27">
        <v>6</v>
      </c>
      <c r="FP35" s="27">
        <v>4</v>
      </c>
      <c r="FQ35" s="27" t="s">
        <v>513</v>
      </c>
      <c r="FR35" s="27">
        <v>7</v>
      </c>
      <c r="FS35" s="27">
        <v>7</v>
      </c>
      <c r="FT35" s="27">
        <v>7</v>
      </c>
      <c r="FU35" s="27">
        <v>7</v>
      </c>
      <c r="FV35" s="27">
        <v>6</v>
      </c>
      <c r="FW35" s="27">
        <v>7</v>
      </c>
      <c r="FY35" s="27">
        <v>7</v>
      </c>
      <c r="FZ35" s="27">
        <f t="shared" si="10"/>
        <v>0</v>
      </c>
      <c r="GA35" s="27">
        <v>4</v>
      </c>
      <c r="GB35" s="27">
        <v>6</v>
      </c>
      <c r="GC35" s="27">
        <v>6</v>
      </c>
      <c r="GD35" s="27">
        <v>6</v>
      </c>
      <c r="GE35" s="27">
        <v>3</v>
      </c>
      <c r="GF35" s="47" t="s">
        <v>517</v>
      </c>
      <c r="GG35" s="47">
        <v>7</v>
      </c>
      <c r="GH35" s="47">
        <v>7</v>
      </c>
      <c r="GI35" s="47">
        <v>7</v>
      </c>
      <c r="GJ35" s="47">
        <v>7</v>
      </c>
      <c r="GK35" s="47">
        <v>7</v>
      </c>
      <c r="GL35" s="47">
        <v>7</v>
      </c>
      <c r="GM35" s="47">
        <v>7</v>
      </c>
      <c r="GN35" s="47">
        <v>7</v>
      </c>
      <c r="GO35" s="27">
        <f t="shared" si="11"/>
        <v>1</v>
      </c>
      <c r="GP35" s="47">
        <v>7</v>
      </c>
      <c r="GQ35" s="47">
        <v>7</v>
      </c>
      <c r="GR35" s="47">
        <v>7</v>
      </c>
      <c r="GS35" s="47">
        <v>7</v>
      </c>
      <c r="GT35" s="47">
        <v>1</v>
      </c>
      <c r="GU35" s="47" t="s">
        <v>512</v>
      </c>
      <c r="GV35" s="47">
        <v>7</v>
      </c>
      <c r="GW35" s="47">
        <v>7</v>
      </c>
      <c r="GX35" s="47">
        <v>7</v>
      </c>
      <c r="GY35" s="47">
        <v>7</v>
      </c>
      <c r="GZ35" s="47">
        <v>7</v>
      </c>
      <c r="HA35" s="47">
        <v>7</v>
      </c>
      <c r="HB35" s="47">
        <v>7</v>
      </c>
      <c r="HC35" s="47"/>
      <c r="HD35" s="27" t="e">
        <f t="shared" si="12"/>
        <v>#DIV/0!</v>
      </c>
      <c r="HE35" s="47">
        <v>7</v>
      </c>
      <c r="HF35" s="47">
        <v>7</v>
      </c>
      <c r="HG35" s="47">
        <v>7</v>
      </c>
      <c r="HH35" s="47">
        <v>7</v>
      </c>
      <c r="HI35" s="47">
        <v>1</v>
      </c>
      <c r="HJ35" s="27" t="s">
        <v>516</v>
      </c>
      <c r="HK35" s="27">
        <v>7</v>
      </c>
      <c r="HL35" s="27">
        <v>7</v>
      </c>
      <c r="HM35" s="27">
        <v>7</v>
      </c>
      <c r="HN35" s="27">
        <v>7</v>
      </c>
      <c r="HO35" s="27">
        <v>7</v>
      </c>
      <c r="HP35" s="27">
        <v>7</v>
      </c>
      <c r="HQ35" s="27">
        <v>7</v>
      </c>
      <c r="HR35" s="27">
        <v>7</v>
      </c>
      <c r="HS35" s="27">
        <f t="shared" si="13"/>
        <v>1</v>
      </c>
      <c r="HT35" s="27">
        <v>7</v>
      </c>
      <c r="HU35" s="27">
        <v>6</v>
      </c>
      <c r="HV35" s="27">
        <v>6</v>
      </c>
      <c r="HW35" s="27">
        <v>6</v>
      </c>
      <c r="HX35" s="27">
        <v>4</v>
      </c>
    </row>
    <row r="36" spans="1:232" x14ac:dyDescent="0.2">
      <c r="A36">
        <v>1025</v>
      </c>
      <c r="B36" s="45" t="s">
        <v>650</v>
      </c>
      <c r="C36" t="s">
        <v>350</v>
      </c>
      <c r="D36" t="s">
        <v>518</v>
      </c>
      <c r="E36"/>
      <c r="H36">
        <v>32</v>
      </c>
      <c r="I36" t="s">
        <v>635</v>
      </c>
      <c r="J36">
        <v>1</v>
      </c>
      <c r="K36">
        <f t="shared" si="0"/>
        <v>35</v>
      </c>
      <c r="L36" s="1">
        <f t="shared" si="1"/>
        <v>9</v>
      </c>
      <c r="M36">
        <f t="shared" si="2"/>
        <v>8</v>
      </c>
      <c r="N36" s="1">
        <f t="shared" si="3"/>
        <v>8</v>
      </c>
      <c r="O36">
        <v>2</v>
      </c>
      <c r="P36">
        <v>1</v>
      </c>
      <c r="Q36">
        <v>1</v>
      </c>
      <c r="R36">
        <v>1</v>
      </c>
      <c r="S36">
        <v>1</v>
      </c>
      <c r="T36">
        <v>1</v>
      </c>
      <c r="U36">
        <v>1</v>
      </c>
      <c r="V36">
        <v>1</v>
      </c>
      <c r="W36">
        <v>1</v>
      </c>
      <c r="X36">
        <v>1</v>
      </c>
      <c r="Y36">
        <v>1</v>
      </c>
      <c r="Z36">
        <v>2</v>
      </c>
      <c r="AA36">
        <v>1</v>
      </c>
      <c r="AB36">
        <v>1</v>
      </c>
      <c r="AC36">
        <v>1</v>
      </c>
      <c r="AD36">
        <v>1</v>
      </c>
      <c r="AE36">
        <v>2</v>
      </c>
      <c r="AF36">
        <v>1</v>
      </c>
      <c r="AG36">
        <v>2</v>
      </c>
      <c r="AH36">
        <v>1</v>
      </c>
      <c r="AI36">
        <v>1</v>
      </c>
      <c r="AJ36">
        <v>4</v>
      </c>
      <c r="AK36">
        <v>5</v>
      </c>
      <c r="AL36">
        <v>2</v>
      </c>
      <c r="AM36">
        <v>4</v>
      </c>
      <c r="AN36">
        <v>1</v>
      </c>
      <c r="AO36">
        <v>2</v>
      </c>
      <c r="AP36">
        <v>1</v>
      </c>
      <c r="AQ36">
        <v>1</v>
      </c>
      <c r="AR36">
        <v>4</v>
      </c>
      <c r="AS36">
        <v>1</v>
      </c>
      <c r="AT36">
        <v>5</v>
      </c>
      <c r="AU36">
        <v>3</v>
      </c>
      <c r="AV36">
        <v>1</v>
      </c>
      <c r="AW36">
        <v>2</v>
      </c>
      <c r="AX36">
        <v>1</v>
      </c>
      <c r="AY36">
        <v>1</v>
      </c>
      <c r="AZ36">
        <v>2</v>
      </c>
      <c r="BA36" t="s">
        <v>521</v>
      </c>
      <c r="BB36">
        <v>7</v>
      </c>
      <c r="BC36">
        <v>6</v>
      </c>
      <c r="BD36">
        <v>5</v>
      </c>
      <c r="BE36">
        <v>2</v>
      </c>
      <c r="BF36">
        <v>3</v>
      </c>
      <c r="BG36">
        <v>4</v>
      </c>
      <c r="BH36">
        <v>7</v>
      </c>
      <c r="BI36">
        <v>1</v>
      </c>
      <c r="BJ36">
        <f t="shared" si="4"/>
        <v>7</v>
      </c>
      <c r="BK36">
        <v>6</v>
      </c>
      <c r="BL36">
        <v>2</v>
      </c>
      <c r="BM36">
        <v>6</v>
      </c>
      <c r="BN36">
        <v>6</v>
      </c>
      <c r="BO36">
        <v>4</v>
      </c>
      <c r="BP36" t="s">
        <v>522</v>
      </c>
      <c r="BQ36">
        <v>5</v>
      </c>
      <c r="BR36">
        <v>4</v>
      </c>
      <c r="BS36">
        <v>5</v>
      </c>
      <c r="BT36">
        <v>1</v>
      </c>
      <c r="BU36">
        <v>6</v>
      </c>
      <c r="BV36">
        <v>7</v>
      </c>
      <c r="BW36">
        <v>6</v>
      </c>
      <c r="BX36">
        <v>2</v>
      </c>
      <c r="BY36">
        <f t="shared" si="5"/>
        <v>3</v>
      </c>
      <c r="BZ36">
        <v>4</v>
      </c>
      <c r="CA36">
        <v>2</v>
      </c>
      <c r="CB36">
        <v>6</v>
      </c>
      <c r="CC36">
        <v>5</v>
      </c>
      <c r="CD36">
        <v>4</v>
      </c>
      <c r="CE36" t="s">
        <v>523</v>
      </c>
      <c r="CF36">
        <v>5</v>
      </c>
      <c r="CG36">
        <v>4</v>
      </c>
      <c r="CH36">
        <v>4</v>
      </c>
      <c r="CI36">
        <v>1</v>
      </c>
      <c r="CJ36">
        <v>5</v>
      </c>
      <c r="CK36">
        <v>5</v>
      </c>
      <c r="CL36">
        <v>6</v>
      </c>
      <c r="CM36">
        <v>2</v>
      </c>
      <c r="CN36" s="1">
        <f t="shared" si="6"/>
        <v>3</v>
      </c>
      <c r="CO36">
        <v>3</v>
      </c>
      <c r="CP36">
        <v>4</v>
      </c>
      <c r="CQ36">
        <v>2</v>
      </c>
      <c r="CR36">
        <v>3</v>
      </c>
      <c r="CS36">
        <v>1</v>
      </c>
      <c r="CT36" t="s">
        <v>527</v>
      </c>
      <c r="CU36">
        <v>5</v>
      </c>
      <c r="CV36">
        <v>5</v>
      </c>
      <c r="CW36">
        <v>5</v>
      </c>
      <c r="CX36">
        <v>2</v>
      </c>
      <c r="CY36">
        <v>5</v>
      </c>
      <c r="CZ36">
        <v>5</v>
      </c>
      <c r="DA36">
        <v>7</v>
      </c>
      <c r="DB36">
        <v>1</v>
      </c>
      <c r="DC36" s="1">
        <f t="shared" si="7"/>
        <v>7</v>
      </c>
      <c r="DD36">
        <v>3</v>
      </c>
      <c r="DE36">
        <v>2</v>
      </c>
      <c r="DF36">
        <v>2</v>
      </c>
      <c r="DG36">
        <v>4</v>
      </c>
      <c r="DH36">
        <v>3</v>
      </c>
      <c r="DI36" t="s">
        <v>524</v>
      </c>
      <c r="DJ36">
        <v>4</v>
      </c>
      <c r="DK36">
        <v>3</v>
      </c>
      <c r="DL36">
        <v>2</v>
      </c>
      <c r="DM36">
        <v>1</v>
      </c>
      <c r="DN36">
        <v>2</v>
      </c>
      <c r="DO36">
        <v>3</v>
      </c>
      <c r="DP36">
        <v>4</v>
      </c>
      <c r="DQ36">
        <v>4</v>
      </c>
      <c r="DR36">
        <f t="shared" si="8"/>
        <v>1</v>
      </c>
      <c r="DS36">
        <v>2</v>
      </c>
      <c r="DT36">
        <v>1</v>
      </c>
      <c r="DU36">
        <v>3</v>
      </c>
      <c r="DV36">
        <v>3</v>
      </c>
      <c r="DW36">
        <v>1</v>
      </c>
      <c r="DX36" t="s">
        <v>528</v>
      </c>
      <c r="DY36">
        <v>5</v>
      </c>
      <c r="DZ36">
        <v>3</v>
      </c>
      <c r="EA36">
        <v>4</v>
      </c>
      <c r="EB36">
        <v>4</v>
      </c>
      <c r="EC36">
        <v>4</v>
      </c>
      <c r="ED36">
        <v>5</v>
      </c>
      <c r="EE36">
        <v>6</v>
      </c>
      <c r="EF36">
        <v>2</v>
      </c>
      <c r="EG36">
        <f t="shared" si="9"/>
        <v>3</v>
      </c>
      <c r="EH36">
        <v>3</v>
      </c>
      <c r="EI36">
        <v>3</v>
      </c>
      <c r="EJ36">
        <v>4</v>
      </c>
      <c r="EK36">
        <v>4</v>
      </c>
      <c r="EL36">
        <v>4</v>
      </c>
      <c r="EM36" t="s">
        <v>519</v>
      </c>
      <c r="EN36">
        <v>6</v>
      </c>
      <c r="EO36">
        <v>5</v>
      </c>
      <c r="EP36">
        <v>6</v>
      </c>
      <c r="EQ36">
        <v>2</v>
      </c>
      <c r="ER36">
        <v>4</v>
      </c>
      <c r="ES36">
        <v>6</v>
      </c>
      <c r="ET36">
        <v>2</v>
      </c>
      <c r="EU36">
        <v>6</v>
      </c>
      <c r="EV36">
        <f t="shared" ref="EV36:EV44" si="16">ET36/EU36</f>
        <v>0.33333333333333331</v>
      </c>
      <c r="EW36">
        <v>4</v>
      </c>
      <c r="EX36">
        <v>3</v>
      </c>
      <c r="EY36">
        <v>4</v>
      </c>
      <c r="EZ36">
        <v>1</v>
      </c>
      <c r="FA36">
        <v>1</v>
      </c>
      <c r="FB36" t="s">
        <v>520</v>
      </c>
      <c r="FC36">
        <v>5</v>
      </c>
      <c r="FD36">
        <v>3</v>
      </c>
      <c r="FE36">
        <v>3</v>
      </c>
      <c r="FF36">
        <v>5</v>
      </c>
      <c r="FG36">
        <v>4</v>
      </c>
      <c r="FH36">
        <v>6</v>
      </c>
      <c r="FI36">
        <v>7</v>
      </c>
      <c r="FJ36">
        <v>1</v>
      </c>
      <c r="FK36">
        <f t="shared" ref="FK36:FK44" si="17">FI36/FJ36</f>
        <v>7</v>
      </c>
      <c r="FL36">
        <v>4</v>
      </c>
      <c r="FM36">
        <v>3</v>
      </c>
      <c r="FN36">
        <v>4</v>
      </c>
      <c r="FO36">
        <v>2</v>
      </c>
      <c r="FP36">
        <v>2</v>
      </c>
      <c r="FQ36" t="s">
        <v>526</v>
      </c>
      <c r="FR36">
        <v>5</v>
      </c>
      <c r="FS36">
        <v>3</v>
      </c>
      <c r="FT36">
        <v>4</v>
      </c>
      <c r="FU36">
        <v>2</v>
      </c>
      <c r="FV36">
        <v>3</v>
      </c>
      <c r="FW36">
        <v>5</v>
      </c>
      <c r="FX36">
        <v>5</v>
      </c>
      <c r="FY36">
        <v>3</v>
      </c>
      <c r="FZ36">
        <f t="shared" si="10"/>
        <v>1.6666666666666667</v>
      </c>
      <c r="GA36">
        <v>4</v>
      </c>
      <c r="GB36">
        <v>1</v>
      </c>
      <c r="GC36">
        <v>2</v>
      </c>
      <c r="GD36">
        <v>3</v>
      </c>
      <c r="GE36">
        <v>2</v>
      </c>
      <c r="GF36" t="s">
        <v>530</v>
      </c>
      <c r="GG36">
        <v>3</v>
      </c>
      <c r="GH36">
        <v>3</v>
      </c>
      <c r="GI36">
        <v>4</v>
      </c>
      <c r="GJ36">
        <v>2</v>
      </c>
      <c r="GK36">
        <v>4</v>
      </c>
      <c r="GL36">
        <v>5</v>
      </c>
      <c r="GM36">
        <v>4</v>
      </c>
      <c r="GN36">
        <v>4</v>
      </c>
      <c r="GO36">
        <f t="shared" si="11"/>
        <v>1</v>
      </c>
      <c r="GP36">
        <v>2</v>
      </c>
      <c r="GQ36">
        <v>1</v>
      </c>
      <c r="GR36">
        <v>1</v>
      </c>
      <c r="GS36">
        <v>4</v>
      </c>
      <c r="GT36">
        <v>1</v>
      </c>
      <c r="GU36" t="s">
        <v>525</v>
      </c>
      <c r="GV36">
        <v>4</v>
      </c>
      <c r="GW36">
        <v>4</v>
      </c>
      <c r="GX36">
        <v>3</v>
      </c>
      <c r="GY36">
        <v>1</v>
      </c>
      <c r="GZ36">
        <v>3</v>
      </c>
      <c r="HA36">
        <v>5</v>
      </c>
      <c r="HB36">
        <v>4</v>
      </c>
      <c r="HC36">
        <v>4</v>
      </c>
      <c r="HD36">
        <f t="shared" si="12"/>
        <v>1</v>
      </c>
      <c r="HE36">
        <v>4</v>
      </c>
      <c r="HF36">
        <v>3</v>
      </c>
      <c r="HG36">
        <v>5</v>
      </c>
      <c r="HH36">
        <v>3</v>
      </c>
      <c r="HI36">
        <v>1</v>
      </c>
      <c r="HJ36" t="s">
        <v>529</v>
      </c>
      <c r="HK36">
        <v>5</v>
      </c>
      <c r="HL36">
        <v>3</v>
      </c>
      <c r="HM36">
        <v>3</v>
      </c>
      <c r="HN36">
        <v>2</v>
      </c>
      <c r="HO36">
        <v>2</v>
      </c>
      <c r="HP36">
        <v>4</v>
      </c>
      <c r="HQ36">
        <v>4</v>
      </c>
      <c r="HR36">
        <v>4</v>
      </c>
      <c r="HS36">
        <f t="shared" si="13"/>
        <v>1</v>
      </c>
      <c r="HT36">
        <v>3</v>
      </c>
      <c r="HU36">
        <v>4</v>
      </c>
      <c r="HV36">
        <v>3</v>
      </c>
      <c r="HW36">
        <v>3</v>
      </c>
      <c r="HX36">
        <v>2</v>
      </c>
    </row>
    <row r="37" spans="1:232" x14ac:dyDescent="0.2">
      <c r="A37" s="20">
        <v>1115</v>
      </c>
      <c r="B37" s="45" t="s">
        <v>650</v>
      </c>
      <c r="C37" s="20" t="s">
        <v>350</v>
      </c>
      <c r="D37" s="20" t="s">
        <v>531</v>
      </c>
      <c r="E37" t="s">
        <v>82</v>
      </c>
      <c r="G37" s="20"/>
      <c r="H37">
        <v>26</v>
      </c>
      <c r="I37" s="20" t="s">
        <v>653</v>
      </c>
      <c r="J37" s="20">
        <v>1</v>
      </c>
      <c r="K37">
        <f t="shared" si="0"/>
        <v>34</v>
      </c>
      <c r="L37" s="26">
        <f t="shared" si="1"/>
        <v>14</v>
      </c>
      <c r="M37">
        <f t="shared" si="2"/>
        <v>7</v>
      </c>
      <c r="N37" s="26">
        <f t="shared" si="3"/>
        <v>12</v>
      </c>
      <c r="O37" s="20">
        <v>2</v>
      </c>
      <c r="P37" s="20">
        <v>2</v>
      </c>
      <c r="Q37" s="20">
        <v>1</v>
      </c>
      <c r="R37" s="20">
        <v>1</v>
      </c>
      <c r="S37" s="20">
        <v>1</v>
      </c>
      <c r="T37" s="20">
        <v>2</v>
      </c>
      <c r="U37" s="20">
        <v>2</v>
      </c>
      <c r="V37" s="20">
        <v>2</v>
      </c>
      <c r="W37" s="20">
        <v>2</v>
      </c>
      <c r="X37" s="20">
        <v>1</v>
      </c>
      <c r="Y37" s="20">
        <v>2</v>
      </c>
      <c r="Z37" s="20">
        <v>2</v>
      </c>
      <c r="AA37" s="20">
        <v>1</v>
      </c>
      <c r="AB37" s="20">
        <v>2</v>
      </c>
      <c r="AC37" s="20">
        <v>1</v>
      </c>
      <c r="AD37" s="20">
        <v>1</v>
      </c>
      <c r="AE37" s="20">
        <v>1</v>
      </c>
      <c r="AF37" s="20">
        <v>2</v>
      </c>
      <c r="AG37" s="20">
        <v>2</v>
      </c>
      <c r="AH37" s="20">
        <v>2</v>
      </c>
      <c r="AI37" s="20">
        <v>1</v>
      </c>
      <c r="AJ37" s="20">
        <v>5</v>
      </c>
      <c r="AK37" s="20">
        <v>5</v>
      </c>
      <c r="AL37" s="20">
        <v>2</v>
      </c>
      <c r="AM37" s="20">
        <v>4</v>
      </c>
      <c r="AN37" s="20">
        <v>1</v>
      </c>
      <c r="AO37" s="20">
        <v>1</v>
      </c>
      <c r="AP37" s="20">
        <v>2</v>
      </c>
      <c r="AQ37" s="20">
        <v>1</v>
      </c>
      <c r="AR37" s="20">
        <v>4</v>
      </c>
      <c r="AS37" s="20">
        <v>1</v>
      </c>
      <c r="AT37" s="20">
        <v>4</v>
      </c>
      <c r="AU37" s="20">
        <v>2</v>
      </c>
      <c r="AV37" s="20">
        <v>2</v>
      </c>
      <c r="AW37" s="20">
        <v>2</v>
      </c>
      <c r="AX37" s="20">
        <v>1</v>
      </c>
      <c r="AY37" s="20">
        <v>1</v>
      </c>
      <c r="AZ37" s="20">
        <v>1</v>
      </c>
      <c r="BA37" s="20" t="s">
        <v>534</v>
      </c>
      <c r="BB37" s="20">
        <v>7</v>
      </c>
      <c r="BC37" s="20">
        <v>7</v>
      </c>
      <c r="BD37" s="20">
        <v>6</v>
      </c>
      <c r="BE37" s="20">
        <v>4</v>
      </c>
      <c r="BF37" s="20">
        <v>6</v>
      </c>
      <c r="BG37" s="20">
        <v>7</v>
      </c>
      <c r="BH37" s="20">
        <v>7</v>
      </c>
      <c r="BI37" s="20">
        <v>2</v>
      </c>
      <c r="BJ37" s="20">
        <f t="shared" si="4"/>
        <v>3.5</v>
      </c>
      <c r="BK37" s="20">
        <v>4</v>
      </c>
      <c r="BL37" s="20">
        <v>2</v>
      </c>
      <c r="BM37" s="20">
        <v>6</v>
      </c>
      <c r="BN37" s="20">
        <v>6</v>
      </c>
      <c r="BO37" s="20">
        <v>1</v>
      </c>
      <c r="BP37" s="20" t="s">
        <v>535</v>
      </c>
      <c r="BQ37" s="20">
        <v>5</v>
      </c>
      <c r="BR37" s="20">
        <v>6</v>
      </c>
      <c r="BS37" s="20">
        <v>6</v>
      </c>
      <c r="BT37" s="20">
        <v>4</v>
      </c>
      <c r="BU37" s="20">
        <v>6</v>
      </c>
      <c r="BV37" s="20">
        <v>7</v>
      </c>
      <c r="BW37" s="20">
        <v>7</v>
      </c>
      <c r="BX37" s="20">
        <v>1</v>
      </c>
      <c r="BY37" s="20">
        <f t="shared" si="5"/>
        <v>7</v>
      </c>
      <c r="BZ37" s="20">
        <v>6</v>
      </c>
      <c r="CA37" s="20">
        <v>5</v>
      </c>
      <c r="CB37" s="20">
        <v>6</v>
      </c>
      <c r="CC37" s="20">
        <v>6</v>
      </c>
      <c r="CD37" s="20">
        <v>2</v>
      </c>
      <c r="CE37" s="20" t="s">
        <v>536</v>
      </c>
      <c r="CF37" s="20">
        <v>6</v>
      </c>
      <c r="CG37" s="20">
        <v>7</v>
      </c>
      <c r="CH37" s="20">
        <v>6</v>
      </c>
      <c r="CI37" s="20">
        <v>4</v>
      </c>
      <c r="CJ37" s="20">
        <v>5</v>
      </c>
      <c r="CK37" s="20">
        <v>6</v>
      </c>
      <c r="CL37" s="20">
        <v>6</v>
      </c>
      <c r="CM37" s="20">
        <v>2</v>
      </c>
      <c r="CN37" s="26">
        <f t="shared" si="6"/>
        <v>3</v>
      </c>
      <c r="CO37" s="20">
        <v>6</v>
      </c>
      <c r="CP37" s="20">
        <v>6</v>
      </c>
      <c r="CQ37" s="20">
        <v>5</v>
      </c>
      <c r="CR37" s="20">
        <v>6</v>
      </c>
      <c r="CS37" s="20">
        <v>1</v>
      </c>
      <c r="CT37" s="20" t="s">
        <v>540</v>
      </c>
      <c r="CU37" s="20">
        <v>6</v>
      </c>
      <c r="CV37" s="20">
        <v>7</v>
      </c>
      <c r="CW37" s="20">
        <v>7</v>
      </c>
      <c r="CX37" s="20">
        <v>4</v>
      </c>
      <c r="CY37" s="20">
        <v>6</v>
      </c>
      <c r="CZ37" s="20">
        <v>6</v>
      </c>
      <c r="DA37" s="20">
        <v>7</v>
      </c>
      <c r="DB37" s="20">
        <v>2</v>
      </c>
      <c r="DC37" s="26">
        <f t="shared" si="7"/>
        <v>3.5</v>
      </c>
      <c r="DD37" s="20">
        <v>6</v>
      </c>
      <c r="DE37" s="20">
        <v>6</v>
      </c>
      <c r="DF37" s="20">
        <v>6</v>
      </c>
      <c r="DG37" s="20">
        <v>5</v>
      </c>
      <c r="DH37" s="20">
        <v>1</v>
      </c>
      <c r="DI37" s="20" t="s">
        <v>537</v>
      </c>
      <c r="DJ37" s="20">
        <v>5</v>
      </c>
      <c r="DK37" s="20">
        <v>4</v>
      </c>
      <c r="DL37" s="20">
        <v>5</v>
      </c>
      <c r="DM37" s="20">
        <v>5</v>
      </c>
      <c r="DN37" s="20">
        <v>4</v>
      </c>
      <c r="DO37" s="20">
        <v>5</v>
      </c>
      <c r="DP37" s="20">
        <v>6</v>
      </c>
      <c r="DQ37" s="20">
        <v>2</v>
      </c>
      <c r="DR37" s="20">
        <f t="shared" si="8"/>
        <v>3</v>
      </c>
      <c r="DS37" s="20">
        <v>4</v>
      </c>
      <c r="DT37" s="20">
        <v>3</v>
      </c>
      <c r="DU37" s="20">
        <v>3</v>
      </c>
      <c r="DV37" s="20">
        <v>3</v>
      </c>
      <c r="DW37" s="20">
        <v>3</v>
      </c>
      <c r="DX37" s="20" t="s">
        <v>541</v>
      </c>
      <c r="DY37" s="20">
        <v>5</v>
      </c>
      <c r="DZ37" s="20">
        <v>4</v>
      </c>
      <c r="EA37" s="20">
        <v>4</v>
      </c>
      <c r="EB37" s="20">
        <v>2</v>
      </c>
      <c r="EC37" s="20">
        <v>5</v>
      </c>
      <c r="ED37" s="20">
        <v>6</v>
      </c>
      <c r="EE37" s="20">
        <v>2</v>
      </c>
      <c r="EF37" s="20">
        <v>6</v>
      </c>
      <c r="EG37" s="20">
        <f t="shared" si="9"/>
        <v>0.33333333333333331</v>
      </c>
      <c r="EH37" s="20">
        <v>4</v>
      </c>
      <c r="EI37" s="20">
        <v>4</v>
      </c>
      <c r="EJ37" s="20">
        <v>4</v>
      </c>
      <c r="EK37" s="20">
        <v>2</v>
      </c>
      <c r="EL37" s="20">
        <v>4</v>
      </c>
      <c r="EM37" s="20" t="s">
        <v>532</v>
      </c>
      <c r="EN37" s="20">
        <v>7</v>
      </c>
      <c r="EO37" s="20">
        <v>7</v>
      </c>
      <c r="EP37" s="20">
        <v>7</v>
      </c>
      <c r="EQ37" s="20">
        <v>4</v>
      </c>
      <c r="ER37" s="20">
        <v>6</v>
      </c>
      <c r="ES37" s="20">
        <v>7</v>
      </c>
      <c r="ET37" s="20">
        <v>7</v>
      </c>
      <c r="EU37" s="20">
        <v>1</v>
      </c>
      <c r="EV37" s="20">
        <f t="shared" si="16"/>
        <v>7</v>
      </c>
      <c r="EW37" s="20">
        <v>6</v>
      </c>
      <c r="EX37" s="20">
        <v>4</v>
      </c>
      <c r="EY37" s="20">
        <v>3</v>
      </c>
      <c r="EZ37" s="20">
        <v>6</v>
      </c>
      <c r="FA37" s="20">
        <v>1</v>
      </c>
      <c r="FB37" s="20" t="s">
        <v>533</v>
      </c>
      <c r="FC37" s="20">
        <v>6</v>
      </c>
      <c r="FD37" s="20">
        <v>7</v>
      </c>
      <c r="FE37" s="20">
        <v>6</v>
      </c>
      <c r="FF37" s="20">
        <v>5</v>
      </c>
      <c r="FG37" s="20">
        <v>7</v>
      </c>
      <c r="FH37" s="20">
        <v>7</v>
      </c>
      <c r="FI37" s="20">
        <v>6</v>
      </c>
      <c r="FJ37" s="20">
        <v>1</v>
      </c>
      <c r="FK37" s="20">
        <f t="shared" si="17"/>
        <v>6</v>
      </c>
      <c r="FL37" s="20">
        <v>4</v>
      </c>
      <c r="FM37" s="20">
        <v>3</v>
      </c>
      <c r="FN37" s="20">
        <v>4</v>
      </c>
      <c r="FO37" s="20">
        <v>5</v>
      </c>
      <c r="FP37" s="20">
        <v>2</v>
      </c>
      <c r="FQ37" s="20" t="s">
        <v>539</v>
      </c>
      <c r="FR37" s="20">
        <v>6</v>
      </c>
      <c r="FS37" s="20">
        <v>6</v>
      </c>
      <c r="FT37" s="20">
        <v>5</v>
      </c>
      <c r="FU37" s="20">
        <v>3</v>
      </c>
      <c r="FV37" s="20">
        <v>5</v>
      </c>
      <c r="FW37" s="20">
        <v>6</v>
      </c>
      <c r="FX37" s="20">
        <v>6</v>
      </c>
      <c r="FY37" s="20">
        <v>2</v>
      </c>
      <c r="FZ37" s="20">
        <f t="shared" si="10"/>
        <v>3</v>
      </c>
      <c r="GA37" s="20">
        <v>4</v>
      </c>
      <c r="GB37" s="20">
        <v>3</v>
      </c>
      <c r="GC37" s="20">
        <v>3</v>
      </c>
      <c r="GD37" s="20">
        <v>2</v>
      </c>
      <c r="GE37" s="20">
        <v>3</v>
      </c>
      <c r="GF37" s="20" t="s">
        <v>543</v>
      </c>
      <c r="GG37" s="20">
        <v>5</v>
      </c>
      <c r="GH37" s="20">
        <v>6</v>
      </c>
      <c r="GI37" s="20">
        <v>5</v>
      </c>
      <c r="GJ37" s="20">
        <v>6</v>
      </c>
      <c r="GK37" s="20">
        <v>5</v>
      </c>
      <c r="GL37" s="20">
        <v>6</v>
      </c>
      <c r="GM37" s="20">
        <v>6</v>
      </c>
      <c r="GN37" s="20">
        <v>2</v>
      </c>
      <c r="GO37" s="20">
        <f t="shared" si="11"/>
        <v>3</v>
      </c>
      <c r="GP37" s="20">
        <v>5</v>
      </c>
      <c r="GQ37" s="20">
        <v>4</v>
      </c>
      <c r="GR37" s="20">
        <v>2</v>
      </c>
      <c r="GS37" s="20">
        <v>2</v>
      </c>
      <c r="GT37" s="20">
        <v>2</v>
      </c>
      <c r="GU37" s="20" t="s">
        <v>538</v>
      </c>
      <c r="GV37" s="20">
        <v>3</v>
      </c>
      <c r="GW37" s="20">
        <v>3</v>
      </c>
      <c r="GX37" s="20">
        <v>3</v>
      </c>
      <c r="GY37" s="20">
        <v>6</v>
      </c>
      <c r="GZ37" s="20">
        <v>3</v>
      </c>
      <c r="HA37" s="20">
        <v>6</v>
      </c>
      <c r="HB37" s="20">
        <v>6</v>
      </c>
      <c r="HC37" s="20">
        <v>2</v>
      </c>
      <c r="HD37" s="20">
        <f t="shared" si="12"/>
        <v>3</v>
      </c>
      <c r="HE37" s="20">
        <v>3</v>
      </c>
      <c r="HF37" s="20">
        <v>2</v>
      </c>
      <c r="HG37" s="20">
        <v>2</v>
      </c>
      <c r="HH37" s="20">
        <v>2</v>
      </c>
      <c r="HI37" s="20">
        <v>1</v>
      </c>
      <c r="HJ37" s="20" t="s">
        <v>542</v>
      </c>
      <c r="HK37" s="20">
        <v>5</v>
      </c>
      <c r="HL37" s="20">
        <v>5</v>
      </c>
      <c r="HM37" s="20">
        <v>5</v>
      </c>
      <c r="HN37" s="20">
        <v>4</v>
      </c>
      <c r="HO37" s="20">
        <v>6</v>
      </c>
      <c r="HP37" s="20">
        <v>5</v>
      </c>
      <c r="HQ37" s="20">
        <v>2</v>
      </c>
      <c r="HR37" s="20">
        <v>5</v>
      </c>
      <c r="HS37" s="20">
        <f t="shared" si="13"/>
        <v>0.4</v>
      </c>
      <c r="HT37" s="20">
        <v>3</v>
      </c>
      <c r="HU37" s="20">
        <v>3</v>
      </c>
      <c r="HV37" s="20">
        <v>3</v>
      </c>
      <c r="HW37" s="20">
        <v>2</v>
      </c>
      <c r="HX37" s="20">
        <v>4</v>
      </c>
    </row>
    <row r="38" spans="1:232" x14ac:dyDescent="0.2">
      <c r="A38" s="1">
        <v>4000</v>
      </c>
      <c r="B38" s="45" t="s">
        <v>650</v>
      </c>
      <c r="C38" s="1" t="s">
        <v>350</v>
      </c>
      <c r="D38" s="1" t="s">
        <v>544</v>
      </c>
      <c r="E38"/>
      <c r="G38" s="1"/>
      <c r="H38">
        <v>22</v>
      </c>
      <c r="I38" s="1" t="s">
        <v>653</v>
      </c>
      <c r="J38" s="1">
        <v>3</v>
      </c>
      <c r="K38">
        <f t="shared" si="0"/>
        <v>36</v>
      </c>
      <c r="L38" s="1">
        <f t="shared" si="1"/>
        <v>8</v>
      </c>
      <c r="M38">
        <f t="shared" si="2"/>
        <v>7</v>
      </c>
      <c r="N38" s="1">
        <f t="shared" si="3"/>
        <v>7</v>
      </c>
      <c r="O38" s="1">
        <v>1</v>
      </c>
      <c r="P38" s="1">
        <v>1</v>
      </c>
      <c r="Q38" s="1">
        <v>1</v>
      </c>
      <c r="R38" s="1">
        <v>1</v>
      </c>
      <c r="S38" s="1">
        <v>1</v>
      </c>
      <c r="T38" s="1">
        <v>1</v>
      </c>
      <c r="U38" s="1">
        <v>1</v>
      </c>
      <c r="V38" s="1">
        <v>2</v>
      </c>
      <c r="W38" s="1">
        <v>1</v>
      </c>
      <c r="X38" s="1">
        <v>1</v>
      </c>
      <c r="Y38" s="1">
        <v>1</v>
      </c>
      <c r="Z38" s="1">
        <v>1</v>
      </c>
      <c r="AA38" s="1">
        <v>1</v>
      </c>
      <c r="AB38" s="1">
        <v>1</v>
      </c>
      <c r="AC38" s="1">
        <v>1</v>
      </c>
      <c r="AD38" s="1">
        <v>1</v>
      </c>
      <c r="AE38" s="1">
        <v>1</v>
      </c>
      <c r="AF38" s="1">
        <v>1</v>
      </c>
      <c r="AG38" s="1">
        <v>1</v>
      </c>
      <c r="AH38" s="1">
        <v>1</v>
      </c>
      <c r="AI38" s="1">
        <v>1</v>
      </c>
      <c r="AJ38" s="1">
        <v>5</v>
      </c>
      <c r="AK38" s="1">
        <v>5</v>
      </c>
      <c r="AL38" s="1">
        <v>1</v>
      </c>
      <c r="AM38" s="1">
        <v>2</v>
      </c>
      <c r="AN38" s="1">
        <v>1</v>
      </c>
      <c r="AO38" s="1">
        <v>1</v>
      </c>
      <c r="AP38" s="1">
        <v>1</v>
      </c>
      <c r="AQ38" s="1">
        <v>1</v>
      </c>
      <c r="AR38" s="1">
        <v>5</v>
      </c>
      <c r="AS38" s="1">
        <v>1</v>
      </c>
      <c r="AT38" s="1">
        <v>4</v>
      </c>
      <c r="AU38" s="1">
        <v>5</v>
      </c>
      <c r="AV38" s="1">
        <v>1</v>
      </c>
      <c r="AW38" s="1">
        <v>3</v>
      </c>
      <c r="AX38" s="1">
        <v>2</v>
      </c>
      <c r="AY38" s="1">
        <v>1</v>
      </c>
      <c r="AZ38" s="1">
        <v>2</v>
      </c>
      <c r="BA38" s="1" t="s">
        <v>547</v>
      </c>
      <c r="BB38" s="1">
        <v>5</v>
      </c>
      <c r="BC38" s="1">
        <v>4</v>
      </c>
      <c r="BD38" s="1">
        <v>3</v>
      </c>
      <c r="BE38" s="1">
        <v>5</v>
      </c>
      <c r="BF38" s="1">
        <v>3</v>
      </c>
      <c r="BG38" s="1">
        <v>6</v>
      </c>
      <c r="BH38" s="1">
        <v>5</v>
      </c>
      <c r="BI38" s="1">
        <v>4</v>
      </c>
      <c r="BJ38">
        <f t="shared" si="4"/>
        <v>1.25</v>
      </c>
      <c r="BK38" s="1">
        <v>5</v>
      </c>
      <c r="BL38" s="1">
        <v>2</v>
      </c>
      <c r="BM38" s="1">
        <v>5</v>
      </c>
      <c r="BN38" s="1">
        <v>6</v>
      </c>
      <c r="BO38" s="1">
        <v>2</v>
      </c>
      <c r="BP38" s="1" t="s">
        <v>548</v>
      </c>
      <c r="BQ38" s="1">
        <v>6</v>
      </c>
      <c r="BR38" s="1">
        <v>4</v>
      </c>
      <c r="BS38" s="1">
        <v>2</v>
      </c>
      <c r="BT38" s="1">
        <v>6</v>
      </c>
      <c r="BU38" s="1">
        <v>2</v>
      </c>
      <c r="BV38" s="1">
        <v>3</v>
      </c>
      <c r="BW38" s="1">
        <v>4</v>
      </c>
      <c r="BX38" s="1">
        <v>2</v>
      </c>
      <c r="BY38">
        <f t="shared" si="5"/>
        <v>2</v>
      </c>
      <c r="BZ38" s="1">
        <v>5</v>
      </c>
      <c r="CA38" s="1">
        <v>3</v>
      </c>
      <c r="CB38" s="1">
        <v>4</v>
      </c>
      <c r="CC38" s="1">
        <v>2</v>
      </c>
      <c r="CD38" s="1">
        <v>1</v>
      </c>
      <c r="CE38" s="1" t="s">
        <v>549</v>
      </c>
      <c r="CF38" s="1">
        <v>6</v>
      </c>
      <c r="CG38" s="1">
        <v>3</v>
      </c>
      <c r="CH38" s="1">
        <v>5</v>
      </c>
      <c r="CI38" s="1">
        <v>2</v>
      </c>
      <c r="CJ38" s="1">
        <v>4</v>
      </c>
      <c r="CK38" s="1">
        <v>5</v>
      </c>
      <c r="CL38" s="1">
        <v>3</v>
      </c>
      <c r="CM38" s="1">
        <v>4</v>
      </c>
      <c r="CN38" s="1">
        <f t="shared" si="6"/>
        <v>0.75</v>
      </c>
      <c r="CO38" s="1">
        <v>3</v>
      </c>
      <c r="CP38" s="1">
        <v>2</v>
      </c>
      <c r="CQ38" s="1">
        <v>5</v>
      </c>
      <c r="CR38" s="1">
        <v>4</v>
      </c>
      <c r="CS38" s="1">
        <v>2</v>
      </c>
      <c r="CT38" s="1" t="s">
        <v>553</v>
      </c>
      <c r="CU38" s="1">
        <v>5</v>
      </c>
      <c r="CV38" s="1">
        <v>3</v>
      </c>
      <c r="CW38" s="1">
        <v>4</v>
      </c>
      <c r="CX38" s="1">
        <v>5</v>
      </c>
      <c r="CY38" s="1">
        <v>4</v>
      </c>
      <c r="CZ38" s="1">
        <v>5</v>
      </c>
      <c r="DA38" s="1">
        <v>4</v>
      </c>
      <c r="DB38" s="1">
        <v>3</v>
      </c>
      <c r="DC38" s="1">
        <f t="shared" si="7"/>
        <v>1.3333333333333333</v>
      </c>
      <c r="DD38" s="1">
        <v>5</v>
      </c>
      <c r="DE38" s="1">
        <v>4</v>
      </c>
      <c r="DF38" s="1">
        <v>5</v>
      </c>
      <c r="DG38" s="1">
        <v>4</v>
      </c>
      <c r="DH38" s="1">
        <v>3</v>
      </c>
      <c r="DI38" s="1" t="s">
        <v>550</v>
      </c>
      <c r="DJ38" s="1">
        <v>6</v>
      </c>
      <c r="DK38" s="1">
        <v>4</v>
      </c>
      <c r="DL38" s="1">
        <v>5</v>
      </c>
      <c r="DM38" s="1">
        <v>4</v>
      </c>
      <c r="DN38" s="1">
        <v>3</v>
      </c>
      <c r="DO38" s="1">
        <v>5</v>
      </c>
      <c r="DP38" s="1">
        <v>4</v>
      </c>
      <c r="DQ38" s="1">
        <v>3</v>
      </c>
      <c r="DR38">
        <f t="shared" si="8"/>
        <v>1.3333333333333333</v>
      </c>
      <c r="DS38" s="1">
        <v>4</v>
      </c>
      <c r="DT38" s="1">
        <v>2</v>
      </c>
      <c r="DU38" s="1">
        <v>6</v>
      </c>
      <c r="DV38" s="1">
        <v>3</v>
      </c>
      <c r="DW38" s="1">
        <v>2</v>
      </c>
      <c r="DX38" s="1" t="s">
        <v>554</v>
      </c>
      <c r="DY38" s="1">
        <v>6</v>
      </c>
      <c r="DZ38" s="1">
        <v>5</v>
      </c>
      <c r="EA38" s="1">
        <v>4</v>
      </c>
      <c r="EB38" s="1">
        <v>2</v>
      </c>
      <c r="EC38" s="1">
        <v>6</v>
      </c>
      <c r="ED38" s="1">
        <v>4</v>
      </c>
      <c r="EE38" s="1">
        <v>5</v>
      </c>
      <c r="EF38" s="1">
        <v>3</v>
      </c>
      <c r="EG38">
        <f t="shared" si="9"/>
        <v>1.6666666666666667</v>
      </c>
      <c r="EH38" s="1">
        <v>4</v>
      </c>
      <c r="EI38" s="1">
        <v>2</v>
      </c>
      <c r="EJ38" s="1">
        <v>4</v>
      </c>
      <c r="EK38" s="1">
        <v>4</v>
      </c>
      <c r="EL38" s="1">
        <v>3</v>
      </c>
      <c r="EM38" s="1" t="s">
        <v>545</v>
      </c>
      <c r="EN38" s="1">
        <v>5</v>
      </c>
      <c r="EO38" s="1">
        <v>5</v>
      </c>
      <c r="EP38" s="1">
        <v>3</v>
      </c>
      <c r="EQ38" s="1">
        <v>2</v>
      </c>
      <c r="ER38" s="1">
        <v>5</v>
      </c>
      <c r="ES38" s="1">
        <v>4</v>
      </c>
      <c r="ET38" s="1">
        <v>6</v>
      </c>
      <c r="EU38" s="1">
        <v>3</v>
      </c>
      <c r="EV38">
        <f t="shared" si="16"/>
        <v>2</v>
      </c>
      <c r="EW38" s="1">
        <v>2</v>
      </c>
      <c r="EX38" s="1">
        <v>2</v>
      </c>
      <c r="EY38" s="1">
        <v>4</v>
      </c>
      <c r="EZ38" s="1">
        <v>3</v>
      </c>
      <c r="FA38" s="1">
        <v>2</v>
      </c>
      <c r="FB38" s="1" t="s">
        <v>546</v>
      </c>
      <c r="FC38" s="1">
        <v>4</v>
      </c>
      <c r="FD38" s="1">
        <v>2</v>
      </c>
      <c r="FE38" s="1">
        <v>3</v>
      </c>
      <c r="FF38" s="1">
        <v>2</v>
      </c>
      <c r="FG38" s="1">
        <v>3</v>
      </c>
      <c r="FH38" s="1">
        <v>4</v>
      </c>
      <c r="FI38" s="1">
        <v>3</v>
      </c>
      <c r="FJ38" s="1">
        <v>3</v>
      </c>
      <c r="FK38">
        <f t="shared" si="17"/>
        <v>1</v>
      </c>
      <c r="FL38" s="1">
        <v>2</v>
      </c>
      <c r="FM38" s="1">
        <v>2</v>
      </c>
      <c r="FN38" s="1">
        <v>4</v>
      </c>
      <c r="FO38" s="1">
        <v>2</v>
      </c>
      <c r="FP38" s="1">
        <v>3</v>
      </c>
      <c r="FQ38" s="1" t="s">
        <v>552</v>
      </c>
      <c r="FR38" s="1">
        <v>5</v>
      </c>
      <c r="FS38" s="1">
        <v>5</v>
      </c>
      <c r="FT38" s="1">
        <v>4</v>
      </c>
      <c r="FU38" s="1">
        <v>3</v>
      </c>
      <c r="FV38" s="1">
        <v>5</v>
      </c>
      <c r="FW38" s="1">
        <v>4</v>
      </c>
      <c r="FX38" s="1">
        <v>3</v>
      </c>
      <c r="FY38" s="1">
        <v>4</v>
      </c>
      <c r="FZ38">
        <f t="shared" si="10"/>
        <v>0.75</v>
      </c>
      <c r="GA38" s="1">
        <v>4</v>
      </c>
      <c r="GB38" s="1">
        <v>3</v>
      </c>
      <c r="GC38" s="1">
        <v>4</v>
      </c>
      <c r="GD38" s="1">
        <v>3</v>
      </c>
      <c r="GE38" s="1">
        <v>4</v>
      </c>
      <c r="GF38" s="1" t="s">
        <v>556</v>
      </c>
      <c r="GG38" s="1">
        <v>6</v>
      </c>
      <c r="GH38" s="1">
        <v>5</v>
      </c>
      <c r="GI38" s="1">
        <v>6</v>
      </c>
      <c r="GJ38" s="1">
        <v>5</v>
      </c>
      <c r="GK38" s="1">
        <v>5</v>
      </c>
      <c r="GL38" s="1">
        <v>4</v>
      </c>
      <c r="GM38" s="1">
        <v>4</v>
      </c>
      <c r="GN38" s="1">
        <v>5</v>
      </c>
      <c r="GO38">
        <f t="shared" si="11"/>
        <v>0.8</v>
      </c>
      <c r="GP38" s="1">
        <v>4</v>
      </c>
      <c r="GQ38" s="1">
        <v>2</v>
      </c>
      <c r="GR38" s="1">
        <v>6</v>
      </c>
      <c r="GS38" s="1">
        <v>5</v>
      </c>
      <c r="GT38" s="1">
        <v>3</v>
      </c>
      <c r="GU38" s="1" t="s">
        <v>551</v>
      </c>
      <c r="GV38" s="1">
        <v>6</v>
      </c>
      <c r="GW38" s="1">
        <v>3</v>
      </c>
      <c r="GX38" s="1">
        <v>4</v>
      </c>
      <c r="GY38" s="1">
        <v>3</v>
      </c>
      <c r="GZ38" s="1">
        <v>5</v>
      </c>
      <c r="HA38" s="1">
        <v>4</v>
      </c>
      <c r="HB38" s="1">
        <v>3</v>
      </c>
      <c r="HC38" s="1">
        <v>5</v>
      </c>
      <c r="HD38">
        <f t="shared" si="12"/>
        <v>0.6</v>
      </c>
      <c r="HE38" s="1">
        <v>3</v>
      </c>
      <c r="HF38" s="1">
        <v>2</v>
      </c>
      <c r="HG38" s="1">
        <v>5</v>
      </c>
      <c r="HH38" s="1">
        <v>4</v>
      </c>
      <c r="HI38" s="1">
        <v>2</v>
      </c>
      <c r="HJ38" s="1" t="s">
        <v>555</v>
      </c>
      <c r="HK38" s="1">
        <v>5</v>
      </c>
      <c r="HL38" s="1">
        <v>4</v>
      </c>
      <c r="HM38" s="1">
        <v>5</v>
      </c>
      <c r="HN38" s="1">
        <v>4</v>
      </c>
      <c r="HO38" s="1">
        <v>5</v>
      </c>
      <c r="HP38" s="1">
        <v>4</v>
      </c>
      <c r="HQ38" s="1">
        <v>4</v>
      </c>
      <c r="HR38" s="1">
        <v>3</v>
      </c>
      <c r="HS38">
        <f t="shared" si="13"/>
        <v>1.3333333333333333</v>
      </c>
      <c r="HT38" s="1">
        <v>4</v>
      </c>
      <c r="HU38" s="1">
        <v>2</v>
      </c>
      <c r="HV38" s="1">
        <v>6</v>
      </c>
      <c r="HW38" s="1">
        <v>5</v>
      </c>
      <c r="HX38" s="1">
        <v>3</v>
      </c>
    </row>
    <row r="39" spans="1:232" s="27" customFormat="1" x14ac:dyDescent="0.2">
      <c r="A39" s="1">
        <v>4003</v>
      </c>
      <c r="B39" s="45" t="s">
        <v>650</v>
      </c>
      <c r="C39" s="1" t="s">
        <v>350</v>
      </c>
      <c r="D39" s="1" t="s">
        <v>557</v>
      </c>
      <c r="E39"/>
      <c r="F39"/>
      <c r="G39" s="1"/>
      <c r="H39">
        <v>23</v>
      </c>
      <c r="I39" s="1" t="s">
        <v>653</v>
      </c>
      <c r="J39" s="1">
        <v>2</v>
      </c>
      <c r="K39">
        <f t="shared" si="0"/>
        <v>38</v>
      </c>
      <c r="L39" s="1">
        <f t="shared" si="1"/>
        <v>7</v>
      </c>
      <c r="M39">
        <f t="shared" si="2"/>
        <v>8</v>
      </c>
      <c r="N39" s="1">
        <f t="shared" si="3"/>
        <v>7</v>
      </c>
      <c r="O39" s="1">
        <v>1</v>
      </c>
      <c r="P39" s="1">
        <v>1</v>
      </c>
      <c r="Q39" s="1">
        <v>1</v>
      </c>
      <c r="R39" s="1">
        <v>1</v>
      </c>
      <c r="S39" s="1">
        <v>2</v>
      </c>
      <c r="T39" s="1">
        <v>1</v>
      </c>
      <c r="U39" s="1">
        <v>1</v>
      </c>
      <c r="V39" s="1">
        <v>1</v>
      </c>
      <c r="W39" s="1">
        <v>1</v>
      </c>
      <c r="X39" s="1">
        <v>1</v>
      </c>
      <c r="Y39" s="1">
        <v>1</v>
      </c>
      <c r="Z39" s="1">
        <v>1</v>
      </c>
      <c r="AA39" s="1">
        <v>1</v>
      </c>
      <c r="AB39" s="1">
        <v>1</v>
      </c>
      <c r="AC39" s="1">
        <v>1</v>
      </c>
      <c r="AD39" s="1">
        <v>1</v>
      </c>
      <c r="AE39" s="1">
        <v>1</v>
      </c>
      <c r="AF39" s="1">
        <v>1</v>
      </c>
      <c r="AG39" s="1">
        <v>1</v>
      </c>
      <c r="AH39" s="1">
        <v>1</v>
      </c>
      <c r="AI39" s="1">
        <v>1</v>
      </c>
      <c r="AJ39" s="1">
        <v>3</v>
      </c>
      <c r="AK39" s="1">
        <v>5</v>
      </c>
      <c r="AL39" s="1">
        <v>1</v>
      </c>
      <c r="AM39" s="1">
        <v>4</v>
      </c>
      <c r="AN39" s="1">
        <v>1</v>
      </c>
      <c r="AO39" s="1">
        <v>2</v>
      </c>
      <c r="AP39" s="1">
        <v>3</v>
      </c>
      <c r="AQ39" s="1">
        <v>1</v>
      </c>
      <c r="AR39" s="1">
        <v>4</v>
      </c>
      <c r="AS39" s="1">
        <v>2</v>
      </c>
      <c r="AT39" s="1">
        <v>5</v>
      </c>
      <c r="AU39" s="1">
        <v>5</v>
      </c>
      <c r="AV39" s="1">
        <v>1</v>
      </c>
      <c r="AW39" s="1">
        <v>1</v>
      </c>
      <c r="AX39" s="1">
        <v>1</v>
      </c>
      <c r="AY39" s="1">
        <v>1</v>
      </c>
      <c r="AZ39" s="1">
        <v>3</v>
      </c>
      <c r="BA39" s="1" t="s">
        <v>560</v>
      </c>
      <c r="BB39" s="1">
        <v>6</v>
      </c>
      <c r="BC39" s="1">
        <v>6</v>
      </c>
      <c r="BD39" s="1">
        <v>7</v>
      </c>
      <c r="BE39" s="1">
        <v>1</v>
      </c>
      <c r="BF39" s="1">
        <v>6</v>
      </c>
      <c r="BG39" s="1">
        <v>6</v>
      </c>
      <c r="BH39" s="1">
        <v>1</v>
      </c>
      <c r="BI39" s="1">
        <v>7</v>
      </c>
      <c r="BJ39">
        <f t="shared" si="4"/>
        <v>0.14285714285714285</v>
      </c>
      <c r="BK39" s="1">
        <v>4</v>
      </c>
      <c r="BL39" s="1">
        <v>1</v>
      </c>
      <c r="BM39" s="1">
        <v>4</v>
      </c>
      <c r="BN39" s="1">
        <v>2</v>
      </c>
      <c r="BO39" s="1">
        <v>4</v>
      </c>
      <c r="BP39" s="1" t="s">
        <v>561</v>
      </c>
      <c r="BQ39" s="1">
        <v>5</v>
      </c>
      <c r="BR39" s="1">
        <v>6</v>
      </c>
      <c r="BS39" s="1">
        <v>6</v>
      </c>
      <c r="BT39" s="1">
        <v>5</v>
      </c>
      <c r="BU39" s="1">
        <v>6</v>
      </c>
      <c r="BV39" s="1">
        <v>6</v>
      </c>
      <c r="BW39" s="1">
        <v>6</v>
      </c>
      <c r="BX39" s="1">
        <v>1</v>
      </c>
      <c r="BY39">
        <f t="shared" si="5"/>
        <v>6</v>
      </c>
      <c r="BZ39" s="1">
        <v>5</v>
      </c>
      <c r="CA39" s="1">
        <v>1</v>
      </c>
      <c r="CB39" s="1">
        <v>5</v>
      </c>
      <c r="CC39" s="1">
        <v>5</v>
      </c>
      <c r="CD39" s="1">
        <v>4</v>
      </c>
      <c r="CE39" s="1" t="s">
        <v>562</v>
      </c>
      <c r="CF39" s="1">
        <v>7</v>
      </c>
      <c r="CG39" s="1">
        <v>4</v>
      </c>
      <c r="CH39" s="1">
        <v>5</v>
      </c>
      <c r="CI39" s="1">
        <v>2</v>
      </c>
      <c r="CJ39" s="1">
        <v>5</v>
      </c>
      <c r="CK39" s="1">
        <v>7</v>
      </c>
      <c r="CL39" s="1">
        <v>6</v>
      </c>
      <c r="CM39" s="1">
        <v>1</v>
      </c>
      <c r="CN39" s="1">
        <f t="shared" si="6"/>
        <v>6</v>
      </c>
      <c r="CO39" s="1">
        <v>7</v>
      </c>
      <c r="CP39" s="1">
        <v>1</v>
      </c>
      <c r="CQ39" s="1">
        <v>6</v>
      </c>
      <c r="CR39" s="1">
        <v>6</v>
      </c>
      <c r="CS39" s="1">
        <v>3</v>
      </c>
      <c r="CT39" s="1" t="s">
        <v>566</v>
      </c>
      <c r="CU39" s="1">
        <v>6</v>
      </c>
      <c r="CV39" s="1">
        <v>6</v>
      </c>
      <c r="CW39" s="1">
        <v>6</v>
      </c>
      <c r="CX39" s="1">
        <v>6</v>
      </c>
      <c r="CY39" s="1">
        <v>4</v>
      </c>
      <c r="CZ39" s="1">
        <v>7</v>
      </c>
      <c r="DA39" s="1">
        <v>6</v>
      </c>
      <c r="DB39" s="1">
        <v>3</v>
      </c>
      <c r="DC39" s="1">
        <f t="shared" si="7"/>
        <v>2</v>
      </c>
      <c r="DD39" s="1">
        <v>5</v>
      </c>
      <c r="DE39" s="1">
        <v>1</v>
      </c>
      <c r="DF39" s="1">
        <v>5</v>
      </c>
      <c r="DG39" s="1">
        <v>2</v>
      </c>
      <c r="DH39" s="1">
        <v>3</v>
      </c>
      <c r="DI39" s="1" t="s">
        <v>563</v>
      </c>
      <c r="DJ39" s="1">
        <v>6</v>
      </c>
      <c r="DK39" s="1">
        <v>6</v>
      </c>
      <c r="DL39" s="1">
        <v>5</v>
      </c>
      <c r="DM39" s="1">
        <v>2</v>
      </c>
      <c r="DN39" s="1">
        <v>5</v>
      </c>
      <c r="DO39" s="1">
        <v>6</v>
      </c>
      <c r="DP39" s="1">
        <v>6</v>
      </c>
      <c r="DQ39" s="1">
        <v>1</v>
      </c>
      <c r="DR39">
        <f t="shared" si="8"/>
        <v>6</v>
      </c>
      <c r="DS39" s="1">
        <v>6</v>
      </c>
      <c r="DT39" s="1">
        <v>1</v>
      </c>
      <c r="DU39" s="1">
        <v>5</v>
      </c>
      <c r="DV39" s="1">
        <v>6</v>
      </c>
      <c r="DW39" s="1">
        <v>4</v>
      </c>
      <c r="DX39" s="1" t="s">
        <v>567</v>
      </c>
      <c r="DY39" s="1">
        <v>6</v>
      </c>
      <c r="DZ39" s="1">
        <v>6</v>
      </c>
      <c r="EA39" s="1">
        <v>6</v>
      </c>
      <c r="EB39" s="1">
        <v>3</v>
      </c>
      <c r="EC39" s="1">
        <v>5</v>
      </c>
      <c r="ED39" s="1">
        <v>6</v>
      </c>
      <c r="EE39" s="1">
        <v>7</v>
      </c>
      <c r="EF39" s="1">
        <v>1</v>
      </c>
      <c r="EG39">
        <f t="shared" si="9"/>
        <v>7</v>
      </c>
      <c r="EH39" s="1">
        <v>6</v>
      </c>
      <c r="EI39" s="1">
        <v>1</v>
      </c>
      <c r="EJ39" s="1">
        <v>6</v>
      </c>
      <c r="EK39" s="1">
        <v>5</v>
      </c>
      <c r="EL39" s="1">
        <v>4</v>
      </c>
      <c r="EM39" s="1" t="s">
        <v>558</v>
      </c>
      <c r="EN39" s="1">
        <v>3</v>
      </c>
      <c r="EO39" s="1">
        <v>5</v>
      </c>
      <c r="EP39" s="1">
        <v>5</v>
      </c>
      <c r="EQ39" s="1">
        <v>1</v>
      </c>
      <c r="ER39" s="1">
        <v>5</v>
      </c>
      <c r="ES39" s="1">
        <v>6</v>
      </c>
      <c r="ET39" s="1">
        <v>6</v>
      </c>
      <c r="EU39" s="1">
        <v>1</v>
      </c>
      <c r="EV39">
        <f t="shared" si="16"/>
        <v>6</v>
      </c>
      <c r="EW39" s="1">
        <v>2</v>
      </c>
      <c r="EX39" s="1">
        <v>1</v>
      </c>
      <c r="EY39" s="1">
        <v>1</v>
      </c>
      <c r="EZ39" s="1">
        <v>4</v>
      </c>
      <c r="FA39" s="1">
        <v>2</v>
      </c>
      <c r="FB39" s="1" t="s">
        <v>559</v>
      </c>
      <c r="FC39" s="1">
        <v>5</v>
      </c>
      <c r="FD39" s="1">
        <v>5</v>
      </c>
      <c r="FE39" s="1">
        <v>6</v>
      </c>
      <c r="FF39" s="1">
        <v>2</v>
      </c>
      <c r="FG39" s="1">
        <v>4</v>
      </c>
      <c r="FH39" s="1">
        <v>4</v>
      </c>
      <c r="FI39" s="1">
        <v>2</v>
      </c>
      <c r="FJ39" s="1">
        <v>5</v>
      </c>
      <c r="FK39">
        <f t="shared" si="17"/>
        <v>0.4</v>
      </c>
      <c r="FL39" s="1">
        <v>4</v>
      </c>
      <c r="FM39" s="1">
        <v>1</v>
      </c>
      <c r="FN39" s="1">
        <v>4</v>
      </c>
      <c r="FO39" s="1">
        <v>5</v>
      </c>
      <c r="FP39" s="1">
        <v>3</v>
      </c>
      <c r="FQ39" s="1" t="s">
        <v>565</v>
      </c>
      <c r="FR39" s="1">
        <v>6</v>
      </c>
      <c r="FS39" s="1">
        <v>6</v>
      </c>
      <c r="FT39" s="1">
        <v>5</v>
      </c>
      <c r="FU39" s="1">
        <v>5</v>
      </c>
      <c r="FV39" s="1">
        <v>4</v>
      </c>
      <c r="FW39" s="1">
        <v>5</v>
      </c>
      <c r="FX39" s="1">
        <v>6</v>
      </c>
      <c r="FY39" s="1">
        <v>1</v>
      </c>
      <c r="FZ39">
        <f t="shared" si="10"/>
        <v>6</v>
      </c>
      <c r="GA39" s="1">
        <v>6</v>
      </c>
      <c r="GB39" s="1">
        <v>1</v>
      </c>
      <c r="GC39" s="1">
        <v>5</v>
      </c>
      <c r="GD39" s="1">
        <v>5</v>
      </c>
      <c r="GE39" s="1">
        <v>4</v>
      </c>
      <c r="GF39" s="1" t="s">
        <v>569</v>
      </c>
      <c r="GG39" s="1">
        <v>6</v>
      </c>
      <c r="GH39" s="1">
        <v>6</v>
      </c>
      <c r="GI39" s="1">
        <v>6</v>
      </c>
      <c r="GJ39" s="1">
        <v>1</v>
      </c>
      <c r="GK39" s="1">
        <v>6</v>
      </c>
      <c r="GL39" s="1">
        <v>6</v>
      </c>
      <c r="GM39" s="1">
        <v>6</v>
      </c>
      <c r="GN39" s="1">
        <v>1</v>
      </c>
      <c r="GO39">
        <f t="shared" si="11"/>
        <v>6</v>
      </c>
      <c r="GP39" s="1">
        <v>6</v>
      </c>
      <c r="GQ39" s="1">
        <v>1</v>
      </c>
      <c r="GR39" s="1">
        <v>6</v>
      </c>
      <c r="GS39" s="1">
        <v>6</v>
      </c>
      <c r="GT39" s="1">
        <v>3</v>
      </c>
      <c r="GU39" s="1" t="s">
        <v>564</v>
      </c>
      <c r="GV39" s="1">
        <v>4</v>
      </c>
      <c r="GW39" s="1">
        <v>5</v>
      </c>
      <c r="GX39" s="1">
        <v>5</v>
      </c>
      <c r="GY39" s="1">
        <v>3</v>
      </c>
      <c r="GZ39" s="1">
        <v>5</v>
      </c>
      <c r="HA39" s="1">
        <v>6</v>
      </c>
      <c r="HB39" s="1">
        <v>6</v>
      </c>
      <c r="HC39" s="1">
        <v>1</v>
      </c>
      <c r="HD39">
        <f t="shared" si="12"/>
        <v>6</v>
      </c>
      <c r="HE39" s="1">
        <v>5</v>
      </c>
      <c r="HF39" s="1">
        <v>1</v>
      </c>
      <c r="HG39" s="1">
        <v>5</v>
      </c>
      <c r="HH39" s="1">
        <v>5</v>
      </c>
      <c r="HI39" s="1">
        <v>3</v>
      </c>
      <c r="HJ39" s="1" t="s">
        <v>568</v>
      </c>
      <c r="HK39" s="1">
        <v>4</v>
      </c>
      <c r="HL39" s="1">
        <v>5</v>
      </c>
      <c r="HM39" s="1">
        <v>5</v>
      </c>
      <c r="HN39" s="1">
        <v>3</v>
      </c>
      <c r="HO39" s="1">
        <v>4</v>
      </c>
      <c r="HP39" s="1">
        <v>3</v>
      </c>
      <c r="HQ39" s="1">
        <v>5</v>
      </c>
      <c r="HR39" s="1">
        <v>1</v>
      </c>
      <c r="HS39">
        <f t="shared" si="13"/>
        <v>5</v>
      </c>
      <c r="HT39" s="1">
        <v>5</v>
      </c>
      <c r="HU39" s="1">
        <v>1</v>
      </c>
      <c r="HV39" s="1">
        <v>5</v>
      </c>
      <c r="HW39" s="1">
        <v>5</v>
      </c>
      <c r="HX39" s="1">
        <v>2</v>
      </c>
    </row>
    <row r="40" spans="1:232" x14ac:dyDescent="0.2">
      <c r="A40" s="1">
        <v>4004</v>
      </c>
      <c r="B40" s="45" t="s">
        <v>650</v>
      </c>
      <c r="C40" s="1" t="s">
        <v>350</v>
      </c>
      <c r="D40" s="1" t="s">
        <v>570</v>
      </c>
      <c r="E40"/>
      <c r="G40" s="1"/>
      <c r="H40">
        <v>25</v>
      </c>
      <c r="I40" s="1" t="s">
        <v>653</v>
      </c>
      <c r="J40" s="1">
        <v>2</v>
      </c>
      <c r="K40">
        <f t="shared" si="0"/>
        <v>36</v>
      </c>
      <c r="L40" s="1">
        <f t="shared" si="1"/>
        <v>10</v>
      </c>
      <c r="M40">
        <f t="shared" si="2"/>
        <v>7</v>
      </c>
      <c r="N40" s="1">
        <f t="shared" si="3"/>
        <v>9</v>
      </c>
      <c r="O40" s="1">
        <v>2</v>
      </c>
      <c r="P40" s="1">
        <v>2</v>
      </c>
      <c r="Q40" s="1">
        <v>1</v>
      </c>
      <c r="R40" s="1">
        <v>1</v>
      </c>
      <c r="S40" s="1">
        <v>1</v>
      </c>
      <c r="T40" s="1">
        <v>2</v>
      </c>
      <c r="U40" s="1">
        <v>1</v>
      </c>
      <c r="V40" s="1">
        <v>1</v>
      </c>
      <c r="W40" s="1">
        <v>2</v>
      </c>
      <c r="X40" s="1">
        <v>1</v>
      </c>
      <c r="Y40" s="1">
        <v>1</v>
      </c>
      <c r="Z40" s="1">
        <v>1</v>
      </c>
      <c r="AA40" s="1">
        <v>1</v>
      </c>
      <c r="AB40" s="1">
        <v>1</v>
      </c>
      <c r="AC40" s="1">
        <v>1</v>
      </c>
      <c r="AD40" s="1">
        <v>1</v>
      </c>
      <c r="AE40" s="1">
        <v>1</v>
      </c>
      <c r="AF40" s="1">
        <v>2</v>
      </c>
      <c r="AG40" s="1">
        <v>1</v>
      </c>
      <c r="AH40" s="1">
        <v>1</v>
      </c>
      <c r="AI40" s="1">
        <v>1</v>
      </c>
      <c r="AJ40" s="1">
        <v>5</v>
      </c>
      <c r="AK40" s="1">
        <v>5</v>
      </c>
      <c r="AL40" s="1">
        <v>1</v>
      </c>
      <c r="AM40" s="1">
        <v>5</v>
      </c>
      <c r="AN40" s="1">
        <v>1</v>
      </c>
      <c r="AO40" s="1">
        <v>1</v>
      </c>
      <c r="AP40" s="1">
        <v>2</v>
      </c>
      <c r="AQ40" s="1">
        <v>2</v>
      </c>
      <c r="AR40" s="1">
        <v>4</v>
      </c>
      <c r="AS40" s="1">
        <v>1</v>
      </c>
      <c r="AT40" s="1">
        <v>5</v>
      </c>
      <c r="AU40" s="1">
        <v>1</v>
      </c>
      <c r="AV40" s="1">
        <v>1</v>
      </c>
      <c r="AW40" s="1">
        <v>2</v>
      </c>
      <c r="AX40" s="1">
        <v>2</v>
      </c>
      <c r="AY40" s="1">
        <v>1</v>
      </c>
      <c r="AZ40" s="1">
        <v>2</v>
      </c>
      <c r="BA40" s="1" t="s">
        <v>573</v>
      </c>
      <c r="BB40" s="1">
        <v>4</v>
      </c>
      <c r="BC40" s="1">
        <v>3</v>
      </c>
      <c r="BD40" s="1">
        <v>3</v>
      </c>
      <c r="BE40" s="1">
        <v>2</v>
      </c>
      <c r="BF40" s="1">
        <v>5</v>
      </c>
      <c r="BG40" s="1">
        <v>7</v>
      </c>
      <c r="BH40" s="1">
        <v>5</v>
      </c>
      <c r="BI40" s="1">
        <v>5</v>
      </c>
      <c r="BJ40">
        <f t="shared" si="4"/>
        <v>1</v>
      </c>
      <c r="BK40" s="1">
        <v>2</v>
      </c>
      <c r="BL40" s="1">
        <v>2</v>
      </c>
      <c r="BM40" s="1">
        <v>2</v>
      </c>
      <c r="BN40" s="1">
        <v>2</v>
      </c>
      <c r="BO40" s="1">
        <v>4</v>
      </c>
      <c r="BP40" s="1" t="s">
        <v>574</v>
      </c>
      <c r="BQ40" s="1">
        <v>3</v>
      </c>
      <c r="BR40" s="1">
        <v>4</v>
      </c>
      <c r="BS40" s="1">
        <v>4</v>
      </c>
      <c r="BT40" s="1">
        <v>4</v>
      </c>
      <c r="BU40" s="1">
        <v>3</v>
      </c>
      <c r="BV40" s="1">
        <v>3</v>
      </c>
      <c r="BW40" s="1">
        <v>3</v>
      </c>
      <c r="BX40" s="1">
        <v>3</v>
      </c>
      <c r="BY40">
        <f t="shared" si="5"/>
        <v>1</v>
      </c>
      <c r="BZ40" s="1">
        <v>4</v>
      </c>
      <c r="CA40" s="1">
        <v>4</v>
      </c>
      <c r="CB40" s="1">
        <v>2</v>
      </c>
      <c r="CC40" s="1">
        <v>3</v>
      </c>
      <c r="CD40" s="1">
        <v>3</v>
      </c>
      <c r="CE40" s="1" t="s">
        <v>575</v>
      </c>
      <c r="CF40" s="1">
        <v>7</v>
      </c>
      <c r="CG40" s="1">
        <v>6</v>
      </c>
      <c r="CH40" s="1">
        <v>5</v>
      </c>
      <c r="CI40" s="1">
        <v>6</v>
      </c>
      <c r="CJ40" s="1">
        <v>6</v>
      </c>
      <c r="CK40" s="1">
        <v>6</v>
      </c>
      <c r="CL40" s="1">
        <v>6</v>
      </c>
      <c r="CM40" s="1">
        <v>6</v>
      </c>
      <c r="CN40" s="1">
        <f t="shared" si="6"/>
        <v>1</v>
      </c>
      <c r="CO40" s="1">
        <v>5</v>
      </c>
      <c r="CP40" s="1">
        <v>6</v>
      </c>
      <c r="CQ40" s="1">
        <v>6</v>
      </c>
      <c r="CR40" s="1">
        <v>6</v>
      </c>
      <c r="CS40" s="1">
        <v>1</v>
      </c>
      <c r="CT40" s="1" t="s">
        <v>579</v>
      </c>
      <c r="CU40" s="1">
        <v>6</v>
      </c>
      <c r="CV40" s="1">
        <v>7</v>
      </c>
      <c r="CW40" s="1">
        <v>7</v>
      </c>
      <c r="CX40" s="1">
        <v>6</v>
      </c>
      <c r="CY40" s="1">
        <v>7</v>
      </c>
      <c r="CZ40" s="1">
        <v>6</v>
      </c>
      <c r="DA40" s="1">
        <v>6</v>
      </c>
      <c r="DB40" s="1">
        <v>6</v>
      </c>
      <c r="DC40" s="1">
        <f t="shared" si="7"/>
        <v>1</v>
      </c>
      <c r="DD40" s="1">
        <v>5</v>
      </c>
      <c r="DE40" s="1">
        <v>5</v>
      </c>
      <c r="DF40" s="1">
        <v>5</v>
      </c>
      <c r="DG40" s="1">
        <v>5</v>
      </c>
      <c r="DH40" s="1">
        <v>4</v>
      </c>
      <c r="DI40" s="1" t="s">
        <v>576</v>
      </c>
      <c r="DJ40" s="1">
        <v>7</v>
      </c>
      <c r="DK40" s="1">
        <v>6</v>
      </c>
      <c r="DL40" s="1">
        <v>6</v>
      </c>
      <c r="DM40" s="1">
        <v>6</v>
      </c>
      <c r="DN40" s="1">
        <v>6</v>
      </c>
      <c r="DO40" s="1">
        <v>7</v>
      </c>
      <c r="DP40" s="1">
        <v>6</v>
      </c>
      <c r="DQ40" s="1">
        <v>6</v>
      </c>
      <c r="DR40">
        <f t="shared" si="8"/>
        <v>1</v>
      </c>
      <c r="DS40" s="1">
        <v>5</v>
      </c>
      <c r="DT40" s="1">
        <v>7</v>
      </c>
      <c r="DU40" s="1">
        <v>5</v>
      </c>
      <c r="DV40" s="1">
        <v>5</v>
      </c>
      <c r="DW40" s="1">
        <v>3</v>
      </c>
      <c r="DX40" s="1" t="s">
        <v>580</v>
      </c>
      <c r="DY40" s="1">
        <v>6</v>
      </c>
      <c r="DZ40" s="1">
        <v>6</v>
      </c>
      <c r="EA40" s="1">
        <v>7</v>
      </c>
      <c r="EB40" s="1">
        <v>7</v>
      </c>
      <c r="EC40" s="1">
        <v>6</v>
      </c>
      <c r="ED40" s="1">
        <v>6</v>
      </c>
      <c r="EE40" s="1">
        <v>6</v>
      </c>
      <c r="EF40" s="1">
        <v>6</v>
      </c>
      <c r="EG40">
        <f t="shared" si="9"/>
        <v>1</v>
      </c>
      <c r="EH40" s="1">
        <v>5</v>
      </c>
      <c r="EI40" s="1">
        <v>6</v>
      </c>
      <c r="EJ40" s="1">
        <v>6</v>
      </c>
      <c r="EK40" s="1">
        <v>6</v>
      </c>
      <c r="EL40" s="1">
        <v>2</v>
      </c>
      <c r="EM40" s="1" t="s">
        <v>571</v>
      </c>
      <c r="EN40" s="1">
        <v>4</v>
      </c>
      <c r="EO40" s="1">
        <v>6</v>
      </c>
      <c r="EP40" s="1">
        <v>5</v>
      </c>
      <c r="EQ40" s="1">
        <v>5</v>
      </c>
      <c r="ER40" s="1">
        <v>4</v>
      </c>
      <c r="ES40" s="1">
        <v>2</v>
      </c>
      <c r="ET40" s="1">
        <v>2</v>
      </c>
      <c r="EU40" s="1">
        <v>4</v>
      </c>
      <c r="EV40">
        <f t="shared" si="16"/>
        <v>0.5</v>
      </c>
      <c r="EW40" s="1">
        <v>3</v>
      </c>
      <c r="EX40" s="1">
        <v>4</v>
      </c>
      <c r="EY40" s="1">
        <v>3</v>
      </c>
      <c r="EZ40" s="1">
        <v>3</v>
      </c>
      <c r="FA40" s="1">
        <v>4</v>
      </c>
      <c r="FB40" s="1" t="s">
        <v>572</v>
      </c>
      <c r="FC40" s="1">
        <v>2</v>
      </c>
      <c r="FD40" s="1">
        <v>1</v>
      </c>
      <c r="FE40" s="1">
        <v>1</v>
      </c>
      <c r="FF40" s="1">
        <v>1</v>
      </c>
      <c r="FG40" s="1">
        <v>1</v>
      </c>
      <c r="FH40" s="1">
        <v>2</v>
      </c>
      <c r="FI40" s="1">
        <v>2</v>
      </c>
      <c r="FJ40" s="1">
        <v>1</v>
      </c>
      <c r="FK40">
        <f t="shared" si="17"/>
        <v>2</v>
      </c>
      <c r="FL40" s="1">
        <v>6</v>
      </c>
      <c r="FM40" s="1">
        <v>3</v>
      </c>
      <c r="FN40" s="1">
        <v>1</v>
      </c>
      <c r="FO40" s="1">
        <v>1</v>
      </c>
      <c r="FP40" s="1">
        <v>4</v>
      </c>
      <c r="FQ40" s="1" t="s">
        <v>578</v>
      </c>
      <c r="FR40" s="1">
        <v>4</v>
      </c>
      <c r="FS40" s="1">
        <v>3</v>
      </c>
      <c r="FT40" s="1">
        <v>2</v>
      </c>
      <c r="FU40" s="1">
        <v>2</v>
      </c>
      <c r="FV40" s="1">
        <v>3</v>
      </c>
      <c r="FW40" s="1">
        <v>3</v>
      </c>
      <c r="FX40" s="1">
        <v>2</v>
      </c>
      <c r="FY40" s="1">
        <v>3</v>
      </c>
      <c r="FZ40">
        <f t="shared" si="10"/>
        <v>0.66666666666666663</v>
      </c>
      <c r="GA40" s="1">
        <v>2</v>
      </c>
      <c r="GB40" s="1">
        <v>7</v>
      </c>
      <c r="GC40" s="1">
        <v>6</v>
      </c>
      <c r="GD40" s="1">
        <v>5</v>
      </c>
      <c r="GE40" s="1">
        <v>4</v>
      </c>
      <c r="GF40" s="1" t="s">
        <v>582</v>
      </c>
      <c r="GG40" s="1">
        <v>2</v>
      </c>
      <c r="GH40" s="1">
        <v>2</v>
      </c>
      <c r="GI40" s="1">
        <v>2</v>
      </c>
      <c r="GJ40" s="1">
        <v>1</v>
      </c>
      <c r="GK40" s="1">
        <v>1</v>
      </c>
      <c r="GL40" s="1">
        <v>1</v>
      </c>
      <c r="GM40" s="1">
        <v>2</v>
      </c>
      <c r="GN40" s="1">
        <v>2</v>
      </c>
      <c r="GO40">
        <f t="shared" si="11"/>
        <v>1</v>
      </c>
      <c r="GP40" s="1">
        <v>1</v>
      </c>
      <c r="GQ40" s="1">
        <v>2</v>
      </c>
      <c r="GR40" s="1">
        <v>1</v>
      </c>
      <c r="GS40" s="1">
        <v>1</v>
      </c>
      <c r="GT40" s="1">
        <v>4</v>
      </c>
      <c r="GU40" s="1" t="s">
        <v>577</v>
      </c>
      <c r="GV40" s="1">
        <v>6</v>
      </c>
      <c r="GW40" s="1">
        <v>6</v>
      </c>
      <c r="GX40" s="1">
        <v>7</v>
      </c>
      <c r="GY40" s="1">
        <v>7</v>
      </c>
      <c r="GZ40" s="1">
        <v>7</v>
      </c>
      <c r="HA40" s="1">
        <v>7</v>
      </c>
      <c r="HB40" s="1">
        <v>6</v>
      </c>
      <c r="HC40" s="1">
        <v>6</v>
      </c>
      <c r="HD40">
        <f t="shared" si="12"/>
        <v>1</v>
      </c>
      <c r="HE40" s="1">
        <v>6</v>
      </c>
      <c r="HF40" s="1">
        <v>6</v>
      </c>
      <c r="HG40" s="1">
        <v>6</v>
      </c>
      <c r="HH40" s="1">
        <v>7</v>
      </c>
      <c r="HI40" s="1">
        <v>4</v>
      </c>
      <c r="HJ40" s="1" t="s">
        <v>581</v>
      </c>
      <c r="HK40" s="1">
        <v>7</v>
      </c>
      <c r="HL40" s="1">
        <v>6</v>
      </c>
      <c r="HM40" s="1">
        <v>6</v>
      </c>
      <c r="HN40" s="1">
        <v>6</v>
      </c>
      <c r="HO40" s="1">
        <v>7</v>
      </c>
      <c r="HP40" s="1">
        <v>7</v>
      </c>
      <c r="HQ40" s="1">
        <v>6</v>
      </c>
      <c r="HR40" s="1">
        <v>7</v>
      </c>
      <c r="HS40">
        <f t="shared" si="13"/>
        <v>0.8571428571428571</v>
      </c>
      <c r="HT40" s="1">
        <v>7</v>
      </c>
      <c r="HU40" s="1">
        <v>6</v>
      </c>
      <c r="HV40" s="1">
        <v>6</v>
      </c>
      <c r="HW40" s="1">
        <v>5</v>
      </c>
      <c r="HX40" s="1">
        <v>4</v>
      </c>
    </row>
    <row r="41" spans="1:232" x14ac:dyDescent="0.2">
      <c r="A41" s="1">
        <v>4006</v>
      </c>
      <c r="B41" s="45" t="s">
        <v>650</v>
      </c>
      <c r="C41" s="1" t="s">
        <v>350</v>
      </c>
      <c r="D41" s="1" t="s">
        <v>583</v>
      </c>
      <c r="E41"/>
      <c r="G41" s="1"/>
      <c r="H41">
        <v>24</v>
      </c>
      <c r="I41" s="1" t="s">
        <v>653</v>
      </c>
      <c r="J41" s="1">
        <v>1</v>
      </c>
      <c r="K41">
        <f t="shared" si="0"/>
        <v>42</v>
      </c>
      <c r="L41" s="1">
        <f t="shared" si="1"/>
        <v>9</v>
      </c>
      <c r="M41">
        <f t="shared" si="2"/>
        <v>8</v>
      </c>
      <c r="N41" s="1">
        <f t="shared" si="3"/>
        <v>7</v>
      </c>
      <c r="O41" s="1">
        <v>2</v>
      </c>
      <c r="P41" s="1">
        <v>1</v>
      </c>
      <c r="Q41" s="1">
        <v>1</v>
      </c>
      <c r="R41" s="1">
        <v>1</v>
      </c>
      <c r="S41" s="1">
        <v>2</v>
      </c>
      <c r="T41" s="1">
        <v>1</v>
      </c>
      <c r="U41" s="1">
        <v>1</v>
      </c>
      <c r="V41" s="1">
        <v>2</v>
      </c>
      <c r="W41" s="1">
        <v>1</v>
      </c>
      <c r="X41" s="1">
        <v>1</v>
      </c>
      <c r="Y41" s="1">
        <v>1</v>
      </c>
      <c r="Z41" s="1">
        <v>1</v>
      </c>
      <c r="AA41" s="1">
        <v>1</v>
      </c>
      <c r="AB41" s="1">
        <v>1</v>
      </c>
      <c r="AC41" s="1">
        <v>1</v>
      </c>
      <c r="AD41" s="1">
        <v>1</v>
      </c>
      <c r="AE41" s="1">
        <v>1</v>
      </c>
      <c r="AF41" s="1">
        <v>1</v>
      </c>
      <c r="AG41" s="1">
        <v>1</v>
      </c>
      <c r="AH41" s="1">
        <v>1</v>
      </c>
      <c r="AI41" s="1">
        <v>1</v>
      </c>
      <c r="AJ41" s="1">
        <v>5</v>
      </c>
      <c r="AK41" s="1">
        <v>5</v>
      </c>
      <c r="AL41" s="1">
        <v>2</v>
      </c>
      <c r="AM41" s="1">
        <v>4</v>
      </c>
      <c r="AN41" s="1">
        <v>2</v>
      </c>
      <c r="AO41" s="1">
        <v>3</v>
      </c>
      <c r="AP41" s="1">
        <v>3</v>
      </c>
      <c r="AQ41" s="1">
        <v>1</v>
      </c>
      <c r="AR41" s="1">
        <v>2</v>
      </c>
      <c r="AS41" s="1">
        <v>2</v>
      </c>
      <c r="AT41" s="1">
        <v>5</v>
      </c>
      <c r="AU41" s="1">
        <v>3</v>
      </c>
      <c r="AV41" s="1">
        <v>2</v>
      </c>
      <c r="AW41" s="1">
        <v>4</v>
      </c>
      <c r="AX41" s="1">
        <v>1</v>
      </c>
      <c r="AY41" s="1">
        <v>1</v>
      </c>
      <c r="AZ41" s="1">
        <v>2</v>
      </c>
      <c r="BA41" s="1" t="s">
        <v>586</v>
      </c>
      <c r="BB41" s="1">
        <v>7</v>
      </c>
      <c r="BC41" s="1">
        <v>7</v>
      </c>
      <c r="BD41" s="1">
        <v>5</v>
      </c>
      <c r="BE41" s="1">
        <v>3</v>
      </c>
      <c r="BF41" s="1">
        <v>4</v>
      </c>
      <c r="BG41" s="1">
        <v>6</v>
      </c>
      <c r="BH41" s="1">
        <v>7</v>
      </c>
      <c r="BI41" s="1">
        <v>2</v>
      </c>
      <c r="BJ41">
        <f t="shared" si="4"/>
        <v>3.5</v>
      </c>
      <c r="BK41" s="1">
        <v>4</v>
      </c>
      <c r="BL41" s="1">
        <v>2</v>
      </c>
      <c r="BM41" s="1">
        <v>7</v>
      </c>
      <c r="BN41" s="1">
        <v>7</v>
      </c>
      <c r="BO41" s="1">
        <v>1</v>
      </c>
      <c r="BP41" s="1" t="s">
        <v>587</v>
      </c>
      <c r="BQ41" s="1">
        <v>7</v>
      </c>
      <c r="BR41" s="1">
        <v>5</v>
      </c>
      <c r="BS41" s="1">
        <v>5</v>
      </c>
      <c r="BT41" s="1">
        <v>5</v>
      </c>
      <c r="BU41" s="1">
        <v>5</v>
      </c>
      <c r="BV41" s="1">
        <v>7</v>
      </c>
      <c r="BW41" s="1">
        <v>7</v>
      </c>
      <c r="BX41" s="1">
        <v>2</v>
      </c>
      <c r="BY41">
        <f t="shared" si="5"/>
        <v>3.5</v>
      </c>
      <c r="BZ41" s="1">
        <v>7</v>
      </c>
      <c r="CA41" s="1">
        <v>3</v>
      </c>
      <c r="CB41" s="1">
        <v>7</v>
      </c>
      <c r="CC41" s="1">
        <v>7</v>
      </c>
      <c r="CD41" s="1">
        <v>2</v>
      </c>
      <c r="CE41" s="1" t="s">
        <v>588</v>
      </c>
      <c r="CF41" s="1">
        <v>5</v>
      </c>
      <c r="CG41" s="1">
        <v>5</v>
      </c>
      <c r="CH41" s="1">
        <v>4</v>
      </c>
      <c r="CI41" s="1">
        <v>4</v>
      </c>
      <c r="CJ41" s="1">
        <v>5</v>
      </c>
      <c r="CK41" s="1">
        <v>4</v>
      </c>
      <c r="CL41" s="1">
        <v>5</v>
      </c>
      <c r="CM41" s="1">
        <v>2</v>
      </c>
      <c r="CN41" s="1">
        <f t="shared" si="6"/>
        <v>2.5</v>
      </c>
      <c r="CO41" s="1">
        <v>4</v>
      </c>
      <c r="CP41" s="1">
        <v>1</v>
      </c>
      <c r="CQ41" s="1">
        <v>5</v>
      </c>
      <c r="CR41" s="1">
        <v>1</v>
      </c>
      <c r="CS41" s="1">
        <v>4</v>
      </c>
      <c r="CT41" s="1" t="s">
        <v>592</v>
      </c>
      <c r="CU41" s="1">
        <v>7</v>
      </c>
      <c r="CV41" s="1">
        <v>7</v>
      </c>
      <c r="CW41" s="1">
        <v>5</v>
      </c>
      <c r="CX41" s="1">
        <v>3</v>
      </c>
      <c r="CY41" s="1">
        <v>3</v>
      </c>
      <c r="CZ41" s="1">
        <v>4</v>
      </c>
      <c r="DA41" s="1">
        <v>5</v>
      </c>
      <c r="DB41" s="1">
        <v>1</v>
      </c>
      <c r="DC41" s="1">
        <f t="shared" si="7"/>
        <v>5</v>
      </c>
      <c r="DD41" s="1">
        <v>7</v>
      </c>
      <c r="DE41" s="1">
        <v>4</v>
      </c>
      <c r="DF41" s="1">
        <v>7</v>
      </c>
      <c r="DG41" s="1">
        <v>3</v>
      </c>
      <c r="DH41" s="1">
        <v>4</v>
      </c>
      <c r="DI41" s="1" t="s">
        <v>589</v>
      </c>
      <c r="DJ41" s="1">
        <v>5</v>
      </c>
      <c r="DK41" s="1">
        <v>5</v>
      </c>
      <c r="DL41" s="1">
        <v>5</v>
      </c>
      <c r="DM41" s="1">
        <v>5</v>
      </c>
      <c r="DN41" s="1">
        <v>5</v>
      </c>
      <c r="DO41" s="1">
        <v>5</v>
      </c>
      <c r="DP41" s="1">
        <v>6</v>
      </c>
      <c r="DQ41" s="1">
        <v>2</v>
      </c>
      <c r="DR41">
        <f t="shared" si="8"/>
        <v>3</v>
      </c>
      <c r="DS41" s="1">
        <v>4</v>
      </c>
      <c r="DT41" s="1">
        <v>3</v>
      </c>
      <c r="DU41" s="1">
        <v>5</v>
      </c>
      <c r="DV41" s="1">
        <v>7</v>
      </c>
      <c r="DW41" s="1">
        <v>4</v>
      </c>
      <c r="DX41" s="1" t="s">
        <v>593</v>
      </c>
      <c r="DY41" s="1">
        <v>7</v>
      </c>
      <c r="DZ41" s="1">
        <v>7</v>
      </c>
      <c r="EA41" s="1">
        <v>5</v>
      </c>
      <c r="EB41" s="1">
        <v>5</v>
      </c>
      <c r="EC41" s="1">
        <v>5</v>
      </c>
      <c r="ED41" s="1">
        <v>6</v>
      </c>
      <c r="EE41" s="1">
        <v>6</v>
      </c>
      <c r="EF41" s="1">
        <v>1</v>
      </c>
      <c r="EG41">
        <f t="shared" si="9"/>
        <v>6</v>
      </c>
      <c r="EH41" s="1">
        <v>5</v>
      </c>
      <c r="EI41" s="1">
        <v>4</v>
      </c>
      <c r="EJ41" s="1">
        <v>7</v>
      </c>
      <c r="EK41" s="1">
        <v>6</v>
      </c>
      <c r="EL41" s="1">
        <v>1</v>
      </c>
      <c r="EM41" s="1" t="s">
        <v>584</v>
      </c>
      <c r="EN41" s="1">
        <v>4</v>
      </c>
      <c r="EO41" s="1">
        <v>5</v>
      </c>
      <c r="EP41" s="1">
        <v>6</v>
      </c>
      <c r="EQ41" s="1">
        <v>6</v>
      </c>
      <c r="ER41" s="1">
        <v>3</v>
      </c>
      <c r="ES41" s="1">
        <v>4</v>
      </c>
      <c r="ET41" s="1">
        <v>7</v>
      </c>
      <c r="EU41" s="1">
        <v>2</v>
      </c>
      <c r="EV41">
        <f t="shared" si="16"/>
        <v>3.5</v>
      </c>
      <c r="EW41" s="1">
        <v>3</v>
      </c>
      <c r="EX41" s="1">
        <v>3</v>
      </c>
      <c r="EY41" s="1">
        <v>1</v>
      </c>
      <c r="EZ41" s="1">
        <v>1</v>
      </c>
      <c r="FA41" s="1">
        <v>1</v>
      </c>
      <c r="FB41" s="1" t="s">
        <v>585</v>
      </c>
      <c r="FC41" s="1">
        <v>7</v>
      </c>
      <c r="FD41" s="1">
        <v>5</v>
      </c>
      <c r="FE41" s="1">
        <v>6</v>
      </c>
      <c r="FF41" s="1">
        <v>6</v>
      </c>
      <c r="FG41" s="1">
        <v>5</v>
      </c>
      <c r="FH41" s="1">
        <v>6</v>
      </c>
      <c r="FI41" s="1">
        <v>6</v>
      </c>
      <c r="FJ41" s="1">
        <v>4</v>
      </c>
      <c r="FK41">
        <f t="shared" si="17"/>
        <v>1.5</v>
      </c>
      <c r="FL41" s="1">
        <v>5</v>
      </c>
      <c r="FM41" s="1">
        <v>3</v>
      </c>
      <c r="FN41" s="1">
        <v>6</v>
      </c>
      <c r="FO41" s="1">
        <v>7</v>
      </c>
      <c r="FP41" s="1">
        <v>2</v>
      </c>
      <c r="FQ41" s="1" t="s">
        <v>591</v>
      </c>
      <c r="FR41" s="1">
        <v>4</v>
      </c>
      <c r="FS41" s="1">
        <v>4</v>
      </c>
      <c r="FT41" s="1">
        <v>3</v>
      </c>
      <c r="FU41" s="1">
        <v>4</v>
      </c>
      <c r="FV41" s="1">
        <v>4</v>
      </c>
      <c r="FW41" s="1">
        <v>4</v>
      </c>
      <c r="FX41" s="1">
        <v>6</v>
      </c>
      <c r="FY41" s="1">
        <v>2</v>
      </c>
      <c r="FZ41">
        <f t="shared" si="10"/>
        <v>3</v>
      </c>
      <c r="GA41" s="1">
        <v>5</v>
      </c>
      <c r="GB41" s="1">
        <v>5</v>
      </c>
      <c r="GC41" s="1">
        <v>7</v>
      </c>
      <c r="GD41" s="1">
        <v>7</v>
      </c>
      <c r="GE41" s="1">
        <v>2</v>
      </c>
      <c r="GF41" s="1" t="s">
        <v>595</v>
      </c>
      <c r="GG41" s="1">
        <v>4</v>
      </c>
      <c r="GH41" s="1">
        <v>5</v>
      </c>
      <c r="GI41" s="1">
        <v>4</v>
      </c>
      <c r="GJ41" s="1">
        <v>6</v>
      </c>
      <c r="GK41" s="1">
        <v>5</v>
      </c>
      <c r="GL41" s="1">
        <v>6</v>
      </c>
      <c r="GM41" s="1">
        <v>7</v>
      </c>
      <c r="GN41" s="1">
        <v>1</v>
      </c>
      <c r="GO41">
        <f t="shared" si="11"/>
        <v>7</v>
      </c>
      <c r="GP41" s="1">
        <v>2</v>
      </c>
      <c r="GQ41" s="1">
        <v>1</v>
      </c>
      <c r="GR41" s="1">
        <v>3</v>
      </c>
      <c r="GS41" s="1">
        <v>1</v>
      </c>
      <c r="GT41" s="1">
        <v>2</v>
      </c>
      <c r="GU41" s="1" t="s">
        <v>590</v>
      </c>
      <c r="GV41" s="1">
        <v>6</v>
      </c>
      <c r="GW41" s="1">
        <v>7</v>
      </c>
      <c r="GX41" s="1">
        <v>7</v>
      </c>
      <c r="GY41" s="1">
        <v>3</v>
      </c>
      <c r="GZ41" s="1">
        <v>7</v>
      </c>
      <c r="HA41" s="1">
        <v>2</v>
      </c>
      <c r="HB41" s="1">
        <v>7</v>
      </c>
      <c r="HC41" s="1">
        <v>3</v>
      </c>
      <c r="HD41">
        <f t="shared" si="12"/>
        <v>2.3333333333333335</v>
      </c>
      <c r="HE41" s="1">
        <v>3</v>
      </c>
      <c r="HF41" s="1">
        <v>4</v>
      </c>
      <c r="HG41" s="1">
        <v>5</v>
      </c>
      <c r="HH41" s="1">
        <v>4</v>
      </c>
      <c r="HI41" s="1">
        <v>1</v>
      </c>
      <c r="HJ41" s="1" t="s">
        <v>594</v>
      </c>
      <c r="HK41" s="1">
        <v>7</v>
      </c>
      <c r="HL41" s="1">
        <v>7</v>
      </c>
      <c r="HM41" s="1">
        <v>7</v>
      </c>
      <c r="HN41" s="1">
        <v>6</v>
      </c>
      <c r="HO41" s="1">
        <v>5</v>
      </c>
      <c r="HP41" s="1">
        <v>5</v>
      </c>
      <c r="HQ41" s="1">
        <v>7</v>
      </c>
      <c r="HR41" s="1">
        <v>5</v>
      </c>
      <c r="HS41">
        <f t="shared" si="13"/>
        <v>1.4</v>
      </c>
      <c r="HT41" s="1">
        <v>5</v>
      </c>
      <c r="HU41" s="1">
        <v>5</v>
      </c>
      <c r="HV41" s="1">
        <v>7</v>
      </c>
      <c r="HW41" s="1">
        <v>5</v>
      </c>
      <c r="HX41" s="1">
        <v>2</v>
      </c>
    </row>
    <row r="42" spans="1:232" x14ac:dyDescent="0.2">
      <c r="A42" s="26">
        <v>4007</v>
      </c>
      <c r="B42" s="45" t="s">
        <v>650</v>
      </c>
      <c r="C42" s="26" t="s">
        <v>350</v>
      </c>
      <c r="D42" s="26" t="s">
        <v>596</v>
      </c>
      <c r="E42"/>
      <c r="G42" s="26"/>
      <c r="H42">
        <v>30</v>
      </c>
      <c r="I42" s="26" t="s">
        <v>653</v>
      </c>
      <c r="J42" s="26">
        <v>3</v>
      </c>
      <c r="K42" s="20">
        <f t="shared" si="0"/>
        <v>27</v>
      </c>
      <c r="L42" s="26">
        <f t="shared" si="1"/>
        <v>9</v>
      </c>
      <c r="M42">
        <f t="shared" si="2"/>
        <v>7</v>
      </c>
      <c r="N42" s="26">
        <f t="shared" si="3"/>
        <v>12</v>
      </c>
      <c r="O42" s="26">
        <v>1</v>
      </c>
      <c r="P42" s="26">
        <v>3</v>
      </c>
      <c r="Q42" s="26">
        <v>1</v>
      </c>
      <c r="R42" s="26">
        <v>1</v>
      </c>
      <c r="S42" s="26">
        <v>1</v>
      </c>
      <c r="T42" s="26">
        <v>2</v>
      </c>
      <c r="U42" s="26">
        <v>4</v>
      </c>
      <c r="V42" s="26">
        <v>1</v>
      </c>
      <c r="W42" s="26">
        <v>1</v>
      </c>
      <c r="X42" s="26">
        <v>1</v>
      </c>
      <c r="Y42" s="26">
        <v>1</v>
      </c>
      <c r="Z42" s="26">
        <v>2</v>
      </c>
      <c r="AA42" s="26">
        <v>1</v>
      </c>
      <c r="AB42" s="26">
        <v>1</v>
      </c>
      <c r="AC42" s="26">
        <v>1</v>
      </c>
      <c r="AD42" s="26">
        <v>1</v>
      </c>
      <c r="AE42" s="26">
        <v>1</v>
      </c>
      <c r="AF42" s="26">
        <v>1</v>
      </c>
      <c r="AG42" s="26">
        <v>1</v>
      </c>
      <c r="AH42" s="26">
        <v>1</v>
      </c>
      <c r="AI42" s="26">
        <v>1</v>
      </c>
      <c r="AJ42" s="26">
        <v>2</v>
      </c>
      <c r="AK42" s="26">
        <v>5</v>
      </c>
      <c r="AL42" s="26">
        <v>2</v>
      </c>
      <c r="AM42" s="26">
        <v>2</v>
      </c>
      <c r="AN42" s="26">
        <v>1</v>
      </c>
      <c r="AO42" s="26">
        <v>1</v>
      </c>
      <c r="AP42" s="26">
        <v>1</v>
      </c>
      <c r="AQ42" s="26">
        <v>1</v>
      </c>
      <c r="AR42" s="26">
        <v>5</v>
      </c>
      <c r="AS42" s="26">
        <v>1</v>
      </c>
      <c r="AT42" s="26">
        <v>4</v>
      </c>
      <c r="AU42" s="26">
        <v>2</v>
      </c>
      <c r="AV42" s="26">
        <v>1</v>
      </c>
      <c r="AW42" s="26">
        <v>1</v>
      </c>
      <c r="AX42" s="26">
        <v>1</v>
      </c>
      <c r="AY42" s="26">
        <v>1</v>
      </c>
      <c r="AZ42" s="26">
        <v>1</v>
      </c>
      <c r="BA42" s="26" t="s">
        <v>599</v>
      </c>
      <c r="BB42" s="26">
        <v>5</v>
      </c>
      <c r="BC42" s="26">
        <v>2</v>
      </c>
      <c r="BD42" s="26">
        <v>4</v>
      </c>
      <c r="BE42" s="26">
        <v>1</v>
      </c>
      <c r="BF42" s="26">
        <v>4</v>
      </c>
      <c r="BG42" s="26">
        <v>4</v>
      </c>
      <c r="BH42" s="26">
        <v>6</v>
      </c>
      <c r="BI42" s="26">
        <v>6</v>
      </c>
      <c r="BJ42" s="20">
        <f t="shared" si="4"/>
        <v>1</v>
      </c>
      <c r="BK42" s="26">
        <v>2</v>
      </c>
      <c r="BL42" s="26">
        <v>1</v>
      </c>
      <c r="BM42" s="26">
        <v>4</v>
      </c>
      <c r="BN42" s="26">
        <v>4</v>
      </c>
      <c r="BO42" s="26">
        <v>4</v>
      </c>
      <c r="BP42" s="26" t="s">
        <v>600</v>
      </c>
      <c r="BQ42" s="26">
        <v>5</v>
      </c>
      <c r="BR42" s="26">
        <v>4</v>
      </c>
      <c r="BS42" s="26">
        <v>5</v>
      </c>
      <c r="BT42" s="26">
        <v>1</v>
      </c>
      <c r="BU42" s="26">
        <v>5</v>
      </c>
      <c r="BV42" s="26">
        <v>6</v>
      </c>
      <c r="BW42" s="26">
        <v>6</v>
      </c>
      <c r="BX42" s="26">
        <v>5</v>
      </c>
      <c r="BY42" s="20">
        <f t="shared" si="5"/>
        <v>1.2</v>
      </c>
      <c r="BZ42" s="26">
        <v>2</v>
      </c>
      <c r="CA42" s="26">
        <v>1</v>
      </c>
      <c r="CB42" s="26">
        <v>4</v>
      </c>
      <c r="CC42" s="26">
        <v>4</v>
      </c>
      <c r="CD42" s="26">
        <v>4</v>
      </c>
      <c r="CE42" s="26" t="s">
        <v>601</v>
      </c>
      <c r="CF42" s="26">
        <v>5</v>
      </c>
      <c r="CG42" s="26">
        <v>4</v>
      </c>
      <c r="CH42" s="26">
        <v>3</v>
      </c>
      <c r="CI42" s="26">
        <v>1</v>
      </c>
      <c r="CJ42" s="26">
        <v>1</v>
      </c>
      <c r="CK42" s="26">
        <v>5</v>
      </c>
      <c r="CL42" s="26">
        <v>1</v>
      </c>
      <c r="CM42" s="26">
        <v>4</v>
      </c>
      <c r="CN42" s="26">
        <f t="shared" si="6"/>
        <v>0.25</v>
      </c>
      <c r="CO42" s="26">
        <v>1</v>
      </c>
      <c r="CP42" s="26">
        <v>2</v>
      </c>
      <c r="CQ42" s="26">
        <v>4</v>
      </c>
      <c r="CR42" s="26">
        <v>2</v>
      </c>
      <c r="CS42" s="26">
        <v>4</v>
      </c>
      <c r="CT42" s="26" t="s">
        <v>605</v>
      </c>
      <c r="CU42" s="26">
        <v>5</v>
      </c>
      <c r="CV42" s="26">
        <v>5</v>
      </c>
      <c r="CW42" s="26">
        <v>5</v>
      </c>
      <c r="CX42" s="26">
        <v>1</v>
      </c>
      <c r="CY42" s="26">
        <v>5</v>
      </c>
      <c r="CZ42" s="26">
        <v>5</v>
      </c>
      <c r="DA42" s="26">
        <v>4</v>
      </c>
      <c r="DB42" s="26">
        <v>4</v>
      </c>
      <c r="DC42" s="26">
        <f t="shared" si="7"/>
        <v>1</v>
      </c>
      <c r="DD42" s="26">
        <v>1</v>
      </c>
      <c r="DE42" s="26">
        <v>2</v>
      </c>
      <c r="DF42" s="26">
        <v>2</v>
      </c>
      <c r="DG42" s="26">
        <v>2</v>
      </c>
      <c r="DH42" s="26">
        <v>1</v>
      </c>
      <c r="DI42" s="26" t="s">
        <v>602</v>
      </c>
      <c r="DJ42" s="26">
        <v>5</v>
      </c>
      <c r="DK42" s="26">
        <v>5</v>
      </c>
      <c r="DL42" s="26">
        <v>6</v>
      </c>
      <c r="DM42" s="26">
        <v>1</v>
      </c>
      <c r="DN42" s="26">
        <v>5</v>
      </c>
      <c r="DO42" s="26">
        <v>6</v>
      </c>
      <c r="DP42" s="26">
        <v>5</v>
      </c>
      <c r="DQ42" s="26">
        <v>4</v>
      </c>
      <c r="DR42" s="20">
        <f t="shared" si="8"/>
        <v>1.25</v>
      </c>
      <c r="DS42" s="26">
        <v>1</v>
      </c>
      <c r="DT42" s="26">
        <v>1</v>
      </c>
      <c r="DU42" s="26">
        <v>2</v>
      </c>
      <c r="DV42" s="26">
        <v>2</v>
      </c>
      <c r="DW42" s="26">
        <v>4</v>
      </c>
      <c r="DX42" s="26" t="s">
        <v>606</v>
      </c>
      <c r="DY42" s="26">
        <v>6</v>
      </c>
      <c r="DZ42" s="26">
        <v>5</v>
      </c>
      <c r="EA42" s="26">
        <v>4</v>
      </c>
      <c r="EB42" s="26">
        <v>1</v>
      </c>
      <c r="EC42" s="26">
        <v>4</v>
      </c>
      <c r="ED42" s="26">
        <v>5</v>
      </c>
      <c r="EE42" s="26">
        <v>4</v>
      </c>
      <c r="EF42" s="26">
        <v>4</v>
      </c>
      <c r="EG42" s="20">
        <f t="shared" si="9"/>
        <v>1</v>
      </c>
      <c r="EH42" s="26">
        <v>1</v>
      </c>
      <c r="EI42" s="26">
        <v>3</v>
      </c>
      <c r="EJ42" s="26">
        <v>2</v>
      </c>
      <c r="EK42" s="26">
        <v>2</v>
      </c>
      <c r="EL42" s="26">
        <v>2</v>
      </c>
      <c r="EM42" s="26" t="s">
        <v>597</v>
      </c>
      <c r="EN42" s="26">
        <v>4</v>
      </c>
      <c r="EO42" s="26">
        <v>4</v>
      </c>
      <c r="EP42" s="26">
        <v>5</v>
      </c>
      <c r="EQ42" s="26">
        <v>1</v>
      </c>
      <c r="ER42" s="26">
        <v>6</v>
      </c>
      <c r="ES42" s="26">
        <v>5</v>
      </c>
      <c r="ET42" s="26">
        <v>6</v>
      </c>
      <c r="EU42" s="26">
        <v>4</v>
      </c>
      <c r="EV42" s="20">
        <f t="shared" si="16"/>
        <v>1.5</v>
      </c>
      <c r="EW42" s="26">
        <v>1</v>
      </c>
      <c r="EX42" s="26">
        <v>1</v>
      </c>
      <c r="EY42" s="26">
        <v>1</v>
      </c>
      <c r="EZ42" s="26">
        <v>2</v>
      </c>
      <c r="FA42" s="26">
        <v>1</v>
      </c>
      <c r="FB42" s="26" t="s">
        <v>598</v>
      </c>
      <c r="FC42" s="26">
        <v>5</v>
      </c>
      <c r="FD42" s="26">
        <v>5</v>
      </c>
      <c r="FE42" s="26">
        <v>4</v>
      </c>
      <c r="FF42" s="26">
        <v>1</v>
      </c>
      <c r="FG42" s="26">
        <v>5</v>
      </c>
      <c r="FH42" s="26">
        <v>6</v>
      </c>
      <c r="FI42" s="26">
        <v>5</v>
      </c>
      <c r="FJ42" s="26">
        <v>4</v>
      </c>
      <c r="FK42" s="20">
        <f t="shared" si="17"/>
        <v>1.25</v>
      </c>
      <c r="FL42" s="26">
        <v>1</v>
      </c>
      <c r="FM42" s="26">
        <v>1</v>
      </c>
      <c r="FN42" s="26">
        <v>2</v>
      </c>
      <c r="FO42" s="26">
        <v>3</v>
      </c>
      <c r="FP42" s="26">
        <v>1</v>
      </c>
      <c r="FQ42" s="26" t="s">
        <v>604</v>
      </c>
      <c r="FR42" s="26">
        <v>4</v>
      </c>
      <c r="FS42" s="26">
        <v>4</v>
      </c>
      <c r="FT42" s="26">
        <v>1</v>
      </c>
      <c r="FU42" s="26">
        <v>1</v>
      </c>
      <c r="FV42" s="26">
        <v>1</v>
      </c>
      <c r="FW42" s="26">
        <v>1</v>
      </c>
      <c r="FX42" s="26">
        <v>1</v>
      </c>
      <c r="FY42" s="26">
        <v>1</v>
      </c>
      <c r="FZ42" s="20">
        <f t="shared" si="10"/>
        <v>1</v>
      </c>
      <c r="GA42" s="26">
        <v>2</v>
      </c>
      <c r="GB42" s="26">
        <v>4</v>
      </c>
      <c r="GC42" s="26">
        <v>4</v>
      </c>
      <c r="GD42" s="26">
        <v>2</v>
      </c>
      <c r="GE42" s="26">
        <v>1</v>
      </c>
      <c r="GF42" s="26" t="s">
        <v>608</v>
      </c>
      <c r="GG42" s="26">
        <v>5</v>
      </c>
      <c r="GH42" s="26">
        <v>5</v>
      </c>
      <c r="GI42" s="26">
        <v>5</v>
      </c>
      <c r="GJ42" s="26">
        <v>1</v>
      </c>
      <c r="GK42" s="26">
        <v>6</v>
      </c>
      <c r="GL42" s="26">
        <v>6</v>
      </c>
      <c r="GM42" s="26">
        <v>4</v>
      </c>
      <c r="GN42" s="26">
        <v>4</v>
      </c>
      <c r="GO42" s="20">
        <f t="shared" si="11"/>
        <v>1</v>
      </c>
      <c r="GP42" s="26">
        <v>2</v>
      </c>
      <c r="GQ42" s="26">
        <v>2</v>
      </c>
      <c r="GR42" s="26">
        <v>2</v>
      </c>
      <c r="GS42" s="26">
        <v>2</v>
      </c>
      <c r="GT42" s="26">
        <v>1</v>
      </c>
      <c r="GU42" s="26" t="s">
        <v>603</v>
      </c>
      <c r="GV42" s="26">
        <v>5</v>
      </c>
      <c r="GW42" s="26">
        <v>5</v>
      </c>
      <c r="GX42" s="26">
        <v>5</v>
      </c>
      <c r="GY42" s="26">
        <v>1</v>
      </c>
      <c r="GZ42" s="26">
        <v>4</v>
      </c>
      <c r="HA42" s="26">
        <v>5</v>
      </c>
      <c r="HB42" s="26">
        <v>1</v>
      </c>
      <c r="HC42" s="26">
        <v>1</v>
      </c>
      <c r="HD42" s="20">
        <f t="shared" si="12"/>
        <v>1</v>
      </c>
      <c r="HE42" s="26">
        <v>1</v>
      </c>
      <c r="HF42" s="26">
        <v>1</v>
      </c>
      <c r="HG42" s="26">
        <v>6</v>
      </c>
      <c r="HH42" s="26">
        <v>2</v>
      </c>
      <c r="HI42" s="26">
        <v>2</v>
      </c>
      <c r="HJ42" s="26" t="s">
        <v>607</v>
      </c>
      <c r="HK42" s="26">
        <v>5</v>
      </c>
      <c r="HL42" s="26">
        <v>6</v>
      </c>
      <c r="HM42" s="26">
        <v>5</v>
      </c>
      <c r="HN42" s="26">
        <v>1</v>
      </c>
      <c r="HO42" s="26">
        <v>5</v>
      </c>
      <c r="HP42" s="26">
        <v>5</v>
      </c>
      <c r="HQ42" s="26">
        <v>6</v>
      </c>
      <c r="HR42" s="26">
        <v>5</v>
      </c>
      <c r="HS42" s="20">
        <f t="shared" si="13"/>
        <v>1.2</v>
      </c>
      <c r="HT42" s="26">
        <v>2</v>
      </c>
      <c r="HU42" s="26">
        <v>2</v>
      </c>
      <c r="HV42" s="26">
        <v>2</v>
      </c>
      <c r="HW42" s="26">
        <v>2</v>
      </c>
      <c r="HX42" s="26">
        <v>1</v>
      </c>
    </row>
    <row r="43" spans="1:232" x14ac:dyDescent="0.2">
      <c r="A43" s="1">
        <v>4009</v>
      </c>
      <c r="B43" s="1" t="s">
        <v>650</v>
      </c>
      <c r="C43" s="1" t="s">
        <v>350</v>
      </c>
      <c r="D43" s="1" t="s">
        <v>609</v>
      </c>
      <c r="E43"/>
      <c r="G43" s="1"/>
      <c r="H43">
        <v>24</v>
      </c>
      <c r="I43" s="1" t="s">
        <v>653</v>
      </c>
      <c r="J43" s="1">
        <v>2</v>
      </c>
      <c r="K43">
        <f t="shared" si="0"/>
        <v>50</v>
      </c>
      <c r="L43" s="1">
        <f t="shared" si="1"/>
        <v>11</v>
      </c>
      <c r="M43">
        <f t="shared" si="2"/>
        <v>7</v>
      </c>
      <c r="N43" s="1">
        <f t="shared" si="3"/>
        <v>7</v>
      </c>
      <c r="O43" s="1">
        <v>2</v>
      </c>
      <c r="P43" s="1">
        <v>1</v>
      </c>
      <c r="Q43" s="1">
        <v>1</v>
      </c>
      <c r="R43" s="1">
        <v>1</v>
      </c>
      <c r="S43" s="1">
        <v>1</v>
      </c>
      <c r="T43" s="1">
        <v>2</v>
      </c>
      <c r="U43" s="1">
        <v>1</v>
      </c>
      <c r="V43" s="1">
        <v>1</v>
      </c>
      <c r="W43" s="1">
        <v>1</v>
      </c>
      <c r="X43" s="1">
        <v>1</v>
      </c>
      <c r="Y43" s="1">
        <v>2</v>
      </c>
      <c r="Z43" s="1">
        <v>1</v>
      </c>
      <c r="AA43" s="1">
        <v>1</v>
      </c>
      <c r="AB43" s="1">
        <v>1</v>
      </c>
      <c r="AC43" s="1">
        <v>1</v>
      </c>
      <c r="AD43" s="1">
        <v>1</v>
      </c>
      <c r="AE43" s="1">
        <v>1</v>
      </c>
      <c r="AF43" s="1">
        <v>2</v>
      </c>
      <c r="AG43" s="1">
        <v>1</v>
      </c>
      <c r="AH43" s="1">
        <v>1</v>
      </c>
      <c r="AI43" s="1">
        <v>1</v>
      </c>
      <c r="AJ43" s="1">
        <v>5</v>
      </c>
      <c r="AK43" s="1">
        <v>5</v>
      </c>
      <c r="AL43" s="1">
        <v>2</v>
      </c>
      <c r="AM43" s="1">
        <v>5</v>
      </c>
      <c r="AN43" s="1">
        <v>3</v>
      </c>
      <c r="AO43" s="1">
        <v>4</v>
      </c>
      <c r="AP43" s="1">
        <v>4</v>
      </c>
      <c r="AQ43" s="1">
        <v>1</v>
      </c>
      <c r="AR43" s="1">
        <v>3</v>
      </c>
      <c r="AS43" s="1">
        <v>1</v>
      </c>
      <c r="AT43" s="1">
        <v>5</v>
      </c>
      <c r="AU43" s="1">
        <v>3</v>
      </c>
      <c r="AV43" s="1">
        <v>3</v>
      </c>
      <c r="AW43" s="1">
        <v>3</v>
      </c>
      <c r="AX43" s="1">
        <v>3</v>
      </c>
      <c r="AY43" s="1">
        <v>1</v>
      </c>
      <c r="AZ43" s="1">
        <v>4</v>
      </c>
      <c r="BA43" s="1" t="s">
        <v>612</v>
      </c>
      <c r="BB43" s="1">
        <v>2</v>
      </c>
      <c r="BC43" s="1">
        <v>5</v>
      </c>
      <c r="BD43" s="1">
        <v>5</v>
      </c>
      <c r="BE43" s="1">
        <v>1</v>
      </c>
      <c r="BF43" s="1">
        <v>3</v>
      </c>
      <c r="BG43" s="1">
        <v>5</v>
      </c>
      <c r="BH43" s="1">
        <v>5</v>
      </c>
      <c r="BI43" s="1">
        <v>2</v>
      </c>
      <c r="BJ43" s="1">
        <f t="shared" si="4"/>
        <v>2.5</v>
      </c>
      <c r="BK43" s="1">
        <v>1</v>
      </c>
      <c r="BL43" s="1">
        <v>1</v>
      </c>
      <c r="BM43" s="1">
        <v>5</v>
      </c>
      <c r="BN43" s="1">
        <v>6</v>
      </c>
      <c r="BO43" s="1">
        <v>2</v>
      </c>
      <c r="BP43" s="1" t="s">
        <v>613</v>
      </c>
      <c r="BQ43" s="1">
        <v>1</v>
      </c>
      <c r="BR43" s="1">
        <v>5</v>
      </c>
      <c r="BS43" s="1">
        <v>5</v>
      </c>
      <c r="BT43" s="1">
        <v>1</v>
      </c>
      <c r="BU43" s="1">
        <v>4</v>
      </c>
      <c r="BV43" s="1">
        <v>6</v>
      </c>
      <c r="BW43" s="1">
        <v>6</v>
      </c>
      <c r="BX43" s="1">
        <v>4</v>
      </c>
      <c r="BY43" s="1">
        <f t="shared" si="5"/>
        <v>1.5</v>
      </c>
      <c r="BZ43" s="1">
        <v>2</v>
      </c>
      <c r="CA43" s="1">
        <v>3</v>
      </c>
      <c r="CB43" s="1">
        <v>7</v>
      </c>
      <c r="CC43" s="1">
        <v>6</v>
      </c>
      <c r="CD43" s="1">
        <v>2</v>
      </c>
      <c r="CE43" s="1" t="s">
        <v>614</v>
      </c>
      <c r="CF43" s="1">
        <v>6</v>
      </c>
      <c r="CG43" s="1">
        <v>6</v>
      </c>
      <c r="CH43" s="1">
        <v>6</v>
      </c>
      <c r="CI43" s="1">
        <v>1</v>
      </c>
      <c r="CJ43" s="1">
        <v>6</v>
      </c>
      <c r="CK43" s="1">
        <v>6</v>
      </c>
      <c r="CL43" s="1">
        <v>6</v>
      </c>
      <c r="CM43" s="1">
        <v>2</v>
      </c>
      <c r="CN43" s="1">
        <f t="shared" si="6"/>
        <v>3</v>
      </c>
      <c r="CO43" s="1">
        <v>4</v>
      </c>
      <c r="CP43" s="1">
        <v>1</v>
      </c>
      <c r="CQ43" s="1">
        <v>7</v>
      </c>
      <c r="CR43" s="1">
        <v>7</v>
      </c>
      <c r="CS43" s="1">
        <v>1</v>
      </c>
      <c r="CT43" s="1" t="s">
        <v>618</v>
      </c>
      <c r="CU43" s="1">
        <v>7</v>
      </c>
      <c r="CV43" s="1">
        <v>5</v>
      </c>
      <c r="CW43" s="1">
        <v>6</v>
      </c>
      <c r="CX43" s="1">
        <v>2</v>
      </c>
      <c r="CY43" s="1">
        <v>6</v>
      </c>
      <c r="CZ43" s="1">
        <v>6</v>
      </c>
      <c r="DA43" s="1">
        <v>6</v>
      </c>
      <c r="DB43" s="1">
        <v>2</v>
      </c>
      <c r="DC43" s="1">
        <f t="shared" si="7"/>
        <v>3</v>
      </c>
      <c r="DD43" s="1">
        <v>5</v>
      </c>
      <c r="DE43" s="1">
        <v>2</v>
      </c>
      <c r="DF43" s="1">
        <v>7</v>
      </c>
      <c r="DG43" s="1">
        <v>5</v>
      </c>
      <c r="DH43" s="1">
        <v>4</v>
      </c>
      <c r="DI43" s="1" t="s">
        <v>615</v>
      </c>
      <c r="DJ43" s="1">
        <v>6</v>
      </c>
      <c r="DK43" s="1">
        <v>3</v>
      </c>
      <c r="DL43" s="1">
        <v>5</v>
      </c>
      <c r="DM43" s="1">
        <v>2</v>
      </c>
      <c r="DN43" s="1">
        <v>4</v>
      </c>
      <c r="DO43" s="1">
        <v>7</v>
      </c>
      <c r="DP43" s="1">
        <v>5</v>
      </c>
      <c r="DQ43" s="1">
        <v>3</v>
      </c>
      <c r="DR43" s="1">
        <f t="shared" si="8"/>
        <v>1.6666666666666667</v>
      </c>
      <c r="DS43" s="1">
        <v>2</v>
      </c>
      <c r="DT43" s="1">
        <v>2</v>
      </c>
      <c r="DU43" s="1">
        <v>6</v>
      </c>
      <c r="DV43" s="1">
        <v>6</v>
      </c>
      <c r="DW43" s="1">
        <v>4</v>
      </c>
      <c r="DX43" s="1" t="s">
        <v>619</v>
      </c>
      <c r="DY43" s="1">
        <v>5</v>
      </c>
      <c r="DZ43" s="1">
        <v>4</v>
      </c>
      <c r="EA43" s="1">
        <v>5</v>
      </c>
      <c r="EB43" s="1">
        <v>3</v>
      </c>
      <c r="EC43" s="1">
        <v>5</v>
      </c>
      <c r="ED43" s="1">
        <v>4</v>
      </c>
      <c r="EE43" s="1">
        <v>5</v>
      </c>
      <c r="EF43" s="1">
        <v>2</v>
      </c>
      <c r="EG43" s="1">
        <f t="shared" si="9"/>
        <v>2.5</v>
      </c>
      <c r="EH43" s="1">
        <v>1</v>
      </c>
      <c r="EI43" s="1">
        <v>1</v>
      </c>
      <c r="EJ43" s="1">
        <v>6</v>
      </c>
      <c r="EK43" s="1">
        <v>2</v>
      </c>
      <c r="EL43" s="1">
        <v>4</v>
      </c>
      <c r="EM43" s="1" t="s">
        <v>610</v>
      </c>
      <c r="EN43" s="1">
        <v>4</v>
      </c>
      <c r="EO43" s="1">
        <v>5</v>
      </c>
      <c r="EP43" s="1">
        <v>4</v>
      </c>
      <c r="EQ43" s="1">
        <v>1</v>
      </c>
      <c r="ER43" s="1">
        <v>2</v>
      </c>
      <c r="ES43" s="1">
        <v>6</v>
      </c>
      <c r="ET43" s="1">
        <v>6</v>
      </c>
      <c r="EU43" s="1">
        <v>2</v>
      </c>
      <c r="EV43" s="1">
        <f t="shared" si="16"/>
        <v>3</v>
      </c>
      <c r="EW43" s="1">
        <v>3</v>
      </c>
      <c r="EX43" s="1">
        <v>2</v>
      </c>
      <c r="EY43" s="1">
        <v>2</v>
      </c>
      <c r="EZ43" s="1">
        <v>3</v>
      </c>
      <c r="FA43" s="1">
        <v>3</v>
      </c>
      <c r="FB43" s="1" t="s">
        <v>611</v>
      </c>
      <c r="FC43" s="1">
        <v>5</v>
      </c>
      <c r="FD43" s="1">
        <v>3</v>
      </c>
      <c r="FE43" s="1">
        <v>1</v>
      </c>
      <c r="FF43" s="1">
        <v>1</v>
      </c>
      <c r="FG43" s="1">
        <v>3</v>
      </c>
      <c r="FH43" s="1">
        <v>4</v>
      </c>
      <c r="FI43" s="1">
        <v>5</v>
      </c>
      <c r="FJ43" s="1">
        <v>2</v>
      </c>
      <c r="FK43" s="1">
        <f t="shared" si="17"/>
        <v>2.5</v>
      </c>
      <c r="FL43" s="1">
        <v>2</v>
      </c>
      <c r="FM43" s="1">
        <v>1</v>
      </c>
      <c r="FN43" s="1">
        <v>5</v>
      </c>
      <c r="FO43" s="1">
        <v>5</v>
      </c>
      <c r="FP43" s="1">
        <v>2</v>
      </c>
      <c r="FQ43" s="1" t="s">
        <v>617</v>
      </c>
      <c r="FR43" s="1">
        <v>3</v>
      </c>
      <c r="FS43" s="1">
        <v>6</v>
      </c>
      <c r="FT43" s="1">
        <v>2</v>
      </c>
      <c r="FU43" s="1">
        <v>1</v>
      </c>
      <c r="FV43" s="1">
        <v>1</v>
      </c>
      <c r="FW43" s="1">
        <v>4</v>
      </c>
      <c r="FX43" s="1">
        <v>4</v>
      </c>
      <c r="FY43" s="1">
        <v>6</v>
      </c>
      <c r="FZ43" s="1">
        <f t="shared" si="10"/>
        <v>0.66666666666666663</v>
      </c>
      <c r="GA43" s="1">
        <v>5</v>
      </c>
      <c r="GB43" s="1">
        <v>2</v>
      </c>
      <c r="GC43" s="1">
        <v>3</v>
      </c>
      <c r="GD43" s="1">
        <v>2</v>
      </c>
      <c r="GE43" s="1">
        <v>4</v>
      </c>
      <c r="GF43" s="1" t="s">
        <v>621</v>
      </c>
      <c r="GG43" s="1">
        <v>4</v>
      </c>
      <c r="GH43" s="1">
        <v>2</v>
      </c>
      <c r="GI43" s="1">
        <v>3</v>
      </c>
      <c r="GJ43" s="1">
        <v>1</v>
      </c>
      <c r="GK43" s="1">
        <v>1</v>
      </c>
      <c r="GL43" s="1">
        <v>5</v>
      </c>
      <c r="GM43" s="1">
        <v>6</v>
      </c>
      <c r="GN43" s="1">
        <v>4</v>
      </c>
      <c r="GO43" s="1">
        <f t="shared" si="11"/>
        <v>1.5</v>
      </c>
      <c r="GP43" s="1">
        <v>5</v>
      </c>
      <c r="GQ43" s="1">
        <v>1</v>
      </c>
      <c r="GR43" s="1">
        <v>2</v>
      </c>
      <c r="GS43" s="1">
        <v>3</v>
      </c>
      <c r="GT43" s="1">
        <v>4</v>
      </c>
      <c r="GU43" s="1" t="s">
        <v>616</v>
      </c>
      <c r="GV43" s="1">
        <v>4</v>
      </c>
      <c r="GW43" s="1">
        <v>2</v>
      </c>
      <c r="GX43" s="1">
        <v>3</v>
      </c>
      <c r="GY43" s="1">
        <v>1</v>
      </c>
      <c r="GZ43" s="1">
        <v>1</v>
      </c>
      <c r="HA43" s="1">
        <v>4</v>
      </c>
      <c r="HB43" s="1">
        <v>4</v>
      </c>
      <c r="HC43" s="1">
        <v>2</v>
      </c>
      <c r="HD43" s="1">
        <f t="shared" si="12"/>
        <v>2</v>
      </c>
      <c r="HE43" s="1">
        <v>2</v>
      </c>
      <c r="HF43" s="1">
        <v>1</v>
      </c>
      <c r="HG43" s="1">
        <v>1</v>
      </c>
      <c r="HH43" s="1">
        <v>1</v>
      </c>
      <c r="HI43" s="1">
        <v>4</v>
      </c>
      <c r="HJ43" s="1" t="s">
        <v>620</v>
      </c>
      <c r="HK43" s="1">
        <v>5</v>
      </c>
      <c r="HL43" s="1">
        <v>6</v>
      </c>
      <c r="HM43" s="1">
        <v>6</v>
      </c>
      <c r="HN43" s="1">
        <v>4</v>
      </c>
      <c r="HO43" s="1">
        <v>6</v>
      </c>
      <c r="HP43" s="1">
        <v>7</v>
      </c>
      <c r="HQ43" s="1">
        <v>6</v>
      </c>
      <c r="HR43" s="1">
        <v>4</v>
      </c>
      <c r="HS43" s="1">
        <f t="shared" si="13"/>
        <v>1.5</v>
      </c>
      <c r="HT43" s="1">
        <v>3</v>
      </c>
      <c r="HU43" s="1">
        <v>4</v>
      </c>
      <c r="HV43" s="1">
        <v>6</v>
      </c>
      <c r="HW43" s="1">
        <v>6</v>
      </c>
      <c r="HX43" s="1">
        <v>2</v>
      </c>
    </row>
    <row r="44" spans="1:232" x14ac:dyDescent="0.2">
      <c r="A44" s="1">
        <v>4011</v>
      </c>
      <c r="B44" s="1" t="s">
        <v>650</v>
      </c>
      <c r="C44" s="1" t="s">
        <v>350</v>
      </c>
      <c r="D44" s="1" t="s">
        <v>622</v>
      </c>
      <c r="E44"/>
      <c r="G44" s="1"/>
      <c r="H44">
        <v>26</v>
      </c>
      <c r="I44" s="1" t="s">
        <v>653</v>
      </c>
      <c r="J44" s="1">
        <v>2</v>
      </c>
      <c r="K44">
        <f t="shared" si="0"/>
        <v>35</v>
      </c>
      <c r="L44" s="1">
        <f t="shared" si="1"/>
        <v>7</v>
      </c>
      <c r="M44">
        <f t="shared" si="2"/>
        <v>7</v>
      </c>
      <c r="N44" s="1">
        <f t="shared" si="3"/>
        <v>7</v>
      </c>
      <c r="O44" s="1">
        <v>1</v>
      </c>
      <c r="P44" s="1">
        <v>1</v>
      </c>
      <c r="Q44" s="1">
        <v>1</v>
      </c>
      <c r="R44" s="1">
        <v>1</v>
      </c>
      <c r="S44" s="1">
        <v>1</v>
      </c>
      <c r="T44" s="1">
        <v>1</v>
      </c>
      <c r="U44" s="1">
        <v>1</v>
      </c>
      <c r="V44" s="1">
        <v>1</v>
      </c>
      <c r="W44" s="1">
        <v>1</v>
      </c>
      <c r="X44" s="1">
        <v>1</v>
      </c>
      <c r="Y44" s="1">
        <v>1</v>
      </c>
      <c r="Z44" s="1">
        <v>1</v>
      </c>
      <c r="AA44" s="1">
        <v>1</v>
      </c>
      <c r="AB44" s="1">
        <v>1</v>
      </c>
      <c r="AC44" s="1">
        <v>1</v>
      </c>
      <c r="AD44" s="1">
        <v>1</v>
      </c>
      <c r="AE44" s="1">
        <v>1</v>
      </c>
      <c r="AF44" s="1">
        <v>1</v>
      </c>
      <c r="AG44" s="1">
        <v>1</v>
      </c>
      <c r="AH44" s="1">
        <v>1</v>
      </c>
      <c r="AI44" s="1">
        <v>1</v>
      </c>
      <c r="AJ44" s="1">
        <v>4</v>
      </c>
      <c r="AK44" s="1">
        <v>5</v>
      </c>
      <c r="AL44" s="1">
        <v>2</v>
      </c>
      <c r="AM44" s="1">
        <v>4</v>
      </c>
      <c r="AN44" s="1">
        <v>1</v>
      </c>
      <c r="AO44" s="1">
        <v>2</v>
      </c>
      <c r="AP44" s="1">
        <v>2</v>
      </c>
      <c r="AQ44" s="1">
        <v>1</v>
      </c>
      <c r="AR44" s="1">
        <v>5</v>
      </c>
      <c r="AS44" s="1">
        <v>1</v>
      </c>
      <c r="AT44" s="1">
        <v>5</v>
      </c>
      <c r="AU44" s="1">
        <v>3</v>
      </c>
      <c r="AV44" s="1">
        <v>1</v>
      </c>
      <c r="AW44" s="1">
        <v>1</v>
      </c>
      <c r="AX44" s="1">
        <v>1</v>
      </c>
      <c r="AY44" s="1">
        <v>1</v>
      </c>
      <c r="AZ44" s="1">
        <v>1</v>
      </c>
      <c r="BA44" s="1" t="s">
        <v>625</v>
      </c>
      <c r="BB44" s="1">
        <v>2</v>
      </c>
      <c r="BC44" s="1">
        <v>2</v>
      </c>
      <c r="BD44" s="1">
        <v>2</v>
      </c>
      <c r="BE44" s="1">
        <v>2</v>
      </c>
      <c r="BF44" s="1">
        <v>2</v>
      </c>
      <c r="BG44" s="1">
        <v>2</v>
      </c>
      <c r="BH44" s="1">
        <v>2</v>
      </c>
      <c r="BI44" s="1">
        <v>2</v>
      </c>
      <c r="BJ44" s="1">
        <f t="shared" si="4"/>
        <v>1</v>
      </c>
      <c r="BK44" s="1">
        <v>2</v>
      </c>
      <c r="BL44" s="1">
        <v>2</v>
      </c>
      <c r="BM44" s="1">
        <v>2</v>
      </c>
      <c r="BN44" s="1">
        <v>2</v>
      </c>
      <c r="BO44" s="1">
        <v>1</v>
      </c>
      <c r="BP44" s="1" t="s">
        <v>626</v>
      </c>
      <c r="BQ44" s="1">
        <v>5</v>
      </c>
      <c r="BR44" s="1">
        <v>5</v>
      </c>
      <c r="BS44" s="1">
        <v>5</v>
      </c>
      <c r="BT44" s="1">
        <v>5</v>
      </c>
      <c r="BU44" s="1">
        <v>5</v>
      </c>
      <c r="BV44" s="1">
        <v>5</v>
      </c>
      <c r="BW44" s="1">
        <v>5</v>
      </c>
      <c r="BX44" s="1">
        <v>5</v>
      </c>
      <c r="BY44" s="1">
        <f t="shared" si="5"/>
        <v>1</v>
      </c>
      <c r="BZ44" s="1">
        <v>5</v>
      </c>
      <c r="CA44" s="1">
        <v>5</v>
      </c>
      <c r="CB44" s="1">
        <v>5</v>
      </c>
      <c r="CC44" s="1">
        <v>5</v>
      </c>
      <c r="CD44" s="1">
        <v>1</v>
      </c>
      <c r="CE44" s="1" t="s">
        <v>627</v>
      </c>
      <c r="CF44" s="1">
        <v>6</v>
      </c>
      <c r="CG44" s="1">
        <v>6</v>
      </c>
      <c r="CH44" s="1">
        <v>6</v>
      </c>
      <c r="CI44" s="1">
        <v>6</v>
      </c>
      <c r="CJ44" s="1">
        <v>6</v>
      </c>
      <c r="CK44" s="1">
        <v>6</v>
      </c>
      <c r="CL44" s="1">
        <v>6</v>
      </c>
      <c r="CM44" s="1">
        <v>6</v>
      </c>
      <c r="CN44" s="1">
        <f t="shared" si="6"/>
        <v>1</v>
      </c>
      <c r="CO44" s="1">
        <v>6</v>
      </c>
      <c r="CP44" s="1">
        <v>6</v>
      </c>
      <c r="CQ44" s="1">
        <v>6</v>
      </c>
      <c r="CR44" s="1">
        <v>6</v>
      </c>
      <c r="CS44" s="1">
        <v>3</v>
      </c>
      <c r="CT44" s="1" t="s">
        <v>631</v>
      </c>
      <c r="CU44" s="1">
        <v>7</v>
      </c>
      <c r="CV44" s="1">
        <v>7</v>
      </c>
      <c r="CW44" s="1">
        <v>7</v>
      </c>
      <c r="CX44" s="1">
        <v>7</v>
      </c>
      <c r="CY44" s="1">
        <v>7</v>
      </c>
      <c r="CZ44" s="1">
        <v>7</v>
      </c>
      <c r="DA44" s="1">
        <v>7</v>
      </c>
      <c r="DB44" s="1">
        <v>7</v>
      </c>
      <c r="DC44" s="1">
        <f t="shared" si="7"/>
        <v>1</v>
      </c>
      <c r="DD44" s="1">
        <v>7</v>
      </c>
      <c r="DE44" s="1">
        <v>7</v>
      </c>
      <c r="DF44" s="1">
        <v>7</v>
      </c>
      <c r="DG44" s="1">
        <v>7</v>
      </c>
      <c r="DH44" s="1">
        <v>1</v>
      </c>
      <c r="DI44" s="1" t="s">
        <v>628</v>
      </c>
      <c r="DJ44" s="1">
        <v>7</v>
      </c>
      <c r="DK44" s="1">
        <v>7</v>
      </c>
      <c r="DL44" s="1">
        <v>7</v>
      </c>
      <c r="DM44" s="1">
        <v>7</v>
      </c>
      <c r="DN44" s="1">
        <v>7</v>
      </c>
      <c r="DO44" s="1">
        <v>7</v>
      </c>
      <c r="DP44" s="1">
        <v>7</v>
      </c>
      <c r="DQ44" s="1">
        <v>7</v>
      </c>
      <c r="DR44" s="1">
        <f t="shared" si="8"/>
        <v>1</v>
      </c>
      <c r="DS44" s="1">
        <v>7</v>
      </c>
      <c r="DT44" s="1">
        <v>7</v>
      </c>
      <c r="DU44" s="1">
        <v>7</v>
      </c>
      <c r="DV44" s="1">
        <v>7</v>
      </c>
      <c r="DW44" s="1">
        <v>3</v>
      </c>
      <c r="DX44" s="1" t="s">
        <v>632</v>
      </c>
      <c r="DY44" s="1">
        <v>6</v>
      </c>
      <c r="DZ44" s="1">
        <v>6</v>
      </c>
      <c r="EA44" s="1">
        <v>6</v>
      </c>
      <c r="EB44" s="1">
        <v>6</v>
      </c>
      <c r="EC44" s="1">
        <v>6</v>
      </c>
      <c r="ED44" s="1">
        <v>6</v>
      </c>
      <c r="EE44" s="1">
        <v>6</v>
      </c>
      <c r="EF44" s="1">
        <v>6</v>
      </c>
      <c r="EG44" s="1">
        <f t="shared" si="9"/>
        <v>1</v>
      </c>
      <c r="EH44" s="1">
        <v>6</v>
      </c>
      <c r="EI44" s="1">
        <v>6</v>
      </c>
      <c r="EJ44" s="1">
        <v>6</v>
      </c>
      <c r="EK44" s="1">
        <v>6</v>
      </c>
      <c r="EL44" s="1">
        <v>4</v>
      </c>
      <c r="EM44" s="1" t="s">
        <v>623</v>
      </c>
      <c r="EN44" s="1">
        <v>2</v>
      </c>
      <c r="EO44" s="1">
        <v>2</v>
      </c>
      <c r="EP44" s="1">
        <v>2</v>
      </c>
      <c r="EQ44" s="1">
        <v>2</v>
      </c>
      <c r="ER44" s="1">
        <v>2</v>
      </c>
      <c r="ES44" s="1">
        <v>2</v>
      </c>
      <c r="ET44" s="1">
        <v>2</v>
      </c>
      <c r="EU44" s="1">
        <v>2</v>
      </c>
      <c r="EV44" s="1">
        <f t="shared" si="16"/>
        <v>1</v>
      </c>
      <c r="EW44" s="1">
        <v>2</v>
      </c>
      <c r="EX44" s="1">
        <v>2</v>
      </c>
      <c r="EY44" s="1">
        <v>2</v>
      </c>
      <c r="EZ44" s="1">
        <v>2</v>
      </c>
      <c r="FA44" s="1">
        <v>2</v>
      </c>
      <c r="FB44" s="1" t="s">
        <v>624</v>
      </c>
      <c r="FC44" s="1">
        <v>2</v>
      </c>
      <c r="FD44" s="1">
        <v>2</v>
      </c>
      <c r="FE44" s="1">
        <v>2</v>
      </c>
      <c r="FF44" s="1">
        <v>2</v>
      </c>
      <c r="FG44" s="1">
        <v>2</v>
      </c>
      <c r="FH44" s="1">
        <v>2</v>
      </c>
      <c r="FI44" s="1">
        <v>2</v>
      </c>
      <c r="FJ44" s="1">
        <v>2</v>
      </c>
      <c r="FK44" s="1">
        <f t="shared" si="17"/>
        <v>1</v>
      </c>
      <c r="FL44" s="1">
        <v>2</v>
      </c>
      <c r="FM44" s="1">
        <v>2</v>
      </c>
      <c r="FN44" s="1">
        <v>2</v>
      </c>
      <c r="FO44" s="1">
        <v>2</v>
      </c>
      <c r="FP44" s="1">
        <v>2</v>
      </c>
      <c r="FQ44" s="1" t="s">
        <v>630</v>
      </c>
      <c r="FR44" s="1">
        <v>7</v>
      </c>
      <c r="FS44" s="1">
        <v>7</v>
      </c>
      <c r="FT44" s="1">
        <v>7</v>
      </c>
      <c r="FU44" s="1">
        <v>7</v>
      </c>
      <c r="FV44" s="1">
        <v>7</v>
      </c>
      <c r="FW44" s="1">
        <v>7</v>
      </c>
      <c r="FX44" s="1">
        <v>7</v>
      </c>
      <c r="FY44" s="1">
        <v>7</v>
      </c>
      <c r="FZ44" s="1">
        <f t="shared" si="10"/>
        <v>1</v>
      </c>
      <c r="GA44" s="1">
        <v>7</v>
      </c>
      <c r="GB44" s="1">
        <v>7</v>
      </c>
      <c r="GC44" s="1">
        <v>7</v>
      </c>
      <c r="GD44" s="1">
        <v>7</v>
      </c>
      <c r="GE44" s="1">
        <v>3</v>
      </c>
      <c r="GF44" s="1" t="s">
        <v>634</v>
      </c>
      <c r="GG44" s="1">
        <v>6</v>
      </c>
      <c r="GH44" s="1">
        <v>6</v>
      </c>
      <c r="GI44" s="1">
        <v>6</v>
      </c>
      <c r="GJ44" s="1">
        <v>6</v>
      </c>
      <c r="GK44" s="1">
        <v>6</v>
      </c>
      <c r="GL44" s="1">
        <v>6</v>
      </c>
      <c r="GM44" s="1">
        <v>6</v>
      </c>
      <c r="GN44" s="1">
        <v>6</v>
      </c>
      <c r="GO44" s="1">
        <f t="shared" si="11"/>
        <v>1</v>
      </c>
      <c r="GP44" s="1">
        <v>6</v>
      </c>
      <c r="GQ44" s="1">
        <v>6</v>
      </c>
      <c r="GR44" s="1">
        <v>6</v>
      </c>
      <c r="GS44" s="1">
        <v>6</v>
      </c>
      <c r="GT44" s="1">
        <v>1</v>
      </c>
      <c r="GU44" s="1" t="s">
        <v>629</v>
      </c>
      <c r="GV44" s="1">
        <v>6</v>
      </c>
      <c r="GW44" s="1">
        <v>6</v>
      </c>
      <c r="GX44" s="1">
        <v>6</v>
      </c>
      <c r="GY44" s="1">
        <v>6</v>
      </c>
      <c r="GZ44" s="1">
        <v>6</v>
      </c>
      <c r="HA44" s="1">
        <v>6</v>
      </c>
      <c r="HB44" s="1">
        <v>6</v>
      </c>
      <c r="HC44" s="1">
        <v>6</v>
      </c>
      <c r="HD44" s="1">
        <f t="shared" si="12"/>
        <v>1</v>
      </c>
      <c r="HE44" s="1">
        <v>6</v>
      </c>
      <c r="HF44" s="1">
        <v>6</v>
      </c>
      <c r="HG44" s="1">
        <v>6</v>
      </c>
      <c r="HH44" s="1">
        <v>6</v>
      </c>
      <c r="HI44" s="1">
        <v>3</v>
      </c>
      <c r="HJ44" s="1" t="s">
        <v>633</v>
      </c>
      <c r="HK44" s="1">
        <v>7</v>
      </c>
      <c r="HL44" s="1">
        <v>7</v>
      </c>
      <c r="HM44" s="1">
        <v>7</v>
      </c>
      <c r="HN44" s="1">
        <v>7</v>
      </c>
      <c r="HO44" s="1">
        <v>7</v>
      </c>
      <c r="HP44" s="1">
        <v>7</v>
      </c>
      <c r="HQ44" s="1">
        <v>7</v>
      </c>
      <c r="HR44" s="1">
        <v>7</v>
      </c>
      <c r="HS44" s="1">
        <f t="shared" si="13"/>
        <v>1</v>
      </c>
      <c r="HT44" s="1">
        <v>7</v>
      </c>
      <c r="HU44" s="1">
        <v>7</v>
      </c>
      <c r="HV44" s="1">
        <v>6</v>
      </c>
      <c r="HW44" s="1">
        <v>6</v>
      </c>
      <c r="HX44" s="1">
        <v>1</v>
      </c>
    </row>
    <row r="45" spans="1:232" x14ac:dyDescent="0.2">
      <c r="D45" s="26"/>
      <c r="E45" s="26"/>
      <c r="M45" s="20"/>
      <c r="N45" s="26"/>
      <c r="Q45" s="1" t="s">
        <v>44</v>
      </c>
      <c r="R45" s="1" t="s">
        <v>45</v>
      </c>
      <c r="S45" s="1" t="s">
        <v>46</v>
      </c>
      <c r="T45" s="1" t="s">
        <v>47</v>
      </c>
      <c r="U45" s="1" t="s">
        <v>48</v>
      </c>
      <c r="V45" s="1" t="s">
        <v>49</v>
      </c>
      <c r="W45" s="1" t="s">
        <v>50</v>
      </c>
      <c r="X45" s="1" t="s">
        <v>51</v>
      </c>
      <c r="Y45" s="1" t="s">
        <v>52</v>
      </c>
      <c r="Z45" s="1" t="s">
        <v>53</v>
      </c>
      <c r="AA45" s="1" t="s">
        <v>54</v>
      </c>
      <c r="AB45" s="1" t="s">
        <v>55</v>
      </c>
      <c r="AC45" s="1" t="s">
        <v>56</v>
      </c>
      <c r="AD45" s="1" t="s">
        <v>57</v>
      </c>
      <c r="AE45" s="1" t="s">
        <v>58</v>
      </c>
      <c r="AF45" s="1" t="s">
        <v>59</v>
      </c>
      <c r="AG45" s="1" t="s">
        <v>60</v>
      </c>
      <c r="AH45" s="1" t="s">
        <v>61</v>
      </c>
      <c r="AI45" s="1" t="s">
        <v>62</v>
      </c>
      <c r="AJ45" s="1" t="s">
        <v>63</v>
      </c>
      <c r="AK45" s="1" t="s">
        <v>64</v>
      </c>
      <c r="AL45" s="1" t="s">
        <v>65</v>
      </c>
      <c r="AM45" s="1" t="s">
        <v>66</v>
      </c>
      <c r="AN45" s="1" t="s">
        <v>67</v>
      </c>
      <c r="AO45" s="1" t="s">
        <v>68</v>
      </c>
      <c r="AP45" s="1" t="s">
        <v>69</v>
      </c>
      <c r="AQ45" s="1" t="s">
        <v>70</v>
      </c>
      <c r="AR45" s="1" t="s">
        <v>71</v>
      </c>
      <c r="AS45" s="1" t="s">
        <v>72</v>
      </c>
      <c r="AT45" s="1" t="s">
        <v>73</v>
      </c>
      <c r="AU45" s="1" t="s">
        <v>74</v>
      </c>
      <c r="AV45" s="1" t="s">
        <v>75</v>
      </c>
      <c r="AW45" s="1" t="s">
        <v>76</v>
      </c>
      <c r="AX45" s="1" t="s">
        <v>77</v>
      </c>
      <c r="AY45" s="1" t="s">
        <v>78</v>
      </c>
      <c r="AZ45" s="1" t="s">
        <v>79</v>
      </c>
    </row>
    <row r="46" spans="1:232" x14ac:dyDescent="0.2">
      <c r="A46"/>
      <c r="B46" s="20"/>
      <c r="C46" s="42"/>
      <c r="D46" s="41"/>
      <c r="E46" s="41"/>
      <c r="J46"/>
      <c r="K46"/>
      <c r="M46" s="20"/>
      <c r="N46" s="20"/>
      <c r="O46"/>
      <c r="P46"/>
      <c r="Q46" s="6" t="s">
        <v>8</v>
      </c>
      <c r="R46" s="6" t="s">
        <v>10</v>
      </c>
      <c r="S46" s="6" t="s">
        <v>9</v>
      </c>
      <c r="T46" s="6" t="s">
        <v>10</v>
      </c>
      <c r="U46" s="6" t="s">
        <v>9</v>
      </c>
      <c r="V46" s="6" t="s">
        <v>8</v>
      </c>
      <c r="W46" s="6" t="s">
        <v>10</v>
      </c>
      <c r="X46" s="6" t="s">
        <v>8</v>
      </c>
      <c r="Y46" s="6" t="s">
        <v>10</v>
      </c>
      <c r="Z46" s="6" t="s">
        <v>9</v>
      </c>
      <c r="AA46" s="6" t="s">
        <v>8</v>
      </c>
      <c r="AB46" s="6" t="s">
        <v>8</v>
      </c>
      <c r="AC46" s="6" t="s">
        <v>9</v>
      </c>
      <c r="AD46" s="6" t="s">
        <v>8</v>
      </c>
      <c r="AE46" s="6" t="s">
        <v>10</v>
      </c>
      <c r="AF46" s="6" t="s">
        <v>9</v>
      </c>
      <c r="AG46" s="6" t="s">
        <v>9</v>
      </c>
      <c r="AH46" s="6" t="s">
        <v>8</v>
      </c>
      <c r="AI46" s="6" t="s">
        <v>10</v>
      </c>
      <c r="AJ46" s="6" t="s">
        <v>10</v>
      </c>
      <c r="AK46" s="6" t="s">
        <v>9</v>
      </c>
      <c r="AL46" t="s">
        <v>29</v>
      </c>
      <c r="AM46" t="s">
        <v>30</v>
      </c>
      <c r="AN46" t="s">
        <v>31</v>
      </c>
      <c r="AO46" t="s">
        <v>32</v>
      </c>
      <c r="AP46" t="s">
        <v>33</v>
      </c>
      <c r="AQ46" t="s">
        <v>34</v>
      </c>
      <c r="AR46" t="s">
        <v>35</v>
      </c>
      <c r="AS46" t="s">
        <v>36</v>
      </c>
      <c r="AT46" t="s">
        <v>37</v>
      </c>
      <c r="AU46" t="s">
        <v>38</v>
      </c>
      <c r="AV46" t="s">
        <v>39</v>
      </c>
      <c r="AW46" t="s">
        <v>40</v>
      </c>
      <c r="AX46" t="s">
        <v>41</v>
      </c>
      <c r="AY46" t="s">
        <v>42</v>
      </c>
      <c r="AZ46" t="s">
        <v>43</v>
      </c>
      <c r="BA46"/>
      <c r="BB46"/>
      <c r="BC46"/>
      <c r="BD46"/>
    </row>
    <row r="47" spans="1:232" x14ac:dyDescent="0.2">
      <c r="B47" s="1"/>
      <c r="C47" s="1"/>
      <c r="Q47" s="26"/>
      <c r="R47" s="26"/>
    </row>
    <row r="48" spans="1:232" x14ac:dyDescent="0.2">
      <c r="B48" s="26"/>
      <c r="C48" s="1"/>
    </row>
    <row r="49" spans="1:135" x14ac:dyDescent="0.2">
      <c r="A49"/>
      <c r="D49"/>
      <c r="E49"/>
      <c r="H49"/>
      <c r="J49"/>
      <c r="K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I49"/>
    </row>
    <row r="50" spans="1:135" x14ac:dyDescent="0.2">
      <c r="A50"/>
      <c r="D50"/>
      <c r="E50"/>
      <c r="H50"/>
      <c r="J50"/>
      <c r="K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I50"/>
    </row>
    <row r="51" spans="1:135" x14ac:dyDescent="0.2">
      <c r="A51"/>
      <c r="D51"/>
      <c r="E51"/>
      <c r="H51"/>
      <c r="J51"/>
      <c r="K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I51"/>
    </row>
    <row r="52" spans="1:135" x14ac:dyDescent="0.2">
      <c r="B52" s="20"/>
      <c r="Q52" s="35">
        <v>3</v>
      </c>
      <c r="R52" s="36" t="s">
        <v>643</v>
      </c>
      <c r="W52" s="1">
        <v>2</v>
      </c>
      <c r="BQ52"/>
      <c r="BR52"/>
      <c r="CF52"/>
    </row>
    <row r="53" spans="1:135" ht="17" thickBot="1" x14ac:dyDescent="0.25">
      <c r="B53" s="20"/>
      <c r="Q53" s="37">
        <v>4</v>
      </c>
      <c r="R53" s="38" t="s">
        <v>644</v>
      </c>
      <c r="W53" s="1">
        <v>2</v>
      </c>
      <c r="DM53"/>
      <c r="DN53"/>
      <c r="EB53"/>
    </row>
    <row r="54" spans="1:135" x14ac:dyDescent="0.2">
      <c r="A54" s="21" t="s">
        <v>656</v>
      </c>
      <c r="B54" s="39"/>
      <c r="W54" s="1">
        <v>2</v>
      </c>
      <c r="DM54"/>
      <c r="DN54"/>
      <c r="EB54"/>
    </row>
    <row r="55" spans="1:135" x14ac:dyDescent="0.2">
      <c r="A55" s="1" t="s">
        <v>653</v>
      </c>
      <c r="B55" s="31">
        <f>COUNTIF(J4:J46,A55)</f>
        <v>0</v>
      </c>
      <c r="C55" s="20"/>
      <c r="W55" s="1">
        <v>1</v>
      </c>
      <c r="DM55"/>
      <c r="DN55"/>
      <c r="EB55"/>
    </row>
    <row r="56" spans="1:135" ht="17" thickBot="1" x14ac:dyDescent="0.25">
      <c r="A56" s="1" t="s">
        <v>635</v>
      </c>
      <c r="B56" s="34">
        <f>COUNTIF(J4:J46,A56)</f>
        <v>0</v>
      </c>
      <c r="C56" s="20"/>
      <c r="W56" s="1">
        <v>3</v>
      </c>
      <c r="DM56"/>
      <c r="DN56"/>
      <c r="EB56"/>
    </row>
    <row r="57" spans="1:135" ht="17" thickBot="1" x14ac:dyDescent="0.25">
      <c r="A57" s="21" t="s">
        <v>655</v>
      </c>
      <c r="B57" s="20"/>
      <c r="C57" s="20"/>
      <c r="W57" s="1">
        <v>1</v>
      </c>
      <c r="DM57"/>
      <c r="DN57"/>
      <c r="EB57"/>
    </row>
    <row r="58" spans="1:135" ht="17" thickBot="1" x14ac:dyDescent="0.25">
      <c r="A58" s="1">
        <v>1</v>
      </c>
      <c r="B58" s="28" t="s">
        <v>646</v>
      </c>
      <c r="C58" s="40">
        <f>COUNTIF(K45:K46,A58)</f>
        <v>0</v>
      </c>
      <c r="D58" s="1">
        <f>C58</f>
        <v>0</v>
      </c>
      <c r="W58" s="1">
        <v>3</v>
      </c>
      <c r="DM58"/>
      <c r="DN58"/>
      <c r="EB58"/>
    </row>
    <row r="59" spans="1:135" ht="17" thickBot="1" x14ac:dyDescent="0.25">
      <c r="A59" s="1">
        <v>2</v>
      </c>
      <c r="B59" s="20" t="s">
        <v>647</v>
      </c>
      <c r="C59" s="40">
        <f>COUNTIF(K45:K46,A59)</f>
        <v>0</v>
      </c>
      <c r="D59" s="1">
        <f>C59/43</f>
        <v>0</v>
      </c>
      <c r="W59" s="1">
        <v>2</v>
      </c>
      <c r="DM59"/>
      <c r="DN59"/>
      <c r="EB59"/>
    </row>
    <row r="60" spans="1:135" ht="17" thickBot="1" x14ac:dyDescent="0.25">
      <c r="A60" s="1">
        <v>3</v>
      </c>
      <c r="B60" s="33" t="s">
        <v>648</v>
      </c>
      <c r="C60" s="40">
        <f>COUNTIF(K45:K47,A60)</f>
        <v>0</v>
      </c>
      <c r="D60" s="1">
        <f>C60/43</f>
        <v>0</v>
      </c>
      <c r="Z60">
        <v>1</v>
      </c>
      <c r="DP60"/>
      <c r="DQ60"/>
      <c r="EE60"/>
    </row>
    <row r="61" spans="1:135" x14ac:dyDescent="0.2">
      <c r="O61" s="21"/>
      <c r="Z61">
        <v>2</v>
      </c>
      <c r="DP61"/>
      <c r="DQ61"/>
      <c r="EE61"/>
    </row>
    <row r="62" spans="1:135" x14ac:dyDescent="0.2">
      <c r="A62" s="1" t="s">
        <v>636</v>
      </c>
      <c r="B62" s="1" t="s">
        <v>10</v>
      </c>
      <c r="C62" s="1" t="s">
        <v>637</v>
      </c>
      <c r="D62" s="1" t="s">
        <v>638</v>
      </c>
      <c r="E62" s="30" t="s">
        <v>639</v>
      </c>
      <c r="Z62">
        <v>2</v>
      </c>
      <c r="DP62"/>
      <c r="DQ62"/>
      <c r="EE62"/>
    </row>
    <row r="63" spans="1:135" x14ac:dyDescent="0.2">
      <c r="A63" s="1">
        <f>STDEVA(O24:O46)</f>
        <v>0.50709255283711008</v>
      </c>
      <c r="B63">
        <f>AVERAGE(P24:P46)</f>
        <v>1.3333333333333333</v>
      </c>
      <c r="C63" s="1">
        <f>STDEVA(P24:P46)</f>
        <v>0.57735026918962562</v>
      </c>
      <c r="D63" s="1" t="e">
        <f>AVERAGE(I24:I46)</f>
        <v>#DIV/0!</v>
      </c>
      <c r="E63">
        <f>STDEVA(I24:I46)</f>
        <v>0</v>
      </c>
      <c r="O63" s="21"/>
      <c r="Z63">
        <v>2</v>
      </c>
      <c r="DP63"/>
      <c r="DQ63"/>
      <c r="EE63"/>
    </row>
    <row r="64" spans="1:135" x14ac:dyDescent="0.2">
      <c r="A64" s="1">
        <f>STDEVA(M4:M23)</f>
        <v>4.7270219845168135</v>
      </c>
      <c r="B64" s="1">
        <f>AVERAGE(N4:N23)</f>
        <v>9.65</v>
      </c>
      <c r="C64" s="1">
        <f>STDEVA(N4:N23)</f>
        <v>3.7735227154756235</v>
      </c>
      <c r="D64" s="1">
        <f>AVERAGE(H4:H23)</f>
        <v>36.25</v>
      </c>
      <c r="E64">
        <f>STDEVA(H4:H23)</f>
        <v>13.958114033365003</v>
      </c>
      <c r="O64" s="21"/>
      <c r="Z64">
        <v>1</v>
      </c>
      <c r="DP64"/>
      <c r="DQ64"/>
      <c r="EE64"/>
    </row>
    <row r="65" spans="1:135" x14ac:dyDescent="0.2">
      <c r="Z65">
        <v>2</v>
      </c>
      <c r="DP65"/>
      <c r="DQ65"/>
      <c r="EE65"/>
    </row>
    <row r="66" spans="1:135" x14ac:dyDescent="0.2">
      <c r="D66" s="1">
        <f>STDEVA(H4:H44)</f>
        <v>13.99558946204996</v>
      </c>
      <c r="Z66">
        <v>2</v>
      </c>
      <c r="DP66"/>
      <c r="DQ66"/>
      <c r="EE66"/>
    </row>
    <row r="67" spans="1:135" x14ac:dyDescent="0.2">
      <c r="Z67">
        <v>2</v>
      </c>
      <c r="DP67"/>
      <c r="DQ67"/>
      <c r="EE67"/>
    </row>
    <row r="68" spans="1:135" x14ac:dyDescent="0.2">
      <c r="A68" s="21" t="s">
        <v>640</v>
      </c>
      <c r="Z68">
        <v>1</v>
      </c>
      <c r="DP68"/>
      <c r="DQ68"/>
      <c r="EE68"/>
    </row>
    <row r="69" spans="1:135" x14ac:dyDescent="0.2">
      <c r="A69" s="32">
        <v>1</v>
      </c>
      <c r="B69" s="31" t="s">
        <v>641</v>
      </c>
      <c r="Z69">
        <v>1</v>
      </c>
      <c r="DP69"/>
      <c r="DQ69"/>
      <c r="EE69"/>
    </row>
    <row r="70" spans="1:135" x14ac:dyDescent="0.2">
      <c r="A70" s="32">
        <v>2</v>
      </c>
      <c r="B70" s="31" t="s">
        <v>642</v>
      </c>
      <c r="Z70">
        <v>2</v>
      </c>
      <c r="DP70"/>
      <c r="EE70"/>
    </row>
    <row r="71" spans="1:135" x14ac:dyDescent="0.2">
      <c r="A71" s="35">
        <v>3</v>
      </c>
      <c r="B71" s="36" t="s">
        <v>643</v>
      </c>
      <c r="Z71">
        <v>2</v>
      </c>
      <c r="DP71"/>
      <c r="EE71"/>
    </row>
    <row r="72" spans="1:135" ht="17" thickBot="1" x14ac:dyDescent="0.25">
      <c r="A72" s="37">
        <v>4</v>
      </c>
      <c r="B72" s="38" t="s">
        <v>644</v>
      </c>
      <c r="Z72">
        <v>2</v>
      </c>
      <c r="DP72"/>
      <c r="EE72"/>
    </row>
    <row r="73" spans="1:135" x14ac:dyDescent="0.2">
      <c r="A73"/>
      <c r="Z73">
        <v>2</v>
      </c>
      <c r="DP73"/>
      <c r="EE73"/>
    </row>
    <row r="74" spans="1:135" x14ac:dyDescent="0.2">
      <c r="Z74">
        <v>2</v>
      </c>
      <c r="DP74"/>
      <c r="EE74"/>
    </row>
    <row r="75" spans="1:135" x14ac:dyDescent="0.2">
      <c r="Z75">
        <v>2</v>
      </c>
      <c r="DP75"/>
      <c r="EE75"/>
    </row>
    <row r="76" spans="1:135" x14ac:dyDescent="0.2">
      <c r="Z76">
        <v>1</v>
      </c>
      <c r="DP76"/>
      <c r="EE76"/>
    </row>
    <row r="77" spans="1:135" x14ac:dyDescent="0.2">
      <c r="Z77">
        <v>1</v>
      </c>
      <c r="DP77"/>
      <c r="EE77"/>
    </row>
    <row r="78" spans="1:135" x14ac:dyDescent="0.2">
      <c r="Z78">
        <v>3</v>
      </c>
      <c r="DP78"/>
      <c r="EE78"/>
    </row>
    <row r="79" spans="1:135" x14ac:dyDescent="0.2">
      <c r="Z79">
        <v>1</v>
      </c>
      <c r="DP79"/>
      <c r="EE79"/>
    </row>
    <row r="80" spans="1:135" x14ac:dyDescent="0.2">
      <c r="DP80"/>
      <c r="EE80"/>
    </row>
    <row r="81" spans="120:135" x14ac:dyDescent="0.2">
      <c r="DP81"/>
      <c r="EE81"/>
    </row>
    <row r="82" spans="120:135" x14ac:dyDescent="0.2">
      <c r="DP82"/>
      <c r="EE82"/>
    </row>
    <row r="83" spans="120:135" x14ac:dyDescent="0.2">
      <c r="DP83"/>
      <c r="EE83"/>
    </row>
  </sheetData>
  <pageMargins left="0.75" right="0.75" top="1" bottom="1" header="0.5" footer="0.5"/>
  <pageSetup paperSize="9" orientation="portrait" horizontalDpi="4294967292" verticalDpi="4294967292"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58"/>
  <sheetViews>
    <sheetView topLeftCell="AT1" workbookViewId="0">
      <selection activeCell="BG58" sqref="BG1:BG58"/>
    </sheetView>
  </sheetViews>
  <sheetFormatPr baseColWidth="10" defaultColWidth="11.5" defaultRowHeight="15" x14ac:dyDescent="0.2"/>
  <cols>
    <col min="1" max="1" width="11.5" style="71" customWidth="1"/>
    <col min="2" max="16384" width="11.5" style="71"/>
  </cols>
  <sheetData>
    <row r="1" spans="1:59" s="70" customFormat="1" ht="16" x14ac:dyDescent="0.2">
      <c r="A1" s="21" t="s">
        <v>4</v>
      </c>
      <c r="B1" s="2" t="s">
        <v>649</v>
      </c>
      <c r="C1" s="2" t="s">
        <v>0</v>
      </c>
      <c r="D1" s="69" t="s">
        <v>5</v>
      </c>
      <c r="E1" s="69" t="s">
        <v>645</v>
      </c>
      <c r="F1" s="69" t="s">
        <v>6</v>
      </c>
      <c r="G1" s="69" t="s">
        <v>7</v>
      </c>
      <c r="H1" s="69" t="s">
        <v>8</v>
      </c>
      <c r="I1" s="69" t="s">
        <v>9</v>
      </c>
      <c r="J1" s="70" t="s">
        <v>10</v>
      </c>
      <c r="K1" s="81" t="s">
        <v>741</v>
      </c>
      <c r="L1" s="70" t="s">
        <v>662</v>
      </c>
      <c r="M1" s="70" t="s">
        <v>663</v>
      </c>
      <c r="N1" s="70" t="s">
        <v>664</v>
      </c>
      <c r="O1" s="70" t="s">
        <v>665</v>
      </c>
      <c r="P1" s="70" t="s">
        <v>666</v>
      </c>
      <c r="Q1" s="70" t="s">
        <v>667</v>
      </c>
      <c r="R1" s="70" t="s">
        <v>668</v>
      </c>
      <c r="S1" s="70" t="s">
        <v>669</v>
      </c>
      <c r="T1" s="70" t="s">
        <v>670</v>
      </c>
      <c r="U1" s="70" t="s">
        <v>671</v>
      </c>
      <c r="V1" s="70" t="s">
        <v>672</v>
      </c>
      <c r="W1" s="70" t="s">
        <v>673</v>
      </c>
      <c r="X1" s="70" t="s">
        <v>674</v>
      </c>
      <c r="Y1" s="70" t="s">
        <v>675</v>
      </c>
      <c r="Z1" s="70" t="s">
        <v>676</v>
      </c>
      <c r="AA1" s="70" t="s">
        <v>677</v>
      </c>
      <c r="AB1" s="70" t="s">
        <v>678</v>
      </c>
      <c r="AC1" s="70" t="s">
        <v>679</v>
      </c>
      <c r="AD1" s="70" t="s">
        <v>680</v>
      </c>
      <c r="AE1" s="70" t="s">
        <v>681</v>
      </c>
      <c r="AF1" s="70" t="s">
        <v>682</v>
      </c>
      <c r="AG1" s="70" t="s">
        <v>683</v>
      </c>
      <c r="AH1" s="70" t="s">
        <v>684</v>
      </c>
      <c r="AI1" s="70" t="s">
        <v>685</v>
      </c>
      <c r="AJ1" s="70" t="s">
        <v>686</v>
      </c>
      <c r="AK1" s="70" t="s">
        <v>687</v>
      </c>
      <c r="AL1" s="70" t="s">
        <v>688</v>
      </c>
      <c r="AM1" s="70" t="s">
        <v>689</v>
      </c>
      <c r="AN1" s="70" t="s">
        <v>690</v>
      </c>
      <c r="AO1" s="70" t="s">
        <v>691</v>
      </c>
      <c r="AP1" s="70" t="s">
        <v>692</v>
      </c>
      <c r="AQ1" s="70" t="s">
        <v>693</v>
      </c>
      <c r="AR1" s="70" t="s">
        <v>694</v>
      </c>
      <c r="AS1" s="70" t="s">
        <v>695</v>
      </c>
      <c r="AT1" s="70" t="s">
        <v>696</v>
      </c>
      <c r="AU1" s="70" t="s">
        <v>697</v>
      </c>
      <c r="AV1" s="70" t="s">
        <v>698</v>
      </c>
      <c r="AW1" s="70" t="s">
        <v>699</v>
      </c>
      <c r="AX1" s="70" t="s">
        <v>700</v>
      </c>
      <c r="AY1" s="70" t="s">
        <v>701</v>
      </c>
      <c r="AZ1" s="70" t="s">
        <v>702</v>
      </c>
      <c r="BA1" s="70" t="s">
        <v>703</v>
      </c>
      <c r="BB1" s="70" t="s">
        <v>704</v>
      </c>
      <c r="BC1" s="70" t="s">
        <v>705</v>
      </c>
      <c r="BD1" s="70" t="s">
        <v>706</v>
      </c>
      <c r="BE1" s="70" t="s">
        <v>707</v>
      </c>
      <c r="BF1" s="70" t="s">
        <v>708</v>
      </c>
      <c r="BG1" s="21" t="s">
        <v>777</v>
      </c>
    </row>
    <row r="2" spans="1:59" s="70" customFormat="1" x14ac:dyDescent="0.2">
      <c r="A2">
        <v>1001</v>
      </c>
      <c r="B2" t="s">
        <v>650</v>
      </c>
      <c r="C2" s="2" t="s">
        <v>80</v>
      </c>
      <c r="D2" s="71">
        <v>29</v>
      </c>
      <c r="E2" s="71" t="s">
        <v>635</v>
      </c>
      <c r="F2" s="71">
        <v>1</v>
      </c>
      <c r="G2" s="71">
        <v>51</v>
      </c>
      <c r="H2" s="71">
        <v>14</v>
      </c>
      <c r="I2" s="71">
        <v>8</v>
      </c>
      <c r="J2" s="71">
        <v>8</v>
      </c>
      <c r="K2" s="70">
        <v>5</v>
      </c>
      <c r="L2" s="71">
        <v>5.5</v>
      </c>
      <c r="M2" s="71">
        <v>5.5</v>
      </c>
      <c r="N2" s="71">
        <v>2.5</v>
      </c>
      <c r="O2" s="71">
        <v>5.5</v>
      </c>
      <c r="P2" s="71">
        <v>5</v>
      </c>
      <c r="Q2" s="70">
        <v>5</v>
      </c>
      <c r="R2" s="71">
        <v>3</v>
      </c>
      <c r="S2" s="71">
        <v>1</v>
      </c>
      <c r="T2" s="71">
        <v>4</v>
      </c>
      <c r="U2" s="71">
        <v>3</v>
      </c>
      <c r="V2" s="71">
        <v>2.5</v>
      </c>
      <c r="W2" s="71">
        <v>2.75</v>
      </c>
      <c r="X2" s="71">
        <v>4.25</v>
      </c>
      <c r="Y2" s="71">
        <v>4.5</v>
      </c>
      <c r="Z2" s="71">
        <v>2.25</v>
      </c>
      <c r="AA2" s="71">
        <v>3</v>
      </c>
      <c r="AB2" s="71">
        <v>4.5</v>
      </c>
      <c r="AC2" s="71">
        <v>4.25</v>
      </c>
      <c r="AD2" s="71">
        <v>5.25</v>
      </c>
      <c r="AE2" s="71">
        <v>5</v>
      </c>
      <c r="AF2" s="71">
        <v>4</v>
      </c>
      <c r="AG2" s="71">
        <v>3.75</v>
      </c>
      <c r="AH2" s="71">
        <v>4.25</v>
      </c>
      <c r="AI2" s="71">
        <v>3.5714285714285716</v>
      </c>
      <c r="AJ2" s="71">
        <v>1.6666666666666667</v>
      </c>
      <c r="AK2" s="71">
        <v>5.5</v>
      </c>
      <c r="AL2" s="71">
        <v>1.5833333333333333</v>
      </c>
      <c r="AM2" s="71">
        <v>1.75</v>
      </c>
      <c r="AN2" s="71">
        <v>2.0833333333333335</v>
      </c>
      <c r="AO2" s="71">
        <v>4.25</v>
      </c>
      <c r="AP2" s="71">
        <v>4</v>
      </c>
      <c r="AQ2" s="71">
        <v>3.5</v>
      </c>
      <c r="AR2" s="71">
        <v>1.5</v>
      </c>
      <c r="AS2" s="71">
        <v>3.25</v>
      </c>
      <c r="AT2" s="71">
        <v>3.5</v>
      </c>
      <c r="AU2" s="71">
        <v>4</v>
      </c>
      <c r="AV2" s="70">
        <v>4</v>
      </c>
      <c r="AW2" s="70">
        <v>3.5</v>
      </c>
      <c r="AX2" s="70">
        <v>1.5</v>
      </c>
      <c r="AY2" s="70">
        <v>2.5</v>
      </c>
      <c r="AZ2" s="70">
        <v>3.5</v>
      </c>
      <c r="BA2" s="71">
        <v>4</v>
      </c>
      <c r="BB2" s="70">
        <v>3.5</v>
      </c>
      <c r="BC2" s="70">
        <v>5</v>
      </c>
      <c r="BD2" s="70">
        <v>3</v>
      </c>
      <c r="BE2" s="70">
        <v>4.5</v>
      </c>
      <c r="BF2" s="70">
        <v>3.5</v>
      </c>
      <c r="BG2" s="2" t="s">
        <v>649</v>
      </c>
    </row>
    <row r="3" spans="1:59" s="70" customFormat="1" x14ac:dyDescent="0.2">
      <c r="A3">
        <v>1003</v>
      </c>
      <c r="B3" t="s">
        <v>650</v>
      </c>
      <c r="C3" s="2" t="s">
        <v>80</v>
      </c>
      <c r="D3" s="71">
        <v>33</v>
      </c>
      <c r="E3" s="71" t="s">
        <v>635</v>
      </c>
      <c r="F3" s="71">
        <v>2</v>
      </c>
      <c r="G3" s="71">
        <v>31</v>
      </c>
      <c r="H3" s="71">
        <v>11</v>
      </c>
      <c r="I3" s="71">
        <v>8</v>
      </c>
      <c r="J3" s="71">
        <v>7</v>
      </c>
      <c r="K3" s="70">
        <v>6</v>
      </c>
      <c r="L3" s="71">
        <v>3.5</v>
      </c>
      <c r="M3" s="71">
        <v>5</v>
      </c>
      <c r="N3" s="71">
        <v>3.5</v>
      </c>
      <c r="O3" s="71">
        <v>4.5</v>
      </c>
      <c r="P3" s="71">
        <v>5</v>
      </c>
      <c r="Q3" s="70">
        <v>2</v>
      </c>
      <c r="R3" s="71">
        <v>1</v>
      </c>
      <c r="S3" s="71">
        <v>1</v>
      </c>
      <c r="T3" s="71">
        <v>1</v>
      </c>
      <c r="U3" s="71">
        <v>3.5</v>
      </c>
      <c r="V3" s="71">
        <v>1</v>
      </c>
      <c r="W3" s="71">
        <v>3.5</v>
      </c>
      <c r="X3" s="71">
        <v>1.5</v>
      </c>
      <c r="Y3" s="71">
        <v>2.75</v>
      </c>
      <c r="Z3" s="71">
        <v>1.75</v>
      </c>
      <c r="AA3" s="71">
        <v>2.5</v>
      </c>
      <c r="AB3" s="71">
        <v>2.75</v>
      </c>
      <c r="AC3" s="71">
        <v>6</v>
      </c>
      <c r="AD3" s="71">
        <v>2.75</v>
      </c>
      <c r="AE3" s="71">
        <v>3.75</v>
      </c>
      <c r="AF3" s="71">
        <v>3.75</v>
      </c>
      <c r="AG3" s="71">
        <v>4.5</v>
      </c>
      <c r="AH3" s="71">
        <v>4</v>
      </c>
      <c r="AI3" s="71">
        <v>6</v>
      </c>
      <c r="AJ3" s="71">
        <v>3</v>
      </c>
      <c r="AK3" s="71">
        <v>5</v>
      </c>
      <c r="AL3" s="71">
        <v>6</v>
      </c>
      <c r="AM3" s="71">
        <v>6</v>
      </c>
      <c r="AN3" s="71">
        <v>4</v>
      </c>
      <c r="AO3" s="71">
        <v>1.25</v>
      </c>
      <c r="AP3" s="71">
        <v>1</v>
      </c>
      <c r="AQ3" s="71">
        <v>1.25</v>
      </c>
      <c r="AR3" s="71">
        <v>1</v>
      </c>
      <c r="AS3" s="71">
        <v>1.5</v>
      </c>
      <c r="AT3" s="71">
        <v>1</v>
      </c>
      <c r="AU3" s="71">
        <v>6.5</v>
      </c>
      <c r="AV3" s="70">
        <v>1.5</v>
      </c>
      <c r="AW3" s="70">
        <v>3.5</v>
      </c>
      <c r="AX3" s="70">
        <v>5</v>
      </c>
      <c r="AY3" s="70">
        <v>4</v>
      </c>
      <c r="AZ3" s="70">
        <v>3</v>
      </c>
      <c r="BA3" s="71">
        <v>6</v>
      </c>
      <c r="BB3" s="70">
        <v>2</v>
      </c>
      <c r="BC3" s="70">
        <v>5</v>
      </c>
      <c r="BD3" s="70">
        <v>3</v>
      </c>
      <c r="BE3" s="70">
        <v>3.5</v>
      </c>
      <c r="BF3" s="70">
        <v>4.5</v>
      </c>
      <c r="BG3" s="2" t="s">
        <v>0</v>
      </c>
    </row>
    <row r="4" spans="1:59" s="70" customFormat="1" x14ac:dyDescent="0.2">
      <c r="A4">
        <v>1014</v>
      </c>
      <c r="B4" t="s">
        <v>650</v>
      </c>
      <c r="C4" s="2" t="s">
        <v>80</v>
      </c>
      <c r="D4" s="71">
        <v>28</v>
      </c>
      <c r="E4" s="71" t="s">
        <v>635</v>
      </c>
      <c r="F4" s="71">
        <v>1</v>
      </c>
      <c r="G4" s="71">
        <v>61</v>
      </c>
      <c r="H4" s="71">
        <v>14</v>
      </c>
      <c r="I4" s="71">
        <v>8</v>
      </c>
      <c r="J4" s="71">
        <v>9</v>
      </c>
      <c r="K4" s="70">
        <v>5</v>
      </c>
      <c r="L4" s="71">
        <v>6.5</v>
      </c>
      <c r="M4" s="71">
        <v>5.5</v>
      </c>
      <c r="N4" s="71">
        <v>3.5</v>
      </c>
      <c r="O4" s="71">
        <v>4.5</v>
      </c>
      <c r="P4" s="71">
        <v>4.5</v>
      </c>
      <c r="Q4" s="70">
        <v>4</v>
      </c>
      <c r="R4" s="71">
        <v>1.5</v>
      </c>
      <c r="S4" s="71">
        <v>2</v>
      </c>
      <c r="T4" s="71">
        <v>1.5</v>
      </c>
      <c r="U4" s="71">
        <v>5</v>
      </c>
      <c r="V4" s="71">
        <v>3</v>
      </c>
      <c r="W4" s="71">
        <v>5.25</v>
      </c>
      <c r="X4" s="71">
        <v>4.25</v>
      </c>
      <c r="Y4" s="71">
        <v>3.25</v>
      </c>
      <c r="Z4" s="71">
        <v>3.75</v>
      </c>
      <c r="AA4" s="71">
        <v>4.5</v>
      </c>
      <c r="AB4" s="71">
        <v>4</v>
      </c>
      <c r="AC4" s="71">
        <v>6</v>
      </c>
      <c r="AD4" s="71">
        <v>4.25</v>
      </c>
      <c r="AE4" s="71">
        <v>5.25</v>
      </c>
      <c r="AF4" s="71">
        <v>2.75</v>
      </c>
      <c r="AG4" s="71">
        <v>3.5</v>
      </c>
      <c r="AH4" s="71">
        <v>5</v>
      </c>
      <c r="AI4" s="71">
        <v>2.25</v>
      </c>
      <c r="AJ4" s="71">
        <v>4.5</v>
      </c>
      <c r="AK4" s="71">
        <v>3</v>
      </c>
      <c r="AL4" s="71">
        <v>3</v>
      </c>
      <c r="AM4" s="71">
        <v>1.7</v>
      </c>
      <c r="AN4" s="71">
        <v>1.75</v>
      </c>
      <c r="AO4" s="71">
        <v>4.25</v>
      </c>
      <c r="AP4" s="71">
        <v>4</v>
      </c>
      <c r="AQ4" s="71">
        <v>4</v>
      </c>
      <c r="AR4" s="71">
        <v>1.75</v>
      </c>
      <c r="AS4" s="71">
        <v>4</v>
      </c>
      <c r="AT4" s="71">
        <v>4.75</v>
      </c>
      <c r="AU4" s="71">
        <v>5</v>
      </c>
      <c r="AV4" s="70">
        <v>3.5</v>
      </c>
      <c r="AW4" s="70">
        <v>5</v>
      </c>
      <c r="AX4" s="70">
        <v>3.5</v>
      </c>
      <c r="AY4" s="70">
        <v>3.5</v>
      </c>
      <c r="AZ4" s="70">
        <v>5.5</v>
      </c>
      <c r="BA4" s="71">
        <v>6</v>
      </c>
      <c r="BB4" s="70">
        <v>6</v>
      </c>
      <c r="BC4" s="70">
        <v>4.5</v>
      </c>
      <c r="BD4" s="70">
        <v>4.5</v>
      </c>
      <c r="BE4" s="70">
        <v>4.5</v>
      </c>
      <c r="BF4" s="70">
        <v>5</v>
      </c>
      <c r="BG4" s="69" t="s">
        <v>5</v>
      </c>
    </row>
    <row r="5" spans="1:59" s="70" customFormat="1" x14ac:dyDescent="0.2">
      <c r="A5">
        <v>1017</v>
      </c>
      <c r="B5" t="s">
        <v>650</v>
      </c>
      <c r="C5" t="s">
        <v>80</v>
      </c>
      <c r="D5" s="71">
        <v>50</v>
      </c>
      <c r="E5" s="71" t="s">
        <v>653</v>
      </c>
      <c r="F5" s="71">
        <v>2</v>
      </c>
      <c r="G5" s="71">
        <v>45</v>
      </c>
      <c r="H5" s="71">
        <v>13</v>
      </c>
      <c r="I5" s="71">
        <v>14</v>
      </c>
      <c r="J5" s="71">
        <v>9</v>
      </c>
      <c r="K5" s="70">
        <v>6</v>
      </c>
      <c r="L5" s="71">
        <v>6</v>
      </c>
      <c r="M5" s="71">
        <v>4.5</v>
      </c>
      <c r="N5" s="71">
        <v>5</v>
      </c>
      <c r="O5" s="71">
        <v>4</v>
      </c>
      <c r="P5" s="71">
        <v>3</v>
      </c>
      <c r="Q5" s="70">
        <v>4</v>
      </c>
      <c r="R5" s="71">
        <v>4.5</v>
      </c>
      <c r="S5" s="71">
        <v>2.5</v>
      </c>
      <c r="T5" s="71">
        <v>4.5</v>
      </c>
      <c r="U5" s="71">
        <v>2</v>
      </c>
      <c r="V5" s="71">
        <v>2</v>
      </c>
      <c r="W5" s="71">
        <v>4.25</v>
      </c>
      <c r="X5" s="71">
        <v>4.25</v>
      </c>
      <c r="Y5" s="71">
        <v>3.25</v>
      </c>
      <c r="Z5" s="71">
        <v>3.5</v>
      </c>
      <c r="AA5" s="71">
        <v>3</v>
      </c>
      <c r="AB5" s="71">
        <v>3.25</v>
      </c>
      <c r="AC5" s="71">
        <v>4.75</v>
      </c>
      <c r="AD5" s="71">
        <v>6.25</v>
      </c>
      <c r="AE5" s="71">
        <v>5.75</v>
      </c>
      <c r="AF5" s="71">
        <v>4</v>
      </c>
      <c r="AG5" s="71">
        <v>2.75</v>
      </c>
      <c r="AH5" s="71">
        <v>2</v>
      </c>
      <c r="AI5" s="71">
        <v>2.75</v>
      </c>
      <c r="AJ5" s="71">
        <v>1.4750000000000001</v>
      </c>
      <c r="AK5" s="71">
        <v>2.25</v>
      </c>
      <c r="AL5" s="71">
        <v>1.3333333333333335</v>
      </c>
      <c r="AM5" s="71">
        <v>2.25</v>
      </c>
      <c r="AN5" s="71">
        <v>2</v>
      </c>
      <c r="AO5" s="71">
        <v>4.25</v>
      </c>
      <c r="AP5" s="71">
        <v>4.75</v>
      </c>
      <c r="AQ5" s="71">
        <v>4</v>
      </c>
      <c r="AR5" s="71">
        <v>2.25</v>
      </c>
      <c r="AS5" s="71">
        <v>3</v>
      </c>
      <c r="AT5" s="71">
        <v>3.75</v>
      </c>
      <c r="AU5" s="71">
        <v>4</v>
      </c>
      <c r="AV5" s="70">
        <v>4</v>
      </c>
      <c r="AW5" s="70">
        <v>6</v>
      </c>
      <c r="AX5" s="70">
        <v>4</v>
      </c>
      <c r="AY5" s="70">
        <v>1.5</v>
      </c>
      <c r="AZ5" s="70">
        <v>5</v>
      </c>
      <c r="BA5" s="71">
        <v>5.5</v>
      </c>
      <c r="BB5" s="70">
        <v>4.5</v>
      </c>
      <c r="BC5" s="70">
        <v>4.5</v>
      </c>
      <c r="BD5" s="70">
        <v>3.5</v>
      </c>
      <c r="BE5" s="70">
        <v>2</v>
      </c>
      <c r="BF5" s="70">
        <v>4</v>
      </c>
      <c r="BG5" s="69" t="s">
        <v>645</v>
      </c>
    </row>
    <row r="6" spans="1:59" s="70" customFormat="1" x14ac:dyDescent="0.2">
      <c r="A6" s="44">
        <v>1023</v>
      </c>
      <c r="B6" t="s">
        <v>650</v>
      </c>
      <c r="C6" t="s">
        <v>80</v>
      </c>
      <c r="D6" s="71">
        <v>32</v>
      </c>
      <c r="E6" s="71" t="s">
        <v>635</v>
      </c>
      <c r="F6" s="71">
        <v>2</v>
      </c>
      <c r="G6" s="71">
        <v>23</v>
      </c>
      <c r="H6" s="71">
        <v>7</v>
      </c>
      <c r="I6" s="71">
        <v>7</v>
      </c>
      <c r="J6" s="71">
        <v>9</v>
      </c>
      <c r="K6" s="70">
        <v>5</v>
      </c>
      <c r="L6" s="71">
        <v>5.5</v>
      </c>
      <c r="M6" s="71">
        <v>5.5</v>
      </c>
      <c r="N6" s="71">
        <v>5.5</v>
      </c>
      <c r="O6" s="71">
        <v>6</v>
      </c>
      <c r="P6" s="71">
        <v>6</v>
      </c>
      <c r="Q6" s="70">
        <v>5</v>
      </c>
      <c r="R6" s="71">
        <v>5.5</v>
      </c>
      <c r="S6" s="71">
        <v>5.5</v>
      </c>
      <c r="T6" s="71">
        <v>5.5</v>
      </c>
      <c r="U6" s="71">
        <v>6</v>
      </c>
      <c r="V6" s="71">
        <v>7</v>
      </c>
      <c r="W6" s="71">
        <v>5.5</v>
      </c>
      <c r="X6" s="71">
        <v>5.5</v>
      </c>
      <c r="Y6" s="71">
        <v>5.5</v>
      </c>
      <c r="Z6" s="71">
        <v>5.75</v>
      </c>
      <c r="AA6" s="71">
        <v>6</v>
      </c>
      <c r="AB6" s="71">
        <v>6</v>
      </c>
      <c r="AC6" s="71">
        <v>5.5</v>
      </c>
      <c r="AD6" s="71">
        <v>5.5</v>
      </c>
      <c r="AE6" s="71">
        <v>5</v>
      </c>
      <c r="AF6" s="71">
        <v>6</v>
      </c>
      <c r="AG6" s="71">
        <v>6</v>
      </c>
      <c r="AH6" s="71">
        <v>5.5</v>
      </c>
      <c r="AI6" s="71">
        <v>1</v>
      </c>
      <c r="AJ6" s="71">
        <v>1</v>
      </c>
      <c r="AK6" s="71">
        <v>1</v>
      </c>
      <c r="AL6" s="71" t="e">
        <v>#DIV/0!</v>
      </c>
      <c r="AM6" s="71">
        <v>0.5</v>
      </c>
      <c r="AN6" s="71" t="e">
        <v>#DIV/0!</v>
      </c>
      <c r="AO6" s="71">
        <v>5.75</v>
      </c>
      <c r="AP6" s="71">
        <v>5.75</v>
      </c>
      <c r="AQ6" s="71">
        <v>5.5</v>
      </c>
      <c r="AR6" s="71">
        <v>6</v>
      </c>
      <c r="AS6" s="71">
        <v>6</v>
      </c>
      <c r="AT6" s="71">
        <v>6</v>
      </c>
      <c r="AU6" s="71">
        <v>5.5</v>
      </c>
      <c r="AV6" s="70">
        <v>6</v>
      </c>
      <c r="AW6" s="70">
        <v>6</v>
      </c>
      <c r="AX6" s="70">
        <v>6</v>
      </c>
      <c r="AY6" s="70">
        <v>5</v>
      </c>
      <c r="AZ6" s="70">
        <v>5.5</v>
      </c>
      <c r="BA6" s="71">
        <v>5.5</v>
      </c>
      <c r="BB6" s="70">
        <v>5.5</v>
      </c>
      <c r="BC6" s="70">
        <v>5</v>
      </c>
      <c r="BD6" s="70">
        <v>5.5</v>
      </c>
      <c r="BE6" s="70">
        <v>6</v>
      </c>
      <c r="BF6" s="70">
        <v>5.5</v>
      </c>
      <c r="BG6" s="69" t="s">
        <v>6</v>
      </c>
    </row>
    <row r="7" spans="1:59" s="70" customFormat="1" x14ac:dyDescent="0.2">
      <c r="A7">
        <v>1024</v>
      </c>
      <c r="B7" t="s">
        <v>650</v>
      </c>
      <c r="C7" t="s">
        <v>80</v>
      </c>
      <c r="D7" s="71">
        <v>60</v>
      </c>
      <c r="E7" s="71" t="s">
        <v>635</v>
      </c>
      <c r="F7" s="71">
        <v>1</v>
      </c>
      <c r="G7" s="71">
        <v>55</v>
      </c>
      <c r="H7" s="71">
        <v>11</v>
      </c>
      <c r="I7" s="71">
        <v>13</v>
      </c>
      <c r="J7" s="71">
        <v>9</v>
      </c>
      <c r="K7" s="70">
        <v>7</v>
      </c>
      <c r="L7" s="71">
        <v>7</v>
      </c>
      <c r="M7" s="71">
        <v>6</v>
      </c>
      <c r="N7" s="71">
        <v>5</v>
      </c>
      <c r="O7" s="71">
        <v>1.5</v>
      </c>
      <c r="P7" s="71">
        <v>7</v>
      </c>
      <c r="Q7" s="70">
        <v>4</v>
      </c>
      <c r="R7" s="71">
        <v>4.5</v>
      </c>
      <c r="S7" s="71">
        <v>1.5</v>
      </c>
      <c r="T7" s="71">
        <v>3.5</v>
      </c>
      <c r="U7" s="71">
        <v>2.5</v>
      </c>
      <c r="V7" s="71">
        <v>4</v>
      </c>
      <c r="W7" s="71">
        <v>4</v>
      </c>
      <c r="X7" s="71">
        <v>4</v>
      </c>
      <c r="Y7" s="71">
        <v>3.25</v>
      </c>
      <c r="Z7" s="71">
        <v>3.75</v>
      </c>
      <c r="AA7" s="71">
        <v>2</v>
      </c>
      <c r="AB7" s="71">
        <v>4</v>
      </c>
      <c r="AC7" s="71">
        <v>7</v>
      </c>
      <c r="AD7" s="71">
        <v>6.25</v>
      </c>
      <c r="AE7" s="71">
        <v>6</v>
      </c>
      <c r="AF7" s="71">
        <v>5.25</v>
      </c>
      <c r="AG7" s="71">
        <v>5</v>
      </c>
      <c r="AH7" s="71">
        <v>7</v>
      </c>
      <c r="AI7" s="71">
        <v>1.0833333333333335</v>
      </c>
      <c r="AJ7" s="71">
        <v>2.25</v>
      </c>
      <c r="AK7" s="71">
        <v>5.25</v>
      </c>
      <c r="AL7" s="71">
        <v>1.5</v>
      </c>
      <c r="AM7" s="71">
        <v>4</v>
      </c>
      <c r="AN7" s="71">
        <v>4</v>
      </c>
      <c r="AO7" s="71">
        <v>4.75</v>
      </c>
      <c r="AP7" s="71">
        <v>6</v>
      </c>
      <c r="AQ7" s="71">
        <v>2.75</v>
      </c>
      <c r="AR7" s="71">
        <v>3</v>
      </c>
      <c r="AS7" s="71">
        <v>1</v>
      </c>
      <c r="AT7" s="71">
        <v>5.25</v>
      </c>
      <c r="AU7" s="71">
        <v>5</v>
      </c>
      <c r="AV7" s="70">
        <v>7</v>
      </c>
      <c r="AW7" s="70">
        <v>4</v>
      </c>
      <c r="AX7" s="70">
        <v>4.5</v>
      </c>
      <c r="AY7" s="70">
        <v>1</v>
      </c>
      <c r="AZ7" s="70">
        <v>4</v>
      </c>
      <c r="BA7" s="71">
        <v>7</v>
      </c>
      <c r="BB7" s="70">
        <v>7</v>
      </c>
      <c r="BC7" s="70">
        <v>7</v>
      </c>
      <c r="BD7" s="70">
        <v>5.5</v>
      </c>
      <c r="BE7" s="70">
        <v>1</v>
      </c>
      <c r="BF7" s="70">
        <v>7</v>
      </c>
      <c r="BG7" s="69" t="s">
        <v>7</v>
      </c>
    </row>
    <row r="8" spans="1:59" s="70" customFormat="1" x14ac:dyDescent="0.2">
      <c r="A8" s="44">
        <v>1026</v>
      </c>
      <c r="B8" t="s">
        <v>650</v>
      </c>
      <c r="C8" t="s">
        <v>80</v>
      </c>
      <c r="D8" s="71">
        <v>54</v>
      </c>
      <c r="E8" s="71" t="s">
        <v>653</v>
      </c>
      <c r="F8" s="71">
        <v>1</v>
      </c>
      <c r="G8" s="71">
        <v>50</v>
      </c>
      <c r="H8" s="71">
        <v>24</v>
      </c>
      <c r="I8" s="71">
        <v>22</v>
      </c>
      <c r="J8" s="71">
        <v>21</v>
      </c>
      <c r="K8" s="70">
        <v>7</v>
      </c>
      <c r="L8" s="71">
        <v>6</v>
      </c>
      <c r="M8" s="71">
        <v>6</v>
      </c>
      <c r="N8" s="71">
        <v>5.5</v>
      </c>
      <c r="O8" s="71">
        <v>7</v>
      </c>
      <c r="P8" s="71">
        <v>6.5</v>
      </c>
      <c r="Q8" s="70">
        <v>6</v>
      </c>
      <c r="R8" s="71">
        <v>5.5</v>
      </c>
      <c r="S8" s="71">
        <v>5.5</v>
      </c>
      <c r="T8" s="71">
        <v>5</v>
      </c>
      <c r="U8" s="71">
        <v>7</v>
      </c>
      <c r="V8" s="71">
        <v>6</v>
      </c>
      <c r="W8" s="71">
        <v>5.75</v>
      </c>
      <c r="X8" s="71">
        <v>4.75</v>
      </c>
      <c r="Y8" s="71">
        <v>6</v>
      </c>
      <c r="Z8" s="71">
        <v>4.25</v>
      </c>
      <c r="AA8" s="71">
        <v>7</v>
      </c>
      <c r="AB8" s="71">
        <v>6.5</v>
      </c>
      <c r="AC8" s="71">
        <v>5.75</v>
      </c>
      <c r="AD8" s="71">
        <v>5</v>
      </c>
      <c r="AE8" s="71">
        <v>6</v>
      </c>
      <c r="AF8" s="71">
        <v>5.25</v>
      </c>
      <c r="AG8" s="71">
        <v>7</v>
      </c>
      <c r="AH8" s="71">
        <v>6</v>
      </c>
      <c r="AI8" s="71">
        <v>1</v>
      </c>
      <c r="AJ8" s="71">
        <v>1</v>
      </c>
      <c r="AK8" s="71">
        <v>1.1000000000000001</v>
      </c>
      <c r="AL8" s="71" t="e">
        <v>#DIV/0!</v>
      </c>
      <c r="AM8" s="71">
        <v>0.5</v>
      </c>
      <c r="AN8" s="71" t="e">
        <v>#DIV/0!</v>
      </c>
      <c r="AO8" s="71">
        <v>6.25</v>
      </c>
      <c r="AP8" s="71">
        <v>5.25</v>
      </c>
      <c r="AQ8" s="71">
        <v>6</v>
      </c>
      <c r="AR8" s="71">
        <v>4.75</v>
      </c>
      <c r="AS8" s="71">
        <v>6.25</v>
      </c>
      <c r="AT8" s="71">
        <v>6</v>
      </c>
      <c r="AU8" s="71">
        <v>6</v>
      </c>
      <c r="AV8" s="70">
        <v>5.5</v>
      </c>
      <c r="AW8" s="70">
        <v>6.5</v>
      </c>
      <c r="AX8" s="70">
        <v>6</v>
      </c>
      <c r="AY8" s="70">
        <v>6.5</v>
      </c>
      <c r="AZ8" s="70">
        <v>6</v>
      </c>
      <c r="BA8" s="71">
        <v>6.5</v>
      </c>
      <c r="BB8" s="70">
        <v>5.5</v>
      </c>
      <c r="BC8" s="70">
        <v>6.5</v>
      </c>
      <c r="BD8" s="70">
        <v>6</v>
      </c>
      <c r="BE8" s="70">
        <v>6.5</v>
      </c>
      <c r="BF8" s="70">
        <v>6</v>
      </c>
      <c r="BG8" s="69" t="s">
        <v>8</v>
      </c>
    </row>
    <row r="9" spans="1:59" s="70" customFormat="1" x14ac:dyDescent="0.2">
      <c r="A9">
        <v>1028</v>
      </c>
      <c r="B9" t="s">
        <v>650</v>
      </c>
      <c r="C9" t="s">
        <v>80</v>
      </c>
      <c r="D9" s="71">
        <v>57</v>
      </c>
      <c r="E9" s="71" t="s">
        <v>635</v>
      </c>
      <c r="F9" s="71">
        <v>3</v>
      </c>
      <c r="G9" s="71">
        <v>42</v>
      </c>
      <c r="H9" s="71">
        <v>14</v>
      </c>
      <c r="I9" s="71">
        <v>11</v>
      </c>
      <c r="J9" s="71">
        <v>10</v>
      </c>
      <c r="K9" s="70">
        <v>6</v>
      </c>
      <c r="L9" s="71">
        <v>5</v>
      </c>
      <c r="M9" s="71">
        <v>4.5</v>
      </c>
      <c r="N9" s="71">
        <v>4</v>
      </c>
      <c r="O9" s="71">
        <v>3.5</v>
      </c>
      <c r="P9" s="71">
        <v>4.5</v>
      </c>
      <c r="Q9" s="70">
        <v>6</v>
      </c>
      <c r="R9" s="71">
        <v>4.5</v>
      </c>
      <c r="S9" s="71">
        <v>5.5</v>
      </c>
      <c r="T9" s="71">
        <v>3.5</v>
      </c>
      <c r="U9" s="71">
        <v>4</v>
      </c>
      <c r="V9" s="71">
        <v>4.5</v>
      </c>
      <c r="W9" s="71">
        <v>4.5</v>
      </c>
      <c r="X9" s="71">
        <v>5</v>
      </c>
      <c r="Y9" s="71">
        <v>5.5</v>
      </c>
      <c r="Z9" s="71">
        <v>3</v>
      </c>
      <c r="AA9" s="71">
        <v>3.75</v>
      </c>
      <c r="AB9" s="71">
        <v>4.25</v>
      </c>
      <c r="AC9" s="71">
        <v>5.5</v>
      </c>
      <c r="AD9" s="71">
        <v>5</v>
      </c>
      <c r="AE9" s="71">
        <v>5.75</v>
      </c>
      <c r="AF9" s="71">
        <v>4</v>
      </c>
      <c r="AG9" s="71">
        <v>4.25</v>
      </c>
      <c r="AH9" s="71">
        <v>4.5</v>
      </c>
      <c r="AI9" s="71">
        <v>1</v>
      </c>
      <c r="AJ9" s="71">
        <v>1.125</v>
      </c>
      <c r="AK9" s="71">
        <v>1</v>
      </c>
      <c r="AL9" s="71">
        <v>1.25</v>
      </c>
      <c r="AM9" s="71">
        <v>1.25</v>
      </c>
      <c r="AN9" s="71">
        <v>0.83333333333333326</v>
      </c>
      <c r="AO9" s="71">
        <v>3</v>
      </c>
      <c r="AP9" s="71">
        <v>3</v>
      </c>
      <c r="AQ9" s="71">
        <v>3.25</v>
      </c>
      <c r="AR9" s="71">
        <v>2.5</v>
      </c>
      <c r="AS9" s="71">
        <v>2.75</v>
      </c>
      <c r="AT9" s="71">
        <v>2.75</v>
      </c>
      <c r="AU9" s="71">
        <v>5.5</v>
      </c>
      <c r="AV9" s="70">
        <v>5</v>
      </c>
      <c r="AW9" s="70">
        <v>6</v>
      </c>
      <c r="AX9" s="70">
        <v>3.5</v>
      </c>
      <c r="AY9" s="70">
        <v>4</v>
      </c>
      <c r="AZ9" s="70">
        <v>4.5</v>
      </c>
      <c r="BA9" s="71">
        <v>5.5</v>
      </c>
      <c r="BB9" s="70">
        <v>5</v>
      </c>
      <c r="BC9" s="70">
        <v>5</v>
      </c>
      <c r="BD9" s="70">
        <v>3.5</v>
      </c>
      <c r="BE9" s="70">
        <v>4</v>
      </c>
      <c r="BF9" s="70">
        <v>4.5</v>
      </c>
      <c r="BG9" s="69" t="s">
        <v>9</v>
      </c>
    </row>
    <row r="10" spans="1:59" s="70" customFormat="1" x14ac:dyDescent="0.2">
      <c r="A10">
        <v>1029</v>
      </c>
      <c r="B10" t="s">
        <v>650</v>
      </c>
      <c r="C10" t="s">
        <v>80</v>
      </c>
      <c r="D10" s="71">
        <v>53</v>
      </c>
      <c r="E10" s="71" t="s">
        <v>635</v>
      </c>
      <c r="F10" s="71">
        <v>1</v>
      </c>
      <c r="G10" s="71">
        <v>63</v>
      </c>
      <c r="H10" s="71">
        <v>15</v>
      </c>
      <c r="I10" s="71">
        <v>11</v>
      </c>
      <c r="J10" s="71">
        <v>8</v>
      </c>
      <c r="K10" s="70">
        <v>7</v>
      </c>
      <c r="L10" s="71">
        <v>7</v>
      </c>
      <c r="M10" s="71">
        <v>7</v>
      </c>
      <c r="N10" s="71">
        <v>7</v>
      </c>
      <c r="O10" s="71">
        <v>7</v>
      </c>
      <c r="P10" s="71">
        <v>7</v>
      </c>
      <c r="Q10" s="70">
        <v>6</v>
      </c>
      <c r="R10" s="71">
        <v>6.5</v>
      </c>
      <c r="S10" s="71">
        <v>1</v>
      </c>
      <c r="T10" s="71">
        <v>7</v>
      </c>
      <c r="U10" s="71">
        <v>7</v>
      </c>
      <c r="V10" s="71">
        <v>7</v>
      </c>
      <c r="W10" s="71">
        <v>3.75</v>
      </c>
      <c r="X10" s="71">
        <v>3.75</v>
      </c>
      <c r="Y10" s="71">
        <v>4.5</v>
      </c>
      <c r="Z10" s="71">
        <v>6</v>
      </c>
      <c r="AA10" s="71">
        <v>4</v>
      </c>
      <c r="AB10" s="71">
        <v>5.5</v>
      </c>
      <c r="AC10" s="71">
        <v>6</v>
      </c>
      <c r="AD10" s="71">
        <v>7</v>
      </c>
      <c r="AE10" s="71">
        <v>7</v>
      </c>
      <c r="AF10" s="71">
        <v>6.5</v>
      </c>
      <c r="AG10" s="71">
        <v>7</v>
      </c>
      <c r="AH10" s="71">
        <v>6.25</v>
      </c>
      <c r="AI10" s="71">
        <v>1</v>
      </c>
      <c r="AJ10" s="71">
        <v>1.0833333333333335</v>
      </c>
      <c r="AK10" s="71">
        <v>7</v>
      </c>
      <c r="AL10" s="71">
        <v>1</v>
      </c>
      <c r="AM10" s="71">
        <v>1</v>
      </c>
      <c r="AN10" s="71">
        <v>1</v>
      </c>
      <c r="AO10" s="71">
        <v>3.75</v>
      </c>
      <c r="AP10" s="71">
        <v>6.25</v>
      </c>
      <c r="AQ10" s="71">
        <v>3.75</v>
      </c>
      <c r="AR10" s="71">
        <v>2.5</v>
      </c>
      <c r="AS10" s="71">
        <v>4.25</v>
      </c>
      <c r="AT10" s="71">
        <v>2.5</v>
      </c>
      <c r="AU10" s="71">
        <v>7</v>
      </c>
      <c r="AV10" s="70">
        <v>7</v>
      </c>
      <c r="AW10" s="70">
        <v>7</v>
      </c>
      <c r="AX10" s="70">
        <v>6.5</v>
      </c>
      <c r="AY10" s="70">
        <v>7</v>
      </c>
      <c r="AZ10" s="70">
        <v>7</v>
      </c>
      <c r="BA10" s="71">
        <v>7</v>
      </c>
      <c r="BB10" s="70">
        <v>7</v>
      </c>
      <c r="BC10" s="70">
        <v>7</v>
      </c>
      <c r="BD10" s="70">
        <v>7</v>
      </c>
      <c r="BE10" s="70">
        <v>7</v>
      </c>
      <c r="BF10" s="70">
        <v>7</v>
      </c>
      <c r="BG10" s="70" t="s">
        <v>10</v>
      </c>
    </row>
    <row r="11" spans="1:59" s="70" customFormat="1" x14ac:dyDescent="0.2">
      <c r="A11">
        <v>4001</v>
      </c>
      <c r="B11" t="s">
        <v>650</v>
      </c>
      <c r="C11" t="s">
        <v>80</v>
      </c>
      <c r="D11" s="71">
        <v>29</v>
      </c>
      <c r="E11" s="71" t="s">
        <v>635</v>
      </c>
      <c r="F11" s="71">
        <v>2</v>
      </c>
      <c r="G11" s="71">
        <v>54</v>
      </c>
      <c r="H11" s="71">
        <v>12</v>
      </c>
      <c r="I11" s="71">
        <v>15</v>
      </c>
      <c r="J11" s="71">
        <v>7</v>
      </c>
      <c r="K11" s="70">
        <v>5</v>
      </c>
      <c r="L11" s="71">
        <v>5.5</v>
      </c>
      <c r="M11" s="71">
        <v>6.5</v>
      </c>
      <c r="N11" s="71">
        <v>6.5</v>
      </c>
      <c r="O11" s="71">
        <v>5</v>
      </c>
      <c r="P11" s="71">
        <v>5</v>
      </c>
      <c r="Q11" s="70">
        <v>6</v>
      </c>
      <c r="R11" s="71">
        <v>4.5</v>
      </c>
      <c r="S11" s="71">
        <v>6</v>
      </c>
      <c r="T11" s="71">
        <v>6.5</v>
      </c>
      <c r="U11" s="71">
        <v>5.5</v>
      </c>
      <c r="V11" s="71">
        <v>4.5</v>
      </c>
      <c r="W11" s="71">
        <v>5</v>
      </c>
      <c r="X11" s="71">
        <v>4.75</v>
      </c>
      <c r="Y11" s="71">
        <v>6.25</v>
      </c>
      <c r="Z11" s="71">
        <v>5.75</v>
      </c>
      <c r="AA11" s="71">
        <v>4.5</v>
      </c>
      <c r="AB11" s="71">
        <v>5</v>
      </c>
      <c r="AC11" s="71">
        <v>6</v>
      </c>
      <c r="AD11" s="71">
        <v>5</v>
      </c>
      <c r="AE11" s="71">
        <v>7</v>
      </c>
      <c r="AF11" s="71">
        <v>6.75</v>
      </c>
      <c r="AG11" s="71">
        <v>5</v>
      </c>
      <c r="AH11" s="71">
        <v>5.25</v>
      </c>
      <c r="AI11" s="71">
        <v>1.1000000000000001</v>
      </c>
      <c r="AJ11" s="71">
        <v>1.35</v>
      </c>
      <c r="AK11" s="71">
        <v>1.2</v>
      </c>
      <c r="AL11" s="71">
        <v>1.0833333333333335</v>
      </c>
      <c r="AM11" s="71">
        <v>1.0166666666666666</v>
      </c>
      <c r="AN11" s="71">
        <v>1.1666666666666665</v>
      </c>
      <c r="AO11" s="71">
        <v>4</v>
      </c>
      <c r="AP11" s="71">
        <v>4.25</v>
      </c>
      <c r="AQ11" s="71">
        <v>3.5</v>
      </c>
      <c r="AR11" s="71">
        <v>4.75</v>
      </c>
      <c r="AS11" s="71">
        <v>1.75</v>
      </c>
      <c r="AT11" s="71">
        <v>2.25</v>
      </c>
      <c r="AU11" s="71">
        <v>3.5</v>
      </c>
      <c r="AV11" s="70">
        <v>3</v>
      </c>
      <c r="AW11" s="70">
        <v>4</v>
      </c>
      <c r="AX11" s="70">
        <v>5</v>
      </c>
      <c r="AY11" s="70">
        <v>1</v>
      </c>
      <c r="AZ11" s="70">
        <v>2.5</v>
      </c>
      <c r="BA11" s="71">
        <v>5.5</v>
      </c>
      <c r="BB11" s="70">
        <v>5</v>
      </c>
      <c r="BC11" s="70">
        <v>5</v>
      </c>
      <c r="BD11" s="70">
        <v>4.5</v>
      </c>
      <c r="BE11" s="70">
        <v>1.5</v>
      </c>
      <c r="BF11" s="70">
        <v>3.5</v>
      </c>
      <c r="BG11" s="81" t="s">
        <v>741</v>
      </c>
    </row>
    <row r="12" spans="1:59" s="70" customFormat="1" ht="16" x14ac:dyDescent="0.2">
      <c r="A12" s="1">
        <v>4002</v>
      </c>
      <c r="B12" t="s">
        <v>650</v>
      </c>
      <c r="C12" s="21" t="s">
        <v>80</v>
      </c>
      <c r="D12" s="71">
        <v>20</v>
      </c>
      <c r="E12" s="71" t="s">
        <v>635</v>
      </c>
      <c r="F12" s="71">
        <v>2</v>
      </c>
      <c r="G12" s="71">
        <v>50</v>
      </c>
      <c r="H12" s="71">
        <v>8</v>
      </c>
      <c r="I12" s="71">
        <v>7</v>
      </c>
      <c r="J12" s="71">
        <v>8</v>
      </c>
      <c r="K12" s="70">
        <v>5</v>
      </c>
      <c r="L12" s="71">
        <v>6</v>
      </c>
      <c r="M12" s="71">
        <v>4</v>
      </c>
      <c r="N12" s="71">
        <v>5</v>
      </c>
      <c r="O12" s="71">
        <v>5.5</v>
      </c>
      <c r="P12" s="71">
        <v>6</v>
      </c>
      <c r="Q12" s="70">
        <v>4</v>
      </c>
      <c r="R12" s="71">
        <v>5</v>
      </c>
      <c r="S12" s="71">
        <v>4.5</v>
      </c>
      <c r="T12" s="71">
        <v>2</v>
      </c>
      <c r="U12" s="71">
        <v>5.5</v>
      </c>
      <c r="V12" s="71">
        <v>5.5</v>
      </c>
      <c r="W12" s="71">
        <v>3.5</v>
      </c>
      <c r="X12" s="71">
        <v>4.5</v>
      </c>
      <c r="Y12" s="71">
        <v>2.5</v>
      </c>
      <c r="Z12" s="71">
        <v>3.5</v>
      </c>
      <c r="AA12" s="71">
        <v>4.5</v>
      </c>
      <c r="AB12" s="71">
        <v>5.5</v>
      </c>
      <c r="AC12" s="71">
        <v>5</v>
      </c>
      <c r="AD12" s="71">
        <v>5.75</v>
      </c>
      <c r="AE12" s="71">
        <v>4</v>
      </c>
      <c r="AF12" s="71">
        <v>5</v>
      </c>
      <c r="AG12" s="71">
        <v>5.5</v>
      </c>
      <c r="AH12" s="71">
        <v>6</v>
      </c>
      <c r="AI12" s="71">
        <v>1.3333333333333335</v>
      </c>
      <c r="AJ12" s="71">
        <v>1.3333333333333335</v>
      </c>
      <c r="AK12" s="71">
        <v>0.8</v>
      </c>
      <c r="AL12" s="71">
        <v>3.3333333333333335</v>
      </c>
      <c r="AM12" s="71">
        <v>1</v>
      </c>
      <c r="AN12" s="71">
        <v>1</v>
      </c>
      <c r="AO12" s="71">
        <v>3.25</v>
      </c>
      <c r="AP12" s="71">
        <v>5.25</v>
      </c>
      <c r="AQ12" s="71">
        <v>2.75</v>
      </c>
      <c r="AR12" s="71">
        <v>3.25</v>
      </c>
      <c r="AS12" s="71">
        <v>5.25</v>
      </c>
      <c r="AT12" s="71">
        <v>5</v>
      </c>
      <c r="AU12" s="71">
        <v>2.5</v>
      </c>
      <c r="AV12" s="70">
        <v>5.5</v>
      </c>
      <c r="AW12" s="70">
        <v>4</v>
      </c>
      <c r="AX12" s="70">
        <v>5</v>
      </c>
      <c r="AY12" s="70">
        <v>5</v>
      </c>
      <c r="AZ12" s="70">
        <v>5.5</v>
      </c>
      <c r="BA12" s="71">
        <v>5</v>
      </c>
      <c r="BB12" s="70">
        <v>6</v>
      </c>
      <c r="BC12" s="70">
        <v>4.5</v>
      </c>
      <c r="BD12" s="70">
        <v>5</v>
      </c>
      <c r="BE12" s="70">
        <v>5.5</v>
      </c>
      <c r="BF12" s="70">
        <v>6</v>
      </c>
      <c r="BG12" s="70" t="s">
        <v>662</v>
      </c>
    </row>
    <row r="13" spans="1:59" s="70" customFormat="1" x14ac:dyDescent="0.2">
      <c r="A13">
        <v>4005</v>
      </c>
      <c r="B13" t="s">
        <v>650</v>
      </c>
      <c r="C13" t="s">
        <v>80</v>
      </c>
      <c r="D13" s="71">
        <v>33</v>
      </c>
      <c r="E13" s="71" t="s">
        <v>653</v>
      </c>
      <c r="F13" s="71">
        <v>2</v>
      </c>
      <c r="G13" s="71">
        <v>54</v>
      </c>
      <c r="H13" s="71">
        <v>21</v>
      </c>
      <c r="I13" s="71">
        <v>23</v>
      </c>
      <c r="J13" s="71">
        <v>18</v>
      </c>
      <c r="K13" s="70">
        <v>6</v>
      </c>
      <c r="L13" s="71">
        <v>6</v>
      </c>
      <c r="M13" s="71">
        <v>6</v>
      </c>
      <c r="N13" s="71">
        <v>6</v>
      </c>
      <c r="O13" s="71">
        <v>6</v>
      </c>
      <c r="P13" s="71">
        <v>6</v>
      </c>
      <c r="Q13" s="70">
        <v>6</v>
      </c>
      <c r="R13" s="71">
        <v>6</v>
      </c>
      <c r="S13" s="71">
        <v>6</v>
      </c>
      <c r="T13" s="71">
        <v>6</v>
      </c>
      <c r="U13" s="71">
        <v>6</v>
      </c>
      <c r="V13" s="71">
        <v>6</v>
      </c>
      <c r="W13" s="71">
        <v>6</v>
      </c>
      <c r="X13" s="71">
        <v>6</v>
      </c>
      <c r="Y13" s="71">
        <v>6</v>
      </c>
      <c r="Z13" s="71">
        <v>6</v>
      </c>
      <c r="AA13" s="71">
        <v>6</v>
      </c>
      <c r="AB13" s="71">
        <v>6</v>
      </c>
      <c r="AC13" s="71">
        <v>6</v>
      </c>
      <c r="AD13" s="71">
        <v>6</v>
      </c>
      <c r="AE13" s="71">
        <v>6</v>
      </c>
      <c r="AF13" s="71">
        <v>6</v>
      </c>
      <c r="AG13" s="71">
        <v>6</v>
      </c>
      <c r="AH13" s="71">
        <v>6</v>
      </c>
      <c r="AI13" s="71">
        <v>1</v>
      </c>
      <c r="AJ13" s="71">
        <v>1</v>
      </c>
      <c r="AK13" s="71">
        <v>1</v>
      </c>
      <c r="AL13" s="71">
        <v>1</v>
      </c>
      <c r="AM13" s="71">
        <v>1</v>
      </c>
      <c r="AN13" s="71">
        <v>1</v>
      </c>
      <c r="AO13" s="71">
        <v>6</v>
      </c>
      <c r="AP13" s="71">
        <v>6</v>
      </c>
      <c r="AQ13" s="71">
        <v>6</v>
      </c>
      <c r="AR13" s="71">
        <v>6</v>
      </c>
      <c r="AS13" s="71">
        <v>6</v>
      </c>
      <c r="AT13" s="71">
        <v>6</v>
      </c>
      <c r="AU13" s="71">
        <v>6</v>
      </c>
      <c r="AV13" s="70">
        <v>6</v>
      </c>
      <c r="AW13" s="70">
        <v>6</v>
      </c>
      <c r="AX13" s="70">
        <v>6</v>
      </c>
      <c r="AY13" s="70">
        <v>6</v>
      </c>
      <c r="AZ13" s="70">
        <v>6</v>
      </c>
      <c r="BA13" s="71">
        <v>6</v>
      </c>
      <c r="BB13" s="70">
        <v>6</v>
      </c>
      <c r="BC13" s="70">
        <v>6</v>
      </c>
      <c r="BD13" s="70">
        <v>6</v>
      </c>
      <c r="BE13" s="70">
        <v>6</v>
      </c>
      <c r="BF13" s="70">
        <v>6</v>
      </c>
      <c r="BG13" s="70" t="s">
        <v>663</v>
      </c>
    </row>
    <row r="14" spans="1:59" s="70" customFormat="1" ht="16" x14ac:dyDescent="0.2">
      <c r="A14" s="26">
        <v>4008</v>
      </c>
      <c r="B14" s="20" t="s">
        <v>650</v>
      </c>
      <c r="C14" s="43" t="s">
        <v>80</v>
      </c>
      <c r="D14" s="71">
        <v>21</v>
      </c>
      <c r="E14" s="71" t="s">
        <v>635</v>
      </c>
      <c r="F14" s="71">
        <v>2</v>
      </c>
      <c r="G14" s="71">
        <v>58</v>
      </c>
      <c r="H14" s="71">
        <v>12</v>
      </c>
      <c r="I14" s="71">
        <v>13</v>
      </c>
      <c r="J14" s="71">
        <v>9</v>
      </c>
      <c r="K14" s="70">
        <v>4</v>
      </c>
      <c r="L14" s="71">
        <v>4</v>
      </c>
      <c r="M14" s="71">
        <v>4.5</v>
      </c>
      <c r="N14" s="71">
        <v>4.5</v>
      </c>
      <c r="O14" s="71">
        <v>3</v>
      </c>
      <c r="P14" s="71">
        <v>5</v>
      </c>
      <c r="Q14" s="70">
        <v>2</v>
      </c>
      <c r="R14" s="71">
        <v>1.5</v>
      </c>
      <c r="S14" s="71">
        <v>1.5</v>
      </c>
      <c r="T14" s="71">
        <v>1.5</v>
      </c>
      <c r="U14" s="71">
        <v>4</v>
      </c>
      <c r="V14" s="71">
        <v>2.5</v>
      </c>
      <c r="W14" s="71">
        <v>2.5</v>
      </c>
      <c r="X14" s="71">
        <v>2.5</v>
      </c>
      <c r="Y14" s="71">
        <v>2.75</v>
      </c>
      <c r="Z14" s="71">
        <v>4</v>
      </c>
      <c r="AA14" s="71">
        <v>2.5</v>
      </c>
      <c r="AB14" s="71">
        <v>2.5</v>
      </c>
      <c r="AC14" s="71">
        <v>2.5</v>
      </c>
      <c r="AD14" s="71">
        <v>3.25</v>
      </c>
      <c r="AE14" s="71">
        <v>4.75</v>
      </c>
      <c r="AF14" s="71">
        <v>3</v>
      </c>
      <c r="AG14" s="71">
        <v>2.75</v>
      </c>
      <c r="AH14" s="71">
        <v>4.25</v>
      </c>
      <c r="AI14" s="71">
        <v>2.75</v>
      </c>
      <c r="AJ14" s="71">
        <v>4.75</v>
      </c>
      <c r="AK14" s="71">
        <v>4.25</v>
      </c>
      <c r="AL14" s="71">
        <v>3.75</v>
      </c>
      <c r="AM14" s="71">
        <v>2.75</v>
      </c>
      <c r="AN14" s="71">
        <v>3.875</v>
      </c>
      <c r="AO14" s="71">
        <v>1.75</v>
      </c>
      <c r="AP14" s="71">
        <v>3</v>
      </c>
      <c r="AQ14" s="71">
        <v>1.5</v>
      </c>
      <c r="AR14" s="71">
        <v>2.5</v>
      </c>
      <c r="AS14" s="71">
        <v>3.75</v>
      </c>
      <c r="AT14" s="71">
        <v>3.75</v>
      </c>
      <c r="AU14" s="71">
        <v>4</v>
      </c>
      <c r="AV14" s="70">
        <v>3</v>
      </c>
      <c r="AW14" s="70">
        <v>1</v>
      </c>
      <c r="AX14" s="70">
        <v>3.5</v>
      </c>
      <c r="AY14" s="70">
        <v>1</v>
      </c>
      <c r="AZ14" s="70">
        <v>3.5</v>
      </c>
      <c r="BA14" s="71">
        <v>4</v>
      </c>
      <c r="BB14" s="70">
        <v>3.5</v>
      </c>
      <c r="BC14" s="70">
        <v>4.5</v>
      </c>
      <c r="BD14" s="70">
        <v>5.5</v>
      </c>
      <c r="BE14" s="70">
        <v>5.5</v>
      </c>
      <c r="BF14" s="70">
        <v>6</v>
      </c>
      <c r="BG14" s="70" t="s">
        <v>664</v>
      </c>
    </row>
    <row r="15" spans="1:59" s="70" customFormat="1" ht="16" x14ac:dyDescent="0.2">
      <c r="A15" s="1">
        <v>4010</v>
      </c>
      <c r="B15" s="24" t="s">
        <v>650</v>
      </c>
      <c r="C15" s="21" t="s">
        <v>80</v>
      </c>
      <c r="D15" s="71">
        <v>26</v>
      </c>
      <c r="E15" s="71" t="s">
        <v>635</v>
      </c>
      <c r="F15" s="71">
        <v>1</v>
      </c>
      <c r="G15" s="71">
        <v>27</v>
      </c>
      <c r="H15" s="71">
        <v>7</v>
      </c>
      <c r="I15" s="71">
        <v>7</v>
      </c>
      <c r="J15" s="71">
        <v>7</v>
      </c>
      <c r="K15" s="70">
        <v>7</v>
      </c>
      <c r="L15" s="71">
        <v>6.5</v>
      </c>
      <c r="M15" s="71">
        <v>7</v>
      </c>
      <c r="N15" s="71">
        <v>5</v>
      </c>
      <c r="O15" s="71">
        <v>4</v>
      </c>
      <c r="P15" s="71">
        <v>6</v>
      </c>
      <c r="Q15" s="70">
        <v>6</v>
      </c>
      <c r="R15" s="71">
        <v>4.5</v>
      </c>
      <c r="S15" s="71">
        <v>5</v>
      </c>
      <c r="T15" s="71">
        <v>3.5</v>
      </c>
      <c r="U15" s="71">
        <v>5.5</v>
      </c>
      <c r="V15" s="71">
        <v>5.5</v>
      </c>
      <c r="W15" s="71">
        <v>5.75</v>
      </c>
      <c r="X15" s="71">
        <v>5.5</v>
      </c>
      <c r="Y15" s="71">
        <v>5.75</v>
      </c>
      <c r="Z15" s="71">
        <v>4.75</v>
      </c>
      <c r="AA15" s="71">
        <v>3</v>
      </c>
      <c r="AB15" s="71">
        <v>4.75</v>
      </c>
      <c r="AC15" s="71">
        <v>6.75</v>
      </c>
      <c r="AD15" s="71">
        <v>6.25</v>
      </c>
      <c r="AE15" s="71">
        <v>6.75</v>
      </c>
      <c r="AF15" s="71">
        <v>6.5</v>
      </c>
      <c r="AG15" s="71">
        <v>4.75</v>
      </c>
      <c r="AH15" s="71">
        <v>5.5</v>
      </c>
      <c r="AI15" s="71">
        <v>1.4</v>
      </c>
      <c r="AJ15" s="71">
        <v>1.45</v>
      </c>
      <c r="AK15" s="71">
        <v>1.4</v>
      </c>
      <c r="AL15" s="71">
        <v>1.75</v>
      </c>
      <c r="AM15" s="71">
        <v>0.75</v>
      </c>
      <c r="AN15" s="71">
        <v>1.0333333333333332</v>
      </c>
      <c r="AO15" s="71">
        <v>2.75</v>
      </c>
      <c r="AP15" s="71">
        <v>6</v>
      </c>
      <c r="AQ15" s="71">
        <v>4</v>
      </c>
      <c r="AR15" s="71">
        <v>1.5</v>
      </c>
      <c r="AS15" s="71">
        <v>1.5</v>
      </c>
      <c r="AT15" s="71">
        <v>2.25</v>
      </c>
      <c r="AU15" s="71">
        <v>3</v>
      </c>
      <c r="AV15" s="70">
        <v>4.5</v>
      </c>
      <c r="AW15" s="70">
        <v>3</v>
      </c>
      <c r="AX15" s="70">
        <v>3.5</v>
      </c>
      <c r="AY15" s="70">
        <v>1.5</v>
      </c>
      <c r="AZ15" s="70">
        <v>4</v>
      </c>
      <c r="BA15" s="71">
        <v>7</v>
      </c>
      <c r="BB15" s="70">
        <v>6</v>
      </c>
      <c r="BC15" s="70">
        <v>6.5</v>
      </c>
      <c r="BD15" s="70">
        <v>7</v>
      </c>
      <c r="BE15" s="70">
        <v>5.5</v>
      </c>
      <c r="BF15" s="70">
        <v>6.5</v>
      </c>
      <c r="BG15" s="70" t="s">
        <v>665</v>
      </c>
    </row>
    <row r="16" spans="1:59" s="70" customFormat="1" x14ac:dyDescent="0.2">
      <c r="A16" s="20">
        <v>1002</v>
      </c>
      <c r="B16" s="20" t="s">
        <v>650</v>
      </c>
      <c r="C16" s="20" t="s">
        <v>350</v>
      </c>
      <c r="D16" s="71">
        <v>24</v>
      </c>
      <c r="E16" s="71" t="s">
        <v>653</v>
      </c>
      <c r="F16" s="71">
        <v>2</v>
      </c>
      <c r="G16" s="71">
        <v>33</v>
      </c>
      <c r="H16" s="71">
        <v>7</v>
      </c>
      <c r="I16" s="71">
        <v>12</v>
      </c>
      <c r="J16" s="71">
        <v>8</v>
      </c>
      <c r="K16" s="70">
        <v>7</v>
      </c>
      <c r="L16" s="71">
        <v>5</v>
      </c>
      <c r="M16" s="71">
        <v>5</v>
      </c>
      <c r="N16" s="71">
        <v>3</v>
      </c>
      <c r="O16" s="71">
        <v>5.5</v>
      </c>
      <c r="P16" s="71">
        <v>6</v>
      </c>
      <c r="Q16" s="70">
        <v>6</v>
      </c>
      <c r="R16" s="71">
        <v>3</v>
      </c>
      <c r="S16" s="71">
        <v>4.5</v>
      </c>
      <c r="T16" s="71">
        <v>2</v>
      </c>
      <c r="U16" s="71">
        <v>3</v>
      </c>
      <c r="V16" s="71">
        <v>1</v>
      </c>
      <c r="W16" s="71">
        <v>5.5</v>
      </c>
      <c r="X16" s="71">
        <v>4</v>
      </c>
      <c r="Y16" s="71">
        <v>4.75</v>
      </c>
      <c r="Z16" s="71">
        <v>2.5</v>
      </c>
      <c r="AA16" s="71">
        <v>3</v>
      </c>
      <c r="AB16" s="71">
        <v>3.75</v>
      </c>
      <c r="AC16" s="71">
        <v>5.25</v>
      </c>
      <c r="AD16" s="71">
        <v>5</v>
      </c>
      <c r="AE16" s="71">
        <v>4.5</v>
      </c>
      <c r="AF16" s="71">
        <v>3</v>
      </c>
      <c r="AG16" s="71">
        <v>4</v>
      </c>
      <c r="AH16" s="71">
        <v>4</v>
      </c>
      <c r="AI16" s="71">
        <v>1.1000000000000001</v>
      </c>
      <c r="AJ16" s="71">
        <v>3.5</v>
      </c>
      <c r="AK16" s="71">
        <v>1</v>
      </c>
      <c r="AL16" s="71">
        <v>2.5</v>
      </c>
      <c r="AM16" s="71">
        <v>1.4166666666666667</v>
      </c>
      <c r="AN16" s="71">
        <v>4.5</v>
      </c>
      <c r="AO16" s="71">
        <v>5.25</v>
      </c>
      <c r="AP16" s="71">
        <v>4.25</v>
      </c>
      <c r="AQ16" s="71">
        <v>3.5</v>
      </c>
      <c r="AR16" s="71">
        <v>3.25</v>
      </c>
      <c r="AS16" s="71">
        <v>3</v>
      </c>
      <c r="AT16" s="71">
        <v>3.25</v>
      </c>
      <c r="AU16" s="71">
        <v>5.5</v>
      </c>
      <c r="AV16" s="70">
        <v>2.5</v>
      </c>
      <c r="AW16" s="70">
        <v>2</v>
      </c>
      <c r="AX16" s="70">
        <v>1.5</v>
      </c>
      <c r="AY16" s="70">
        <v>4</v>
      </c>
      <c r="AZ16" s="70">
        <v>2</v>
      </c>
      <c r="BA16" s="71">
        <v>5</v>
      </c>
      <c r="BB16" s="70">
        <v>4</v>
      </c>
      <c r="BC16" s="70">
        <v>4.5</v>
      </c>
      <c r="BD16" s="70">
        <v>3.5</v>
      </c>
      <c r="BE16" s="70">
        <v>4</v>
      </c>
      <c r="BF16" s="70">
        <v>5</v>
      </c>
      <c r="BG16" s="70" t="s">
        <v>666</v>
      </c>
    </row>
    <row r="17" spans="1:59" s="70" customFormat="1" x14ac:dyDescent="0.2">
      <c r="A17">
        <v>1004</v>
      </c>
      <c r="B17" s="24" t="s">
        <v>650</v>
      </c>
      <c r="C17" t="s">
        <v>350</v>
      </c>
      <c r="D17" s="71">
        <v>27</v>
      </c>
      <c r="E17" s="71" t="s">
        <v>635</v>
      </c>
      <c r="F17" s="71">
        <v>2</v>
      </c>
      <c r="G17" s="71">
        <v>49</v>
      </c>
      <c r="H17" s="71">
        <v>9</v>
      </c>
      <c r="I17" s="71">
        <v>7</v>
      </c>
      <c r="J17" s="71">
        <v>12</v>
      </c>
      <c r="K17" s="70">
        <v>3</v>
      </c>
      <c r="L17" s="71">
        <v>6</v>
      </c>
      <c r="M17" s="71">
        <v>7</v>
      </c>
      <c r="N17" s="71">
        <v>6</v>
      </c>
      <c r="O17" s="71">
        <v>5.5</v>
      </c>
      <c r="P17" s="71">
        <v>5.5</v>
      </c>
      <c r="Q17" s="70">
        <v>3</v>
      </c>
      <c r="R17" s="71">
        <v>4</v>
      </c>
      <c r="S17" s="71">
        <v>4.5</v>
      </c>
      <c r="T17" s="71">
        <v>2.5</v>
      </c>
      <c r="U17" s="71">
        <v>4.5</v>
      </c>
      <c r="V17" s="71">
        <v>3.5</v>
      </c>
      <c r="W17" s="71">
        <v>4.5</v>
      </c>
      <c r="X17" s="71">
        <v>5.5</v>
      </c>
      <c r="Y17" s="71">
        <v>6</v>
      </c>
      <c r="Z17" s="71">
        <v>5.75</v>
      </c>
      <c r="AA17" s="71">
        <v>5.5</v>
      </c>
      <c r="AB17" s="71">
        <v>5</v>
      </c>
      <c r="AC17" s="71">
        <v>4.5</v>
      </c>
      <c r="AD17" s="71">
        <v>5.5</v>
      </c>
      <c r="AE17" s="71">
        <v>7</v>
      </c>
      <c r="AF17" s="71">
        <v>5.5</v>
      </c>
      <c r="AG17" s="71">
        <v>4.5</v>
      </c>
      <c r="AH17" s="71">
        <v>5.5</v>
      </c>
      <c r="AI17" s="71">
        <v>4.0999999999999996</v>
      </c>
      <c r="AJ17" s="71">
        <v>1.6</v>
      </c>
      <c r="AK17" s="71">
        <v>1.35</v>
      </c>
      <c r="AL17" s="71">
        <v>2.5</v>
      </c>
      <c r="AM17" s="71">
        <v>1.75</v>
      </c>
      <c r="AN17" s="71">
        <v>1.25</v>
      </c>
      <c r="AO17" s="71">
        <v>4</v>
      </c>
      <c r="AP17" s="71">
        <v>3.5</v>
      </c>
      <c r="AQ17" s="71">
        <v>3.5</v>
      </c>
      <c r="AR17" s="71">
        <v>3</v>
      </c>
      <c r="AS17" s="71">
        <v>3</v>
      </c>
      <c r="AT17" s="71">
        <v>3.25</v>
      </c>
      <c r="AU17" s="71">
        <v>4.5</v>
      </c>
      <c r="AV17" s="70">
        <v>3.5</v>
      </c>
      <c r="AW17" s="70">
        <v>4.5</v>
      </c>
      <c r="AX17" s="70">
        <v>4</v>
      </c>
      <c r="AY17" s="70">
        <v>4</v>
      </c>
      <c r="AZ17" s="70">
        <v>3</v>
      </c>
      <c r="BA17" s="71">
        <v>4.5</v>
      </c>
      <c r="BB17" s="70">
        <v>2</v>
      </c>
      <c r="BC17" s="70">
        <v>3</v>
      </c>
      <c r="BD17" s="70">
        <v>3.5</v>
      </c>
      <c r="BE17" s="70">
        <v>3</v>
      </c>
      <c r="BF17" s="70">
        <v>2.5</v>
      </c>
      <c r="BG17" s="70" t="s">
        <v>667</v>
      </c>
    </row>
    <row r="18" spans="1:59" s="70" customFormat="1" ht="16" thickBot="1" x14ac:dyDescent="0.25">
      <c r="A18" s="22">
        <v>1006</v>
      </c>
      <c r="B18" s="22" t="s">
        <v>650</v>
      </c>
      <c r="C18" s="22" t="s">
        <v>350</v>
      </c>
      <c r="D18" s="71">
        <v>21</v>
      </c>
      <c r="E18" s="71" t="s">
        <v>653</v>
      </c>
      <c r="F18" s="71">
        <v>1</v>
      </c>
      <c r="G18" s="71">
        <v>50</v>
      </c>
      <c r="H18" s="71">
        <v>10</v>
      </c>
      <c r="I18" s="71">
        <v>8</v>
      </c>
      <c r="J18" s="71">
        <v>7</v>
      </c>
      <c r="K18" s="70">
        <v>7</v>
      </c>
      <c r="L18" s="71">
        <v>5.5</v>
      </c>
      <c r="M18" s="71">
        <v>5</v>
      </c>
      <c r="N18" s="71">
        <v>6</v>
      </c>
      <c r="O18" s="71">
        <v>5</v>
      </c>
      <c r="P18" s="71">
        <v>4.5</v>
      </c>
      <c r="Q18" s="70">
        <v>7</v>
      </c>
      <c r="R18" s="71">
        <v>4</v>
      </c>
      <c r="S18" s="71">
        <v>6</v>
      </c>
      <c r="T18" s="71">
        <v>7</v>
      </c>
      <c r="U18" s="71">
        <v>3.5</v>
      </c>
      <c r="V18" s="71">
        <v>1</v>
      </c>
      <c r="W18" s="71">
        <v>5.25</v>
      </c>
      <c r="X18" s="71">
        <v>2.25</v>
      </c>
      <c r="Y18" s="71">
        <v>3.5</v>
      </c>
      <c r="Z18" s="71">
        <v>4.75</v>
      </c>
      <c r="AA18" s="71">
        <v>2.25</v>
      </c>
      <c r="AB18" s="71">
        <v>2.75</v>
      </c>
      <c r="AC18" s="71">
        <v>6</v>
      </c>
      <c r="AD18" s="71">
        <v>5</v>
      </c>
      <c r="AE18" s="71">
        <v>3.25</v>
      </c>
      <c r="AF18" s="71">
        <v>3</v>
      </c>
      <c r="AG18" s="71">
        <v>3.5</v>
      </c>
      <c r="AH18" s="71">
        <v>2.25</v>
      </c>
      <c r="AI18" s="71">
        <v>1.8928571428571428</v>
      </c>
      <c r="AJ18" s="71">
        <v>3.0714285714285716</v>
      </c>
      <c r="AK18" s="71">
        <v>0.37142857142857144</v>
      </c>
      <c r="AL18" s="71">
        <v>0.14285714285714285</v>
      </c>
      <c r="AM18" s="71">
        <v>3.5714285714285716</v>
      </c>
      <c r="AN18" s="71">
        <v>7</v>
      </c>
      <c r="AO18" s="71">
        <v>6</v>
      </c>
      <c r="AP18" s="71">
        <v>3.75</v>
      </c>
      <c r="AQ18" s="71">
        <v>2.25</v>
      </c>
      <c r="AR18" s="71">
        <v>3.25</v>
      </c>
      <c r="AS18" s="71">
        <v>3.25</v>
      </c>
      <c r="AT18" s="71">
        <v>3.5</v>
      </c>
      <c r="AU18" s="71">
        <v>5.5</v>
      </c>
      <c r="AV18" s="70">
        <v>4</v>
      </c>
      <c r="AW18" s="70">
        <v>4</v>
      </c>
      <c r="AX18" s="70">
        <v>5.5</v>
      </c>
      <c r="AY18" s="70">
        <v>2.5</v>
      </c>
      <c r="AZ18" s="70">
        <v>4.5</v>
      </c>
      <c r="BA18" s="71">
        <v>6</v>
      </c>
      <c r="BB18" s="70">
        <v>4</v>
      </c>
      <c r="BC18" s="70">
        <v>4</v>
      </c>
      <c r="BD18" s="70">
        <v>4.5</v>
      </c>
      <c r="BE18" s="70">
        <v>1.5</v>
      </c>
      <c r="BF18" s="70">
        <v>4.5</v>
      </c>
      <c r="BG18" s="70" t="s">
        <v>668</v>
      </c>
    </row>
    <row r="19" spans="1:59" s="70" customFormat="1" ht="16" thickTop="1" x14ac:dyDescent="0.2">
      <c r="A19">
        <v>1007</v>
      </c>
      <c r="B19" s="24" t="s">
        <v>650</v>
      </c>
      <c r="C19" t="s">
        <v>350</v>
      </c>
      <c r="D19" s="71">
        <v>24</v>
      </c>
      <c r="E19" s="71" t="s">
        <v>653</v>
      </c>
      <c r="F19" s="71">
        <v>2</v>
      </c>
      <c r="G19" s="71">
        <v>30</v>
      </c>
      <c r="H19" s="71">
        <v>7</v>
      </c>
      <c r="I19" s="71">
        <v>7</v>
      </c>
      <c r="J19" s="71">
        <v>7</v>
      </c>
      <c r="K19" s="70">
        <v>1</v>
      </c>
      <c r="L19" s="71">
        <v>4.5</v>
      </c>
      <c r="M19" s="71">
        <v>4.5</v>
      </c>
      <c r="N19" s="71">
        <v>3</v>
      </c>
      <c r="O19" s="71">
        <v>2.5</v>
      </c>
      <c r="P19" s="71">
        <v>3.5</v>
      </c>
      <c r="Q19" s="70">
        <v>1</v>
      </c>
      <c r="R19" s="71">
        <v>1.5</v>
      </c>
      <c r="S19" s="71">
        <v>2</v>
      </c>
      <c r="T19" s="71">
        <v>1.5</v>
      </c>
      <c r="U19" s="71">
        <v>1.5</v>
      </c>
      <c r="V19" s="71">
        <v>1.5</v>
      </c>
      <c r="W19" s="71">
        <v>1.5</v>
      </c>
      <c r="X19" s="71">
        <v>1.5</v>
      </c>
      <c r="Y19" s="71">
        <v>1</v>
      </c>
      <c r="Z19" s="71">
        <v>2.25</v>
      </c>
      <c r="AA19" s="71">
        <v>1</v>
      </c>
      <c r="AB19" s="71">
        <v>1.5</v>
      </c>
      <c r="AC19" s="71">
        <v>2</v>
      </c>
      <c r="AD19" s="71">
        <v>1</v>
      </c>
      <c r="AE19" s="71">
        <v>2.5</v>
      </c>
      <c r="AF19" s="71">
        <v>2.75</v>
      </c>
      <c r="AG19" s="71">
        <v>2.25</v>
      </c>
      <c r="AH19" s="71">
        <v>1.25</v>
      </c>
      <c r="AI19" s="71">
        <v>1.5</v>
      </c>
      <c r="AJ19" s="71">
        <v>0.75</v>
      </c>
      <c r="AK19" s="71">
        <v>2.5</v>
      </c>
      <c r="AL19" s="71">
        <v>2.5</v>
      </c>
      <c r="AM19" s="71">
        <v>1</v>
      </c>
      <c r="AN19" s="71">
        <v>1.75</v>
      </c>
      <c r="AO19" s="71">
        <v>1.25</v>
      </c>
      <c r="AP19" s="71">
        <v>1</v>
      </c>
      <c r="AQ19" s="71">
        <v>1</v>
      </c>
      <c r="AR19" s="71">
        <v>1</v>
      </c>
      <c r="AS19" s="71">
        <v>1.5</v>
      </c>
      <c r="AT19" s="71">
        <v>1</v>
      </c>
      <c r="AU19" s="71">
        <v>1</v>
      </c>
      <c r="AV19" s="70">
        <v>1</v>
      </c>
      <c r="AW19" s="70">
        <v>1</v>
      </c>
      <c r="AX19" s="70">
        <v>1.5</v>
      </c>
      <c r="AY19" s="70">
        <v>1</v>
      </c>
      <c r="AZ19" s="70">
        <v>1.5</v>
      </c>
      <c r="BA19" s="71">
        <v>1</v>
      </c>
      <c r="BB19" s="70">
        <v>1</v>
      </c>
      <c r="BC19" s="70">
        <v>1</v>
      </c>
      <c r="BD19" s="70">
        <v>1</v>
      </c>
      <c r="BE19" s="70">
        <v>1</v>
      </c>
      <c r="BF19" s="70">
        <v>1</v>
      </c>
      <c r="BG19" s="70" t="s">
        <v>669</v>
      </c>
    </row>
    <row r="20" spans="1:59" s="70" customFormat="1" x14ac:dyDescent="0.2">
      <c r="A20">
        <v>1008</v>
      </c>
      <c r="B20" s="24" t="s">
        <v>650</v>
      </c>
      <c r="C20" t="s">
        <v>350</v>
      </c>
      <c r="D20" s="71">
        <v>24</v>
      </c>
      <c r="E20" s="71" t="s">
        <v>635</v>
      </c>
      <c r="F20" s="71">
        <v>2</v>
      </c>
      <c r="G20" s="71">
        <v>30</v>
      </c>
      <c r="H20" s="71">
        <v>7</v>
      </c>
      <c r="I20" s="71">
        <v>7</v>
      </c>
      <c r="J20" s="71">
        <v>7</v>
      </c>
      <c r="K20" s="70">
        <v>7</v>
      </c>
      <c r="L20" s="71">
        <v>7</v>
      </c>
      <c r="M20" s="71">
        <v>7</v>
      </c>
      <c r="N20" s="71">
        <v>5</v>
      </c>
      <c r="O20" s="71">
        <v>4</v>
      </c>
      <c r="P20" s="71">
        <v>6</v>
      </c>
      <c r="Q20" s="70">
        <v>6</v>
      </c>
      <c r="R20" s="71">
        <v>1</v>
      </c>
      <c r="S20" s="71">
        <v>1</v>
      </c>
      <c r="T20" s="71">
        <v>1</v>
      </c>
      <c r="U20" s="71">
        <v>4.5</v>
      </c>
      <c r="V20" s="71">
        <v>1.5</v>
      </c>
      <c r="W20" s="71">
        <v>4.5</v>
      </c>
      <c r="X20" s="71">
        <v>6.75</v>
      </c>
      <c r="Y20" s="71">
        <v>4.75</v>
      </c>
      <c r="Z20" s="71">
        <v>2.75</v>
      </c>
      <c r="AA20" s="71">
        <v>3.5</v>
      </c>
      <c r="AB20" s="71">
        <v>3</v>
      </c>
      <c r="AC20" s="71">
        <v>6.5</v>
      </c>
      <c r="AD20" s="71">
        <v>7</v>
      </c>
      <c r="AE20" s="71">
        <v>6.5</v>
      </c>
      <c r="AF20" s="71">
        <v>3.75</v>
      </c>
      <c r="AG20" s="71">
        <v>6.5</v>
      </c>
      <c r="AH20" s="71">
        <v>6.25</v>
      </c>
      <c r="AI20" s="71">
        <v>3.5</v>
      </c>
      <c r="AJ20" s="71">
        <v>6</v>
      </c>
      <c r="AK20" s="71">
        <v>6</v>
      </c>
      <c r="AL20" s="71">
        <v>4.5</v>
      </c>
      <c r="AM20" s="71">
        <v>4</v>
      </c>
      <c r="AN20" s="71">
        <v>4</v>
      </c>
      <c r="AO20" s="71">
        <v>1.5</v>
      </c>
      <c r="AP20" s="71">
        <v>2.25</v>
      </c>
      <c r="AQ20" s="71">
        <v>2</v>
      </c>
      <c r="AR20" s="71">
        <v>1.5</v>
      </c>
      <c r="AS20" s="71">
        <v>1.25</v>
      </c>
      <c r="AT20" s="71">
        <v>1</v>
      </c>
      <c r="AU20" s="71">
        <v>1.5</v>
      </c>
      <c r="AV20" s="70">
        <v>3</v>
      </c>
      <c r="AW20" s="70">
        <v>4</v>
      </c>
      <c r="AX20" s="70">
        <v>1</v>
      </c>
      <c r="AY20" s="70">
        <v>3</v>
      </c>
      <c r="AZ20" s="70">
        <v>1</v>
      </c>
      <c r="BA20" s="71">
        <v>1.5</v>
      </c>
      <c r="BB20" s="70">
        <v>3</v>
      </c>
      <c r="BC20" s="70">
        <v>6</v>
      </c>
      <c r="BD20" s="70">
        <v>3</v>
      </c>
      <c r="BE20" s="70">
        <v>2</v>
      </c>
      <c r="BF20" s="70">
        <v>1</v>
      </c>
      <c r="BG20" s="70" t="s">
        <v>670</v>
      </c>
    </row>
    <row r="21" spans="1:59" s="70" customFormat="1" x14ac:dyDescent="0.2">
      <c r="A21">
        <v>1009</v>
      </c>
      <c r="B21" s="24" t="s">
        <v>650</v>
      </c>
      <c r="C21" t="s">
        <v>350</v>
      </c>
      <c r="D21" s="71">
        <v>30</v>
      </c>
      <c r="E21" s="71" t="s">
        <v>653</v>
      </c>
      <c r="F21" s="71">
        <v>2</v>
      </c>
      <c r="G21" s="71">
        <v>36</v>
      </c>
      <c r="H21" s="71">
        <v>7</v>
      </c>
      <c r="I21" s="71">
        <v>7</v>
      </c>
      <c r="J21" s="71">
        <v>7</v>
      </c>
      <c r="K21" s="70">
        <v>7</v>
      </c>
      <c r="L21" s="71">
        <v>7</v>
      </c>
      <c r="M21" s="71">
        <v>7</v>
      </c>
      <c r="N21" s="71">
        <v>1.5</v>
      </c>
      <c r="O21" s="71">
        <v>5</v>
      </c>
      <c r="P21" s="71">
        <v>7</v>
      </c>
      <c r="Q21" s="70">
        <v>4</v>
      </c>
      <c r="R21" s="71">
        <v>7</v>
      </c>
      <c r="S21" s="71">
        <v>7</v>
      </c>
      <c r="T21" s="71">
        <v>1</v>
      </c>
      <c r="U21" s="71">
        <v>5</v>
      </c>
      <c r="V21" s="71">
        <v>7</v>
      </c>
      <c r="W21" s="71">
        <v>7</v>
      </c>
      <c r="X21" s="71">
        <v>7</v>
      </c>
      <c r="Y21" s="71">
        <v>7</v>
      </c>
      <c r="Z21" s="71">
        <v>1</v>
      </c>
      <c r="AA21" s="71">
        <v>5</v>
      </c>
      <c r="AB21" s="71">
        <v>7</v>
      </c>
      <c r="AC21" s="71">
        <v>7</v>
      </c>
      <c r="AD21" s="71">
        <v>7</v>
      </c>
      <c r="AE21" s="71">
        <v>7</v>
      </c>
      <c r="AF21" s="71">
        <v>1</v>
      </c>
      <c r="AG21" s="71">
        <v>5</v>
      </c>
      <c r="AH21" s="71">
        <v>7</v>
      </c>
      <c r="AI21" s="71">
        <v>1</v>
      </c>
      <c r="AJ21" s="71">
        <v>1</v>
      </c>
      <c r="AK21" s="71">
        <v>1</v>
      </c>
      <c r="AL21" s="71">
        <v>1</v>
      </c>
      <c r="AM21" s="71">
        <v>1</v>
      </c>
      <c r="AN21" s="71">
        <v>1</v>
      </c>
      <c r="AO21" s="71">
        <v>7</v>
      </c>
      <c r="AP21" s="71">
        <v>7</v>
      </c>
      <c r="AQ21" s="71">
        <v>7</v>
      </c>
      <c r="AR21" s="71">
        <v>1</v>
      </c>
      <c r="AS21" s="71">
        <v>5</v>
      </c>
      <c r="AT21" s="71">
        <v>7</v>
      </c>
      <c r="AU21" s="71">
        <v>2</v>
      </c>
      <c r="AV21" s="70">
        <v>4.5</v>
      </c>
      <c r="AW21" s="70">
        <v>5.5</v>
      </c>
      <c r="AX21" s="70">
        <v>1.5</v>
      </c>
      <c r="AY21" s="70">
        <v>1</v>
      </c>
      <c r="AZ21" s="70">
        <v>4</v>
      </c>
      <c r="BA21" s="71">
        <v>7</v>
      </c>
      <c r="BB21" s="70">
        <v>7</v>
      </c>
      <c r="BC21" s="70">
        <v>7</v>
      </c>
      <c r="BD21" s="70">
        <v>7</v>
      </c>
      <c r="BE21" s="70">
        <v>7</v>
      </c>
      <c r="BF21" s="70">
        <v>7</v>
      </c>
      <c r="BG21" s="70" t="s">
        <v>671</v>
      </c>
    </row>
    <row r="22" spans="1:59" s="70" customFormat="1" x14ac:dyDescent="0.2">
      <c r="A22">
        <v>1016</v>
      </c>
      <c r="B22" s="24" t="s">
        <v>650</v>
      </c>
      <c r="C22" t="s">
        <v>350</v>
      </c>
      <c r="D22" s="71">
        <v>35</v>
      </c>
      <c r="E22" s="71" t="s">
        <v>653</v>
      </c>
      <c r="F22" s="71">
        <v>2</v>
      </c>
      <c r="G22" s="71">
        <v>47</v>
      </c>
      <c r="H22" s="71">
        <v>11</v>
      </c>
      <c r="I22" s="71">
        <v>8</v>
      </c>
      <c r="J22" s="71">
        <v>7</v>
      </c>
      <c r="K22" s="70">
        <v>2</v>
      </c>
      <c r="L22" s="71">
        <v>2.5</v>
      </c>
      <c r="M22" s="71">
        <v>2</v>
      </c>
      <c r="N22" s="71">
        <v>2.5</v>
      </c>
      <c r="O22" s="71">
        <v>2.5</v>
      </c>
      <c r="P22" s="71">
        <v>1.5</v>
      </c>
      <c r="Q22" s="70">
        <v>6</v>
      </c>
      <c r="R22" s="71">
        <v>6</v>
      </c>
      <c r="S22" s="71">
        <v>5</v>
      </c>
      <c r="T22" s="71">
        <v>5</v>
      </c>
      <c r="U22" s="71">
        <v>5</v>
      </c>
      <c r="V22" s="71">
        <v>5</v>
      </c>
      <c r="W22" s="71">
        <v>5.75</v>
      </c>
      <c r="X22" s="71">
        <v>5.5</v>
      </c>
      <c r="Y22" s="71">
        <v>5.25</v>
      </c>
      <c r="Z22" s="71">
        <v>5.5</v>
      </c>
      <c r="AA22" s="71">
        <v>5.5</v>
      </c>
      <c r="AB22" s="71">
        <v>5.25</v>
      </c>
      <c r="AC22" s="71">
        <v>5.75</v>
      </c>
      <c r="AD22" s="71">
        <v>6</v>
      </c>
      <c r="AE22" s="71">
        <v>5.75</v>
      </c>
      <c r="AF22" s="71">
        <v>4.75</v>
      </c>
      <c r="AG22" s="71">
        <v>4.75</v>
      </c>
      <c r="AH22" s="71">
        <v>5.5</v>
      </c>
      <c r="AI22" s="71">
        <v>1.1000000000000001</v>
      </c>
      <c r="AJ22" s="71">
        <v>1</v>
      </c>
      <c r="AK22" s="71">
        <v>1</v>
      </c>
      <c r="AL22" s="71">
        <v>1</v>
      </c>
      <c r="AM22" s="71">
        <v>1</v>
      </c>
      <c r="AN22" s="71">
        <v>1.1000000000000001</v>
      </c>
      <c r="AO22" s="71">
        <v>6.75</v>
      </c>
      <c r="AP22" s="71">
        <v>5.75</v>
      </c>
      <c r="AQ22" s="71">
        <v>5.25</v>
      </c>
      <c r="AR22" s="71">
        <v>5.25</v>
      </c>
      <c r="AS22" s="71">
        <v>4.75</v>
      </c>
      <c r="AT22" s="71">
        <v>5</v>
      </c>
      <c r="AU22" s="71">
        <v>6.5</v>
      </c>
      <c r="AV22" s="70">
        <v>6.5</v>
      </c>
      <c r="AW22" s="70">
        <v>6.5</v>
      </c>
      <c r="AX22" s="70">
        <v>5.5</v>
      </c>
      <c r="AY22" s="70">
        <v>5.5</v>
      </c>
      <c r="AZ22" s="70">
        <v>5.5</v>
      </c>
      <c r="BA22" s="71">
        <v>6</v>
      </c>
      <c r="BB22" s="70">
        <v>5.5</v>
      </c>
      <c r="BC22" s="70">
        <v>6</v>
      </c>
      <c r="BD22" s="70">
        <v>6</v>
      </c>
      <c r="BE22" s="70">
        <v>5.5</v>
      </c>
      <c r="BF22" s="70">
        <v>5.5</v>
      </c>
      <c r="BG22" s="70" t="s">
        <v>672</v>
      </c>
    </row>
    <row r="23" spans="1:59" s="70" customFormat="1" x14ac:dyDescent="0.2">
      <c r="A23">
        <v>1018</v>
      </c>
      <c r="B23" s="24" t="s">
        <v>650</v>
      </c>
      <c r="C23" t="s">
        <v>350</v>
      </c>
      <c r="D23" s="71">
        <v>24</v>
      </c>
      <c r="E23" s="71" t="s">
        <v>653</v>
      </c>
      <c r="F23" s="71">
        <v>2</v>
      </c>
      <c r="G23" s="71">
        <v>30</v>
      </c>
      <c r="H23" s="71">
        <v>8</v>
      </c>
      <c r="I23" s="71">
        <v>7</v>
      </c>
      <c r="J23" s="71">
        <v>9</v>
      </c>
      <c r="K23" s="70">
        <v>6</v>
      </c>
      <c r="L23" s="71">
        <v>6.5</v>
      </c>
      <c r="M23" s="71">
        <v>5.5</v>
      </c>
      <c r="N23" s="71">
        <v>5</v>
      </c>
      <c r="O23" s="71">
        <v>3.5</v>
      </c>
      <c r="P23" s="71">
        <v>5</v>
      </c>
      <c r="Q23" s="70">
        <v>6</v>
      </c>
      <c r="R23" s="71">
        <v>3</v>
      </c>
      <c r="S23" s="71">
        <v>4</v>
      </c>
      <c r="T23" s="71">
        <v>3</v>
      </c>
      <c r="U23" s="71">
        <v>4</v>
      </c>
      <c r="V23" s="71">
        <v>3.5</v>
      </c>
      <c r="W23" s="71">
        <v>4</v>
      </c>
      <c r="X23" s="71">
        <v>5.5</v>
      </c>
      <c r="Y23" s="71">
        <v>4</v>
      </c>
      <c r="Z23" s="71">
        <v>3</v>
      </c>
      <c r="AA23" s="71">
        <v>2.25</v>
      </c>
      <c r="AB23" s="71">
        <v>4.75</v>
      </c>
      <c r="AC23" s="71">
        <v>5.75</v>
      </c>
      <c r="AD23" s="71">
        <v>6</v>
      </c>
      <c r="AE23" s="71">
        <v>5</v>
      </c>
      <c r="AF23" s="71">
        <v>4</v>
      </c>
      <c r="AG23" s="71">
        <v>3</v>
      </c>
      <c r="AH23" s="71">
        <v>5.25</v>
      </c>
      <c r="AI23" s="71">
        <v>3.6428571428571428</v>
      </c>
      <c r="AJ23" s="71">
        <v>2.3333333333333335</v>
      </c>
      <c r="AK23" s="71">
        <v>1.6666666666666667</v>
      </c>
      <c r="AL23" s="71">
        <v>1.25</v>
      </c>
      <c r="AM23" s="71">
        <v>0.3666666666666667</v>
      </c>
      <c r="AN23" s="71">
        <v>3.6666666666666665</v>
      </c>
      <c r="AO23" s="71">
        <v>4.25</v>
      </c>
      <c r="AP23" s="71">
        <v>5.75</v>
      </c>
      <c r="AQ23" s="71">
        <v>4.25</v>
      </c>
      <c r="AR23" s="71">
        <v>2</v>
      </c>
      <c r="AS23" s="71">
        <v>3</v>
      </c>
      <c r="AT23" s="71">
        <v>3.75</v>
      </c>
      <c r="AU23" s="71">
        <v>5.5</v>
      </c>
      <c r="AV23" s="70">
        <v>5</v>
      </c>
      <c r="AW23" s="70">
        <v>4</v>
      </c>
      <c r="AX23" s="70">
        <v>3</v>
      </c>
      <c r="AY23" s="70">
        <v>3.5</v>
      </c>
      <c r="AZ23" s="70">
        <v>4</v>
      </c>
      <c r="BA23" s="71">
        <v>4.5</v>
      </c>
      <c r="BB23" s="70">
        <v>5.5</v>
      </c>
      <c r="BC23" s="70">
        <v>5</v>
      </c>
      <c r="BD23" s="70">
        <v>3.5</v>
      </c>
      <c r="BE23" s="70">
        <v>2.5</v>
      </c>
      <c r="BF23" s="70">
        <v>4.5</v>
      </c>
      <c r="BG23" s="70" t="s">
        <v>673</v>
      </c>
    </row>
    <row r="24" spans="1:59" s="70" customFormat="1" x14ac:dyDescent="0.2">
      <c r="A24">
        <v>1021</v>
      </c>
      <c r="B24" s="45" t="s">
        <v>650</v>
      </c>
      <c r="C24" s="25" t="s">
        <v>350</v>
      </c>
      <c r="D24" s="71">
        <v>28</v>
      </c>
      <c r="E24" s="71" t="s">
        <v>635</v>
      </c>
      <c r="F24" s="71">
        <v>2</v>
      </c>
      <c r="G24" s="71">
        <v>24</v>
      </c>
      <c r="H24" s="71">
        <v>7</v>
      </c>
      <c r="I24" s="71">
        <v>7</v>
      </c>
      <c r="J24" s="71">
        <v>7</v>
      </c>
      <c r="K24" s="70">
        <v>4</v>
      </c>
      <c r="L24" s="71">
        <v>4.5</v>
      </c>
      <c r="M24" s="71">
        <v>5</v>
      </c>
      <c r="N24" s="71">
        <v>4</v>
      </c>
      <c r="O24" s="71">
        <v>4</v>
      </c>
      <c r="P24" s="71">
        <v>4</v>
      </c>
      <c r="Q24" s="70">
        <v>5</v>
      </c>
      <c r="R24" s="71">
        <v>1</v>
      </c>
      <c r="S24" s="71">
        <v>1</v>
      </c>
      <c r="T24" s="71">
        <v>1</v>
      </c>
      <c r="U24" s="71">
        <v>2.5</v>
      </c>
      <c r="V24" s="71">
        <v>1</v>
      </c>
      <c r="W24" s="71">
        <v>5.5</v>
      </c>
      <c r="X24" s="71">
        <v>6</v>
      </c>
      <c r="Y24" s="71">
        <v>5.5</v>
      </c>
      <c r="Z24" s="71">
        <v>6</v>
      </c>
      <c r="AA24" s="71">
        <v>4</v>
      </c>
      <c r="AB24" s="71">
        <v>4.5</v>
      </c>
      <c r="AC24" s="71">
        <v>5.5</v>
      </c>
      <c r="AD24" s="71">
        <v>6</v>
      </c>
      <c r="AE24" s="71">
        <v>5.5</v>
      </c>
      <c r="AF24" s="71">
        <v>5.75</v>
      </c>
      <c r="AG24" s="71">
        <v>4</v>
      </c>
      <c r="AH24" s="71">
        <v>4.5</v>
      </c>
      <c r="AI24" s="71">
        <v>5.5</v>
      </c>
      <c r="AJ24" s="71">
        <v>6</v>
      </c>
      <c r="AK24" s="71">
        <v>5.5</v>
      </c>
      <c r="AL24" s="71">
        <v>6</v>
      </c>
      <c r="AM24" s="71">
        <v>4</v>
      </c>
      <c r="AN24" s="71">
        <v>4.5</v>
      </c>
      <c r="AO24" s="71">
        <v>1.25</v>
      </c>
      <c r="AP24" s="71">
        <v>1.25</v>
      </c>
      <c r="AQ24" s="71">
        <v>1</v>
      </c>
      <c r="AR24" s="71">
        <v>1</v>
      </c>
      <c r="AS24" s="71">
        <v>1.25</v>
      </c>
      <c r="AT24" s="71">
        <v>1.25</v>
      </c>
      <c r="AU24" s="71">
        <v>6</v>
      </c>
      <c r="AV24" s="70">
        <v>6</v>
      </c>
      <c r="AW24" s="70">
        <v>5</v>
      </c>
      <c r="AX24" s="70">
        <v>5</v>
      </c>
      <c r="AY24" s="70">
        <v>2</v>
      </c>
      <c r="AZ24" s="70">
        <v>4.5</v>
      </c>
      <c r="BA24" s="71">
        <v>5</v>
      </c>
      <c r="BB24" s="70">
        <v>5</v>
      </c>
      <c r="BC24" s="70">
        <v>5</v>
      </c>
      <c r="BD24" s="70">
        <v>4.5</v>
      </c>
      <c r="BE24" s="70">
        <v>4</v>
      </c>
      <c r="BF24" s="70">
        <v>4</v>
      </c>
      <c r="BG24" s="70" t="s">
        <v>674</v>
      </c>
    </row>
    <row r="25" spans="1:59" s="70" customFormat="1" x14ac:dyDescent="0.2">
      <c r="A25">
        <v>1021</v>
      </c>
      <c r="B25" s="45" t="s">
        <v>650</v>
      </c>
      <c r="C25" t="s">
        <v>350</v>
      </c>
      <c r="D25" s="71">
        <v>24</v>
      </c>
      <c r="E25" s="71" t="s">
        <v>635</v>
      </c>
      <c r="F25" s="71">
        <v>2</v>
      </c>
      <c r="G25" s="71">
        <v>41</v>
      </c>
      <c r="H25" s="71">
        <v>12</v>
      </c>
      <c r="I25" s="71">
        <v>8</v>
      </c>
      <c r="J25" s="71">
        <v>7</v>
      </c>
      <c r="K25" s="70">
        <v>4</v>
      </c>
      <c r="L25" s="71">
        <v>3.5</v>
      </c>
      <c r="M25" s="71">
        <v>5.5</v>
      </c>
      <c r="N25" s="71">
        <v>6</v>
      </c>
      <c r="O25" s="71">
        <v>5</v>
      </c>
      <c r="P25" s="71">
        <v>4.5</v>
      </c>
      <c r="Q25" s="70">
        <v>4</v>
      </c>
      <c r="R25" s="71">
        <v>4</v>
      </c>
      <c r="S25" s="71">
        <v>3.5</v>
      </c>
      <c r="T25" s="71">
        <v>2</v>
      </c>
      <c r="U25" s="71">
        <v>3.5</v>
      </c>
      <c r="V25" s="71">
        <v>2.5</v>
      </c>
      <c r="W25" s="71">
        <v>3</v>
      </c>
      <c r="X25" s="71">
        <v>3.75</v>
      </c>
      <c r="Y25" s="71">
        <v>5</v>
      </c>
      <c r="Z25" s="71">
        <v>5.25</v>
      </c>
      <c r="AA25" s="71">
        <v>4.5</v>
      </c>
      <c r="AB25" s="71">
        <v>4</v>
      </c>
      <c r="AC25" s="71">
        <v>6.25</v>
      </c>
      <c r="AD25" s="71">
        <v>3.75</v>
      </c>
      <c r="AE25" s="71">
        <v>6.25</v>
      </c>
      <c r="AF25" s="71">
        <v>4.5</v>
      </c>
      <c r="AG25" s="71">
        <v>4</v>
      </c>
      <c r="AH25" s="71">
        <v>4.5</v>
      </c>
      <c r="AI25" s="71">
        <v>0.56666666666666665</v>
      </c>
      <c r="AJ25" s="71">
        <v>1.1333333333333333</v>
      </c>
      <c r="AK25" s="71">
        <v>1.5</v>
      </c>
      <c r="AL25" s="71">
        <v>3</v>
      </c>
      <c r="AM25" s="71">
        <v>2.3333333333333335</v>
      </c>
      <c r="AN25" s="71">
        <v>2.3333333333333335</v>
      </c>
      <c r="AO25" s="71">
        <v>3.75</v>
      </c>
      <c r="AP25" s="71">
        <v>4.25</v>
      </c>
      <c r="AQ25" s="71">
        <v>4.25</v>
      </c>
      <c r="AR25" s="71">
        <v>3.5</v>
      </c>
      <c r="AS25" s="71">
        <v>4.25</v>
      </c>
      <c r="AT25" s="71">
        <v>4.75</v>
      </c>
      <c r="AU25" s="71">
        <v>3.5</v>
      </c>
      <c r="AV25" s="70">
        <v>4</v>
      </c>
      <c r="AW25" s="70">
        <v>4.5</v>
      </c>
      <c r="AX25" s="70">
        <v>2</v>
      </c>
      <c r="AY25" s="70">
        <v>5</v>
      </c>
      <c r="AZ25" s="70">
        <v>5</v>
      </c>
      <c r="BA25" s="71">
        <v>4</v>
      </c>
      <c r="BB25" s="70">
        <v>5</v>
      </c>
      <c r="BC25" s="70">
        <v>5</v>
      </c>
      <c r="BD25" s="70">
        <v>4.5</v>
      </c>
      <c r="BE25" s="70">
        <v>5.5</v>
      </c>
      <c r="BF25" s="70">
        <v>4</v>
      </c>
      <c r="BG25" s="70" t="s">
        <v>675</v>
      </c>
    </row>
    <row r="26" spans="1:59" s="70" customFormat="1" x14ac:dyDescent="0.2">
      <c r="A26">
        <v>1022</v>
      </c>
      <c r="B26" s="45" t="s">
        <v>650</v>
      </c>
      <c r="C26" t="s">
        <v>350</v>
      </c>
      <c r="D26" s="71">
        <v>24</v>
      </c>
      <c r="E26" s="71" t="s">
        <v>653</v>
      </c>
      <c r="F26" s="71">
        <v>2</v>
      </c>
      <c r="G26" s="71">
        <v>26</v>
      </c>
      <c r="H26" s="71">
        <v>7</v>
      </c>
      <c r="I26" s="71">
        <v>7</v>
      </c>
      <c r="J26" s="71">
        <v>7</v>
      </c>
      <c r="K26" s="70">
        <v>6</v>
      </c>
      <c r="L26" s="71">
        <v>5.5</v>
      </c>
      <c r="M26" s="71">
        <v>5</v>
      </c>
      <c r="N26" s="71">
        <v>6</v>
      </c>
      <c r="O26" s="71">
        <v>4.5</v>
      </c>
      <c r="P26" s="71">
        <v>3.5</v>
      </c>
      <c r="Q26" s="70">
        <v>6</v>
      </c>
      <c r="R26" s="71">
        <v>6.5</v>
      </c>
      <c r="S26" s="71">
        <v>5</v>
      </c>
      <c r="T26" s="71">
        <v>6</v>
      </c>
      <c r="U26" s="71">
        <v>5</v>
      </c>
      <c r="V26" s="71">
        <v>3.5</v>
      </c>
      <c r="W26" s="71">
        <v>4.5</v>
      </c>
      <c r="X26" s="71">
        <v>5.5</v>
      </c>
      <c r="Y26" s="71">
        <v>5</v>
      </c>
      <c r="Z26" s="71">
        <v>6</v>
      </c>
      <c r="AA26" s="71">
        <v>4</v>
      </c>
      <c r="AB26" s="71">
        <v>4</v>
      </c>
      <c r="AC26" s="71">
        <v>5</v>
      </c>
      <c r="AD26" s="71">
        <v>6</v>
      </c>
      <c r="AE26" s="71">
        <v>5</v>
      </c>
      <c r="AF26" s="71">
        <v>6</v>
      </c>
      <c r="AG26" s="71">
        <v>4</v>
      </c>
      <c r="AH26" s="71">
        <v>3.25</v>
      </c>
      <c r="AI26" s="71">
        <v>0.9</v>
      </c>
      <c r="AJ26" s="71">
        <v>1</v>
      </c>
      <c r="AK26" s="71">
        <v>1</v>
      </c>
      <c r="AL26" s="71">
        <v>1</v>
      </c>
      <c r="AM26" s="71">
        <v>1</v>
      </c>
      <c r="AN26" s="71">
        <v>1</v>
      </c>
      <c r="AO26" s="71">
        <v>3.75</v>
      </c>
      <c r="AP26" s="71">
        <v>6.5</v>
      </c>
      <c r="AQ26" s="71">
        <v>5</v>
      </c>
      <c r="AR26" s="71">
        <v>6</v>
      </c>
      <c r="AS26" s="71">
        <v>4.75</v>
      </c>
      <c r="AT26" s="71">
        <v>1.75</v>
      </c>
      <c r="AU26" s="71">
        <v>3.5</v>
      </c>
      <c r="AV26" s="70">
        <v>6.5</v>
      </c>
      <c r="AW26" s="70">
        <v>5</v>
      </c>
      <c r="AX26" s="70">
        <v>6</v>
      </c>
      <c r="AY26" s="70">
        <v>5.5</v>
      </c>
      <c r="AZ26" s="70">
        <v>1.5</v>
      </c>
      <c r="BA26" s="71">
        <v>4</v>
      </c>
      <c r="BB26" s="70">
        <v>6.5</v>
      </c>
      <c r="BC26" s="70">
        <v>5</v>
      </c>
      <c r="BD26" s="70">
        <v>6</v>
      </c>
      <c r="BE26" s="70">
        <v>5</v>
      </c>
      <c r="BF26" s="70">
        <v>2</v>
      </c>
      <c r="BG26" s="70" t="s">
        <v>676</v>
      </c>
    </row>
    <row r="27" spans="1:59" x14ac:dyDescent="0.2">
      <c r="A27">
        <v>1025</v>
      </c>
      <c r="B27" s="45" t="s">
        <v>650</v>
      </c>
      <c r="C27" t="s">
        <v>350</v>
      </c>
      <c r="D27" s="71">
        <v>32</v>
      </c>
      <c r="E27" s="71" t="s">
        <v>635</v>
      </c>
      <c r="F27" s="71">
        <v>1</v>
      </c>
      <c r="G27" s="71">
        <v>35</v>
      </c>
      <c r="H27" s="71">
        <v>9</v>
      </c>
      <c r="I27" s="71">
        <v>8</v>
      </c>
      <c r="J27" s="71">
        <v>8</v>
      </c>
      <c r="K27" s="70">
        <v>7</v>
      </c>
      <c r="L27" s="71">
        <v>5</v>
      </c>
      <c r="M27" s="71">
        <v>4.5</v>
      </c>
      <c r="N27" s="71">
        <v>5.5</v>
      </c>
      <c r="O27" s="71">
        <v>4</v>
      </c>
      <c r="P27" s="71">
        <v>4.5</v>
      </c>
      <c r="Q27" s="70">
        <v>6</v>
      </c>
      <c r="R27" s="71">
        <v>1.5</v>
      </c>
      <c r="S27" s="71">
        <v>3</v>
      </c>
      <c r="T27" s="71">
        <v>3.5</v>
      </c>
      <c r="U27" s="71">
        <v>4.5</v>
      </c>
      <c r="V27" s="71">
        <v>4</v>
      </c>
      <c r="W27" s="71">
        <v>3.25</v>
      </c>
      <c r="X27" s="71">
        <v>3</v>
      </c>
      <c r="Y27" s="71">
        <v>2.75</v>
      </c>
      <c r="Z27" s="71">
        <v>4</v>
      </c>
      <c r="AA27" s="71">
        <v>3</v>
      </c>
      <c r="AB27" s="71">
        <v>2.25</v>
      </c>
      <c r="AC27" s="71">
        <v>5</v>
      </c>
      <c r="AD27" s="71">
        <v>5</v>
      </c>
      <c r="AE27" s="71">
        <v>3.5</v>
      </c>
      <c r="AF27" s="71">
        <v>5</v>
      </c>
      <c r="AG27" s="71">
        <v>4.25</v>
      </c>
      <c r="AH27" s="71">
        <v>3.5</v>
      </c>
      <c r="AI27" s="71">
        <v>5</v>
      </c>
      <c r="AJ27" s="71">
        <v>5</v>
      </c>
      <c r="AK27" s="71">
        <v>2</v>
      </c>
      <c r="AL27" s="71">
        <v>3.6666666666666665</v>
      </c>
      <c r="AM27" s="71">
        <v>1.3333333333333335</v>
      </c>
      <c r="AN27" s="71">
        <v>1</v>
      </c>
      <c r="AO27" s="71">
        <v>3.5</v>
      </c>
      <c r="AP27" s="71">
        <v>3</v>
      </c>
      <c r="AQ27" s="71">
        <v>2.25</v>
      </c>
      <c r="AR27" s="71">
        <v>3.5</v>
      </c>
      <c r="AS27" s="71">
        <v>2</v>
      </c>
      <c r="AT27" s="71">
        <v>3.5</v>
      </c>
      <c r="AU27" s="71">
        <v>6</v>
      </c>
      <c r="AV27" s="70">
        <v>2</v>
      </c>
      <c r="AW27" s="70">
        <v>3.5</v>
      </c>
      <c r="AX27" s="70">
        <v>4</v>
      </c>
      <c r="AY27" s="70">
        <v>1.5</v>
      </c>
      <c r="AZ27" s="70">
        <v>4</v>
      </c>
      <c r="BA27" s="71">
        <v>5.5</v>
      </c>
      <c r="BB27" s="70">
        <v>3.5</v>
      </c>
      <c r="BC27" s="70">
        <v>3.5</v>
      </c>
      <c r="BD27" s="70">
        <v>1.5</v>
      </c>
      <c r="BE27" s="70">
        <v>3.5</v>
      </c>
      <c r="BF27" s="70">
        <v>3</v>
      </c>
      <c r="BG27" s="70" t="s">
        <v>677</v>
      </c>
    </row>
    <row r="28" spans="1:59" x14ac:dyDescent="0.2">
      <c r="A28" s="20">
        <v>1115</v>
      </c>
      <c r="B28" s="45" t="s">
        <v>650</v>
      </c>
      <c r="C28" s="20" t="s">
        <v>350</v>
      </c>
      <c r="D28" s="71">
        <v>26</v>
      </c>
      <c r="E28" s="71" t="s">
        <v>653</v>
      </c>
      <c r="F28" s="71">
        <v>1</v>
      </c>
      <c r="G28" s="71">
        <v>34</v>
      </c>
      <c r="H28" s="71">
        <v>14</v>
      </c>
      <c r="I28" s="71">
        <v>7</v>
      </c>
      <c r="J28" s="71">
        <v>12</v>
      </c>
      <c r="K28" s="70">
        <v>7</v>
      </c>
      <c r="L28" s="71">
        <v>6</v>
      </c>
      <c r="M28" s="71">
        <v>5</v>
      </c>
      <c r="N28" s="71">
        <v>6.5</v>
      </c>
      <c r="O28" s="71">
        <v>5.5</v>
      </c>
      <c r="P28" s="71">
        <v>4</v>
      </c>
      <c r="Q28" s="70">
        <v>7</v>
      </c>
      <c r="R28" s="71">
        <v>2</v>
      </c>
      <c r="S28" s="71">
        <v>4</v>
      </c>
      <c r="T28" s="71">
        <v>1</v>
      </c>
      <c r="U28" s="71">
        <v>4</v>
      </c>
      <c r="V28" s="71">
        <v>3.5</v>
      </c>
      <c r="W28" s="71">
        <v>5</v>
      </c>
      <c r="X28" s="71">
        <v>5.25</v>
      </c>
      <c r="Y28" s="71">
        <v>4</v>
      </c>
      <c r="Z28" s="71">
        <v>5.5</v>
      </c>
      <c r="AA28" s="71">
        <v>4.75</v>
      </c>
      <c r="AB28" s="71">
        <v>4.5</v>
      </c>
      <c r="AC28" s="71">
        <v>6.5</v>
      </c>
      <c r="AD28" s="71">
        <v>5.75</v>
      </c>
      <c r="AE28" s="71">
        <v>5</v>
      </c>
      <c r="AF28" s="71">
        <v>6.75</v>
      </c>
      <c r="AG28" s="71">
        <v>5.5</v>
      </c>
      <c r="AH28" s="71">
        <v>5</v>
      </c>
      <c r="AI28" s="71">
        <v>5.25</v>
      </c>
      <c r="AJ28" s="71">
        <v>3.25</v>
      </c>
      <c r="AK28" s="71">
        <v>1.6666666666666667</v>
      </c>
      <c r="AL28" s="71">
        <v>6.5</v>
      </c>
      <c r="AM28" s="71">
        <v>3</v>
      </c>
      <c r="AN28" s="71">
        <v>1.7</v>
      </c>
      <c r="AO28" s="71">
        <v>4.25</v>
      </c>
      <c r="AP28" s="71">
        <v>6</v>
      </c>
      <c r="AQ28" s="71">
        <v>3.75</v>
      </c>
      <c r="AR28" s="71">
        <v>4.25</v>
      </c>
      <c r="AS28" s="71">
        <v>4</v>
      </c>
      <c r="AT28" s="71">
        <v>2.75</v>
      </c>
      <c r="AU28" s="71">
        <v>6</v>
      </c>
      <c r="AV28" s="70">
        <v>5.5</v>
      </c>
      <c r="AW28" s="70">
        <v>3.5</v>
      </c>
      <c r="AX28" s="70">
        <v>3.5</v>
      </c>
      <c r="AY28" s="70">
        <v>2.5</v>
      </c>
      <c r="AZ28" s="70">
        <v>2.5</v>
      </c>
      <c r="BA28" s="71">
        <v>6</v>
      </c>
      <c r="BB28" s="70">
        <v>5.5</v>
      </c>
      <c r="BC28" s="70">
        <v>2.5</v>
      </c>
      <c r="BD28" s="70">
        <v>5.5</v>
      </c>
      <c r="BE28" s="70">
        <v>2</v>
      </c>
      <c r="BF28" s="70">
        <v>2</v>
      </c>
      <c r="BG28" s="70" t="s">
        <v>678</v>
      </c>
    </row>
    <row r="29" spans="1:59" ht="16" x14ac:dyDescent="0.2">
      <c r="A29" s="1">
        <v>4000</v>
      </c>
      <c r="B29" s="45" t="s">
        <v>650</v>
      </c>
      <c r="C29" s="1" t="s">
        <v>350</v>
      </c>
      <c r="D29" s="71">
        <v>22</v>
      </c>
      <c r="E29" s="71" t="s">
        <v>653</v>
      </c>
      <c r="F29" s="71">
        <v>3</v>
      </c>
      <c r="G29" s="71">
        <v>36</v>
      </c>
      <c r="H29" s="71">
        <v>8</v>
      </c>
      <c r="I29" s="71">
        <v>7</v>
      </c>
      <c r="J29" s="71">
        <v>7</v>
      </c>
      <c r="K29" s="70">
        <v>5</v>
      </c>
      <c r="L29" s="71">
        <v>5.5</v>
      </c>
      <c r="M29" s="71">
        <v>6</v>
      </c>
      <c r="N29" s="71">
        <v>4.5</v>
      </c>
      <c r="O29" s="71">
        <v>5.5</v>
      </c>
      <c r="P29" s="71">
        <v>5.5</v>
      </c>
      <c r="Q29" s="70">
        <v>4</v>
      </c>
      <c r="R29" s="71">
        <v>3.5</v>
      </c>
      <c r="S29" s="71">
        <v>3</v>
      </c>
      <c r="T29" s="71">
        <v>3</v>
      </c>
      <c r="U29" s="71">
        <v>4.5</v>
      </c>
      <c r="V29" s="71">
        <v>4</v>
      </c>
      <c r="W29" s="71">
        <v>4</v>
      </c>
      <c r="X29" s="71">
        <v>4</v>
      </c>
      <c r="Y29" s="71">
        <v>3.75</v>
      </c>
      <c r="Z29" s="71">
        <v>2.5</v>
      </c>
      <c r="AA29" s="71">
        <v>4.5</v>
      </c>
      <c r="AB29" s="71">
        <v>4</v>
      </c>
      <c r="AC29" s="71">
        <v>3.5</v>
      </c>
      <c r="AD29" s="71">
        <v>4.5</v>
      </c>
      <c r="AE29" s="71">
        <v>4.5</v>
      </c>
      <c r="AF29" s="71">
        <v>4</v>
      </c>
      <c r="AG29" s="71">
        <v>4.5</v>
      </c>
      <c r="AH29" s="71">
        <v>4.5</v>
      </c>
      <c r="AI29" s="71">
        <v>1.625</v>
      </c>
      <c r="AJ29" s="71">
        <v>1.0416666666666665</v>
      </c>
      <c r="AK29" s="71">
        <v>1.5</v>
      </c>
      <c r="AL29" s="71">
        <v>1.5</v>
      </c>
      <c r="AM29" s="71">
        <v>0.77500000000000002</v>
      </c>
      <c r="AN29" s="71">
        <v>0.96666666666666656</v>
      </c>
      <c r="AO29" s="71">
        <v>3.75</v>
      </c>
      <c r="AP29" s="71">
        <v>3.5</v>
      </c>
      <c r="AQ29" s="71">
        <v>3</v>
      </c>
      <c r="AR29" s="71">
        <v>2</v>
      </c>
      <c r="AS29" s="71">
        <v>3.25</v>
      </c>
      <c r="AT29" s="71">
        <v>2.75</v>
      </c>
      <c r="AU29" s="71">
        <v>4.5</v>
      </c>
      <c r="AV29" s="70">
        <v>5</v>
      </c>
      <c r="AW29" s="70">
        <v>5</v>
      </c>
      <c r="AX29" s="70">
        <v>4</v>
      </c>
      <c r="AY29" s="70">
        <v>5</v>
      </c>
      <c r="AZ29" s="70">
        <v>5.5</v>
      </c>
      <c r="BA29" s="71">
        <v>4</v>
      </c>
      <c r="BB29" s="70">
        <v>4</v>
      </c>
      <c r="BC29" s="70">
        <v>3.5</v>
      </c>
      <c r="BD29" s="70">
        <v>2.5</v>
      </c>
      <c r="BE29" s="70">
        <v>4</v>
      </c>
      <c r="BF29" s="70">
        <v>4.5</v>
      </c>
      <c r="BG29" s="70" t="s">
        <v>679</v>
      </c>
    </row>
    <row r="30" spans="1:59" ht="16" x14ac:dyDescent="0.2">
      <c r="A30" s="1">
        <v>4003</v>
      </c>
      <c r="B30" s="45" t="s">
        <v>650</v>
      </c>
      <c r="C30" s="1" t="s">
        <v>350</v>
      </c>
      <c r="D30" s="71">
        <v>23</v>
      </c>
      <c r="E30" s="71" t="s">
        <v>653</v>
      </c>
      <c r="F30" s="71">
        <v>2</v>
      </c>
      <c r="G30" s="71">
        <v>38</v>
      </c>
      <c r="H30" s="71">
        <v>7</v>
      </c>
      <c r="I30" s="71">
        <v>8</v>
      </c>
      <c r="J30" s="71">
        <v>7</v>
      </c>
      <c r="K30" s="70">
        <v>6</v>
      </c>
      <c r="L30" s="71">
        <v>6.5</v>
      </c>
      <c r="M30" s="71">
        <v>6</v>
      </c>
      <c r="N30" s="71">
        <v>4</v>
      </c>
      <c r="O30" s="71">
        <v>6</v>
      </c>
      <c r="P30" s="71">
        <v>4</v>
      </c>
      <c r="Q30" s="70">
        <v>6</v>
      </c>
      <c r="R30" s="71">
        <v>2</v>
      </c>
      <c r="S30" s="71">
        <v>1</v>
      </c>
      <c r="T30" s="71">
        <v>3</v>
      </c>
      <c r="U30" s="71">
        <v>3</v>
      </c>
      <c r="V30" s="71">
        <v>1</v>
      </c>
      <c r="W30" s="71">
        <v>4.75</v>
      </c>
      <c r="X30" s="71">
        <v>4.75</v>
      </c>
      <c r="Y30" s="71">
        <v>4</v>
      </c>
      <c r="Z30" s="71">
        <v>3.5</v>
      </c>
      <c r="AA30" s="71">
        <v>4.25</v>
      </c>
      <c r="AB30" s="71">
        <v>4</v>
      </c>
      <c r="AC30" s="71">
        <v>6</v>
      </c>
      <c r="AD30" s="71">
        <v>5.75</v>
      </c>
      <c r="AE30" s="71">
        <v>5.5</v>
      </c>
      <c r="AF30" s="71">
        <v>4.75</v>
      </c>
      <c r="AG30" s="71">
        <v>5.25</v>
      </c>
      <c r="AH30" s="71">
        <v>4.5</v>
      </c>
      <c r="AI30" s="71">
        <v>3.0714285714285716</v>
      </c>
      <c r="AJ30" s="71">
        <v>4</v>
      </c>
      <c r="AK30" s="71">
        <v>6.5</v>
      </c>
      <c r="AL30" s="71">
        <v>3.2</v>
      </c>
      <c r="AM30" s="71">
        <v>6</v>
      </c>
      <c r="AN30" s="71">
        <v>5.5</v>
      </c>
      <c r="AO30" s="71">
        <v>2.75</v>
      </c>
      <c r="AP30" s="71">
        <v>3.5</v>
      </c>
      <c r="AQ30" s="71">
        <v>3.5</v>
      </c>
      <c r="AR30" s="71">
        <v>2</v>
      </c>
      <c r="AS30" s="71">
        <v>3.5</v>
      </c>
      <c r="AT30" s="71">
        <v>3</v>
      </c>
      <c r="AU30" s="71">
        <v>4.5</v>
      </c>
      <c r="AV30" s="70">
        <v>5.5</v>
      </c>
      <c r="AW30" s="70">
        <v>5.5</v>
      </c>
      <c r="AX30" s="70">
        <v>2.5</v>
      </c>
      <c r="AY30" s="70">
        <v>5.5</v>
      </c>
      <c r="AZ30" s="70">
        <v>5</v>
      </c>
      <c r="BA30" s="71">
        <v>3.5</v>
      </c>
      <c r="BB30" s="70">
        <v>4</v>
      </c>
      <c r="BC30" s="70">
        <v>5.5</v>
      </c>
      <c r="BD30" s="70">
        <v>4.5</v>
      </c>
      <c r="BE30" s="70">
        <v>5.5</v>
      </c>
      <c r="BF30" s="70">
        <v>5</v>
      </c>
      <c r="BG30" s="70" t="s">
        <v>680</v>
      </c>
    </row>
    <row r="31" spans="1:59" ht="16" x14ac:dyDescent="0.2">
      <c r="A31" s="1">
        <v>4004</v>
      </c>
      <c r="B31" s="45" t="s">
        <v>650</v>
      </c>
      <c r="C31" s="1" t="s">
        <v>350</v>
      </c>
      <c r="D31" s="71">
        <v>25</v>
      </c>
      <c r="E31" s="71" t="s">
        <v>653</v>
      </c>
      <c r="F31" s="71">
        <v>2</v>
      </c>
      <c r="G31" s="71">
        <v>36</v>
      </c>
      <c r="H31" s="71">
        <v>10</v>
      </c>
      <c r="I31" s="71">
        <v>7</v>
      </c>
      <c r="J31" s="71">
        <v>9</v>
      </c>
      <c r="K31" s="70">
        <v>4</v>
      </c>
      <c r="L31" s="71">
        <v>6.5</v>
      </c>
      <c r="M31" s="71">
        <v>6.5</v>
      </c>
      <c r="N31" s="71">
        <v>3</v>
      </c>
      <c r="O31" s="71">
        <v>3</v>
      </c>
      <c r="P31" s="71">
        <v>6.5</v>
      </c>
      <c r="Q31" s="70">
        <v>3</v>
      </c>
      <c r="R31" s="71">
        <v>6</v>
      </c>
      <c r="S31" s="71">
        <v>6</v>
      </c>
      <c r="T31" s="71">
        <v>2.5</v>
      </c>
      <c r="U31" s="71">
        <v>2.5</v>
      </c>
      <c r="V31" s="71">
        <v>6.5</v>
      </c>
      <c r="W31" s="71">
        <v>3.25</v>
      </c>
      <c r="X31" s="71">
        <v>6</v>
      </c>
      <c r="Y31" s="71">
        <v>6.5</v>
      </c>
      <c r="Z31" s="71">
        <v>3</v>
      </c>
      <c r="AA31" s="71">
        <v>1.75</v>
      </c>
      <c r="AB31" s="71">
        <v>6.5</v>
      </c>
      <c r="AC31" s="71">
        <v>4.5</v>
      </c>
      <c r="AD31" s="71">
        <v>6.25</v>
      </c>
      <c r="AE31" s="71">
        <v>6.25</v>
      </c>
      <c r="AF31" s="71">
        <v>2.25</v>
      </c>
      <c r="AG31" s="71">
        <v>2</v>
      </c>
      <c r="AH31" s="71">
        <v>7</v>
      </c>
      <c r="AI31" s="71">
        <v>1</v>
      </c>
      <c r="AJ31" s="71">
        <v>1</v>
      </c>
      <c r="AK31" s="71">
        <v>1</v>
      </c>
      <c r="AL31" s="71">
        <v>1.25</v>
      </c>
      <c r="AM31" s="71">
        <v>0.83333333333333326</v>
      </c>
      <c r="AN31" s="71">
        <v>0.9285714285714286</v>
      </c>
      <c r="AO31" s="71">
        <v>3</v>
      </c>
      <c r="AP31" s="71">
        <v>5.25</v>
      </c>
      <c r="AQ31" s="71">
        <v>5.75</v>
      </c>
      <c r="AR31" s="71">
        <v>4</v>
      </c>
      <c r="AS31" s="71">
        <v>3</v>
      </c>
      <c r="AT31" s="71">
        <v>6.25</v>
      </c>
      <c r="AU31" s="71">
        <v>2</v>
      </c>
      <c r="AV31" s="70">
        <v>5.5</v>
      </c>
      <c r="AW31" s="70">
        <v>5.5</v>
      </c>
      <c r="AX31" s="70">
        <v>2</v>
      </c>
      <c r="AY31" s="70">
        <v>3.5</v>
      </c>
      <c r="AZ31" s="70">
        <v>6</v>
      </c>
      <c r="BA31" s="71">
        <v>2.5</v>
      </c>
      <c r="BB31" s="70">
        <v>5.5</v>
      </c>
      <c r="BC31" s="70">
        <v>5.5</v>
      </c>
      <c r="BD31" s="70">
        <v>2</v>
      </c>
      <c r="BE31" s="70">
        <v>3</v>
      </c>
      <c r="BF31" s="70">
        <v>6</v>
      </c>
      <c r="BG31" s="70" t="s">
        <v>681</v>
      </c>
    </row>
    <row r="32" spans="1:59" ht="16" x14ac:dyDescent="0.2">
      <c r="A32" s="1">
        <v>4006</v>
      </c>
      <c r="B32" s="45" t="s">
        <v>650</v>
      </c>
      <c r="C32" s="1" t="s">
        <v>350</v>
      </c>
      <c r="D32" s="71">
        <v>24</v>
      </c>
      <c r="E32" s="71" t="s">
        <v>653</v>
      </c>
      <c r="F32" s="71">
        <v>1</v>
      </c>
      <c r="G32" s="71">
        <v>42</v>
      </c>
      <c r="H32" s="71">
        <v>9</v>
      </c>
      <c r="I32" s="71">
        <v>8</v>
      </c>
      <c r="J32" s="71">
        <v>7</v>
      </c>
      <c r="K32" s="70">
        <v>7</v>
      </c>
      <c r="L32" s="71">
        <v>6</v>
      </c>
      <c r="M32" s="71">
        <v>6</v>
      </c>
      <c r="N32" s="71">
        <v>5.5</v>
      </c>
      <c r="O32" s="71">
        <v>4</v>
      </c>
      <c r="P32" s="71">
        <v>6.5</v>
      </c>
      <c r="Q32" s="70">
        <v>7</v>
      </c>
      <c r="R32" s="71">
        <v>1.5</v>
      </c>
      <c r="S32" s="71">
        <v>1.5</v>
      </c>
      <c r="T32" s="71">
        <v>3</v>
      </c>
      <c r="U32" s="71">
        <v>2.5</v>
      </c>
      <c r="V32" s="71">
        <v>4</v>
      </c>
      <c r="W32" s="71">
        <v>4.5</v>
      </c>
      <c r="X32" s="71">
        <v>4</v>
      </c>
      <c r="Y32" s="71">
        <v>5</v>
      </c>
      <c r="Z32" s="71">
        <v>6</v>
      </c>
      <c r="AA32" s="71">
        <v>4.25</v>
      </c>
      <c r="AB32" s="71">
        <v>5.75</v>
      </c>
      <c r="AC32" s="71">
        <v>5.5</v>
      </c>
      <c r="AD32" s="71">
        <v>4</v>
      </c>
      <c r="AE32" s="71">
        <v>5.25</v>
      </c>
      <c r="AF32" s="71">
        <v>4.5</v>
      </c>
      <c r="AG32" s="71">
        <v>4.75</v>
      </c>
      <c r="AH32" s="71">
        <v>4.75</v>
      </c>
      <c r="AI32" s="71">
        <v>3.5</v>
      </c>
      <c r="AJ32" s="71">
        <v>3.75</v>
      </c>
      <c r="AK32" s="71">
        <v>4.5</v>
      </c>
      <c r="AL32" s="71">
        <v>2.5</v>
      </c>
      <c r="AM32" s="71">
        <v>5</v>
      </c>
      <c r="AN32" s="71">
        <v>1.8666666666666667</v>
      </c>
      <c r="AO32" s="71">
        <v>4</v>
      </c>
      <c r="AP32" s="71">
        <v>4</v>
      </c>
      <c r="AQ32" s="71">
        <v>4</v>
      </c>
      <c r="AR32" s="71">
        <v>3.5</v>
      </c>
      <c r="AS32" s="71">
        <v>3.25</v>
      </c>
      <c r="AT32" s="71">
        <v>4.25</v>
      </c>
      <c r="AU32" s="71">
        <v>7</v>
      </c>
      <c r="AV32" s="70">
        <v>6</v>
      </c>
      <c r="AW32" s="70">
        <v>6</v>
      </c>
      <c r="AX32" s="70">
        <v>3.5</v>
      </c>
      <c r="AY32" s="70">
        <v>5</v>
      </c>
      <c r="AZ32" s="70">
        <v>6</v>
      </c>
      <c r="BA32" s="71">
        <v>7</v>
      </c>
      <c r="BB32" s="70">
        <v>2</v>
      </c>
      <c r="BC32" s="70">
        <v>6.5</v>
      </c>
      <c r="BD32" s="70">
        <v>4</v>
      </c>
      <c r="BE32" s="70">
        <v>4</v>
      </c>
      <c r="BF32" s="70">
        <v>4.5</v>
      </c>
      <c r="BG32" s="70" t="s">
        <v>682</v>
      </c>
    </row>
    <row r="33" spans="1:59" ht="16" x14ac:dyDescent="0.2">
      <c r="A33" s="26">
        <v>4007</v>
      </c>
      <c r="B33" s="45" t="s">
        <v>650</v>
      </c>
      <c r="C33" s="26" t="s">
        <v>350</v>
      </c>
      <c r="D33" s="71">
        <v>30</v>
      </c>
      <c r="E33" s="71" t="s">
        <v>653</v>
      </c>
      <c r="F33" s="71">
        <v>3</v>
      </c>
      <c r="G33" s="71">
        <v>27</v>
      </c>
      <c r="H33" s="71">
        <v>9</v>
      </c>
      <c r="I33" s="71">
        <v>7</v>
      </c>
      <c r="J33" s="71">
        <v>12</v>
      </c>
      <c r="K33" s="70">
        <v>5</v>
      </c>
      <c r="L33" s="71">
        <v>5</v>
      </c>
      <c r="M33" s="71">
        <v>5.5</v>
      </c>
      <c r="N33" s="71">
        <v>4.5</v>
      </c>
      <c r="O33" s="71">
        <v>4.5</v>
      </c>
      <c r="P33" s="71">
        <v>5</v>
      </c>
      <c r="Q33" s="70">
        <v>2</v>
      </c>
      <c r="R33" s="71">
        <v>4</v>
      </c>
      <c r="S33" s="71">
        <v>4</v>
      </c>
      <c r="T33" s="71">
        <v>4</v>
      </c>
      <c r="U33" s="71">
        <v>2.5</v>
      </c>
      <c r="V33" s="71">
        <v>3</v>
      </c>
      <c r="W33" s="71">
        <v>2.75</v>
      </c>
      <c r="X33" s="71">
        <v>2.5</v>
      </c>
      <c r="Y33" s="71">
        <v>3</v>
      </c>
      <c r="Z33" s="71">
        <v>2.75</v>
      </c>
      <c r="AA33" s="71">
        <v>2</v>
      </c>
      <c r="AB33" s="71">
        <v>3</v>
      </c>
      <c r="AC33" s="71">
        <v>4.75</v>
      </c>
      <c r="AD33" s="71">
        <v>4</v>
      </c>
      <c r="AE33" s="71">
        <v>5</v>
      </c>
      <c r="AF33" s="71">
        <v>5.5</v>
      </c>
      <c r="AG33" s="71">
        <v>3.5</v>
      </c>
      <c r="AH33" s="71">
        <v>4.75</v>
      </c>
      <c r="AI33" s="71">
        <v>1.1000000000000001</v>
      </c>
      <c r="AJ33" s="71">
        <v>0.625</v>
      </c>
      <c r="AK33" s="71">
        <v>1.125</v>
      </c>
      <c r="AL33" s="71">
        <v>1.375</v>
      </c>
      <c r="AM33" s="71">
        <v>1</v>
      </c>
      <c r="AN33" s="71">
        <v>1.1000000000000001</v>
      </c>
      <c r="AO33" s="71">
        <v>1.5</v>
      </c>
      <c r="AP33" s="71">
        <v>1.5</v>
      </c>
      <c r="AQ33" s="71">
        <v>1.5</v>
      </c>
      <c r="AR33" s="71">
        <v>1</v>
      </c>
      <c r="AS33" s="71">
        <v>2.5</v>
      </c>
      <c r="AT33" s="71">
        <v>1.5</v>
      </c>
      <c r="AU33" s="71">
        <v>4</v>
      </c>
      <c r="AV33" s="70">
        <v>3</v>
      </c>
      <c r="AW33" s="70">
        <v>2</v>
      </c>
      <c r="AX33" s="70">
        <v>1.5</v>
      </c>
      <c r="AY33" s="70">
        <v>3</v>
      </c>
      <c r="AZ33" s="70">
        <v>4</v>
      </c>
      <c r="BA33" s="71">
        <v>4</v>
      </c>
      <c r="BB33" s="70">
        <v>2</v>
      </c>
      <c r="BC33" s="70">
        <v>2</v>
      </c>
      <c r="BD33" s="70">
        <v>2.5</v>
      </c>
      <c r="BE33" s="70">
        <v>2</v>
      </c>
      <c r="BF33" s="70">
        <v>2</v>
      </c>
      <c r="BG33" s="70" t="s">
        <v>683</v>
      </c>
    </row>
    <row r="34" spans="1:59" ht="16" x14ac:dyDescent="0.2">
      <c r="A34" s="1">
        <v>4009</v>
      </c>
      <c r="B34" s="1" t="s">
        <v>650</v>
      </c>
      <c r="C34" s="1" t="s">
        <v>350</v>
      </c>
      <c r="D34" s="71">
        <v>24</v>
      </c>
      <c r="E34" s="71" t="s">
        <v>653</v>
      </c>
      <c r="F34" s="71">
        <v>2</v>
      </c>
      <c r="G34" s="71">
        <v>50</v>
      </c>
      <c r="H34" s="71">
        <v>11</v>
      </c>
      <c r="I34" s="71">
        <v>7</v>
      </c>
      <c r="J34" s="71">
        <v>7</v>
      </c>
      <c r="K34" s="70">
        <v>2</v>
      </c>
      <c r="L34" s="71">
        <v>6.5</v>
      </c>
      <c r="M34" s="71">
        <v>5.5</v>
      </c>
      <c r="N34" s="71">
        <v>4.5</v>
      </c>
      <c r="O34" s="71">
        <v>3.5</v>
      </c>
      <c r="P34" s="71">
        <v>4.5</v>
      </c>
      <c r="Q34" s="70">
        <v>5</v>
      </c>
      <c r="R34" s="71">
        <v>2</v>
      </c>
      <c r="S34" s="71">
        <v>2.5</v>
      </c>
      <c r="T34" s="71">
        <v>2</v>
      </c>
      <c r="U34" s="71">
        <v>4</v>
      </c>
      <c r="V34" s="71">
        <v>3</v>
      </c>
      <c r="W34" s="71">
        <v>3</v>
      </c>
      <c r="X34" s="71">
        <v>3.75</v>
      </c>
      <c r="Y34" s="71">
        <v>3.75</v>
      </c>
      <c r="Z34" s="71">
        <v>1.75</v>
      </c>
      <c r="AA34" s="71">
        <v>1.75</v>
      </c>
      <c r="AB34" s="71">
        <v>3.5</v>
      </c>
      <c r="AC34" s="71">
        <v>4.5</v>
      </c>
      <c r="AD34" s="71">
        <v>6</v>
      </c>
      <c r="AE34" s="71">
        <v>5</v>
      </c>
      <c r="AF34" s="71">
        <v>3.75</v>
      </c>
      <c r="AG34" s="71">
        <v>2.75</v>
      </c>
      <c r="AH34" s="71">
        <v>4.5</v>
      </c>
      <c r="AI34" s="71">
        <v>2</v>
      </c>
      <c r="AJ34" s="71">
        <v>3</v>
      </c>
      <c r="AK34" s="71">
        <v>2.0833333333333335</v>
      </c>
      <c r="AL34" s="71">
        <v>2.75</v>
      </c>
      <c r="AM34" s="71">
        <v>1.0833333333333333</v>
      </c>
      <c r="AN34" s="71">
        <v>1.75</v>
      </c>
      <c r="AO34" s="71">
        <v>1.75</v>
      </c>
      <c r="AP34" s="71">
        <v>3</v>
      </c>
      <c r="AQ34" s="71">
        <v>1.5</v>
      </c>
      <c r="AR34" s="71">
        <v>2</v>
      </c>
      <c r="AS34" s="71">
        <v>3.25</v>
      </c>
      <c r="AT34" s="71">
        <v>2.5</v>
      </c>
      <c r="AU34" s="71">
        <v>6</v>
      </c>
      <c r="AV34" s="70">
        <v>7</v>
      </c>
      <c r="AW34" s="70">
        <v>6</v>
      </c>
      <c r="AX34" s="70">
        <v>3.5</v>
      </c>
      <c r="AY34" s="70">
        <v>2.5</v>
      </c>
      <c r="AZ34" s="70">
        <v>3.5</v>
      </c>
      <c r="BA34" s="71">
        <v>6</v>
      </c>
      <c r="BB34" s="70">
        <v>6</v>
      </c>
      <c r="BC34" s="70">
        <v>4</v>
      </c>
      <c r="BD34" s="70">
        <v>4</v>
      </c>
      <c r="BE34" s="70">
        <v>2.5</v>
      </c>
      <c r="BF34" s="70">
        <v>3.5</v>
      </c>
      <c r="BG34" s="70" t="s">
        <v>684</v>
      </c>
    </row>
    <row r="35" spans="1:59" ht="16" x14ac:dyDescent="0.2">
      <c r="A35" s="1">
        <v>4011</v>
      </c>
      <c r="B35" s="1" t="s">
        <v>650</v>
      </c>
      <c r="C35" s="1" t="s">
        <v>350</v>
      </c>
      <c r="D35" s="71">
        <v>26</v>
      </c>
      <c r="E35" s="71" t="s">
        <v>653</v>
      </c>
      <c r="F35" s="71">
        <v>2</v>
      </c>
      <c r="G35" s="71">
        <v>35</v>
      </c>
      <c r="H35" s="71">
        <v>7</v>
      </c>
      <c r="I35" s="71">
        <v>7</v>
      </c>
      <c r="J35" s="71">
        <v>0</v>
      </c>
      <c r="K35" s="70">
        <v>2</v>
      </c>
      <c r="L35" s="71">
        <v>6.5</v>
      </c>
      <c r="M35" s="71">
        <v>6.5</v>
      </c>
      <c r="N35" s="71">
        <v>2</v>
      </c>
      <c r="O35" s="71">
        <v>6.5</v>
      </c>
      <c r="P35" s="71">
        <v>6.5</v>
      </c>
      <c r="Q35" s="70">
        <v>2</v>
      </c>
      <c r="R35" s="71">
        <v>6.5</v>
      </c>
      <c r="S35" s="71">
        <v>6.5</v>
      </c>
      <c r="T35" s="71">
        <v>2</v>
      </c>
      <c r="U35" s="71">
        <v>6.5</v>
      </c>
      <c r="V35" s="71">
        <v>6.5</v>
      </c>
      <c r="W35" s="71">
        <v>3.5</v>
      </c>
      <c r="X35" s="71">
        <v>6.5</v>
      </c>
      <c r="Y35" s="71">
        <v>6.5</v>
      </c>
      <c r="Z35" s="71">
        <v>2</v>
      </c>
      <c r="AA35" s="71">
        <v>6.5</v>
      </c>
      <c r="AB35" s="71">
        <v>6.5</v>
      </c>
      <c r="AC35" s="71">
        <v>3.5</v>
      </c>
      <c r="AD35" s="71">
        <v>6.5</v>
      </c>
      <c r="AE35" s="71">
        <v>6.5</v>
      </c>
      <c r="AF35" s="71">
        <v>2</v>
      </c>
      <c r="AG35" s="71">
        <v>6.5</v>
      </c>
      <c r="AH35" s="71">
        <v>6.5</v>
      </c>
      <c r="AI35" s="71">
        <v>1</v>
      </c>
      <c r="AJ35" s="71">
        <v>1</v>
      </c>
      <c r="AK35" s="71">
        <v>1</v>
      </c>
      <c r="AL35" s="71">
        <v>1</v>
      </c>
      <c r="AM35" s="71">
        <v>1</v>
      </c>
      <c r="AN35" s="71">
        <v>1</v>
      </c>
      <c r="AO35" s="71">
        <v>3.5</v>
      </c>
      <c r="AP35" s="71">
        <v>6.5</v>
      </c>
      <c r="AQ35" s="71">
        <v>6.5</v>
      </c>
      <c r="AR35" s="71">
        <v>2</v>
      </c>
      <c r="AS35" s="71">
        <v>6.5</v>
      </c>
      <c r="AT35" s="71">
        <v>6.5</v>
      </c>
      <c r="AU35" s="71">
        <v>3.5</v>
      </c>
      <c r="AV35" s="70">
        <v>6.5</v>
      </c>
      <c r="AW35" s="70">
        <v>6.5</v>
      </c>
      <c r="AX35" s="70">
        <v>2</v>
      </c>
      <c r="AY35" s="70">
        <v>6.5</v>
      </c>
      <c r="AZ35" s="70">
        <v>6</v>
      </c>
      <c r="BA35" s="71">
        <v>3.5</v>
      </c>
      <c r="BB35" s="70">
        <v>6.5</v>
      </c>
      <c r="BC35" s="70">
        <v>6.5</v>
      </c>
      <c r="BD35" s="70">
        <v>2</v>
      </c>
      <c r="BE35" s="70">
        <v>6.5</v>
      </c>
      <c r="BF35" s="70">
        <v>6</v>
      </c>
      <c r="BG35" s="70" t="s">
        <v>685</v>
      </c>
    </row>
    <row r="36" spans="1:59" x14ac:dyDescent="0.2">
      <c r="BG36" s="70" t="s">
        <v>686</v>
      </c>
    </row>
    <row r="37" spans="1:59" x14ac:dyDescent="0.2">
      <c r="BG37" s="70" t="s">
        <v>687</v>
      </c>
    </row>
    <row r="38" spans="1:59" x14ac:dyDescent="0.2">
      <c r="BG38" s="70" t="s">
        <v>688</v>
      </c>
    </row>
    <row r="39" spans="1:59" x14ac:dyDescent="0.2">
      <c r="BG39" s="70" t="s">
        <v>689</v>
      </c>
    </row>
    <row r="40" spans="1:59" x14ac:dyDescent="0.2">
      <c r="BG40" s="70" t="s">
        <v>690</v>
      </c>
    </row>
    <row r="41" spans="1:59" x14ac:dyDescent="0.2">
      <c r="BG41" s="70" t="s">
        <v>691</v>
      </c>
    </row>
    <row r="42" spans="1:59" x14ac:dyDescent="0.2">
      <c r="BG42" s="70" t="s">
        <v>692</v>
      </c>
    </row>
    <row r="43" spans="1:59" x14ac:dyDescent="0.2">
      <c r="BG43" s="70" t="s">
        <v>693</v>
      </c>
    </row>
    <row r="44" spans="1:59" x14ac:dyDescent="0.2">
      <c r="BG44" s="70" t="s">
        <v>694</v>
      </c>
    </row>
    <row r="45" spans="1:59" x14ac:dyDescent="0.2">
      <c r="BG45" s="70" t="s">
        <v>695</v>
      </c>
    </row>
    <row r="46" spans="1:59" x14ac:dyDescent="0.2">
      <c r="BG46" s="70" t="s">
        <v>696</v>
      </c>
    </row>
    <row r="47" spans="1:59" x14ac:dyDescent="0.2">
      <c r="BG47" s="70" t="s">
        <v>697</v>
      </c>
    </row>
    <row r="48" spans="1:59" x14ac:dyDescent="0.2">
      <c r="BG48" s="70" t="s">
        <v>698</v>
      </c>
    </row>
    <row r="49" spans="59:59" x14ac:dyDescent="0.2">
      <c r="BG49" s="70" t="s">
        <v>699</v>
      </c>
    </row>
    <row r="50" spans="59:59" x14ac:dyDescent="0.2">
      <c r="BG50" s="70" t="s">
        <v>700</v>
      </c>
    </row>
    <row r="51" spans="59:59" x14ac:dyDescent="0.2">
      <c r="BG51" s="70" t="s">
        <v>701</v>
      </c>
    </row>
    <row r="52" spans="59:59" x14ac:dyDescent="0.2">
      <c r="BG52" s="70" t="s">
        <v>702</v>
      </c>
    </row>
    <row r="53" spans="59:59" x14ac:dyDescent="0.2">
      <c r="BG53" s="70" t="s">
        <v>703</v>
      </c>
    </row>
    <row r="54" spans="59:59" x14ac:dyDescent="0.2">
      <c r="BG54" s="70" t="s">
        <v>704</v>
      </c>
    </row>
    <row r="55" spans="59:59" x14ac:dyDescent="0.2">
      <c r="BG55" s="70" t="s">
        <v>705</v>
      </c>
    </row>
    <row r="56" spans="59:59" x14ac:dyDescent="0.2">
      <c r="BG56" s="70" t="s">
        <v>706</v>
      </c>
    </row>
    <row r="57" spans="59:59" x14ac:dyDescent="0.2">
      <c r="BG57" s="70" t="s">
        <v>707</v>
      </c>
    </row>
    <row r="58" spans="59:59" x14ac:dyDescent="0.2">
      <c r="BG58" s="70" t="s">
        <v>708</v>
      </c>
    </row>
  </sheetData>
  <pageMargins left="0.75" right="0.75" top="1" bottom="1" header="0.5" footer="0.5"/>
  <pageSetup paperSize="9" orientation="portrait" horizontalDpi="4294967292" verticalDpi="4294967292"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6"/>
  <sheetViews>
    <sheetView zoomScale="60" zoomScaleNormal="60" workbookViewId="0">
      <selection activeCell="AA2" sqref="AA2:AA35"/>
    </sheetView>
  </sheetViews>
  <sheetFormatPr baseColWidth="10" defaultColWidth="8.83203125" defaultRowHeight="15" x14ac:dyDescent="0.2"/>
  <sheetData>
    <row r="1" spans="1:33" ht="16" x14ac:dyDescent="0.2">
      <c r="A1" s="21" t="s">
        <v>777</v>
      </c>
      <c r="B1" s="2" t="s">
        <v>649</v>
      </c>
      <c r="C1" s="2" t="s">
        <v>0</v>
      </c>
      <c r="D1" s="85" t="s">
        <v>755</v>
      </c>
      <c r="E1" s="85" t="s">
        <v>756</v>
      </c>
      <c r="F1" s="85" t="s">
        <v>757</v>
      </c>
      <c r="G1" s="85" t="s">
        <v>758</v>
      </c>
      <c r="H1" s="85" t="s">
        <v>759</v>
      </c>
      <c r="I1" s="85" t="s">
        <v>760</v>
      </c>
      <c r="J1" s="85" t="s">
        <v>767</v>
      </c>
      <c r="K1" s="85" t="s">
        <v>768</v>
      </c>
      <c r="L1" s="85" t="s">
        <v>769</v>
      </c>
      <c r="M1" s="85" t="s">
        <v>773</v>
      </c>
      <c r="N1" s="85" t="s">
        <v>774</v>
      </c>
      <c r="O1" s="85" t="s">
        <v>761</v>
      </c>
      <c r="P1" s="85" t="s">
        <v>762</v>
      </c>
      <c r="Q1" s="85" t="s">
        <v>763</v>
      </c>
      <c r="R1" s="85" t="s">
        <v>764</v>
      </c>
      <c r="S1" s="85" t="s">
        <v>765</v>
      </c>
      <c r="T1" s="85" t="s">
        <v>766</v>
      </c>
      <c r="U1" s="85" t="s">
        <v>770</v>
      </c>
      <c r="V1" s="85" t="s">
        <v>771</v>
      </c>
      <c r="W1" s="85" t="s">
        <v>772</v>
      </c>
      <c r="X1" s="85" t="s">
        <v>775</v>
      </c>
      <c r="Y1" s="85" t="s">
        <v>776</v>
      </c>
      <c r="Z1" s="69" t="s">
        <v>5</v>
      </c>
      <c r="AA1" s="69" t="s">
        <v>645</v>
      </c>
      <c r="AB1" s="69" t="s">
        <v>6</v>
      </c>
      <c r="AC1" s="69" t="s">
        <v>7</v>
      </c>
      <c r="AD1" s="69" t="s">
        <v>8</v>
      </c>
      <c r="AE1" s="69" t="s">
        <v>9</v>
      </c>
      <c r="AF1" s="70" t="s">
        <v>10</v>
      </c>
      <c r="AG1" s="21" t="s">
        <v>777</v>
      </c>
    </row>
    <row r="2" spans="1:33" x14ac:dyDescent="0.2">
      <c r="A2" s="90">
        <v>1001</v>
      </c>
      <c r="B2" s="90" t="s">
        <v>650</v>
      </c>
      <c r="C2" s="91" t="s">
        <v>80</v>
      </c>
      <c r="D2">
        <v>5</v>
      </c>
      <c r="E2">
        <v>6</v>
      </c>
      <c r="F2">
        <v>6</v>
      </c>
      <c r="G2">
        <v>5</v>
      </c>
      <c r="H2">
        <v>3</v>
      </c>
      <c r="I2">
        <v>6</v>
      </c>
      <c r="J2">
        <v>5</v>
      </c>
      <c r="K2">
        <v>4.5</v>
      </c>
      <c r="L2">
        <v>6</v>
      </c>
      <c r="M2">
        <v>5.666666666666667</v>
      </c>
      <c r="N2">
        <v>4.666666666666667</v>
      </c>
      <c r="O2">
        <v>0.58333333333333337</v>
      </c>
      <c r="P2">
        <v>0.98484848484848486</v>
      </c>
      <c r="Q2">
        <v>1</v>
      </c>
      <c r="R2">
        <v>0.82352941176470584</v>
      </c>
      <c r="S2">
        <v>0.89473684210526316</v>
      </c>
      <c r="T2">
        <v>1</v>
      </c>
      <c r="U2">
        <v>0.70343137254901955</v>
      </c>
      <c r="V2">
        <v>0.93979266347687407</v>
      </c>
      <c r="W2">
        <v>1</v>
      </c>
      <c r="X2">
        <v>0.85606060606060608</v>
      </c>
      <c r="Y2">
        <v>0.90608875128998967</v>
      </c>
      <c r="Z2" s="71">
        <v>29</v>
      </c>
      <c r="AA2" s="71">
        <v>2</v>
      </c>
      <c r="AB2" s="71">
        <v>1</v>
      </c>
      <c r="AC2" s="71">
        <v>51</v>
      </c>
      <c r="AD2" s="71">
        <v>14</v>
      </c>
      <c r="AE2" s="71">
        <v>8</v>
      </c>
      <c r="AF2" s="71">
        <v>8</v>
      </c>
      <c r="AG2" s="2" t="s">
        <v>649</v>
      </c>
    </row>
    <row r="3" spans="1:33" x14ac:dyDescent="0.2">
      <c r="A3" s="92">
        <v>1002</v>
      </c>
      <c r="B3" s="92" t="s">
        <v>650</v>
      </c>
      <c r="C3" s="92" t="s">
        <v>350</v>
      </c>
      <c r="D3">
        <v>6</v>
      </c>
      <c r="E3">
        <v>6</v>
      </c>
      <c r="F3">
        <v>5</v>
      </c>
      <c r="G3">
        <v>6</v>
      </c>
      <c r="H3">
        <v>3</v>
      </c>
      <c r="I3">
        <v>6</v>
      </c>
      <c r="J3">
        <v>6</v>
      </c>
      <c r="K3">
        <v>4.5</v>
      </c>
      <c r="L3">
        <v>5.5</v>
      </c>
      <c r="M3">
        <v>5.666666666666667</v>
      </c>
      <c r="N3">
        <v>5</v>
      </c>
      <c r="O3">
        <v>0.92307692307692313</v>
      </c>
      <c r="P3">
        <v>1</v>
      </c>
      <c r="Q3">
        <v>1</v>
      </c>
      <c r="R3">
        <v>1</v>
      </c>
      <c r="S3">
        <v>0.94117647058823528</v>
      </c>
      <c r="T3">
        <v>0.96875</v>
      </c>
      <c r="U3">
        <v>0.96153846153846156</v>
      </c>
      <c r="V3">
        <v>0.97058823529411764</v>
      </c>
      <c r="W3">
        <v>0.984375</v>
      </c>
      <c r="X3">
        <v>0.97435897435897445</v>
      </c>
      <c r="Y3">
        <v>0.96997549019607854</v>
      </c>
      <c r="Z3" s="71">
        <v>33</v>
      </c>
      <c r="AA3" s="71">
        <v>2</v>
      </c>
      <c r="AB3" s="71">
        <v>2</v>
      </c>
      <c r="AC3" s="71">
        <v>31</v>
      </c>
      <c r="AD3" s="71">
        <v>11</v>
      </c>
      <c r="AE3" s="71">
        <v>8</v>
      </c>
      <c r="AF3" s="71">
        <v>7</v>
      </c>
      <c r="AG3" s="2" t="s">
        <v>0</v>
      </c>
    </row>
    <row r="4" spans="1:33" x14ac:dyDescent="0.2">
      <c r="A4" s="90">
        <v>1003</v>
      </c>
      <c r="B4" s="90" t="s">
        <v>650</v>
      </c>
      <c r="C4" s="91" t="s">
        <v>80</v>
      </c>
      <c r="D4">
        <v>6</v>
      </c>
      <c r="E4">
        <v>6</v>
      </c>
      <c r="F4">
        <v>6</v>
      </c>
      <c r="G4">
        <v>6</v>
      </c>
      <c r="H4">
        <v>3</v>
      </c>
      <c r="I4">
        <v>6</v>
      </c>
      <c r="J4">
        <v>6</v>
      </c>
      <c r="K4">
        <v>4.5</v>
      </c>
      <c r="L4">
        <v>6</v>
      </c>
      <c r="M4">
        <v>6</v>
      </c>
      <c r="N4">
        <v>5</v>
      </c>
      <c r="O4">
        <v>0.875</v>
      </c>
      <c r="P4">
        <v>0.86842105263157898</v>
      </c>
      <c r="Q4">
        <v>0.9642857142857143</v>
      </c>
      <c r="R4">
        <v>1</v>
      </c>
      <c r="S4">
        <v>0.88461538461538458</v>
      </c>
      <c r="T4">
        <v>1</v>
      </c>
      <c r="U4">
        <v>0.9375</v>
      </c>
      <c r="V4">
        <v>0.87651821862348178</v>
      </c>
      <c r="W4">
        <v>0.98214285714285721</v>
      </c>
      <c r="X4">
        <v>0.90256892230576435</v>
      </c>
      <c r="Y4">
        <v>0.96153846153846156</v>
      </c>
      <c r="Z4" s="71">
        <v>28</v>
      </c>
      <c r="AA4" s="71">
        <v>2</v>
      </c>
      <c r="AB4" s="71">
        <v>1</v>
      </c>
      <c r="AC4" s="71">
        <v>61</v>
      </c>
      <c r="AD4" s="71">
        <v>14</v>
      </c>
      <c r="AE4" s="71">
        <v>8</v>
      </c>
      <c r="AF4" s="71">
        <v>9</v>
      </c>
      <c r="AG4" s="85" t="s">
        <v>755</v>
      </c>
    </row>
    <row r="5" spans="1:33" x14ac:dyDescent="0.2">
      <c r="A5" s="90">
        <v>1004</v>
      </c>
      <c r="B5" s="93" t="s">
        <v>650</v>
      </c>
      <c r="C5" s="90" t="s">
        <v>350</v>
      </c>
      <c r="D5">
        <v>6</v>
      </c>
      <c r="E5">
        <v>6</v>
      </c>
      <c r="F5">
        <v>6</v>
      </c>
      <c r="G5">
        <v>6</v>
      </c>
      <c r="H5">
        <v>3</v>
      </c>
      <c r="I5">
        <v>6</v>
      </c>
      <c r="J5">
        <v>6</v>
      </c>
      <c r="K5">
        <v>4.5</v>
      </c>
      <c r="L5">
        <v>6</v>
      </c>
      <c r="M5">
        <v>6</v>
      </c>
      <c r="N5">
        <v>5</v>
      </c>
      <c r="O5">
        <v>0.91176470588235292</v>
      </c>
      <c r="P5">
        <v>0.97222222222222221</v>
      </c>
      <c r="Q5">
        <v>1</v>
      </c>
      <c r="R5">
        <v>1</v>
      </c>
      <c r="S5">
        <v>0.98</v>
      </c>
      <c r="T5">
        <v>1</v>
      </c>
      <c r="U5">
        <v>0.95588235294117641</v>
      </c>
      <c r="V5">
        <v>0.97611111111111115</v>
      </c>
      <c r="W5">
        <v>1</v>
      </c>
      <c r="X5">
        <v>0.96132897603485834</v>
      </c>
      <c r="Y5">
        <v>0.99333333333333329</v>
      </c>
      <c r="Z5" s="71">
        <v>50</v>
      </c>
      <c r="AA5" s="71">
        <v>1</v>
      </c>
      <c r="AB5" s="71">
        <v>2</v>
      </c>
      <c r="AC5" s="71">
        <v>45</v>
      </c>
      <c r="AD5" s="71">
        <v>13</v>
      </c>
      <c r="AE5" s="71">
        <v>14</v>
      </c>
      <c r="AF5" s="71">
        <v>9</v>
      </c>
      <c r="AG5" s="85" t="s">
        <v>756</v>
      </c>
    </row>
    <row r="6" spans="1:33" x14ac:dyDescent="0.2">
      <c r="A6" s="92">
        <v>1006</v>
      </c>
      <c r="B6" s="92" t="s">
        <v>650</v>
      </c>
      <c r="C6" s="92" t="s">
        <v>350</v>
      </c>
      <c r="D6">
        <v>6</v>
      </c>
      <c r="E6">
        <v>6</v>
      </c>
      <c r="F6">
        <v>6</v>
      </c>
      <c r="G6">
        <v>6</v>
      </c>
      <c r="H6">
        <v>3</v>
      </c>
      <c r="I6">
        <v>6</v>
      </c>
      <c r="J6">
        <v>6</v>
      </c>
      <c r="K6">
        <v>4.5</v>
      </c>
      <c r="L6">
        <v>6</v>
      </c>
      <c r="M6">
        <v>6</v>
      </c>
      <c r="N6">
        <v>5</v>
      </c>
      <c r="O6">
        <v>0.71304347826086956</v>
      </c>
      <c r="P6">
        <v>0.97058823529411764</v>
      </c>
      <c r="Q6">
        <v>0.99137931034482762</v>
      </c>
      <c r="R6">
        <v>0.9642857142857143</v>
      </c>
      <c r="S6">
        <v>0.98863636363636365</v>
      </c>
      <c r="T6">
        <v>0.98958333333333326</v>
      </c>
      <c r="U6">
        <v>0.83866459627329193</v>
      </c>
      <c r="V6">
        <v>0.97961229946524064</v>
      </c>
      <c r="W6">
        <v>0.99048132183908044</v>
      </c>
      <c r="X6">
        <v>0.89167034129993838</v>
      </c>
      <c r="Y6">
        <v>0.98083513708513703</v>
      </c>
      <c r="Z6" s="71">
        <v>32</v>
      </c>
      <c r="AA6" s="71">
        <v>2</v>
      </c>
      <c r="AB6" s="71">
        <v>2</v>
      </c>
      <c r="AC6" s="71">
        <v>23</v>
      </c>
      <c r="AD6" s="71">
        <v>7</v>
      </c>
      <c r="AE6" s="71">
        <v>7</v>
      </c>
      <c r="AF6" s="71">
        <v>9</v>
      </c>
      <c r="AG6" s="85" t="s">
        <v>757</v>
      </c>
    </row>
    <row r="7" spans="1:33" x14ac:dyDescent="0.2">
      <c r="A7" s="90">
        <v>1007</v>
      </c>
      <c r="B7" s="93" t="s">
        <v>650</v>
      </c>
      <c r="C7" s="90" t="s">
        <v>350</v>
      </c>
      <c r="D7">
        <v>6</v>
      </c>
      <c r="E7">
        <v>6</v>
      </c>
      <c r="F7">
        <v>6</v>
      </c>
      <c r="G7">
        <v>6</v>
      </c>
      <c r="H7">
        <v>2</v>
      </c>
      <c r="I7">
        <v>6</v>
      </c>
      <c r="J7">
        <v>6</v>
      </c>
      <c r="K7">
        <v>4</v>
      </c>
      <c r="L7">
        <v>6</v>
      </c>
      <c r="M7">
        <v>6</v>
      </c>
      <c r="N7">
        <v>4.666666666666667</v>
      </c>
      <c r="O7">
        <v>0.77272727272727271</v>
      </c>
      <c r="P7">
        <v>0.9007936507936507</v>
      </c>
      <c r="Q7">
        <v>1</v>
      </c>
      <c r="R7">
        <v>0.97058823529411764</v>
      </c>
      <c r="S7">
        <v>1</v>
      </c>
      <c r="T7">
        <v>0.81818181818181812</v>
      </c>
      <c r="U7">
        <v>0.87165775401069512</v>
      </c>
      <c r="V7">
        <v>0.95039682539682535</v>
      </c>
      <c r="W7">
        <v>0.90909090909090906</v>
      </c>
      <c r="X7">
        <v>0.89117364117364117</v>
      </c>
      <c r="Y7">
        <v>0.92959001782531203</v>
      </c>
      <c r="Z7" s="71">
        <v>60</v>
      </c>
      <c r="AA7" s="71">
        <v>2</v>
      </c>
      <c r="AB7" s="71">
        <v>1</v>
      </c>
      <c r="AC7" s="71">
        <v>55</v>
      </c>
      <c r="AD7" s="71">
        <v>11</v>
      </c>
      <c r="AE7" s="71">
        <v>13</v>
      </c>
      <c r="AF7" s="71">
        <v>9</v>
      </c>
      <c r="AG7" s="85" t="s">
        <v>758</v>
      </c>
    </row>
    <row r="8" spans="1:33" x14ac:dyDescent="0.2">
      <c r="A8" s="90">
        <v>1008</v>
      </c>
      <c r="B8" s="93" t="s">
        <v>650</v>
      </c>
      <c r="C8" s="90" t="s">
        <v>350</v>
      </c>
      <c r="D8">
        <v>6</v>
      </c>
      <c r="E8">
        <v>6</v>
      </c>
      <c r="F8">
        <v>6</v>
      </c>
      <c r="G8">
        <v>6</v>
      </c>
      <c r="H8">
        <v>3</v>
      </c>
      <c r="I8">
        <v>6</v>
      </c>
      <c r="J8">
        <v>6</v>
      </c>
      <c r="K8">
        <v>4.5</v>
      </c>
      <c r="L8">
        <v>6</v>
      </c>
      <c r="M8">
        <v>6</v>
      </c>
      <c r="N8">
        <v>5</v>
      </c>
      <c r="O8">
        <v>1</v>
      </c>
      <c r="P8">
        <v>0.99</v>
      </c>
      <c r="Q8">
        <v>0.90740740740740744</v>
      </c>
      <c r="R8">
        <v>0.91666666666666674</v>
      </c>
      <c r="S8">
        <v>1</v>
      </c>
      <c r="T8">
        <v>0.94736842105263164</v>
      </c>
      <c r="U8">
        <v>0.95833333333333337</v>
      </c>
      <c r="V8">
        <v>0.995</v>
      </c>
      <c r="W8">
        <v>0.92738791423001954</v>
      </c>
      <c r="X8">
        <v>0.96580246913580259</v>
      </c>
      <c r="Y8">
        <v>0.95467836257309946</v>
      </c>
      <c r="Z8" s="71">
        <v>54</v>
      </c>
      <c r="AA8" s="71">
        <v>1</v>
      </c>
      <c r="AB8" s="71">
        <v>1</v>
      </c>
      <c r="AC8" s="71">
        <v>50</v>
      </c>
      <c r="AD8" s="71">
        <v>24</v>
      </c>
      <c r="AE8" s="71">
        <v>22</v>
      </c>
      <c r="AF8" s="71">
        <v>21</v>
      </c>
      <c r="AG8" s="85" t="s">
        <v>759</v>
      </c>
    </row>
    <row r="9" spans="1:33" x14ac:dyDescent="0.2">
      <c r="A9" s="94">
        <v>1009</v>
      </c>
      <c r="B9" s="93" t="s">
        <v>650</v>
      </c>
      <c r="C9" s="90" t="s">
        <v>350</v>
      </c>
      <c r="D9">
        <v>6</v>
      </c>
      <c r="E9">
        <v>6</v>
      </c>
      <c r="F9">
        <v>6</v>
      </c>
      <c r="G9">
        <v>6</v>
      </c>
      <c r="H9">
        <v>3</v>
      </c>
      <c r="I9">
        <v>6</v>
      </c>
      <c r="J9">
        <v>6</v>
      </c>
      <c r="K9">
        <v>4.5</v>
      </c>
      <c r="L9">
        <v>6</v>
      </c>
      <c r="M9">
        <v>6</v>
      </c>
      <c r="N9">
        <v>5</v>
      </c>
      <c r="O9">
        <v>1</v>
      </c>
      <c r="P9">
        <v>1</v>
      </c>
      <c r="Q9">
        <v>1</v>
      </c>
      <c r="R9">
        <v>0.92582417582417587</v>
      </c>
      <c r="S9">
        <v>1</v>
      </c>
      <c r="T9">
        <v>0.8125</v>
      </c>
      <c r="U9">
        <v>0.96291208791208793</v>
      </c>
      <c r="V9">
        <v>1</v>
      </c>
      <c r="W9">
        <v>0.90625</v>
      </c>
      <c r="X9">
        <v>1</v>
      </c>
      <c r="Y9">
        <v>0.91277472527472536</v>
      </c>
      <c r="Z9" s="71">
        <v>57</v>
      </c>
      <c r="AA9" s="71">
        <v>2</v>
      </c>
      <c r="AB9" s="71">
        <v>3</v>
      </c>
      <c r="AC9" s="71">
        <v>42</v>
      </c>
      <c r="AD9" s="71">
        <v>14</v>
      </c>
      <c r="AE9" s="71">
        <v>11</v>
      </c>
      <c r="AF9" s="71">
        <v>10</v>
      </c>
      <c r="AG9" s="85" t="s">
        <v>760</v>
      </c>
    </row>
    <row r="10" spans="1:33" x14ac:dyDescent="0.2">
      <c r="A10" s="92">
        <v>1014</v>
      </c>
      <c r="B10" s="90" t="s">
        <v>650</v>
      </c>
      <c r="C10" s="91" t="s">
        <v>80</v>
      </c>
      <c r="D10">
        <v>6</v>
      </c>
      <c r="E10">
        <v>6</v>
      </c>
      <c r="F10">
        <v>6</v>
      </c>
      <c r="G10">
        <v>6</v>
      </c>
      <c r="H10">
        <v>3</v>
      </c>
      <c r="I10">
        <v>6</v>
      </c>
      <c r="J10">
        <v>6</v>
      </c>
      <c r="K10">
        <v>4.5</v>
      </c>
      <c r="L10">
        <v>6</v>
      </c>
      <c r="M10">
        <v>6</v>
      </c>
      <c r="N10">
        <v>5</v>
      </c>
      <c r="O10">
        <v>1</v>
      </c>
      <c r="P10">
        <v>0.99122807017543857</v>
      </c>
      <c r="Q10">
        <v>0.97222222222222221</v>
      </c>
      <c r="R10">
        <v>1</v>
      </c>
      <c r="S10">
        <v>1</v>
      </c>
      <c r="T10">
        <v>1</v>
      </c>
      <c r="U10">
        <v>1</v>
      </c>
      <c r="V10">
        <v>0.99561403508771928</v>
      </c>
      <c r="W10">
        <v>0.98611111111111116</v>
      </c>
      <c r="X10">
        <v>0.98781676413255359</v>
      </c>
      <c r="Y10">
        <v>1</v>
      </c>
      <c r="Z10" s="71">
        <v>53</v>
      </c>
      <c r="AA10" s="71">
        <v>2</v>
      </c>
      <c r="AB10" s="71">
        <v>1</v>
      </c>
      <c r="AC10" s="71">
        <v>63</v>
      </c>
      <c r="AD10" s="71">
        <v>15</v>
      </c>
      <c r="AE10" s="71">
        <v>11</v>
      </c>
      <c r="AF10" s="71">
        <v>8</v>
      </c>
      <c r="AG10" s="85" t="s">
        <v>767</v>
      </c>
    </row>
    <row r="11" spans="1:33" x14ac:dyDescent="0.2">
      <c r="A11" s="90">
        <v>1016</v>
      </c>
      <c r="B11" s="93" t="s">
        <v>650</v>
      </c>
      <c r="C11" s="90" t="s">
        <v>350</v>
      </c>
      <c r="D11">
        <v>6</v>
      </c>
      <c r="E11">
        <v>6</v>
      </c>
      <c r="F11">
        <v>6</v>
      </c>
      <c r="G11">
        <v>6</v>
      </c>
      <c r="H11">
        <v>3</v>
      </c>
      <c r="I11">
        <v>6</v>
      </c>
      <c r="J11">
        <v>6</v>
      </c>
      <c r="K11">
        <v>4.5</v>
      </c>
      <c r="L11">
        <v>6</v>
      </c>
      <c r="M11">
        <v>6</v>
      </c>
      <c r="N11">
        <v>5</v>
      </c>
      <c r="O11">
        <v>0.96153846153846156</v>
      </c>
      <c r="P11">
        <v>0.96875</v>
      </c>
      <c r="Q11">
        <v>0.95454545454545459</v>
      </c>
      <c r="R11">
        <v>1</v>
      </c>
      <c r="S11">
        <v>1</v>
      </c>
      <c r="T11">
        <v>1</v>
      </c>
      <c r="U11">
        <v>0.98076923076923084</v>
      </c>
      <c r="V11">
        <v>0.984375</v>
      </c>
      <c r="W11">
        <v>0.97727272727272729</v>
      </c>
      <c r="X11">
        <v>0.96161130536130546</v>
      </c>
      <c r="Y11">
        <v>1</v>
      </c>
      <c r="Z11" s="71">
        <v>29</v>
      </c>
      <c r="AA11" s="71">
        <v>2</v>
      </c>
      <c r="AB11" s="71">
        <v>2</v>
      </c>
      <c r="AC11" s="71">
        <v>54</v>
      </c>
      <c r="AD11" s="71">
        <v>12</v>
      </c>
      <c r="AE11" s="71">
        <v>15</v>
      </c>
      <c r="AF11" s="71">
        <v>7</v>
      </c>
      <c r="AG11" s="85" t="s">
        <v>768</v>
      </c>
    </row>
    <row r="12" spans="1:33" x14ac:dyDescent="0.2">
      <c r="A12" s="90">
        <v>1017</v>
      </c>
      <c r="B12" s="90" t="s">
        <v>650</v>
      </c>
      <c r="C12" s="90" t="s">
        <v>80</v>
      </c>
      <c r="D12">
        <v>6</v>
      </c>
      <c r="E12">
        <v>6</v>
      </c>
      <c r="F12">
        <v>6</v>
      </c>
      <c r="G12">
        <v>6</v>
      </c>
      <c r="H12">
        <v>3</v>
      </c>
      <c r="I12">
        <v>4</v>
      </c>
      <c r="J12">
        <v>6</v>
      </c>
      <c r="K12">
        <v>4.5</v>
      </c>
      <c r="L12">
        <v>5</v>
      </c>
      <c r="M12">
        <v>6</v>
      </c>
      <c r="N12">
        <v>4.333333333333333</v>
      </c>
      <c r="O12">
        <v>0.99056603773584906</v>
      </c>
      <c r="P12">
        <v>0.98333333333333339</v>
      </c>
      <c r="Q12">
        <v>1</v>
      </c>
      <c r="R12">
        <v>1</v>
      </c>
      <c r="S12">
        <v>1</v>
      </c>
      <c r="T12">
        <v>1</v>
      </c>
      <c r="U12">
        <v>0.99528301886792447</v>
      </c>
      <c r="V12">
        <v>0.9916666666666667</v>
      </c>
      <c r="W12">
        <v>1</v>
      </c>
      <c r="X12">
        <v>0.99129979035639415</v>
      </c>
      <c r="Y12">
        <v>1</v>
      </c>
      <c r="Z12" s="71">
        <v>20</v>
      </c>
      <c r="AA12" s="71">
        <v>2</v>
      </c>
      <c r="AB12" s="71">
        <v>2</v>
      </c>
      <c r="AC12" s="71">
        <v>50</v>
      </c>
      <c r="AD12" s="71">
        <v>8</v>
      </c>
      <c r="AE12" s="71">
        <v>7</v>
      </c>
      <c r="AF12" s="71">
        <v>8</v>
      </c>
      <c r="AG12" s="85" t="s">
        <v>769</v>
      </c>
    </row>
    <row r="13" spans="1:33" x14ac:dyDescent="0.2">
      <c r="A13" s="90">
        <v>1018</v>
      </c>
      <c r="B13" s="93" t="s">
        <v>650</v>
      </c>
      <c r="C13" s="90" t="s">
        <v>350</v>
      </c>
      <c r="D13">
        <v>6</v>
      </c>
      <c r="E13">
        <v>6</v>
      </c>
      <c r="F13">
        <v>6</v>
      </c>
      <c r="G13">
        <v>6</v>
      </c>
      <c r="H13">
        <v>3</v>
      </c>
      <c r="I13">
        <v>6</v>
      </c>
      <c r="J13">
        <v>6</v>
      </c>
      <c r="K13">
        <v>4.5</v>
      </c>
      <c r="L13">
        <v>6</v>
      </c>
      <c r="M13">
        <v>6</v>
      </c>
      <c r="N13">
        <v>5</v>
      </c>
      <c r="O13">
        <v>0.94444444444444442</v>
      </c>
      <c r="P13">
        <v>1</v>
      </c>
      <c r="Q13">
        <v>0.9</v>
      </c>
      <c r="R13">
        <v>1</v>
      </c>
      <c r="S13">
        <v>1</v>
      </c>
      <c r="T13">
        <v>1</v>
      </c>
      <c r="U13">
        <v>0.97222222222222221</v>
      </c>
      <c r="V13">
        <v>1</v>
      </c>
      <c r="W13">
        <v>0.95</v>
      </c>
      <c r="X13">
        <v>0.94814814814814818</v>
      </c>
      <c r="Y13">
        <v>1</v>
      </c>
      <c r="Z13" s="71">
        <v>33</v>
      </c>
      <c r="AA13" s="71">
        <v>1</v>
      </c>
      <c r="AB13" s="71">
        <v>2</v>
      </c>
      <c r="AC13" s="71">
        <v>54</v>
      </c>
      <c r="AD13" s="71">
        <v>21</v>
      </c>
      <c r="AE13" s="71">
        <v>23</v>
      </c>
      <c r="AF13" s="71">
        <v>18</v>
      </c>
      <c r="AG13" s="85" t="s">
        <v>773</v>
      </c>
    </row>
    <row r="14" spans="1:33" x14ac:dyDescent="0.2">
      <c r="A14" s="90">
        <v>1021</v>
      </c>
      <c r="B14" s="95" t="s">
        <v>650</v>
      </c>
      <c r="C14" s="96" t="s">
        <v>350</v>
      </c>
      <c r="D14">
        <v>6</v>
      </c>
      <c r="E14">
        <v>6</v>
      </c>
      <c r="F14">
        <v>5</v>
      </c>
      <c r="G14">
        <v>6</v>
      </c>
      <c r="H14">
        <v>3</v>
      </c>
      <c r="I14">
        <v>6</v>
      </c>
      <c r="J14">
        <v>6</v>
      </c>
      <c r="K14">
        <v>4.5</v>
      </c>
      <c r="L14">
        <v>5.5</v>
      </c>
      <c r="M14">
        <v>5.666666666666667</v>
      </c>
      <c r="N14">
        <v>5</v>
      </c>
      <c r="O14">
        <v>1</v>
      </c>
      <c r="P14">
        <v>1</v>
      </c>
      <c r="Q14">
        <v>0.625</v>
      </c>
      <c r="R14">
        <v>1</v>
      </c>
      <c r="S14">
        <v>1</v>
      </c>
      <c r="T14">
        <v>0.85714285714285721</v>
      </c>
      <c r="U14">
        <v>1</v>
      </c>
      <c r="V14">
        <v>1</v>
      </c>
      <c r="W14">
        <v>0.7410714285714286</v>
      </c>
      <c r="X14">
        <v>0.875</v>
      </c>
      <c r="Y14">
        <v>0.95238095238095244</v>
      </c>
      <c r="Z14" s="71">
        <v>21</v>
      </c>
      <c r="AA14" s="71">
        <v>2</v>
      </c>
      <c r="AB14" s="71">
        <v>2</v>
      </c>
      <c r="AC14" s="71">
        <v>58</v>
      </c>
      <c r="AD14" s="71">
        <v>12</v>
      </c>
      <c r="AE14" s="71">
        <v>13</v>
      </c>
      <c r="AF14" s="71">
        <v>9</v>
      </c>
      <c r="AG14" s="85" t="s">
        <v>774</v>
      </c>
    </row>
    <row r="15" spans="1:33" x14ac:dyDescent="0.2">
      <c r="A15" s="90">
        <v>1021</v>
      </c>
      <c r="B15" s="95" t="s">
        <v>650</v>
      </c>
      <c r="C15" s="90" t="s">
        <v>350</v>
      </c>
      <c r="D15">
        <v>6</v>
      </c>
      <c r="E15">
        <v>6</v>
      </c>
      <c r="F15">
        <v>6</v>
      </c>
      <c r="G15">
        <v>6</v>
      </c>
      <c r="H15">
        <v>3</v>
      </c>
      <c r="I15">
        <v>6</v>
      </c>
      <c r="J15">
        <v>6</v>
      </c>
      <c r="K15">
        <v>4.5</v>
      </c>
      <c r="L15">
        <v>6</v>
      </c>
      <c r="M15">
        <v>6</v>
      </c>
      <c r="N15">
        <v>5</v>
      </c>
      <c r="O15">
        <v>0.96296296296296302</v>
      </c>
      <c r="P15">
        <v>0.96551724137931028</v>
      </c>
      <c r="Q15">
        <v>1</v>
      </c>
      <c r="R15">
        <v>0.97826086956521741</v>
      </c>
      <c r="S15">
        <v>1</v>
      </c>
      <c r="T15">
        <v>0.9</v>
      </c>
      <c r="U15">
        <v>0.97061191626409027</v>
      </c>
      <c r="V15">
        <v>0.98275862068965514</v>
      </c>
      <c r="W15">
        <v>0.95</v>
      </c>
      <c r="X15">
        <v>0.97616006811409106</v>
      </c>
      <c r="Y15">
        <v>0.95942028985507244</v>
      </c>
      <c r="Z15" s="71">
        <v>26</v>
      </c>
      <c r="AA15" s="71">
        <v>2</v>
      </c>
      <c r="AB15" s="71">
        <v>1</v>
      </c>
      <c r="AC15" s="71">
        <v>27</v>
      </c>
      <c r="AD15" s="71">
        <v>7</v>
      </c>
      <c r="AE15" s="71">
        <v>7</v>
      </c>
      <c r="AF15" s="71">
        <v>7</v>
      </c>
      <c r="AG15" s="85" t="s">
        <v>761</v>
      </c>
    </row>
    <row r="16" spans="1:33" x14ac:dyDescent="0.2">
      <c r="A16" s="90">
        <v>1022</v>
      </c>
      <c r="B16" s="95" t="s">
        <v>650</v>
      </c>
      <c r="C16" s="90" t="s">
        <v>350</v>
      </c>
      <c r="D16">
        <v>6</v>
      </c>
      <c r="E16">
        <v>6</v>
      </c>
      <c r="F16">
        <v>6</v>
      </c>
      <c r="G16">
        <v>6</v>
      </c>
      <c r="H16">
        <v>3</v>
      </c>
      <c r="I16">
        <v>6</v>
      </c>
      <c r="J16">
        <v>6</v>
      </c>
      <c r="K16">
        <v>4.5</v>
      </c>
      <c r="L16">
        <v>6</v>
      </c>
      <c r="M16">
        <v>6</v>
      </c>
      <c r="N16">
        <v>5</v>
      </c>
      <c r="O16">
        <v>1</v>
      </c>
      <c r="P16">
        <v>1</v>
      </c>
      <c r="Q16">
        <v>0.96153846153846156</v>
      </c>
      <c r="R16">
        <v>0.97368421052631571</v>
      </c>
      <c r="S16">
        <v>0.9642857142857143</v>
      </c>
      <c r="T16">
        <v>1</v>
      </c>
      <c r="U16">
        <v>0.98684210526315785</v>
      </c>
      <c r="V16">
        <v>0.98214285714285721</v>
      </c>
      <c r="W16">
        <v>0.98076923076923084</v>
      </c>
      <c r="X16">
        <v>0.98717948717948723</v>
      </c>
      <c r="Y16">
        <v>0.9793233082706766</v>
      </c>
      <c r="Z16" s="71">
        <v>24</v>
      </c>
      <c r="AA16" s="71">
        <v>1</v>
      </c>
      <c r="AB16" s="71">
        <v>2</v>
      </c>
      <c r="AC16" s="71">
        <v>33</v>
      </c>
      <c r="AD16" s="71">
        <v>7</v>
      </c>
      <c r="AE16" s="71">
        <v>12</v>
      </c>
      <c r="AF16" s="71">
        <v>8</v>
      </c>
      <c r="AG16" s="85" t="s">
        <v>762</v>
      </c>
    </row>
    <row r="17" spans="1:33" x14ac:dyDescent="0.2">
      <c r="A17" s="90">
        <v>1023</v>
      </c>
      <c r="B17" s="90" t="s">
        <v>650</v>
      </c>
      <c r="C17" s="90" t="s">
        <v>80</v>
      </c>
      <c r="D17">
        <v>6</v>
      </c>
      <c r="E17">
        <v>6</v>
      </c>
      <c r="F17">
        <v>3</v>
      </c>
      <c r="G17">
        <v>6</v>
      </c>
      <c r="H17">
        <v>0</v>
      </c>
      <c r="I17">
        <v>6</v>
      </c>
      <c r="J17">
        <v>6</v>
      </c>
      <c r="K17">
        <v>3</v>
      </c>
      <c r="L17">
        <v>4.5</v>
      </c>
      <c r="M17">
        <v>5</v>
      </c>
      <c r="N17">
        <v>4</v>
      </c>
      <c r="O17">
        <v>0.73333333333333339</v>
      </c>
      <c r="P17">
        <v>0.94444444444444442</v>
      </c>
      <c r="Q17">
        <v>0.76</v>
      </c>
      <c r="R17">
        <v>0.7543859649122806</v>
      </c>
      <c r="S17">
        <v>0.81818181818181823</v>
      </c>
      <c r="T17">
        <v>0.97222222222222221</v>
      </c>
      <c r="U17">
        <v>0.743859649122807</v>
      </c>
      <c r="V17">
        <v>0.88131313131313127</v>
      </c>
      <c r="W17">
        <v>0.86611111111111105</v>
      </c>
      <c r="X17">
        <v>0.81259259259259264</v>
      </c>
      <c r="Y17">
        <v>0.84826333510544039</v>
      </c>
      <c r="Z17" s="71">
        <v>27</v>
      </c>
      <c r="AA17" s="71">
        <v>2</v>
      </c>
      <c r="AB17" s="71">
        <v>2</v>
      </c>
      <c r="AC17" s="71">
        <v>49</v>
      </c>
      <c r="AD17" s="71">
        <v>9</v>
      </c>
      <c r="AE17" s="71">
        <v>7</v>
      </c>
      <c r="AF17" s="71">
        <v>12</v>
      </c>
      <c r="AG17" s="85" t="s">
        <v>763</v>
      </c>
    </row>
    <row r="18" spans="1:33" ht="16" thickBot="1" x14ac:dyDescent="0.25">
      <c r="A18" s="99">
        <v>1024</v>
      </c>
      <c r="B18" s="99" t="s">
        <v>650</v>
      </c>
      <c r="C18" s="99" t="s">
        <v>80</v>
      </c>
      <c r="D18">
        <v>6</v>
      </c>
      <c r="E18">
        <v>6</v>
      </c>
      <c r="F18">
        <v>6</v>
      </c>
      <c r="G18">
        <v>6</v>
      </c>
      <c r="H18">
        <v>3</v>
      </c>
      <c r="I18">
        <v>6</v>
      </c>
      <c r="J18">
        <v>6</v>
      </c>
      <c r="K18">
        <v>4.5</v>
      </c>
      <c r="L18">
        <v>6</v>
      </c>
      <c r="M18">
        <v>6</v>
      </c>
      <c r="N18">
        <v>5</v>
      </c>
      <c r="O18">
        <v>0.85</v>
      </c>
      <c r="P18">
        <v>0.95454545454545459</v>
      </c>
      <c r="Q18">
        <v>0.97499999999999998</v>
      </c>
      <c r="R18">
        <v>1</v>
      </c>
      <c r="S18">
        <v>0.90476190476190477</v>
      </c>
      <c r="T18">
        <v>0.83333333333333326</v>
      </c>
      <c r="U18">
        <v>0.92500000000000004</v>
      </c>
      <c r="V18">
        <v>0.92965367965367962</v>
      </c>
      <c r="W18">
        <v>0.90416666666666656</v>
      </c>
      <c r="X18">
        <v>0.92651515151515162</v>
      </c>
      <c r="Y18">
        <v>0.91269841269841268</v>
      </c>
      <c r="Z18" s="71">
        <v>21</v>
      </c>
      <c r="AA18" s="71">
        <v>1</v>
      </c>
      <c r="AB18" s="71">
        <v>1</v>
      </c>
      <c r="AC18" s="71">
        <v>50</v>
      </c>
      <c r="AD18" s="71">
        <v>10</v>
      </c>
      <c r="AE18" s="71">
        <v>8</v>
      </c>
      <c r="AF18" s="71">
        <v>7</v>
      </c>
      <c r="AG18" s="85" t="s">
        <v>764</v>
      </c>
    </row>
    <row r="19" spans="1:33" ht="16" thickTop="1" x14ac:dyDescent="0.2">
      <c r="A19" s="92">
        <v>1025</v>
      </c>
      <c r="B19" s="95" t="s">
        <v>650</v>
      </c>
      <c r="C19" s="90" t="s">
        <v>350</v>
      </c>
      <c r="D19">
        <v>6</v>
      </c>
      <c r="E19">
        <v>6</v>
      </c>
      <c r="F19">
        <v>4</v>
      </c>
      <c r="G19">
        <v>6</v>
      </c>
      <c r="H19">
        <v>3</v>
      </c>
      <c r="I19">
        <v>6</v>
      </c>
      <c r="J19">
        <v>6</v>
      </c>
      <c r="K19">
        <v>4.5</v>
      </c>
      <c r="L19">
        <v>5</v>
      </c>
      <c r="M19">
        <v>5.333333333333333</v>
      </c>
      <c r="N19">
        <v>5</v>
      </c>
      <c r="O19">
        <v>1</v>
      </c>
      <c r="P19">
        <v>0.97499999999999998</v>
      </c>
      <c r="R19">
        <v>0.79411764705882348</v>
      </c>
      <c r="S19">
        <v>0.85</v>
      </c>
      <c r="T19">
        <v>0.88854489164086692</v>
      </c>
      <c r="U19">
        <v>0.89705882352941169</v>
      </c>
      <c r="V19">
        <v>0.91249999999999998</v>
      </c>
      <c r="Y19">
        <v>0.84422084623323013</v>
      </c>
      <c r="Z19" s="71">
        <v>24</v>
      </c>
      <c r="AA19" s="71">
        <v>1</v>
      </c>
      <c r="AB19" s="71">
        <v>2</v>
      </c>
      <c r="AC19" s="71">
        <v>30</v>
      </c>
      <c r="AD19" s="71">
        <v>7</v>
      </c>
      <c r="AE19" s="71">
        <v>7</v>
      </c>
      <c r="AF19" s="71">
        <v>7</v>
      </c>
      <c r="AG19" s="85" t="s">
        <v>765</v>
      </c>
    </row>
    <row r="20" spans="1:33" x14ac:dyDescent="0.2">
      <c r="A20" s="92">
        <v>1026</v>
      </c>
      <c r="B20" s="92" t="s">
        <v>650</v>
      </c>
      <c r="C20" s="92" t="s">
        <v>80</v>
      </c>
      <c r="D20">
        <v>5</v>
      </c>
      <c r="E20">
        <v>5</v>
      </c>
      <c r="F20">
        <v>5</v>
      </c>
      <c r="G20">
        <v>4</v>
      </c>
      <c r="H20">
        <v>2</v>
      </c>
      <c r="I20">
        <v>4</v>
      </c>
      <c r="J20">
        <v>4.5</v>
      </c>
      <c r="K20">
        <v>3.5</v>
      </c>
      <c r="L20">
        <v>4.5</v>
      </c>
      <c r="M20">
        <v>5</v>
      </c>
      <c r="N20">
        <v>3.3333333333333335</v>
      </c>
      <c r="O20">
        <v>0.83333333333333337</v>
      </c>
      <c r="P20">
        <v>0.66666666666666663</v>
      </c>
      <c r="Q20">
        <v>0.8</v>
      </c>
      <c r="U20">
        <v>0.83333333333333337</v>
      </c>
      <c r="V20">
        <v>0.66666666666666663</v>
      </c>
      <c r="W20">
        <v>0.8</v>
      </c>
      <c r="X20">
        <v>0.76666666666666661</v>
      </c>
      <c r="Z20" s="71">
        <v>24</v>
      </c>
      <c r="AA20" s="71">
        <v>2</v>
      </c>
      <c r="AB20" s="71">
        <v>2</v>
      </c>
      <c r="AC20" s="71">
        <v>30</v>
      </c>
      <c r="AD20" s="71">
        <v>7</v>
      </c>
      <c r="AE20" s="71">
        <v>7</v>
      </c>
      <c r="AF20" s="71">
        <v>7</v>
      </c>
      <c r="AG20" s="85" t="s">
        <v>766</v>
      </c>
    </row>
    <row r="21" spans="1:33" x14ac:dyDescent="0.2">
      <c r="A21" s="90">
        <v>1028</v>
      </c>
      <c r="B21" s="90" t="s">
        <v>650</v>
      </c>
      <c r="C21" s="90" t="s">
        <v>80</v>
      </c>
      <c r="D21">
        <v>4</v>
      </c>
      <c r="E21">
        <v>4</v>
      </c>
      <c r="F21">
        <v>5</v>
      </c>
      <c r="G21">
        <v>6</v>
      </c>
      <c r="H21">
        <v>3</v>
      </c>
      <c r="I21">
        <v>6</v>
      </c>
      <c r="J21">
        <v>5</v>
      </c>
      <c r="K21">
        <v>3.5</v>
      </c>
      <c r="L21">
        <v>5.5</v>
      </c>
      <c r="M21">
        <v>4.333333333333333</v>
      </c>
      <c r="N21">
        <v>5</v>
      </c>
      <c r="P21">
        <v>0.58333333333333337</v>
      </c>
      <c r="Q21">
        <v>1</v>
      </c>
      <c r="R21">
        <v>0.9</v>
      </c>
      <c r="S21">
        <v>0.8</v>
      </c>
      <c r="T21">
        <v>1</v>
      </c>
      <c r="U21">
        <v>0.9</v>
      </c>
      <c r="V21">
        <v>0.69166666666666665</v>
      </c>
      <c r="W21">
        <v>1</v>
      </c>
      <c r="X21">
        <v>0.79166666666666674</v>
      </c>
      <c r="Y21">
        <v>0.9</v>
      </c>
      <c r="Z21" s="71">
        <v>30</v>
      </c>
      <c r="AA21" s="71">
        <v>1</v>
      </c>
      <c r="AB21" s="71">
        <v>2</v>
      </c>
      <c r="AC21" s="71">
        <v>36</v>
      </c>
      <c r="AD21" s="71">
        <v>7</v>
      </c>
      <c r="AE21" s="71">
        <v>7</v>
      </c>
      <c r="AF21" s="71">
        <v>7</v>
      </c>
      <c r="AG21" s="85" t="s">
        <v>770</v>
      </c>
    </row>
    <row r="22" spans="1:33" x14ac:dyDescent="0.2">
      <c r="A22" s="90">
        <v>1029</v>
      </c>
      <c r="B22" s="90" t="s">
        <v>650</v>
      </c>
      <c r="C22" s="90" t="s">
        <v>80</v>
      </c>
      <c r="D22">
        <v>6</v>
      </c>
      <c r="E22">
        <v>6</v>
      </c>
      <c r="F22">
        <v>6</v>
      </c>
      <c r="G22">
        <v>5</v>
      </c>
      <c r="H22">
        <v>3</v>
      </c>
      <c r="I22">
        <v>6</v>
      </c>
      <c r="J22">
        <v>5.5</v>
      </c>
      <c r="K22">
        <v>4.5</v>
      </c>
      <c r="L22">
        <v>6</v>
      </c>
      <c r="M22">
        <v>6</v>
      </c>
      <c r="N22">
        <v>4.666666666666667</v>
      </c>
      <c r="O22">
        <v>0.83198380566801622</v>
      </c>
      <c r="P22">
        <v>0.66369047619047616</v>
      </c>
      <c r="Q22">
        <v>0.80742296918767509</v>
      </c>
      <c r="R22">
        <v>0.91666666666666663</v>
      </c>
      <c r="S22">
        <v>0.98214285714285721</v>
      </c>
      <c r="T22">
        <v>0.92307692307692313</v>
      </c>
      <c r="U22">
        <v>0.87432523616734148</v>
      </c>
      <c r="V22">
        <v>0.82291666666666674</v>
      </c>
      <c r="W22">
        <v>0.86524994613229911</v>
      </c>
      <c r="X22">
        <v>0.76769908368205575</v>
      </c>
      <c r="Y22">
        <v>0.94062881562881573</v>
      </c>
      <c r="Z22" s="71">
        <v>35</v>
      </c>
      <c r="AA22" s="71">
        <v>1</v>
      </c>
      <c r="AB22" s="71">
        <v>2</v>
      </c>
      <c r="AC22" s="71">
        <v>47</v>
      </c>
      <c r="AD22" s="71">
        <v>11</v>
      </c>
      <c r="AE22" s="71">
        <v>8</v>
      </c>
      <c r="AF22" s="71">
        <v>7</v>
      </c>
      <c r="AG22" s="85" t="s">
        <v>771</v>
      </c>
    </row>
    <row r="23" spans="1:33" x14ac:dyDescent="0.2">
      <c r="A23" s="92">
        <v>1115</v>
      </c>
      <c r="B23" s="95" t="s">
        <v>650</v>
      </c>
      <c r="C23" s="92" t="s">
        <v>350</v>
      </c>
      <c r="D23">
        <v>6</v>
      </c>
      <c r="E23">
        <v>6</v>
      </c>
      <c r="F23">
        <v>6</v>
      </c>
      <c r="G23">
        <v>6</v>
      </c>
      <c r="H23">
        <v>3</v>
      </c>
      <c r="I23">
        <v>5</v>
      </c>
      <c r="J23">
        <v>6</v>
      </c>
      <c r="K23">
        <v>4.5</v>
      </c>
      <c r="L23">
        <v>5.5</v>
      </c>
      <c r="M23">
        <v>6</v>
      </c>
      <c r="N23">
        <v>4.666666666666667</v>
      </c>
      <c r="O23">
        <v>0.95945945945945943</v>
      </c>
      <c r="P23">
        <v>1</v>
      </c>
      <c r="Q23">
        <v>1</v>
      </c>
      <c r="R23">
        <v>1</v>
      </c>
      <c r="S23">
        <v>1</v>
      </c>
      <c r="T23">
        <v>1</v>
      </c>
      <c r="U23">
        <v>0.97972972972972971</v>
      </c>
      <c r="V23">
        <v>1</v>
      </c>
      <c r="W23">
        <v>1</v>
      </c>
      <c r="X23">
        <v>0.98648648648648651</v>
      </c>
      <c r="Y23">
        <v>1</v>
      </c>
      <c r="Z23" s="71">
        <v>24</v>
      </c>
      <c r="AA23" s="71">
        <v>1</v>
      </c>
      <c r="AB23" s="71">
        <v>2</v>
      </c>
      <c r="AC23" s="71">
        <v>30</v>
      </c>
      <c r="AD23" s="71">
        <v>8</v>
      </c>
      <c r="AE23" s="71">
        <v>7</v>
      </c>
      <c r="AF23" s="71">
        <v>9</v>
      </c>
      <c r="AG23" s="85" t="s">
        <v>772</v>
      </c>
    </row>
    <row r="24" spans="1:33" ht="16" x14ac:dyDescent="0.2">
      <c r="A24" s="102">
        <v>4000</v>
      </c>
      <c r="B24" s="95" t="s">
        <v>650</v>
      </c>
      <c r="C24" s="102" t="s">
        <v>350</v>
      </c>
      <c r="D24">
        <v>6</v>
      </c>
      <c r="E24">
        <v>6</v>
      </c>
      <c r="F24">
        <v>6</v>
      </c>
      <c r="G24">
        <v>6</v>
      </c>
      <c r="H24">
        <v>3</v>
      </c>
      <c r="I24">
        <v>4</v>
      </c>
      <c r="J24">
        <v>6</v>
      </c>
      <c r="K24">
        <v>4.5</v>
      </c>
      <c r="L24">
        <v>5</v>
      </c>
      <c r="M24">
        <v>6</v>
      </c>
      <c r="N24">
        <v>4.333333333333333</v>
      </c>
      <c r="O24">
        <v>1</v>
      </c>
      <c r="P24">
        <v>1</v>
      </c>
      <c r="Q24">
        <v>1</v>
      </c>
      <c r="R24">
        <v>0.90740740740740744</v>
      </c>
      <c r="S24">
        <v>0.9642857142857143</v>
      </c>
      <c r="T24">
        <v>1</v>
      </c>
      <c r="U24">
        <v>0.95370370370370372</v>
      </c>
      <c r="V24">
        <v>0.98214285714285721</v>
      </c>
      <c r="W24">
        <v>1</v>
      </c>
      <c r="X24">
        <v>1</v>
      </c>
      <c r="Y24">
        <v>0.95723104056437391</v>
      </c>
      <c r="Z24" s="71">
        <v>28</v>
      </c>
      <c r="AA24" s="71">
        <v>2</v>
      </c>
      <c r="AB24" s="71">
        <v>2</v>
      </c>
      <c r="AC24" s="71">
        <v>24</v>
      </c>
      <c r="AD24" s="71">
        <v>7</v>
      </c>
      <c r="AE24" s="71">
        <v>7</v>
      </c>
      <c r="AF24" s="71">
        <v>7</v>
      </c>
      <c r="AG24" s="85" t="s">
        <v>775</v>
      </c>
    </row>
    <row r="25" spans="1:33" x14ac:dyDescent="0.2">
      <c r="A25" s="90">
        <v>4001</v>
      </c>
      <c r="B25" s="90" t="s">
        <v>650</v>
      </c>
      <c r="C25" s="90" t="s">
        <v>80</v>
      </c>
      <c r="D25">
        <v>6</v>
      </c>
      <c r="E25">
        <v>6</v>
      </c>
      <c r="F25">
        <v>6</v>
      </c>
      <c r="G25">
        <v>6</v>
      </c>
      <c r="H25">
        <v>3</v>
      </c>
      <c r="I25">
        <v>6</v>
      </c>
      <c r="J25">
        <v>6</v>
      </c>
      <c r="K25">
        <v>4.5</v>
      </c>
      <c r="L25">
        <v>6</v>
      </c>
      <c r="M25">
        <v>6</v>
      </c>
      <c r="N25">
        <v>5</v>
      </c>
      <c r="O25">
        <v>0.96341463414634143</v>
      </c>
      <c r="P25">
        <v>0.88064295485636113</v>
      </c>
      <c r="Q25">
        <v>0.86842105263157898</v>
      </c>
      <c r="R25">
        <v>0.75360576923076916</v>
      </c>
      <c r="S25">
        <v>0.41379310344827586</v>
      </c>
      <c r="T25">
        <v>1</v>
      </c>
      <c r="U25">
        <v>0.8585102016885553</v>
      </c>
      <c r="V25">
        <v>0.64721802915231852</v>
      </c>
      <c r="W25">
        <v>0.93421052631578949</v>
      </c>
      <c r="X25">
        <v>0.90415954721142722</v>
      </c>
      <c r="Y25">
        <v>0.72246629089301495</v>
      </c>
      <c r="Z25" s="71">
        <v>24</v>
      </c>
      <c r="AA25" s="71">
        <v>2</v>
      </c>
      <c r="AB25" s="71">
        <v>2</v>
      </c>
      <c r="AC25" s="71">
        <v>41</v>
      </c>
      <c r="AD25" s="71">
        <v>12</v>
      </c>
      <c r="AE25" s="71">
        <v>8</v>
      </c>
      <c r="AF25" s="71">
        <v>7</v>
      </c>
      <c r="AG25" s="85" t="s">
        <v>776</v>
      </c>
    </row>
    <row r="26" spans="1:33" ht="16" x14ac:dyDescent="0.2">
      <c r="A26" s="102">
        <v>4002</v>
      </c>
      <c r="B26" s="90" t="s">
        <v>650</v>
      </c>
      <c r="C26" s="103" t="s">
        <v>80</v>
      </c>
      <c r="D26">
        <v>6</v>
      </c>
      <c r="E26">
        <v>2</v>
      </c>
      <c r="F26">
        <v>6</v>
      </c>
      <c r="G26">
        <v>6</v>
      </c>
      <c r="H26">
        <v>3</v>
      </c>
      <c r="I26">
        <v>3</v>
      </c>
      <c r="J26">
        <v>6</v>
      </c>
      <c r="K26">
        <v>2.5</v>
      </c>
      <c r="L26">
        <v>4.5</v>
      </c>
      <c r="M26">
        <v>4.666666666666667</v>
      </c>
      <c r="N26">
        <v>4</v>
      </c>
      <c r="O26">
        <v>0.95516569200779722</v>
      </c>
      <c r="Q26">
        <v>0.97727272727272729</v>
      </c>
      <c r="R26">
        <v>0.89285714285714279</v>
      </c>
      <c r="S26">
        <v>0.94444444444444442</v>
      </c>
      <c r="T26">
        <v>0.97560975609756095</v>
      </c>
      <c r="U26">
        <v>0.92401141743247006</v>
      </c>
      <c r="V26">
        <v>0.94444444444444442</v>
      </c>
      <c r="W26">
        <v>0.97644124168514412</v>
      </c>
      <c r="X26">
        <v>0.9662192096402622</v>
      </c>
      <c r="Y26">
        <v>0.93763711446638265</v>
      </c>
      <c r="Z26" s="71">
        <v>24</v>
      </c>
      <c r="AA26" s="71">
        <v>1</v>
      </c>
      <c r="AB26" s="71">
        <v>2</v>
      </c>
      <c r="AC26" s="71">
        <v>26</v>
      </c>
      <c r="AD26" s="71">
        <v>7</v>
      </c>
      <c r="AE26" s="71">
        <v>7</v>
      </c>
      <c r="AF26" s="71">
        <v>7</v>
      </c>
      <c r="AG26" s="69" t="s">
        <v>5</v>
      </c>
    </row>
    <row r="27" spans="1:33" ht="16" x14ac:dyDescent="0.2">
      <c r="A27" s="102">
        <v>4003</v>
      </c>
      <c r="B27" s="95" t="s">
        <v>650</v>
      </c>
      <c r="C27" s="102" t="s">
        <v>350</v>
      </c>
      <c r="D27">
        <v>6</v>
      </c>
      <c r="E27">
        <v>6</v>
      </c>
      <c r="F27">
        <v>6</v>
      </c>
      <c r="G27">
        <v>6</v>
      </c>
      <c r="H27">
        <v>3</v>
      </c>
      <c r="I27">
        <v>6</v>
      </c>
      <c r="J27">
        <v>6</v>
      </c>
      <c r="K27">
        <v>4.5</v>
      </c>
      <c r="L27">
        <v>6</v>
      </c>
      <c r="M27">
        <v>6</v>
      </c>
      <c r="N27">
        <v>5</v>
      </c>
      <c r="O27">
        <v>0.94444444444444442</v>
      </c>
      <c r="P27">
        <v>0.73816287878787878</v>
      </c>
      <c r="Q27">
        <v>0.78333333333333333</v>
      </c>
      <c r="R27">
        <v>0.9814814814814814</v>
      </c>
      <c r="S27">
        <v>0.92682926829268286</v>
      </c>
      <c r="T27">
        <v>0.88375973303670752</v>
      </c>
      <c r="U27">
        <v>0.96296296296296291</v>
      </c>
      <c r="V27">
        <v>0.83249607354028088</v>
      </c>
      <c r="W27">
        <v>0.83354653318502048</v>
      </c>
      <c r="X27">
        <v>0.82198021885521877</v>
      </c>
      <c r="Y27">
        <v>0.93069016093695733</v>
      </c>
      <c r="Z27" s="71">
        <v>32</v>
      </c>
      <c r="AA27" s="71">
        <v>2</v>
      </c>
      <c r="AB27" s="71">
        <v>1</v>
      </c>
      <c r="AC27" s="71">
        <v>35</v>
      </c>
      <c r="AD27" s="71">
        <v>9</v>
      </c>
      <c r="AE27" s="71">
        <v>8</v>
      </c>
      <c r="AF27" s="71">
        <v>8</v>
      </c>
      <c r="AG27" s="69" t="s">
        <v>645</v>
      </c>
    </row>
    <row r="28" spans="1:33" ht="16" x14ac:dyDescent="0.2">
      <c r="A28" s="102">
        <v>4004</v>
      </c>
      <c r="B28" s="95" t="s">
        <v>650</v>
      </c>
      <c r="C28" s="102" t="s">
        <v>350</v>
      </c>
      <c r="D28">
        <v>6</v>
      </c>
      <c r="E28">
        <v>6</v>
      </c>
      <c r="F28">
        <v>6</v>
      </c>
      <c r="G28">
        <v>6</v>
      </c>
      <c r="H28">
        <v>3</v>
      </c>
      <c r="I28">
        <v>4</v>
      </c>
      <c r="J28">
        <v>6</v>
      </c>
      <c r="K28">
        <v>4.5</v>
      </c>
      <c r="L28">
        <v>5</v>
      </c>
      <c r="M28">
        <v>6</v>
      </c>
      <c r="N28">
        <v>4.333333333333333</v>
      </c>
      <c r="O28">
        <v>0.98214285714285721</v>
      </c>
      <c r="P28">
        <v>0.94117647058823528</v>
      </c>
      <c r="Q28">
        <v>1</v>
      </c>
      <c r="R28">
        <v>0.94230769230769229</v>
      </c>
      <c r="S28">
        <v>1</v>
      </c>
      <c r="T28">
        <v>0.9375</v>
      </c>
      <c r="U28">
        <v>0.96222527472527475</v>
      </c>
      <c r="V28">
        <v>0.97058823529411764</v>
      </c>
      <c r="W28">
        <v>0.96875</v>
      </c>
      <c r="X28">
        <v>0.97443977591036413</v>
      </c>
      <c r="Y28">
        <v>0.95993589743589747</v>
      </c>
      <c r="Z28" s="71">
        <v>26</v>
      </c>
      <c r="AA28" s="71">
        <v>1</v>
      </c>
      <c r="AB28" s="71">
        <v>1</v>
      </c>
      <c r="AC28" s="71">
        <v>34</v>
      </c>
      <c r="AD28" s="71">
        <v>14</v>
      </c>
      <c r="AE28" s="71">
        <v>7</v>
      </c>
      <c r="AF28" s="71">
        <v>12</v>
      </c>
      <c r="AG28" s="69" t="s">
        <v>6</v>
      </c>
    </row>
    <row r="29" spans="1:33" x14ac:dyDescent="0.2">
      <c r="A29" s="90">
        <v>4005</v>
      </c>
      <c r="B29" s="90" t="s">
        <v>650</v>
      </c>
      <c r="C29" s="90" t="s">
        <v>80</v>
      </c>
      <c r="D29">
        <v>4</v>
      </c>
      <c r="E29">
        <v>6</v>
      </c>
      <c r="F29">
        <v>4</v>
      </c>
      <c r="G29">
        <v>4</v>
      </c>
      <c r="H29">
        <v>2</v>
      </c>
      <c r="I29">
        <v>5</v>
      </c>
      <c r="J29">
        <v>4</v>
      </c>
      <c r="K29">
        <v>4</v>
      </c>
      <c r="L29">
        <v>4.5</v>
      </c>
      <c r="M29">
        <v>4.666666666666667</v>
      </c>
      <c r="N29">
        <v>3.6666666666666665</v>
      </c>
      <c r="O29">
        <v>0.68181818181818177</v>
      </c>
      <c r="P29">
        <v>0.60606060606060597</v>
      </c>
      <c r="Q29">
        <v>0.46875</v>
      </c>
      <c r="R29">
        <v>0.88888888888888884</v>
      </c>
      <c r="T29">
        <v>0.9285714285714286</v>
      </c>
      <c r="U29">
        <v>0.78535353535353525</v>
      </c>
      <c r="V29">
        <v>0.60606060606060597</v>
      </c>
      <c r="W29">
        <v>0.6986607142857143</v>
      </c>
      <c r="X29">
        <v>0.58554292929292917</v>
      </c>
      <c r="Y29">
        <v>0.90873015873015872</v>
      </c>
      <c r="Z29" s="71">
        <v>22</v>
      </c>
      <c r="AA29" s="71">
        <v>1</v>
      </c>
      <c r="AB29" s="71">
        <v>3</v>
      </c>
      <c r="AC29" s="71">
        <v>36</v>
      </c>
      <c r="AD29" s="71">
        <v>8</v>
      </c>
      <c r="AE29" s="71">
        <v>7</v>
      </c>
      <c r="AF29" s="71">
        <v>7</v>
      </c>
      <c r="AG29" s="69" t="s">
        <v>7</v>
      </c>
    </row>
    <row r="30" spans="1:33" ht="16" x14ac:dyDescent="0.2">
      <c r="A30" s="102">
        <v>4006</v>
      </c>
      <c r="B30" s="95" t="s">
        <v>650</v>
      </c>
      <c r="C30" s="102" t="s">
        <v>350</v>
      </c>
      <c r="D30">
        <v>6</v>
      </c>
      <c r="E30">
        <v>6</v>
      </c>
      <c r="F30">
        <v>6</v>
      </c>
      <c r="G30">
        <v>6</v>
      </c>
      <c r="H30">
        <v>3</v>
      </c>
      <c r="I30">
        <v>4</v>
      </c>
      <c r="J30">
        <v>6</v>
      </c>
      <c r="K30">
        <v>4.5</v>
      </c>
      <c r="L30">
        <v>5</v>
      </c>
      <c r="M30">
        <v>6</v>
      </c>
      <c r="N30">
        <v>4.333333333333333</v>
      </c>
      <c r="O30">
        <v>0.66220930232558139</v>
      </c>
      <c r="P30">
        <v>0.95743034055727549</v>
      </c>
      <c r="Q30">
        <v>0.80414438502673802</v>
      </c>
      <c r="R30">
        <v>0.78846153846153844</v>
      </c>
      <c r="S30">
        <v>0.85416666666666674</v>
      </c>
      <c r="T30">
        <v>0.80769230769230771</v>
      </c>
      <c r="U30">
        <v>0.72533542039355992</v>
      </c>
      <c r="V30">
        <v>0.90579850361197112</v>
      </c>
      <c r="W30">
        <v>0.80591834635952286</v>
      </c>
      <c r="X30">
        <v>0.8079280093031983</v>
      </c>
      <c r="Y30">
        <v>0.81677350427350426</v>
      </c>
      <c r="Z30" s="71">
        <v>23</v>
      </c>
      <c r="AA30" s="71">
        <v>1</v>
      </c>
      <c r="AB30" s="71">
        <v>2</v>
      </c>
      <c r="AC30" s="71">
        <v>38</v>
      </c>
      <c r="AD30" s="71">
        <v>7</v>
      </c>
      <c r="AE30" s="71">
        <v>8</v>
      </c>
      <c r="AF30" s="71">
        <v>7</v>
      </c>
      <c r="AG30" s="69" t="s">
        <v>8</v>
      </c>
    </row>
    <row r="31" spans="1:33" ht="16" x14ac:dyDescent="0.2">
      <c r="A31" s="104">
        <v>4007</v>
      </c>
      <c r="B31" s="95" t="s">
        <v>650</v>
      </c>
      <c r="C31" s="104" t="s">
        <v>350</v>
      </c>
      <c r="D31">
        <v>6</v>
      </c>
      <c r="E31">
        <v>4</v>
      </c>
      <c r="F31">
        <v>6</v>
      </c>
      <c r="G31">
        <v>6</v>
      </c>
      <c r="H31">
        <v>3</v>
      </c>
      <c r="I31">
        <v>5</v>
      </c>
      <c r="J31">
        <v>6</v>
      </c>
      <c r="K31">
        <v>3.5</v>
      </c>
      <c r="L31">
        <v>5.5</v>
      </c>
      <c r="M31">
        <v>5.333333333333333</v>
      </c>
      <c r="N31">
        <v>4.666666666666667</v>
      </c>
      <c r="O31">
        <v>1</v>
      </c>
      <c r="P31">
        <v>1</v>
      </c>
      <c r="Q31">
        <v>1</v>
      </c>
      <c r="R31">
        <v>0.66666666666666663</v>
      </c>
      <c r="S31">
        <v>0.75</v>
      </c>
      <c r="T31">
        <v>0.94736842105263153</v>
      </c>
      <c r="U31">
        <v>0.83333333333333326</v>
      </c>
      <c r="V31">
        <v>0.875</v>
      </c>
      <c r="W31">
        <v>0.97368421052631571</v>
      </c>
      <c r="X31">
        <v>1</v>
      </c>
      <c r="Y31">
        <v>0.78801169590643261</v>
      </c>
      <c r="Z31" s="71">
        <v>25</v>
      </c>
      <c r="AA31" s="71">
        <v>1</v>
      </c>
      <c r="AB31" s="71">
        <v>2</v>
      </c>
      <c r="AC31" s="71">
        <v>36</v>
      </c>
      <c r="AD31" s="71">
        <v>10</v>
      </c>
      <c r="AE31" s="71">
        <v>7</v>
      </c>
      <c r="AF31" s="71">
        <v>9</v>
      </c>
      <c r="AG31" s="69" t="s">
        <v>9</v>
      </c>
    </row>
    <row r="32" spans="1:33" ht="16" x14ac:dyDescent="0.2">
      <c r="A32" s="104">
        <v>4008</v>
      </c>
      <c r="B32" s="92" t="s">
        <v>650</v>
      </c>
      <c r="C32" s="105" t="s">
        <v>80</v>
      </c>
      <c r="D32">
        <v>6</v>
      </c>
      <c r="E32">
        <v>6</v>
      </c>
      <c r="F32">
        <v>6</v>
      </c>
      <c r="G32">
        <v>5</v>
      </c>
      <c r="H32">
        <v>3</v>
      </c>
      <c r="I32">
        <v>6</v>
      </c>
      <c r="J32">
        <v>5.5</v>
      </c>
      <c r="K32">
        <v>4.5</v>
      </c>
      <c r="L32">
        <v>6</v>
      </c>
      <c r="M32">
        <v>6</v>
      </c>
      <c r="N32">
        <v>4.666666666666667</v>
      </c>
      <c r="O32">
        <v>0.70471014492753625</v>
      </c>
      <c r="P32">
        <v>1</v>
      </c>
      <c r="Q32">
        <v>0.921875</v>
      </c>
      <c r="R32">
        <v>0.94117647058823528</v>
      </c>
      <c r="S32">
        <v>0.9285714285714286</v>
      </c>
      <c r="T32">
        <v>0.90625</v>
      </c>
      <c r="U32">
        <v>0.82294330775788582</v>
      </c>
      <c r="V32">
        <v>0.9642857142857143</v>
      </c>
      <c r="W32">
        <v>0.9140625</v>
      </c>
      <c r="X32">
        <v>0.87552838164251201</v>
      </c>
      <c r="Y32">
        <v>0.92533263305322133</v>
      </c>
      <c r="Z32" s="71">
        <v>24</v>
      </c>
      <c r="AA32" s="71">
        <v>1</v>
      </c>
      <c r="AB32" s="71">
        <v>1</v>
      </c>
      <c r="AC32" s="71">
        <v>42</v>
      </c>
      <c r="AD32" s="71">
        <v>9</v>
      </c>
      <c r="AE32" s="71">
        <v>8</v>
      </c>
      <c r="AF32" s="71">
        <v>7</v>
      </c>
      <c r="AG32" s="70" t="s">
        <v>10</v>
      </c>
    </row>
    <row r="33" spans="1:32" ht="16" x14ac:dyDescent="0.2">
      <c r="A33" s="102">
        <v>4009</v>
      </c>
      <c r="B33" s="102" t="s">
        <v>650</v>
      </c>
      <c r="C33" s="102" t="s">
        <v>350</v>
      </c>
      <c r="D33">
        <v>5</v>
      </c>
      <c r="E33">
        <v>6</v>
      </c>
      <c r="F33">
        <v>2</v>
      </c>
      <c r="G33">
        <v>4</v>
      </c>
      <c r="H33">
        <v>1</v>
      </c>
      <c r="I33">
        <v>4</v>
      </c>
      <c r="J33">
        <v>4.5</v>
      </c>
      <c r="K33">
        <v>3.5</v>
      </c>
      <c r="L33">
        <v>3</v>
      </c>
      <c r="M33">
        <v>4.333333333333333</v>
      </c>
      <c r="N33">
        <v>3</v>
      </c>
      <c r="O33">
        <v>0.80952380952380953</v>
      </c>
      <c r="P33">
        <v>0.74312333629103811</v>
      </c>
      <c r="R33">
        <v>0.55555555555555558</v>
      </c>
      <c r="S33">
        <v>0.66666666666666663</v>
      </c>
      <c r="U33">
        <v>0.68253968253968256</v>
      </c>
      <c r="V33">
        <v>0.70489500147885242</v>
      </c>
      <c r="X33">
        <v>0.77632357290742382</v>
      </c>
      <c r="Y33">
        <v>0.61111111111111116</v>
      </c>
      <c r="Z33" s="71">
        <v>30</v>
      </c>
      <c r="AA33" s="71">
        <v>1</v>
      </c>
      <c r="AB33" s="71">
        <v>3</v>
      </c>
      <c r="AC33" s="71">
        <v>27</v>
      </c>
      <c r="AD33" s="71">
        <v>9</v>
      </c>
      <c r="AE33" s="71">
        <v>7</v>
      </c>
      <c r="AF33" s="71">
        <v>12</v>
      </c>
    </row>
    <row r="34" spans="1:32" ht="16" x14ac:dyDescent="0.2">
      <c r="A34" s="102">
        <v>4010</v>
      </c>
      <c r="B34" s="93" t="s">
        <v>650</v>
      </c>
      <c r="C34" s="103" t="s">
        <v>80</v>
      </c>
      <c r="D34">
        <v>6</v>
      </c>
      <c r="E34">
        <v>6</v>
      </c>
      <c r="F34">
        <v>6</v>
      </c>
      <c r="G34">
        <v>6</v>
      </c>
      <c r="H34">
        <v>3</v>
      </c>
      <c r="I34">
        <v>4</v>
      </c>
      <c r="J34">
        <v>6</v>
      </c>
      <c r="K34">
        <v>4.5</v>
      </c>
      <c r="L34">
        <v>5</v>
      </c>
      <c r="M34">
        <v>6</v>
      </c>
      <c r="N34">
        <v>4.333333333333333</v>
      </c>
      <c r="O34">
        <v>0.57672634271099743</v>
      </c>
      <c r="P34">
        <v>0.95238095238095233</v>
      </c>
      <c r="Q34">
        <v>0.83270676691729317</v>
      </c>
      <c r="R34">
        <v>0.95</v>
      </c>
      <c r="S34">
        <v>0.53246753246753242</v>
      </c>
      <c r="T34">
        <v>0.89473684210526316</v>
      </c>
      <c r="U34">
        <v>0.76336317135549869</v>
      </c>
      <c r="V34">
        <v>0.74242424242424243</v>
      </c>
      <c r="W34">
        <v>0.86372180451127822</v>
      </c>
      <c r="X34">
        <v>0.78727135400308101</v>
      </c>
      <c r="Y34">
        <v>0.79240145819093188</v>
      </c>
      <c r="Z34" s="71">
        <v>24</v>
      </c>
      <c r="AA34" s="71">
        <v>1</v>
      </c>
      <c r="AB34" s="71">
        <v>2</v>
      </c>
      <c r="AC34" s="71">
        <v>50</v>
      </c>
      <c r="AD34" s="71">
        <v>11</v>
      </c>
      <c r="AE34" s="71">
        <v>7</v>
      </c>
      <c r="AF34" s="71">
        <v>7</v>
      </c>
    </row>
    <row r="35" spans="1:32" ht="16" x14ac:dyDescent="0.2">
      <c r="A35" s="102">
        <v>4011</v>
      </c>
      <c r="B35" s="102" t="s">
        <v>650</v>
      </c>
      <c r="C35" s="102" t="s">
        <v>350</v>
      </c>
      <c r="D35">
        <v>2</v>
      </c>
      <c r="E35">
        <v>5</v>
      </c>
      <c r="F35">
        <v>6</v>
      </c>
      <c r="G35">
        <v>6</v>
      </c>
      <c r="H35">
        <v>2</v>
      </c>
      <c r="I35">
        <v>4</v>
      </c>
      <c r="J35">
        <v>4</v>
      </c>
      <c r="K35">
        <v>3.5</v>
      </c>
      <c r="L35">
        <v>5</v>
      </c>
      <c r="M35">
        <v>4.333333333333333</v>
      </c>
      <c r="N35">
        <v>4</v>
      </c>
      <c r="P35">
        <v>1</v>
      </c>
      <c r="Q35">
        <v>0.76923076923076916</v>
      </c>
      <c r="R35">
        <v>0.85416666666666674</v>
      </c>
      <c r="T35">
        <v>0.92307692307692313</v>
      </c>
      <c r="U35">
        <v>0.85416666666666674</v>
      </c>
      <c r="V35">
        <v>1</v>
      </c>
      <c r="W35">
        <v>0.84615384615384615</v>
      </c>
      <c r="X35">
        <v>0.88461538461538458</v>
      </c>
      <c r="Y35">
        <v>0.88862179487179493</v>
      </c>
      <c r="Z35" s="71">
        <v>26</v>
      </c>
      <c r="AA35" s="71">
        <v>1</v>
      </c>
      <c r="AB35" s="71">
        <v>2</v>
      </c>
      <c r="AC35" s="71">
        <v>35</v>
      </c>
      <c r="AD35" s="71">
        <v>7</v>
      </c>
      <c r="AE35" s="71">
        <v>7</v>
      </c>
      <c r="AF35" s="71">
        <v>0</v>
      </c>
    </row>
    <row r="36" spans="1:32" ht="16" x14ac:dyDescent="0.2">
      <c r="A36" s="1"/>
    </row>
  </sheetData>
  <pageMargins left="0.7" right="0.7" top="0.75" bottom="0.75" header="0.3" footer="0.3"/>
  <pageSetup paperSize="9" orientation="portrait" verticalDpi="598"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42"/>
  <sheetViews>
    <sheetView workbookViewId="0">
      <selection activeCell="I29" sqref="I29"/>
    </sheetView>
  </sheetViews>
  <sheetFormatPr baseColWidth="10" defaultColWidth="8.83203125" defaultRowHeight="15" x14ac:dyDescent="0.2"/>
  <sheetData>
    <row r="1" spans="1:16" ht="16" x14ac:dyDescent="0.2">
      <c r="A1" s="21" t="s">
        <v>4</v>
      </c>
      <c r="B1" s="2" t="s">
        <v>649</v>
      </c>
      <c r="C1" s="2" t="s">
        <v>0</v>
      </c>
      <c r="D1" s="85" t="s">
        <v>722</v>
      </c>
      <c r="E1" s="85" t="s">
        <v>721</v>
      </c>
      <c r="F1" s="85" t="s">
        <v>720</v>
      </c>
      <c r="G1" s="85" t="s">
        <v>719</v>
      </c>
      <c r="H1" s="85" t="s">
        <v>718</v>
      </c>
      <c r="I1" s="85" t="s">
        <v>717</v>
      </c>
      <c r="J1" s="85" t="s">
        <v>746</v>
      </c>
      <c r="K1" s="85" t="s">
        <v>747</v>
      </c>
      <c r="L1" s="85" t="s">
        <v>714</v>
      </c>
      <c r="M1" s="85" t="s">
        <v>713</v>
      </c>
      <c r="N1" s="85" t="s">
        <v>716</v>
      </c>
      <c r="O1" s="85" t="s">
        <v>715</v>
      </c>
    </row>
    <row r="2" spans="1:16" x14ac:dyDescent="0.2">
      <c r="A2">
        <v>1001</v>
      </c>
      <c r="B2" t="s">
        <v>650</v>
      </c>
      <c r="C2" s="2" t="s">
        <v>80</v>
      </c>
      <c r="D2">
        <f>'ALL Clinical Data'!BO2</f>
        <v>4</v>
      </c>
      <c r="E2">
        <f>'ALL Clinical Data'!CD2</f>
        <v>4</v>
      </c>
      <c r="F2">
        <f>'ALL Clinical Data'!CS2</f>
        <v>3</v>
      </c>
      <c r="G2">
        <f>'ALL Clinical Data'!DH2</f>
        <v>4</v>
      </c>
      <c r="H2">
        <f>'ALL Clinical Data'!DW2</f>
        <v>2</v>
      </c>
      <c r="I2">
        <f>'ALL Clinical Data'!EL2</f>
        <v>1</v>
      </c>
      <c r="J2">
        <f>'ALL Clinical Data'!FA2</f>
        <v>2</v>
      </c>
      <c r="K2">
        <f>'ALL Clinical Data'!FP2</f>
        <v>1</v>
      </c>
      <c r="L2">
        <f>'ALL Clinical Data'!GE2</f>
        <v>3</v>
      </c>
      <c r="M2">
        <f>'ALL Clinical Data'!GT2</f>
        <v>3</v>
      </c>
      <c r="N2">
        <f>'ALL Clinical Data'!HI2</f>
        <v>2</v>
      </c>
      <c r="O2">
        <f>'ALL Clinical Data'!HX2</f>
        <v>2</v>
      </c>
      <c r="P2" t="s">
        <v>650</v>
      </c>
    </row>
    <row r="3" spans="1:16" x14ac:dyDescent="0.2">
      <c r="A3">
        <v>1003</v>
      </c>
      <c r="B3" t="s">
        <v>650</v>
      </c>
      <c r="C3" s="2" t="s">
        <v>80</v>
      </c>
      <c r="D3">
        <f>'ALL Clinical Data'!BO3</f>
        <v>2</v>
      </c>
      <c r="E3">
        <f>'ALL Clinical Data'!CD3</f>
        <v>2</v>
      </c>
      <c r="F3">
        <f>'ALL Clinical Data'!CS3</f>
        <v>4</v>
      </c>
      <c r="G3">
        <f>'ALL Clinical Data'!DH3</f>
        <v>4</v>
      </c>
      <c r="H3">
        <f>'ALL Clinical Data'!DW3</f>
        <v>1</v>
      </c>
      <c r="I3">
        <f>'ALL Clinical Data'!EL3</f>
        <v>1</v>
      </c>
      <c r="J3">
        <f>'ALL Clinical Data'!FA3</f>
        <v>2</v>
      </c>
      <c r="K3">
        <f>'ALL Clinical Data'!FP3</f>
        <v>2</v>
      </c>
      <c r="L3">
        <f>'ALL Clinical Data'!GE3</f>
        <v>2</v>
      </c>
      <c r="M3">
        <f>'ALL Clinical Data'!GT3</f>
        <v>2</v>
      </c>
      <c r="N3">
        <f>'ALL Clinical Data'!HI3</f>
        <v>1</v>
      </c>
      <c r="O3">
        <f>'ALL Clinical Data'!HX3</f>
        <v>2</v>
      </c>
      <c r="P3" t="s">
        <v>650</v>
      </c>
    </row>
    <row r="4" spans="1:16" x14ac:dyDescent="0.2">
      <c r="A4">
        <v>1014</v>
      </c>
      <c r="B4" t="s">
        <v>650</v>
      </c>
      <c r="C4" s="2" t="s">
        <v>80</v>
      </c>
      <c r="D4">
        <f>'ALL Clinical Data'!BO7</f>
        <v>4</v>
      </c>
      <c r="E4">
        <f>'ALL Clinical Data'!CD7</f>
        <v>4</v>
      </c>
      <c r="F4">
        <f>'ALL Clinical Data'!CS7</f>
        <v>3</v>
      </c>
      <c r="G4">
        <f>'ALL Clinical Data'!DH7</f>
        <v>4</v>
      </c>
      <c r="H4">
        <f>'ALL Clinical Data'!DW7</f>
        <v>4</v>
      </c>
      <c r="I4">
        <f>'ALL Clinical Data'!EL7</f>
        <v>4</v>
      </c>
      <c r="J4">
        <f>'ALL Clinical Data'!FA7</f>
        <v>2</v>
      </c>
      <c r="K4">
        <f>'ALL Clinical Data'!FP7</f>
        <v>3</v>
      </c>
      <c r="L4">
        <f>'ALL Clinical Data'!GE7</f>
        <v>2</v>
      </c>
      <c r="M4">
        <f>'ALL Clinical Data'!GT7</f>
        <v>1</v>
      </c>
      <c r="N4">
        <f>'ALL Clinical Data'!HI7</f>
        <v>2</v>
      </c>
      <c r="O4">
        <f>'ALL Clinical Data'!HX7</f>
        <v>3</v>
      </c>
      <c r="P4" t="s">
        <v>650</v>
      </c>
    </row>
    <row r="5" spans="1:16" x14ac:dyDescent="0.2">
      <c r="A5">
        <v>1017</v>
      </c>
      <c r="B5" t="s">
        <v>650</v>
      </c>
      <c r="C5" t="s">
        <v>80</v>
      </c>
      <c r="D5">
        <f>'ALL Clinical Data'!BO8</f>
        <v>3</v>
      </c>
      <c r="E5">
        <f>'ALL Clinical Data'!CD8</f>
        <v>4</v>
      </c>
      <c r="F5">
        <f>'ALL Clinical Data'!CS8</f>
        <v>4</v>
      </c>
      <c r="G5">
        <f>'ALL Clinical Data'!DH8</f>
        <v>3</v>
      </c>
      <c r="H5">
        <f>'ALL Clinical Data'!DW8</f>
        <v>4</v>
      </c>
      <c r="I5">
        <f>'ALL Clinical Data'!EL8</f>
        <v>4</v>
      </c>
      <c r="J5">
        <f>'ALL Clinical Data'!FA8</f>
        <v>3</v>
      </c>
      <c r="K5">
        <f>'ALL Clinical Data'!FP8</f>
        <v>2</v>
      </c>
      <c r="L5">
        <f>'ALL Clinical Data'!GE8</f>
        <v>4</v>
      </c>
      <c r="M5">
        <f>'ALL Clinical Data'!GT8</f>
        <v>4</v>
      </c>
      <c r="N5">
        <f>'ALL Clinical Data'!HI8</f>
        <v>3</v>
      </c>
      <c r="O5">
        <f>'ALL Clinical Data'!HX8</f>
        <v>4</v>
      </c>
      <c r="P5" t="s">
        <v>650</v>
      </c>
    </row>
    <row r="6" spans="1:16" x14ac:dyDescent="0.2">
      <c r="A6" s="44">
        <v>1023</v>
      </c>
      <c r="B6" t="s">
        <v>650</v>
      </c>
      <c r="C6" t="s">
        <v>80</v>
      </c>
      <c r="D6">
        <f>'ALL Clinical Data'!BO10</f>
        <v>2</v>
      </c>
      <c r="E6">
        <f>'ALL Clinical Data'!CD10</f>
        <v>1</v>
      </c>
      <c r="F6">
        <f>'ALL Clinical Data'!CS10</f>
        <v>4</v>
      </c>
      <c r="G6">
        <f>'ALL Clinical Data'!DH10</f>
        <v>4</v>
      </c>
      <c r="H6">
        <f>'ALL Clinical Data'!DW10</f>
        <v>3</v>
      </c>
      <c r="I6">
        <f>'ALL Clinical Data'!EL10</f>
        <v>2</v>
      </c>
      <c r="J6">
        <f>'ALL Clinical Data'!FA10</f>
        <v>1</v>
      </c>
      <c r="K6">
        <f>'ALL Clinical Data'!FP10</f>
        <v>1</v>
      </c>
      <c r="L6">
        <f>'ALL Clinical Data'!GE10</f>
        <v>1</v>
      </c>
      <c r="M6">
        <f>'ALL Clinical Data'!GT10</f>
        <v>1</v>
      </c>
      <c r="N6">
        <f>'ALL Clinical Data'!HI10</f>
        <v>4</v>
      </c>
      <c r="O6">
        <f>'ALL Clinical Data'!HX10</f>
        <v>1</v>
      </c>
      <c r="P6" t="s">
        <v>650</v>
      </c>
    </row>
    <row r="7" spans="1:16" x14ac:dyDescent="0.2">
      <c r="A7">
        <v>1024</v>
      </c>
      <c r="B7" t="s">
        <v>650</v>
      </c>
      <c r="C7" t="s">
        <v>80</v>
      </c>
      <c r="D7">
        <f>'ALL Clinical Data'!BO11</f>
        <v>0</v>
      </c>
      <c r="E7">
        <f>'ALL Clinical Data'!CD11</f>
        <v>1</v>
      </c>
      <c r="F7">
        <f>'ALL Clinical Data'!CS11</f>
        <v>4</v>
      </c>
      <c r="G7">
        <f>'ALL Clinical Data'!DH11</f>
        <v>4</v>
      </c>
      <c r="H7">
        <f>'ALL Clinical Data'!DW11</f>
        <v>2</v>
      </c>
      <c r="I7">
        <f>'ALL Clinical Data'!EL11</f>
        <v>3</v>
      </c>
      <c r="J7">
        <f>'ALL Clinical Data'!FA11</f>
        <v>1</v>
      </c>
      <c r="K7">
        <f>'ALL Clinical Data'!FP11</f>
        <v>1</v>
      </c>
      <c r="L7">
        <f>'ALL Clinical Data'!GE11</f>
        <v>4</v>
      </c>
      <c r="M7">
        <f>'ALL Clinical Data'!GT11</f>
        <v>1</v>
      </c>
      <c r="N7">
        <f>'ALL Clinical Data'!HI11</f>
        <v>1</v>
      </c>
      <c r="O7">
        <f>'ALL Clinical Data'!HX11</f>
        <v>1</v>
      </c>
      <c r="P7" t="s">
        <v>650</v>
      </c>
    </row>
    <row r="8" spans="1:16" x14ac:dyDescent="0.2">
      <c r="A8" s="44">
        <v>1026</v>
      </c>
      <c r="B8" t="s">
        <v>650</v>
      </c>
      <c r="C8" t="s">
        <v>80</v>
      </c>
      <c r="D8">
        <f>'ALL Clinical Data'!BO12</f>
        <v>1</v>
      </c>
      <c r="E8">
        <f>'ALL Clinical Data'!CD12</f>
        <v>4</v>
      </c>
      <c r="F8">
        <f>'ALL Clinical Data'!CS12</f>
        <v>4</v>
      </c>
      <c r="G8">
        <f>'ALL Clinical Data'!DH12</f>
        <v>4</v>
      </c>
      <c r="H8">
        <f>'ALL Clinical Data'!DW12</f>
        <v>4</v>
      </c>
      <c r="I8">
        <f>'ALL Clinical Data'!EL12</f>
        <v>2</v>
      </c>
      <c r="J8">
        <f>'ALL Clinical Data'!FA12</f>
        <v>1</v>
      </c>
      <c r="K8">
        <f>'ALL Clinical Data'!FP12</f>
        <v>1</v>
      </c>
      <c r="L8">
        <f>'ALL Clinical Data'!GE12</f>
        <v>1</v>
      </c>
      <c r="M8">
        <f>'ALL Clinical Data'!GT12</f>
        <v>1</v>
      </c>
      <c r="N8">
        <f>'ALL Clinical Data'!HI12</f>
        <v>3</v>
      </c>
      <c r="O8">
        <f>'ALL Clinical Data'!HX12</f>
        <v>1</v>
      </c>
      <c r="P8" t="s">
        <v>650</v>
      </c>
    </row>
    <row r="9" spans="1:16" x14ac:dyDescent="0.2">
      <c r="A9">
        <v>1028</v>
      </c>
      <c r="B9" t="s">
        <v>650</v>
      </c>
      <c r="C9" t="s">
        <v>80</v>
      </c>
      <c r="D9">
        <f>'ALL Clinical Data'!BO14</f>
        <v>4</v>
      </c>
      <c r="E9">
        <f>'ALL Clinical Data'!CD14</f>
        <v>4</v>
      </c>
      <c r="F9">
        <f>'ALL Clinical Data'!CS14</f>
        <v>1</v>
      </c>
      <c r="G9">
        <f>'ALL Clinical Data'!DH14</f>
        <v>4</v>
      </c>
      <c r="H9">
        <f>'ALL Clinical Data'!DW14</f>
        <v>4</v>
      </c>
      <c r="I9">
        <f>'ALL Clinical Data'!EL14</f>
        <v>0</v>
      </c>
      <c r="J9">
        <f>'ALL Clinical Data'!FA14</f>
        <v>4</v>
      </c>
      <c r="K9">
        <f>'ALL Clinical Data'!FP14</f>
        <v>4</v>
      </c>
      <c r="L9">
        <f>'ALL Clinical Data'!GE14</f>
        <v>4</v>
      </c>
      <c r="M9">
        <f>'ALL Clinical Data'!GT14</f>
        <v>4</v>
      </c>
      <c r="N9">
        <f>'ALL Clinical Data'!HI14</f>
        <v>4</v>
      </c>
      <c r="O9">
        <f>'ALL Clinical Data'!HX14</f>
        <v>4</v>
      </c>
      <c r="P9" t="s">
        <v>650</v>
      </c>
    </row>
    <row r="10" spans="1:16" x14ac:dyDescent="0.2">
      <c r="A10">
        <v>1029</v>
      </c>
      <c r="B10" t="s">
        <v>650</v>
      </c>
      <c r="C10" t="s">
        <v>80</v>
      </c>
      <c r="D10">
        <f>'ALL Clinical Data'!BO15</f>
        <v>4</v>
      </c>
      <c r="E10">
        <f>'ALL Clinical Data'!CD15</f>
        <v>3</v>
      </c>
      <c r="F10">
        <f>'ALL Clinical Data'!CS15</f>
        <v>2</v>
      </c>
      <c r="G10">
        <f>'ALL Clinical Data'!DH15</f>
        <v>3</v>
      </c>
      <c r="H10">
        <f>'ALL Clinical Data'!DW15</f>
        <v>1</v>
      </c>
      <c r="I10">
        <f>'ALL Clinical Data'!EL15</f>
        <v>1</v>
      </c>
      <c r="J10">
        <f>'ALL Clinical Data'!FA15</f>
        <v>1</v>
      </c>
      <c r="K10">
        <f>'ALL Clinical Data'!FP15</f>
        <v>2</v>
      </c>
      <c r="L10">
        <f>'ALL Clinical Data'!GE15</f>
        <v>1</v>
      </c>
      <c r="M10">
        <f>'ALL Clinical Data'!GT15</f>
        <v>2</v>
      </c>
      <c r="N10">
        <f>'ALL Clinical Data'!HI15</f>
        <v>1</v>
      </c>
      <c r="O10">
        <f>'ALL Clinical Data'!HX15</f>
        <v>2</v>
      </c>
      <c r="P10" t="s">
        <v>650</v>
      </c>
    </row>
    <row r="11" spans="1:16" x14ac:dyDescent="0.2">
      <c r="A11">
        <v>4001</v>
      </c>
      <c r="B11" t="s">
        <v>650</v>
      </c>
      <c r="C11" t="s">
        <v>80</v>
      </c>
      <c r="D11">
        <f>'ALL Clinical Data'!BO16</f>
        <v>2</v>
      </c>
      <c r="E11">
        <f>'ALL Clinical Data'!CD16</f>
        <v>1</v>
      </c>
      <c r="F11">
        <f>'ALL Clinical Data'!CS16</f>
        <v>4</v>
      </c>
      <c r="G11">
        <f>'ALL Clinical Data'!DH16</f>
        <v>3</v>
      </c>
      <c r="H11">
        <f>'ALL Clinical Data'!DW16</f>
        <v>3</v>
      </c>
      <c r="I11">
        <f>'ALL Clinical Data'!EL16</f>
        <v>1</v>
      </c>
      <c r="J11">
        <f>'ALL Clinical Data'!FA16</f>
        <v>1</v>
      </c>
      <c r="K11">
        <f>'ALL Clinical Data'!FP16</f>
        <v>2</v>
      </c>
      <c r="L11">
        <f>'ALL Clinical Data'!GE16</f>
        <v>2</v>
      </c>
      <c r="M11">
        <f>'ALL Clinical Data'!GT16</f>
        <v>2</v>
      </c>
      <c r="N11">
        <f>'ALL Clinical Data'!HI16</f>
        <v>2</v>
      </c>
      <c r="O11">
        <f>'ALL Clinical Data'!HX16</f>
        <v>2</v>
      </c>
      <c r="P11" t="s">
        <v>650</v>
      </c>
    </row>
    <row r="12" spans="1:16" ht="16" x14ac:dyDescent="0.2">
      <c r="A12" s="1">
        <v>4002</v>
      </c>
      <c r="B12" t="s">
        <v>650</v>
      </c>
      <c r="C12" s="21" t="s">
        <v>80</v>
      </c>
      <c r="D12">
        <f>'ALL Clinical Data'!BO17</f>
        <v>4</v>
      </c>
      <c r="E12">
        <f>'ALL Clinical Data'!CD17</f>
        <v>3</v>
      </c>
      <c r="F12">
        <f>'ALL Clinical Data'!CS17</f>
        <v>4</v>
      </c>
      <c r="G12">
        <f>'ALL Clinical Data'!DH17</f>
        <v>1</v>
      </c>
      <c r="H12">
        <f>'ALL Clinical Data'!DW17</f>
        <v>4</v>
      </c>
      <c r="I12">
        <f>'ALL Clinical Data'!EL17</f>
        <v>4</v>
      </c>
      <c r="J12">
        <f>'ALL Clinical Data'!FA17</f>
        <v>2</v>
      </c>
      <c r="K12">
        <f>'ALL Clinical Data'!FP17</f>
        <v>2</v>
      </c>
      <c r="L12">
        <f>'ALL Clinical Data'!GE17</f>
        <v>2</v>
      </c>
      <c r="M12">
        <f>'ALL Clinical Data'!GT17</f>
        <v>1</v>
      </c>
      <c r="N12">
        <f>'ALL Clinical Data'!HI17</f>
        <v>2</v>
      </c>
      <c r="O12">
        <f>'ALL Clinical Data'!HX17</f>
        <v>1</v>
      </c>
      <c r="P12" t="s">
        <v>650</v>
      </c>
    </row>
    <row r="13" spans="1:16" x14ac:dyDescent="0.2">
      <c r="A13">
        <v>4005</v>
      </c>
      <c r="B13" t="s">
        <v>650</v>
      </c>
      <c r="C13" t="s">
        <v>80</v>
      </c>
      <c r="D13">
        <f>'ALL Clinical Data'!BO18</f>
        <v>2</v>
      </c>
      <c r="E13">
        <f>'ALL Clinical Data'!CD18</f>
        <v>1</v>
      </c>
      <c r="F13">
        <f>'ALL Clinical Data'!CS18</f>
        <v>4</v>
      </c>
      <c r="G13">
        <f>'ALL Clinical Data'!DH18</f>
        <v>4</v>
      </c>
      <c r="H13">
        <f>'ALL Clinical Data'!DW18</f>
        <v>1</v>
      </c>
      <c r="I13">
        <f>'ALL Clinical Data'!EL18</f>
        <v>2</v>
      </c>
      <c r="J13">
        <f>'ALL Clinical Data'!FA18</f>
        <v>2</v>
      </c>
      <c r="K13">
        <f>'ALL Clinical Data'!FP18</f>
        <v>2</v>
      </c>
      <c r="L13">
        <f>'ALL Clinical Data'!GE18</f>
        <v>2</v>
      </c>
      <c r="M13">
        <f>'ALL Clinical Data'!GT18</f>
        <v>1</v>
      </c>
      <c r="N13">
        <f>'ALL Clinical Data'!HI18</f>
        <v>2</v>
      </c>
      <c r="O13">
        <f>'ALL Clinical Data'!HX18</f>
        <v>2</v>
      </c>
      <c r="P13" t="s">
        <v>650</v>
      </c>
    </row>
    <row r="14" spans="1:16" ht="16" x14ac:dyDescent="0.2">
      <c r="A14" s="26">
        <v>4008</v>
      </c>
      <c r="B14" s="20" t="s">
        <v>650</v>
      </c>
      <c r="C14" s="43" t="s">
        <v>80</v>
      </c>
      <c r="D14">
        <f>'ALL Clinical Data'!BO19</f>
        <v>2</v>
      </c>
      <c r="E14">
        <f>'ALL Clinical Data'!CD19</f>
        <v>4</v>
      </c>
      <c r="F14">
        <f>'ALL Clinical Data'!CS19</f>
        <v>2</v>
      </c>
      <c r="G14">
        <f>'ALL Clinical Data'!DH19</f>
        <v>3</v>
      </c>
      <c r="H14">
        <f>'ALL Clinical Data'!DW19</f>
        <v>1</v>
      </c>
      <c r="I14">
        <f>'ALL Clinical Data'!EL19</f>
        <v>4</v>
      </c>
      <c r="J14">
        <f>'ALL Clinical Data'!FA19</f>
        <v>1</v>
      </c>
      <c r="K14">
        <f>'ALL Clinical Data'!FP19</f>
        <v>1</v>
      </c>
      <c r="L14">
        <f>'ALL Clinical Data'!GE19</f>
        <v>2</v>
      </c>
      <c r="M14">
        <f>'ALL Clinical Data'!GT19</f>
        <v>4</v>
      </c>
      <c r="N14">
        <f>'ALL Clinical Data'!HI19</f>
        <v>2</v>
      </c>
      <c r="O14">
        <f>'ALL Clinical Data'!HX19</f>
        <v>1</v>
      </c>
      <c r="P14" s="20" t="s">
        <v>650</v>
      </c>
    </row>
    <row r="15" spans="1:16" ht="16" x14ac:dyDescent="0.2">
      <c r="A15" s="1">
        <v>4010</v>
      </c>
      <c r="B15" s="24" t="s">
        <v>650</v>
      </c>
      <c r="C15" s="21" t="s">
        <v>80</v>
      </c>
      <c r="D15">
        <f>'ALL Clinical Data'!BO20</f>
        <v>1</v>
      </c>
      <c r="E15">
        <f>'ALL Clinical Data'!CD20</f>
        <v>2</v>
      </c>
      <c r="F15">
        <f>'ALL Clinical Data'!CS20</f>
        <v>2</v>
      </c>
      <c r="G15">
        <f>'ALL Clinical Data'!DH20</f>
        <v>4</v>
      </c>
      <c r="H15">
        <f>'ALL Clinical Data'!DW20</f>
        <v>4</v>
      </c>
      <c r="I15">
        <f>'ALL Clinical Data'!EL20</f>
        <v>2</v>
      </c>
      <c r="J15">
        <f>'ALL Clinical Data'!FA20</f>
        <v>4</v>
      </c>
      <c r="K15">
        <f>'ALL Clinical Data'!FP20</f>
        <v>2</v>
      </c>
      <c r="L15">
        <f>'ALL Clinical Data'!GE20</f>
        <v>1</v>
      </c>
      <c r="M15">
        <f>'ALL Clinical Data'!GT20</f>
        <v>4</v>
      </c>
      <c r="N15">
        <f>'ALL Clinical Data'!HI20</f>
        <v>2</v>
      </c>
      <c r="O15">
        <f>'ALL Clinical Data'!HX20</f>
        <v>3</v>
      </c>
      <c r="P15" s="24" t="s">
        <v>650</v>
      </c>
    </row>
    <row r="16" spans="1:16" x14ac:dyDescent="0.2">
      <c r="A16" s="20">
        <v>1002</v>
      </c>
      <c r="B16" s="20" t="s">
        <v>650</v>
      </c>
      <c r="C16" s="20" t="s">
        <v>350</v>
      </c>
      <c r="D16">
        <f>'ALL Clinical Data'!BO22</f>
        <v>1</v>
      </c>
      <c r="E16">
        <f>'ALL Clinical Data'!CD22</f>
        <v>1</v>
      </c>
      <c r="F16">
        <f>'ALL Clinical Data'!CS22</f>
        <v>2</v>
      </c>
      <c r="G16">
        <f>'ALL Clinical Data'!DH22</f>
        <v>2</v>
      </c>
      <c r="H16">
        <f>'ALL Clinical Data'!DW22</f>
        <v>4</v>
      </c>
      <c r="I16">
        <f>'ALL Clinical Data'!EL22</f>
        <v>1</v>
      </c>
      <c r="J16">
        <f>'ALL Clinical Data'!FA22</f>
        <v>2</v>
      </c>
      <c r="K16">
        <f>'ALL Clinical Data'!FP22</f>
        <v>1</v>
      </c>
      <c r="L16">
        <f>'ALL Clinical Data'!GE22</f>
        <v>1</v>
      </c>
      <c r="M16">
        <f>'ALL Clinical Data'!GT22</f>
        <v>3</v>
      </c>
      <c r="N16">
        <f>'ALL Clinical Data'!HI22</f>
        <v>2</v>
      </c>
      <c r="O16">
        <f>'ALL Clinical Data'!HX22</f>
        <v>1</v>
      </c>
      <c r="P16" s="20" t="s">
        <v>650</v>
      </c>
    </row>
    <row r="17" spans="1:16" x14ac:dyDescent="0.2">
      <c r="A17">
        <v>1004</v>
      </c>
      <c r="B17" s="24" t="s">
        <v>650</v>
      </c>
      <c r="C17" t="s">
        <v>350</v>
      </c>
      <c r="D17">
        <f>'ALL Clinical Data'!BO23</f>
        <v>3</v>
      </c>
      <c r="E17">
        <f>'ALL Clinical Data'!CD23</f>
        <v>4</v>
      </c>
      <c r="F17">
        <f>'ALL Clinical Data'!CS23</f>
        <v>3</v>
      </c>
      <c r="G17">
        <f>'ALL Clinical Data'!DH23</f>
        <v>1</v>
      </c>
      <c r="H17">
        <f>'ALL Clinical Data'!DW23</f>
        <v>2</v>
      </c>
      <c r="I17">
        <f>'ALL Clinical Data'!EL23</f>
        <v>1</v>
      </c>
      <c r="J17">
        <f>'ALL Clinical Data'!FA23</f>
        <v>2</v>
      </c>
      <c r="K17">
        <f>'ALL Clinical Data'!FP23</f>
        <v>1</v>
      </c>
      <c r="L17">
        <f>'ALL Clinical Data'!GE23</f>
        <v>1</v>
      </c>
      <c r="M17">
        <f>'ALL Clinical Data'!GT23</f>
        <v>1</v>
      </c>
      <c r="N17">
        <f>'ALL Clinical Data'!HI23</f>
        <v>1</v>
      </c>
      <c r="O17">
        <f>'ALL Clinical Data'!HX23</f>
        <v>1</v>
      </c>
      <c r="P17" s="24" t="s">
        <v>650</v>
      </c>
    </row>
    <row r="18" spans="1:16" ht="16" thickBot="1" x14ac:dyDescent="0.25">
      <c r="A18" s="22">
        <v>1006</v>
      </c>
      <c r="B18" s="22" t="s">
        <v>650</v>
      </c>
      <c r="C18" s="22" t="s">
        <v>350</v>
      </c>
      <c r="D18">
        <f>'ALL Clinical Data'!BO24</f>
        <v>1</v>
      </c>
      <c r="E18">
        <f>'ALL Clinical Data'!CD24</f>
        <v>3</v>
      </c>
      <c r="F18">
        <f>'ALL Clinical Data'!CS24</f>
        <v>3</v>
      </c>
      <c r="G18">
        <f>'ALL Clinical Data'!DH24</f>
        <v>2</v>
      </c>
      <c r="H18">
        <f>'ALL Clinical Data'!DW24</f>
        <v>4</v>
      </c>
      <c r="I18">
        <f>'ALL Clinical Data'!EL24</f>
        <v>4</v>
      </c>
      <c r="J18">
        <f>'ALL Clinical Data'!FA24</f>
        <v>4</v>
      </c>
      <c r="K18">
        <f>'ALL Clinical Data'!FP24</f>
        <v>4</v>
      </c>
      <c r="L18">
        <f>'ALL Clinical Data'!GE24</f>
        <v>3</v>
      </c>
      <c r="M18">
        <f>'ALL Clinical Data'!GT24</f>
        <v>1</v>
      </c>
      <c r="N18">
        <f>'ALL Clinical Data'!HI24</f>
        <v>1</v>
      </c>
      <c r="O18">
        <f>'ALL Clinical Data'!HX24</f>
        <v>1</v>
      </c>
      <c r="P18" s="22" t="s">
        <v>650</v>
      </c>
    </row>
    <row r="19" spans="1:16" ht="16" thickTop="1" x14ac:dyDescent="0.2">
      <c r="A19">
        <v>1007</v>
      </c>
      <c r="B19" s="24" t="s">
        <v>650</v>
      </c>
      <c r="C19" t="s">
        <v>350</v>
      </c>
      <c r="D19">
        <f>'ALL Clinical Data'!BO25</f>
        <v>2</v>
      </c>
      <c r="E19">
        <f>'ALL Clinical Data'!CD25</f>
        <v>3</v>
      </c>
      <c r="F19">
        <f>'ALL Clinical Data'!CS25</f>
        <v>4</v>
      </c>
      <c r="G19">
        <f>'ALL Clinical Data'!DH25</f>
        <v>2</v>
      </c>
      <c r="H19">
        <f>'ALL Clinical Data'!DW25</f>
        <v>1</v>
      </c>
      <c r="I19">
        <f>'ALL Clinical Data'!EL25</f>
        <v>2</v>
      </c>
      <c r="J19">
        <f>'ALL Clinical Data'!FA25</f>
        <v>4</v>
      </c>
      <c r="K19">
        <f>'ALL Clinical Data'!FP25</f>
        <v>3</v>
      </c>
      <c r="L19">
        <f>'ALL Clinical Data'!GE25</f>
        <v>4</v>
      </c>
      <c r="M19">
        <f>'ALL Clinical Data'!GT25</f>
        <v>4</v>
      </c>
      <c r="N19">
        <f>'ALL Clinical Data'!HI25</f>
        <v>4</v>
      </c>
      <c r="O19">
        <f>'ALL Clinical Data'!HX25</f>
        <v>4</v>
      </c>
      <c r="P19" s="24" t="s">
        <v>650</v>
      </c>
    </row>
    <row r="20" spans="1:16" x14ac:dyDescent="0.2">
      <c r="A20">
        <v>1008</v>
      </c>
      <c r="B20" s="24" t="s">
        <v>650</v>
      </c>
      <c r="C20" t="s">
        <v>350</v>
      </c>
      <c r="D20">
        <f>'ALL Clinical Data'!BO26</f>
        <v>2</v>
      </c>
      <c r="E20">
        <f>'ALL Clinical Data'!CD26</f>
        <v>4</v>
      </c>
      <c r="F20">
        <f>'ALL Clinical Data'!CS26</f>
        <v>4</v>
      </c>
      <c r="G20">
        <f>'ALL Clinical Data'!DH26</f>
        <v>1</v>
      </c>
      <c r="H20">
        <f>'ALL Clinical Data'!DW26</f>
        <v>3</v>
      </c>
      <c r="I20">
        <f>'ALL Clinical Data'!EL26</f>
        <v>4</v>
      </c>
      <c r="J20">
        <f>'ALL Clinical Data'!FA26</f>
        <v>2</v>
      </c>
      <c r="K20">
        <f>'ALL Clinical Data'!FP26</f>
        <v>2</v>
      </c>
      <c r="L20">
        <f>'ALL Clinical Data'!GE26</f>
        <v>2</v>
      </c>
      <c r="M20">
        <f>'ALL Clinical Data'!GT26</f>
        <v>2</v>
      </c>
      <c r="N20">
        <f>'ALL Clinical Data'!HI26</f>
        <v>1</v>
      </c>
      <c r="O20">
        <f>'ALL Clinical Data'!HX26</f>
        <v>2</v>
      </c>
      <c r="P20" s="24" t="s">
        <v>650</v>
      </c>
    </row>
    <row r="21" spans="1:16" x14ac:dyDescent="0.2">
      <c r="A21">
        <v>1009</v>
      </c>
      <c r="B21" s="24" t="s">
        <v>650</v>
      </c>
      <c r="C21" t="s">
        <v>350</v>
      </c>
      <c r="D21">
        <f>'ALL Clinical Data'!BO27</f>
        <v>1</v>
      </c>
      <c r="E21">
        <f>'ALL Clinical Data'!CD27</f>
        <v>1</v>
      </c>
      <c r="F21">
        <f>'ALL Clinical Data'!CS27</f>
        <v>1</v>
      </c>
      <c r="G21">
        <f>'ALL Clinical Data'!DH27</f>
        <v>4</v>
      </c>
      <c r="H21">
        <f>'ALL Clinical Data'!DW27</f>
        <v>1</v>
      </c>
      <c r="I21">
        <f>'ALL Clinical Data'!EL27</f>
        <v>1</v>
      </c>
      <c r="J21">
        <f>'ALL Clinical Data'!FA27</f>
        <v>1</v>
      </c>
      <c r="K21">
        <f>'ALL Clinical Data'!FP27</f>
        <v>1</v>
      </c>
      <c r="L21">
        <f>'ALL Clinical Data'!GE27</f>
        <v>1</v>
      </c>
      <c r="M21">
        <f>'ALL Clinical Data'!GT27</f>
        <v>1</v>
      </c>
      <c r="N21">
        <f>'ALL Clinical Data'!HI27</f>
        <v>1</v>
      </c>
      <c r="O21">
        <f>'ALL Clinical Data'!HX27</f>
        <v>1</v>
      </c>
      <c r="P21" s="24" t="s">
        <v>650</v>
      </c>
    </row>
    <row r="22" spans="1:16" x14ac:dyDescent="0.2">
      <c r="A22">
        <v>1011</v>
      </c>
      <c r="B22" s="24" t="s">
        <v>651</v>
      </c>
      <c r="C22" t="s">
        <v>350</v>
      </c>
      <c r="D22">
        <f>'ALL Clinical Data'!BO28</f>
        <v>1</v>
      </c>
      <c r="E22">
        <f>'ALL Clinical Data'!CD28</f>
        <v>1</v>
      </c>
      <c r="F22">
        <f>'ALL Clinical Data'!CS28</f>
        <v>1</v>
      </c>
      <c r="G22">
        <f>'ALL Clinical Data'!DH28</f>
        <v>1</v>
      </c>
      <c r="H22">
        <f>'ALL Clinical Data'!DW28</f>
        <v>2</v>
      </c>
      <c r="I22">
        <f>'ALL Clinical Data'!EL28</f>
        <v>1</v>
      </c>
      <c r="J22">
        <f>'ALL Clinical Data'!FA28</f>
        <v>1</v>
      </c>
      <c r="K22">
        <f>'ALL Clinical Data'!FP28</f>
        <v>1</v>
      </c>
      <c r="L22">
        <f>'ALL Clinical Data'!GE28</f>
        <v>1</v>
      </c>
      <c r="M22">
        <f>'ALL Clinical Data'!GT28</f>
        <v>1</v>
      </c>
      <c r="N22">
        <f>'ALL Clinical Data'!HI28</f>
        <v>1</v>
      </c>
      <c r="O22">
        <f>'ALL Clinical Data'!HX28</f>
        <v>1</v>
      </c>
      <c r="P22" s="24" t="s">
        <v>651</v>
      </c>
    </row>
    <row r="23" spans="1:16" x14ac:dyDescent="0.2">
      <c r="A23">
        <v>1016</v>
      </c>
      <c r="B23" s="24" t="s">
        <v>650</v>
      </c>
      <c r="C23" t="s">
        <v>350</v>
      </c>
      <c r="D23">
        <f>'ALL Clinical Data'!BO29</f>
        <v>1</v>
      </c>
      <c r="E23">
        <f>'ALL Clinical Data'!CD29</f>
        <v>2</v>
      </c>
      <c r="F23">
        <f>'ALL Clinical Data'!CS29</f>
        <v>4</v>
      </c>
      <c r="G23">
        <f>'ALL Clinical Data'!DH29</f>
        <v>2</v>
      </c>
      <c r="H23">
        <f>'ALL Clinical Data'!DW29</f>
        <v>4</v>
      </c>
      <c r="I23">
        <f>'ALL Clinical Data'!EL29</f>
        <v>3</v>
      </c>
      <c r="J23">
        <f>'ALL Clinical Data'!FA29</f>
        <v>1</v>
      </c>
      <c r="K23">
        <f>'ALL Clinical Data'!FP29</f>
        <v>1</v>
      </c>
      <c r="L23">
        <f>'ALL Clinical Data'!GE29</f>
        <v>1</v>
      </c>
      <c r="M23">
        <f>'ALL Clinical Data'!GT29</f>
        <v>1</v>
      </c>
      <c r="N23">
        <f>'ALL Clinical Data'!HI29</f>
        <v>1</v>
      </c>
      <c r="O23">
        <f>'ALL Clinical Data'!HX29</f>
        <v>1</v>
      </c>
      <c r="P23" s="24" t="s">
        <v>650</v>
      </c>
    </row>
    <row r="24" spans="1:16" x14ac:dyDescent="0.2">
      <c r="A24">
        <v>1018</v>
      </c>
      <c r="B24" s="24" t="s">
        <v>650</v>
      </c>
      <c r="C24" t="s">
        <v>350</v>
      </c>
      <c r="D24">
        <f>'ALL Clinical Data'!BO30</f>
        <v>1</v>
      </c>
      <c r="E24">
        <f>'ALL Clinical Data'!CD30</f>
        <v>1</v>
      </c>
      <c r="F24">
        <f>'ALL Clinical Data'!CS30</f>
        <v>2</v>
      </c>
      <c r="G24">
        <f>'ALL Clinical Data'!DH30</f>
        <v>2</v>
      </c>
      <c r="H24">
        <f>'ALL Clinical Data'!DW30</f>
        <v>4</v>
      </c>
      <c r="I24">
        <f>'ALL Clinical Data'!EL30</f>
        <v>4</v>
      </c>
      <c r="J24">
        <f>'ALL Clinical Data'!FA30</f>
        <v>2</v>
      </c>
      <c r="K24">
        <f>'ALL Clinical Data'!FP30</f>
        <v>2</v>
      </c>
      <c r="L24">
        <f>'ALL Clinical Data'!GE30</f>
        <v>1</v>
      </c>
      <c r="M24">
        <f>'ALL Clinical Data'!GT30</f>
        <v>4</v>
      </c>
      <c r="N24">
        <f>'ALL Clinical Data'!HI30</f>
        <v>2</v>
      </c>
      <c r="O24">
        <f>'ALL Clinical Data'!HX30</f>
        <v>4</v>
      </c>
      <c r="P24" s="24" t="s">
        <v>650</v>
      </c>
    </row>
    <row r="25" spans="1:16" x14ac:dyDescent="0.2">
      <c r="A25">
        <v>1021</v>
      </c>
      <c r="B25" s="45" t="s">
        <v>650</v>
      </c>
      <c r="C25" s="25" t="s">
        <v>350</v>
      </c>
      <c r="D25">
        <f>'ALL Clinical Data'!BO32</f>
        <v>4</v>
      </c>
      <c r="E25">
        <f>'ALL Clinical Data'!CD32</f>
        <v>4</v>
      </c>
      <c r="F25">
        <f>'ALL Clinical Data'!CS32</f>
        <v>4</v>
      </c>
      <c r="G25">
        <f>'ALL Clinical Data'!DH32</f>
        <v>4</v>
      </c>
      <c r="H25">
        <f>'ALL Clinical Data'!DW32</f>
        <v>4</v>
      </c>
      <c r="I25">
        <f>'ALL Clinical Data'!EL32</f>
        <v>4</v>
      </c>
      <c r="J25">
        <f>'ALL Clinical Data'!FA32</f>
        <v>1</v>
      </c>
      <c r="K25">
        <f>'ALL Clinical Data'!FP32</f>
        <v>4</v>
      </c>
      <c r="L25">
        <f>'ALL Clinical Data'!GE32</f>
        <v>4</v>
      </c>
      <c r="M25">
        <f>'ALL Clinical Data'!GT32</f>
        <v>4</v>
      </c>
      <c r="N25">
        <f>'ALL Clinical Data'!HI32</f>
        <v>3</v>
      </c>
      <c r="O25">
        <f>'ALL Clinical Data'!HX32</f>
        <v>2</v>
      </c>
      <c r="P25" s="45" t="s">
        <v>650</v>
      </c>
    </row>
    <row r="26" spans="1:16" x14ac:dyDescent="0.2">
      <c r="A26">
        <v>1021</v>
      </c>
      <c r="B26" s="45" t="s">
        <v>650</v>
      </c>
      <c r="C26" t="s">
        <v>350</v>
      </c>
      <c r="D26">
        <f>'ALL Clinical Data'!BO33</f>
        <v>4</v>
      </c>
      <c r="E26">
        <f>'ALL Clinical Data'!CD33</f>
        <v>4</v>
      </c>
      <c r="F26">
        <f>'ALL Clinical Data'!CS33</f>
        <v>4</v>
      </c>
      <c r="G26">
        <f>'ALL Clinical Data'!DH33</f>
        <v>4</v>
      </c>
      <c r="H26">
        <f>'ALL Clinical Data'!DW33</f>
        <v>4</v>
      </c>
      <c r="I26">
        <f>'ALL Clinical Data'!EL33</f>
        <v>4</v>
      </c>
      <c r="J26">
        <f>'ALL Clinical Data'!FA33</f>
        <v>2</v>
      </c>
      <c r="K26">
        <f>'ALL Clinical Data'!FP33</f>
        <v>2</v>
      </c>
      <c r="L26">
        <f>'ALL Clinical Data'!GE33</f>
        <v>3</v>
      </c>
      <c r="M26">
        <f>'ALL Clinical Data'!GT33</f>
        <v>4</v>
      </c>
      <c r="N26">
        <f>'ALL Clinical Data'!HI33</f>
        <v>3</v>
      </c>
      <c r="O26">
        <f>'ALL Clinical Data'!HX33</f>
        <v>3</v>
      </c>
      <c r="P26" s="45" t="s">
        <v>650</v>
      </c>
    </row>
    <row r="27" spans="1:16" x14ac:dyDescent="0.2">
      <c r="A27">
        <v>1022</v>
      </c>
      <c r="B27" s="45" t="s">
        <v>650</v>
      </c>
      <c r="C27" t="s">
        <v>350</v>
      </c>
      <c r="D27">
        <f>'ALL Clinical Data'!BO34</f>
        <v>3</v>
      </c>
      <c r="E27">
        <f>'ALL Clinical Data'!CD34</f>
        <v>1</v>
      </c>
      <c r="F27">
        <f>'ALL Clinical Data'!CS34</f>
        <v>4</v>
      </c>
      <c r="G27">
        <f>'ALL Clinical Data'!DH34</f>
        <v>4</v>
      </c>
      <c r="H27">
        <f>'ALL Clinical Data'!DW34</f>
        <v>2</v>
      </c>
      <c r="I27">
        <f>'ALL Clinical Data'!EL34</f>
        <v>1</v>
      </c>
      <c r="J27">
        <f>'ALL Clinical Data'!FA34</f>
        <v>2</v>
      </c>
      <c r="K27">
        <f>'ALL Clinical Data'!FP34</f>
        <v>4</v>
      </c>
      <c r="L27">
        <f>'ALL Clinical Data'!GE34</f>
        <v>4</v>
      </c>
      <c r="M27">
        <f>'ALL Clinical Data'!GT34</f>
        <v>4</v>
      </c>
      <c r="N27">
        <f>'ALL Clinical Data'!HI34</f>
        <v>2</v>
      </c>
      <c r="O27">
        <f>'ALL Clinical Data'!HX34</f>
        <v>4</v>
      </c>
      <c r="P27" s="45" t="s">
        <v>650</v>
      </c>
    </row>
    <row r="28" spans="1:16" x14ac:dyDescent="0.2">
      <c r="A28">
        <v>1025</v>
      </c>
      <c r="B28" s="45" t="s">
        <v>650</v>
      </c>
      <c r="C28" t="s">
        <v>350</v>
      </c>
      <c r="D28">
        <f>'ALL Clinical Data'!BO36</f>
        <v>4</v>
      </c>
      <c r="E28">
        <f>'ALL Clinical Data'!CD36</f>
        <v>4</v>
      </c>
      <c r="F28">
        <f>'ALL Clinical Data'!CS36</f>
        <v>1</v>
      </c>
      <c r="G28">
        <f>'ALL Clinical Data'!DH36</f>
        <v>3</v>
      </c>
      <c r="H28">
        <f>'ALL Clinical Data'!DW36</f>
        <v>1</v>
      </c>
      <c r="I28">
        <f>'ALL Clinical Data'!EL36</f>
        <v>4</v>
      </c>
      <c r="J28">
        <f>'ALL Clinical Data'!FA36</f>
        <v>1</v>
      </c>
      <c r="K28">
        <f>'ALL Clinical Data'!FP36</f>
        <v>2</v>
      </c>
      <c r="L28">
        <f>'ALL Clinical Data'!GE36</f>
        <v>2</v>
      </c>
      <c r="M28">
        <f>'ALL Clinical Data'!GT36</f>
        <v>1</v>
      </c>
      <c r="N28">
        <f>'ALL Clinical Data'!HI36</f>
        <v>1</v>
      </c>
      <c r="O28">
        <f>'ALL Clinical Data'!HX36</f>
        <v>2</v>
      </c>
      <c r="P28" s="45" t="s">
        <v>650</v>
      </c>
    </row>
    <row r="29" spans="1:16" x14ac:dyDescent="0.2">
      <c r="A29" s="20">
        <v>1115</v>
      </c>
      <c r="B29" s="45" t="s">
        <v>650</v>
      </c>
      <c r="C29" s="20" t="s">
        <v>350</v>
      </c>
      <c r="D29">
        <f>'ALL Clinical Data'!BO37</f>
        <v>1</v>
      </c>
      <c r="E29">
        <f>'ALL Clinical Data'!CD37</f>
        <v>2</v>
      </c>
      <c r="F29">
        <f>'ALL Clinical Data'!CS37</f>
        <v>1</v>
      </c>
      <c r="G29">
        <f>'ALL Clinical Data'!DH37</f>
        <v>1</v>
      </c>
      <c r="H29">
        <f>'ALL Clinical Data'!DW37</f>
        <v>3</v>
      </c>
      <c r="I29">
        <f>'ALL Clinical Data'!EL37</f>
        <v>4</v>
      </c>
      <c r="J29">
        <f>'ALL Clinical Data'!FA37</f>
        <v>1</v>
      </c>
      <c r="K29">
        <f>'ALL Clinical Data'!FP37</f>
        <v>2</v>
      </c>
      <c r="L29">
        <f>'ALL Clinical Data'!GE37</f>
        <v>3</v>
      </c>
      <c r="M29">
        <f>'ALL Clinical Data'!GT37</f>
        <v>2</v>
      </c>
      <c r="N29">
        <f>'ALL Clinical Data'!HI37</f>
        <v>1</v>
      </c>
      <c r="O29">
        <f>'ALL Clinical Data'!HX37</f>
        <v>4</v>
      </c>
      <c r="P29" s="45" t="s">
        <v>650</v>
      </c>
    </row>
    <row r="30" spans="1:16" ht="16" x14ac:dyDescent="0.2">
      <c r="A30" s="1">
        <v>4000</v>
      </c>
      <c r="B30" s="45" t="s">
        <v>650</v>
      </c>
      <c r="C30" s="1" t="s">
        <v>350</v>
      </c>
      <c r="D30">
        <f>'ALL Clinical Data'!BO38</f>
        <v>2</v>
      </c>
      <c r="E30">
        <f>'ALL Clinical Data'!CD38</f>
        <v>1</v>
      </c>
      <c r="F30">
        <f>'ALL Clinical Data'!CS38</f>
        <v>2</v>
      </c>
      <c r="G30">
        <f>'ALL Clinical Data'!DH38</f>
        <v>3</v>
      </c>
      <c r="H30">
        <f>'ALL Clinical Data'!DW38</f>
        <v>2</v>
      </c>
      <c r="I30">
        <f>'ALL Clinical Data'!EL38</f>
        <v>3</v>
      </c>
      <c r="J30">
        <f>'ALL Clinical Data'!FA38</f>
        <v>2</v>
      </c>
      <c r="K30">
        <f>'ALL Clinical Data'!FP38</f>
        <v>3</v>
      </c>
      <c r="L30">
        <f>'ALL Clinical Data'!GE38</f>
        <v>4</v>
      </c>
      <c r="M30">
        <f>'ALL Clinical Data'!GT38</f>
        <v>3</v>
      </c>
      <c r="N30">
        <f>'ALL Clinical Data'!HI38</f>
        <v>2</v>
      </c>
      <c r="O30">
        <f>'ALL Clinical Data'!HX38</f>
        <v>3</v>
      </c>
      <c r="P30" s="45" t="s">
        <v>650</v>
      </c>
    </row>
    <row r="31" spans="1:16" ht="16" x14ac:dyDescent="0.2">
      <c r="A31" s="1">
        <v>4003</v>
      </c>
      <c r="B31" s="45" t="s">
        <v>650</v>
      </c>
      <c r="C31" s="1" t="s">
        <v>350</v>
      </c>
      <c r="D31">
        <f>'ALL Clinical Data'!BO39</f>
        <v>4</v>
      </c>
      <c r="E31">
        <f>'ALL Clinical Data'!CD39</f>
        <v>4</v>
      </c>
      <c r="F31">
        <f>'ALL Clinical Data'!CS39</f>
        <v>3</v>
      </c>
      <c r="G31">
        <f>'ALL Clinical Data'!DH39</f>
        <v>3</v>
      </c>
      <c r="H31">
        <f>'ALL Clinical Data'!DW39</f>
        <v>4</v>
      </c>
      <c r="I31">
        <f>'ALL Clinical Data'!EL39</f>
        <v>4</v>
      </c>
      <c r="J31">
        <f>'ALL Clinical Data'!FA39</f>
        <v>2</v>
      </c>
      <c r="K31">
        <f>'ALL Clinical Data'!FP39</f>
        <v>3</v>
      </c>
      <c r="L31">
        <f>'ALL Clinical Data'!GE39</f>
        <v>4</v>
      </c>
      <c r="M31">
        <f>'ALL Clinical Data'!GT39</f>
        <v>3</v>
      </c>
      <c r="N31">
        <f>'ALL Clinical Data'!HI39</f>
        <v>3</v>
      </c>
      <c r="O31">
        <f>'ALL Clinical Data'!HX39</f>
        <v>2</v>
      </c>
      <c r="P31" s="45" t="s">
        <v>650</v>
      </c>
    </row>
    <row r="32" spans="1:16" ht="16" x14ac:dyDescent="0.2">
      <c r="A32" s="1">
        <v>4004</v>
      </c>
      <c r="B32" s="45" t="s">
        <v>650</v>
      </c>
      <c r="C32" s="1" t="s">
        <v>350</v>
      </c>
      <c r="D32">
        <f>'ALL Clinical Data'!BO40</f>
        <v>4</v>
      </c>
      <c r="E32">
        <f>'ALL Clinical Data'!CD40</f>
        <v>3</v>
      </c>
      <c r="F32">
        <f>'ALL Clinical Data'!CS40</f>
        <v>1</v>
      </c>
      <c r="G32">
        <f>'ALL Clinical Data'!DH40</f>
        <v>4</v>
      </c>
      <c r="H32">
        <f>'ALL Clinical Data'!DW40</f>
        <v>3</v>
      </c>
      <c r="I32">
        <f>'ALL Clinical Data'!EL40</f>
        <v>2</v>
      </c>
      <c r="J32">
        <f>'ALL Clinical Data'!FA40</f>
        <v>4</v>
      </c>
      <c r="K32">
        <f>'ALL Clinical Data'!FP40</f>
        <v>4</v>
      </c>
      <c r="L32">
        <f>'ALL Clinical Data'!GE40</f>
        <v>4</v>
      </c>
      <c r="M32">
        <f>'ALL Clinical Data'!GT40</f>
        <v>4</v>
      </c>
      <c r="N32">
        <f>'ALL Clinical Data'!HI40</f>
        <v>4</v>
      </c>
      <c r="O32">
        <f>'ALL Clinical Data'!HX40</f>
        <v>4</v>
      </c>
      <c r="P32" s="45" t="s">
        <v>650</v>
      </c>
    </row>
    <row r="33" spans="1:16" ht="16" x14ac:dyDescent="0.2">
      <c r="A33" s="1">
        <v>4006</v>
      </c>
      <c r="B33" s="45" t="s">
        <v>650</v>
      </c>
      <c r="C33" s="1" t="s">
        <v>350</v>
      </c>
      <c r="D33">
        <f>'ALL Clinical Data'!BO41</f>
        <v>1</v>
      </c>
      <c r="E33">
        <f>'ALL Clinical Data'!CD41</f>
        <v>2</v>
      </c>
      <c r="F33">
        <f>'ALL Clinical Data'!CS41</f>
        <v>4</v>
      </c>
      <c r="G33">
        <f>'ALL Clinical Data'!DH41</f>
        <v>4</v>
      </c>
      <c r="H33">
        <f>'ALL Clinical Data'!DW41</f>
        <v>4</v>
      </c>
      <c r="I33">
        <f>'ALL Clinical Data'!EL41</f>
        <v>1</v>
      </c>
      <c r="J33">
        <f>'ALL Clinical Data'!FA41</f>
        <v>1</v>
      </c>
      <c r="K33">
        <f>'ALL Clinical Data'!FP41</f>
        <v>2</v>
      </c>
      <c r="L33">
        <f>'ALL Clinical Data'!GE41</f>
        <v>2</v>
      </c>
      <c r="M33">
        <f>'ALL Clinical Data'!GT41</f>
        <v>2</v>
      </c>
      <c r="N33">
        <f>'ALL Clinical Data'!HI41</f>
        <v>1</v>
      </c>
      <c r="O33">
        <f>'ALL Clinical Data'!HX41</f>
        <v>2</v>
      </c>
      <c r="P33" s="45" t="s">
        <v>650</v>
      </c>
    </row>
    <row r="34" spans="1:16" ht="16" x14ac:dyDescent="0.2">
      <c r="A34" s="26">
        <v>4007</v>
      </c>
      <c r="B34" s="45" t="s">
        <v>650</v>
      </c>
      <c r="C34" s="26" t="s">
        <v>350</v>
      </c>
      <c r="D34">
        <f>'ALL Clinical Data'!BO42</f>
        <v>4</v>
      </c>
      <c r="E34">
        <f>'ALL Clinical Data'!CD42</f>
        <v>4</v>
      </c>
      <c r="F34">
        <f>'ALL Clinical Data'!CS42</f>
        <v>4</v>
      </c>
      <c r="G34">
        <f>'ALL Clinical Data'!DH42</f>
        <v>1</v>
      </c>
      <c r="H34">
        <f>'ALL Clinical Data'!DW42</f>
        <v>4</v>
      </c>
      <c r="I34">
        <f>'ALL Clinical Data'!EL42</f>
        <v>2</v>
      </c>
      <c r="J34">
        <f>'ALL Clinical Data'!FA42</f>
        <v>1</v>
      </c>
      <c r="K34">
        <f>'ALL Clinical Data'!FP42</f>
        <v>1</v>
      </c>
      <c r="L34">
        <f>'ALL Clinical Data'!GE42</f>
        <v>1</v>
      </c>
      <c r="M34">
        <f>'ALL Clinical Data'!GT42</f>
        <v>1</v>
      </c>
      <c r="N34">
        <f>'ALL Clinical Data'!HI42</f>
        <v>2</v>
      </c>
      <c r="O34">
        <f>'ALL Clinical Data'!HX42</f>
        <v>1</v>
      </c>
      <c r="P34" s="45" t="s">
        <v>650</v>
      </c>
    </row>
    <row r="35" spans="1:16" ht="16" x14ac:dyDescent="0.2">
      <c r="A35" s="1">
        <v>4009</v>
      </c>
      <c r="B35" s="1" t="s">
        <v>650</v>
      </c>
      <c r="C35" s="1" t="s">
        <v>350</v>
      </c>
      <c r="D35">
        <f>'ALL Clinical Data'!BO43</f>
        <v>2</v>
      </c>
      <c r="E35">
        <f>'ALL Clinical Data'!CD43</f>
        <v>2</v>
      </c>
      <c r="F35">
        <f>'ALL Clinical Data'!CS43</f>
        <v>1</v>
      </c>
      <c r="G35">
        <f>'ALL Clinical Data'!DH43</f>
        <v>4</v>
      </c>
      <c r="H35">
        <f>'ALL Clinical Data'!DW43</f>
        <v>4</v>
      </c>
      <c r="I35">
        <f>'ALL Clinical Data'!EL43</f>
        <v>4</v>
      </c>
      <c r="J35">
        <f>'ALL Clinical Data'!FA43</f>
        <v>3</v>
      </c>
      <c r="K35">
        <f>'ALL Clinical Data'!FP43</f>
        <v>2</v>
      </c>
      <c r="L35">
        <f>'ALL Clinical Data'!GE43</f>
        <v>4</v>
      </c>
      <c r="M35">
        <f>'ALL Clinical Data'!GT43</f>
        <v>4</v>
      </c>
      <c r="N35">
        <f>'ALL Clinical Data'!HI43</f>
        <v>4</v>
      </c>
      <c r="O35">
        <f>'ALL Clinical Data'!HX43</f>
        <v>2</v>
      </c>
      <c r="P35" s="1" t="s">
        <v>650</v>
      </c>
    </row>
    <row r="36" spans="1:16" ht="16" x14ac:dyDescent="0.2">
      <c r="A36" s="1">
        <v>4011</v>
      </c>
      <c r="B36" s="1" t="s">
        <v>650</v>
      </c>
      <c r="C36" s="1" t="s">
        <v>350</v>
      </c>
      <c r="D36">
        <f>'ALL Clinical Data'!BO44</f>
        <v>1</v>
      </c>
      <c r="E36">
        <f>'ALL Clinical Data'!CD44</f>
        <v>1</v>
      </c>
      <c r="F36">
        <f>'ALL Clinical Data'!CS44</f>
        <v>3</v>
      </c>
      <c r="G36">
        <f>'ALL Clinical Data'!DH44</f>
        <v>1</v>
      </c>
      <c r="H36">
        <f>'ALL Clinical Data'!DW44</f>
        <v>3</v>
      </c>
      <c r="I36">
        <f>'ALL Clinical Data'!EL44</f>
        <v>4</v>
      </c>
      <c r="J36">
        <f>'ALL Clinical Data'!FA44</f>
        <v>2</v>
      </c>
      <c r="K36">
        <f>'ALL Clinical Data'!FP44</f>
        <v>2</v>
      </c>
      <c r="L36">
        <f>'ALL Clinical Data'!GE44</f>
        <v>3</v>
      </c>
      <c r="M36">
        <f>'ALL Clinical Data'!GT44</f>
        <v>1</v>
      </c>
      <c r="N36">
        <f>'ALL Clinical Data'!HI44</f>
        <v>3</v>
      </c>
      <c r="O36">
        <f>'ALL Clinical Data'!HX44</f>
        <v>1</v>
      </c>
      <c r="P36" s="1" t="s">
        <v>650</v>
      </c>
    </row>
    <row r="37" spans="1:16" x14ac:dyDescent="0.2">
      <c r="D37" s="85" t="s">
        <v>749</v>
      </c>
      <c r="F37" s="85" t="s">
        <v>750</v>
      </c>
      <c r="H37" s="85" t="s">
        <v>751</v>
      </c>
      <c r="J37" s="85" t="s">
        <v>752</v>
      </c>
      <c r="L37" s="85" t="s">
        <v>753</v>
      </c>
      <c r="N37" s="85" t="s">
        <v>754</v>
      </c>
    </row>
    <row r="38" spans="1:16" ht="16" x14ac:dyDescent="0.2">
      <c r="D38" s="30" t="s">
        <v>80</v>
      </c>
      <c r="E38" s="30" t="s">
        <v>748</v>
      </c>
      <c r="F38" s="30" t="s">
        <v>80</v>
      </c>
      <c r="G38" s="30" t="s">
        <v>748</v>
      </c>
      <c r="H38" s="30" t="s">
        <v>80</v>
      </c>
      <c r="I38" s="30" t="s">
        <v>748</v>
      </c>
      <c r="J38" s="30" t="s">
        <v>80</v>
      </c>
      <c r="K38" s="30" t="s">
        <v>748</v>
      </c>
      <c r="L38" s="30" t="s">
        <v>80</v>
      </c>
      <c r="M38" s="30" t="s">
        <v>748</v>
      </c>
      <c r="N38" s="30" t="s">
        <v>80</v>
      </c>
      <c r="O38" s="30" t="s">
        <v>748</v>
      </c>
    </row>
    <row r="39" spans="1:16" x14ac:dyDescent="0.2">
      <c r="B39">
        <v>1</v>
      </c>
      <c r="D39">
        <f>COUNTIF(D2:E15,B39)</f>
        <v>6</v>
      </c>
      <c r="E39">
        <f>COUNTIF(D16:E36,B39)</f>
        <v>16</v>
      </c>
      <c r="F39">
        <f>COUNTIF(F2:G15,B39)</f>
        <v>2</v>
      </c>
      <c r="G39">
        <f>COUNTIF(F16:G36,B39)</f>
        <v>12</v>
      </c>
      <c r="H39">
        <f>COUNTIF(H2:I15,B39)</f>
        <v>8</v>
      </c>
      <c r="I39">
        <f>COUNTIF(H16:I36,B39)</f>
        <v>9</v>
      </c>
      <c r="J39">
        <f>COUNTIF(J2:K15,B39)</f>
        <v>11</v>
      </c>
      <c r="K39">
        <f>COUNTIF(J16:K36,B39)</f>
        <v>14</v>
      </c>
      <c r="L39">
        <f>COUNTIF(L2:M15,$B$39)</f>
        <v>10</v>
      </c>
      <c r="M39">
        <f>COUNTIF(L16:M36,$B$39)</f>
        <v>15</v>
      </c>
      <c r="N39">
        <f>COUNTIF(N2:O15,$B$39)</f>
        <v>8</v>
      </c>
      <c r="O39">
        <f>COUNTIF(N16:O36,$B$39)</f>
        <v>17</v>
      </c>
    </row>
    <row r="40" spans="1:16" x14ac:dyDescent="0.2">
      <c r="B40">
        <v>2</v>
      </c>
      <c r="D40">
        <f t="shared" ref="D40:D42" si="0">COUNTIF(D3:E16,B40)</f>
        <v>7</v>
      </c>
      <c r="E40">
        <f t="shared" ref="E40:E42" si="1">COUNTIF(D17:E37,B40)</f>
        <v>8</v>
      </c>
      <c r="F40">
        <f t="shared" ref="F40:F42" si="2">COUNTIF(F3:G16,B40)</f>
        <v>5</v>
      </c>
      <c r="G40">
        <f t="shared" ref="G40:G42" si="3">COUNTIF(F17:G37,B40)</f>
        <v>6</v>
      </c>
      <c r="H40">
        <f t="shared" ref="H40:H42" si="4">COUNTIF(H3:I16,B40)</f>
        <v>5</v>
      </c>
      <c r="I40">
        <f t="shared" ref="I40:I42" si="5">COUNTIF(H17:I37,B40)</f>
        <v>7</v>
      </c>
      <c r="J40">
        <f t="shared" ref="J40:J42" si="6">COUNTIF(J3:K16,B40)</f>
        <v>12</v>
      </c>
      <c r="K40">
        <f t="shared" ref="K40:K42" si="7">COUNTIF(J17:K37,B40)</f>
        <v>16</v>
      </c>
      <c r="L40">
        <f t="shared" ref="L40:N42" si="8">COUNTIF(L3:M16,$B$39)</f>
        <v>11</v>
      </c>
      <c r="M40">
        <f t="shared" ref="M40:O42" si="9">COUNTIF(L17:M37,$B$39)</f>
        <v>14</v>
      </c>
      <c r="N40">
        <f t="shared" si="8"/>
        <v>9</v>
      </c>
      <c r="O40">
        <f t="shared" si="9"/>
        <v>16</v>
      </c>
    </row>
    <row r="41" spans="1:16" x14ac:dyDescent="0.2">
      <c r="B41">
        <v>3</v>
      </c>
      <c r="D41">
        <f t="shared" si="0"/>
        <v>4</v>
      </c>
      <c r="E41">
        <f t="shared" si="1"/>
        <v>4</v>
      </c>
      <c r="F41">
        <f t="shared" si="2"/>
        <v>6</v>
      </c>
      <c r="G41">
        <f t="shared" si="3"/>
        <v>6</v>
      </c>
      <c r="H41">
        <f t="shared" si="4"/>
        <v>3</v>
      </c>
      <c r="I41">
        <f t="shared" si="5"/>
        <v>6</v>
      </c>
      <c r="J41">
        <f t="shared" si="6"/>
        <v>2</v>
      </c>
      <c r="K41">
        <f t="shared" si="7"/>
        <v>4</v>
      </c>
      <c r="L41">
        <f t="shared" si="8"/>
        <v>13</v>
      </c>
      <c r="M41">
        <f t="shared" si="9"/>
        <v>12</v>
      </c>
      <c r="N41">
        <f t="shared" si="8"/>
        <v>10</v>
      </c>
      <c r="O41">
        <f t="shared" si="9"/>
        <v>14</v>
      </c>
    </row>
    <row r="42" spans="1:16" x14ac:dyDescent="0.2">
      <c r="B42">
        <v>4</v>
      </c>
      <c r="D42">
        <f t="shared" si="0"/>
        <v>8</v>
      </c>
      <c r="E42">
        <f t="shared" si="1"/>
        <v>12</v>
      </c>
      <c r="F42">
        <f t="shared" si="2"/>
        <v>13</v>
      </c>
      <c r="G42">
        <f t="shared" si="3"/>
        <v>15</v>
      </c>
      <c r="H42">
        <f t="shared" si="4"/>
        <v>11</v>
      </c>
      <c r="I42">
        <f t="shared" si="5"/>
        <v>17</v>
      </c>
      <c r="J42">
        <f t="shared" si="6"/>
        <v>5</v>
      </c>
      <c r="K42">
        <f t="shared" si="7"/>
        <v>5</v>
      </c>
      <c r="L42">
        <f t="shared" si="8"/>
        <v>13</v>
      </c>
      <c r="M42">
        <f t="shared" si="9"/>
        <v>11</v>
      </c>
      <c r="N42">
        <f t="shared" si="8"/>
        <v>12</v>
      </c>
      <c r="O42">
        <f t="shared" si="9"/>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F44"/>
  <sheetViews>
    <sheetView topLeftCell="A35" workbookViewId="0">
      <selection activeCell="W2" sqref="W2"/>
    </sheetView>
  </sheetViews>
  <sheetFormatPr baseColWidth="10" defaultColWidth="11.5" defaultRowHeight="15" x14ac:dyDescent="0.2"/>
  <cols>
    <col min="1" max="1" width="11.5" style="71" customWidth="1"/>
    <col min="2" max="16384" width="11.5" style="71"/>
  </cols>
  <sheetData>
    <row r="1" spans="1:58" s="70" customFormat="1" ht="16" x14ac:dyDescent="0.2">
      <c r="A1" s="21" t="s">
        <v>4</v>
      </c>
      <c r="B1" s="2" t="s">
        <v>649</v>
      </c>
      <c r="C1" s="2" t="s">
        <v>0</v>
      </c>
      <c r="D1" s="69" t="s">
        <v>5</v>
      </c>
      <c r="E1" s="69" t="s">
        <v>645</v>
      </c>
      <c r="F1" s="69" t="s">
        <v>6</v>
      </c>
      <c r="G1" s="69" t="s">
        <v>7</v>
      </c>
      <c r="H1" s="69" t="s">
        <v>8</v>
      </c>
      <c r="I1" s="69" t="s">
        <v>9</v>
      </c>
      <c r="J1" s="70" t="s">
        <v>10</v>
      </c>
      <c r="K1" s="81" t="s">
        <v>741</v>
      </c>
      <c r="L1" s="70" t="s">
        <v>662</v>
      </c>
      <c r="M1" s="70" t="s">
        <v>663</v>
      </c>
      <c r="N1" s="70" t="s">
        <v>664</v>
      </c>
      <c r="O1" s="70" t="s">
        <v>665</v>
      </c>
      <c r="P1" s="70" t="s">
        <v>666</v>
      </c>
      <c r="Q1" s="70" t="s">
        <v>667</v>
      </c>
      <c r="R1" s="70" t="s">
        <v>668</v>
      </c>
      <c r="S1" s="70" t="s">
        <v>669</v>
      </c>
      <c r="T1" s="70" t="s">
        <v>670</v>
      </c>
      <c r="U1" s="70" t="s">
        <v>671</v>
      </c>
      <c r="V1" s="70" t="s">
        <v>672</v>
      </c>
      <c r="W1" s="70" t="s">
        <v>673</v>
      </c>
      <c r="X1" s="70" t="s">
        <v>674</v>
      </c>
      <c r="Y1" s="70" t="s">
        <v>675</v>
      </c>
      <c r="Z1" s="70" t="s">
        <v>676</v>
      </c>
      <c r="AA1" s="70" t="s">
        <v>677</v>
      </c>
      <c r="AB1" s="70" t="s">
        <v>678</v>
      </c>
      <c r="AC1" s="70" t="s">
        <v>679</v>
      </c>
      <c r="AD1" s="70" t="s">
        <v>680</v>
      </c>
      <c r="AE1" s="70" t="s">
        <v>681</v>
      </c>
      <c r="AF1" s="70" t="s">
        <v>682</v>
      </c>
      <c r="AG1" s="70" t="s">
        <v>683</v>
      </c>
      <c r="AH1" s="70" t="s">
        <v>684</v>
      </c>
      <c r="AI1" s="70" t="s">
        <v>685</v>
      </c>
      <c r="AJ1" s="70" t="s">
        <v>686</v>
      </c>
      <c r="AK1" s="70" t="s">
        <v>687</v>
      </c>
      <c r="AL1" s="70" t="s">
        <v>688</v>
      </c>
      <c r="AM1" s="70" t="s">
        <v>689</v>
      </c>
      <c r="AN1" s="70" t="s">
        <v>690</v>
      </c>
      <c r="AO1" s="70" t="s">
        <v>691</v>
      </c>
      <c r="AP1" s="70" t="s">
        <v>692</v>
      </c>
      <c r="AQ1" s="70" t="s">
        <v>693</v>
      </c>
      <c r="AR1" s="70" t="s">
        <v>694</v>
      </c>
      <c r="AS1" s="70" t="s">
        <v>695</v>
      </c>
      <c r="AT1" s="70" t="s">
        <v>696</v>
      </c>
      <c r="AU1" s="70" t="s">
        <v>697</v>
      </c>
      <c r="AV1" s="70" t="s">
        <v>698</v>
      </c>
      <c r="AW1" s="70" t="s">
        <v>699</v>
      </c>
      <c r="AX1" s="70" t="s">
        <v>700</v>
      </c>
      <c r="AY1" s="70" t="s">
        <v>701</v>
      </c>
      <c r="AZ1" s="70" t="s">
        <v>702</v>
      </c>
      <c r="BA1" s="70" t="s">
        <v>703</v>
      </c>
      <c r="BB1" s="70" t="s">
        <v>704</v>
      </c>
      <c r="BC1" s="70" t="s">
        <v>705</v>
      </c>
      <c r="BD1" s="70" t="s">
        <v>706</v>
      </c>
      <c r="BE1" s="70" t="s">
        <v>707</v>
      </c>
      <c r="BF1" s="70" t="s">
        <v>708</v>
      </c>
    </row>
    <row r="2" spans="1:58" s="70" customFormat="1" x14ac:dyDescent="0.2">
      <c r="A2">
        <v>1001</v>
      </c>
      <c r="B2" t="s">
        <v>650</v>
      </c>
      <c r="C2" s="2" t="s">
        <v>80</v>
      </c>
      <c r="D2" s="71">
        <v>29</v>
      </c>
      <c r="E2" s="71" t="s">
        <v>635</v>
      </c>
      <c r="F2" s="71">
        <v>1</v>
      </c>
      <c r="G2" s="71">
        <v>51</v>
      </c>
      <c r="H2" s="71">
        <v>14</v>
      </c>
      <c r="I2" s="71">
        <v>8</v>
      </c>
      <c r="J2" s="71">
        <v>8</v>
      </c>
      <c r="K2" s="70">
        <f>AVERAGE('ALL Clinical Data'!BB2,BQ2)</f>
        <v>5</v>
      </c>
      <c r="L2" s="71">
        <f>AVERAGE( 'ALL Clinical Data'!CF2,'ALL Clinical Data'!CU2)</f>
        <v>5.5</v>
      </c>
      <c r="M2" s="71">
        <f>AVERAGE('ALL Clinical Data'!DJ2,'ALL Clinical Data'!DY2)</f>
        <v>5.5</v>
      </c>
      <c r="N2" s="71">
        <f>AVERAGE('ALL Clinical Data'!EN2,'ALL Clinical Data'!FC2)</f>
        <v>2.5</v>
      </c>
      <c r="O2" s="71">
        <f>AVERAGE('ALL Clinical Data'!FR2,'ALL Clinical Data'!GG2)</f>
        <v>5.5</v>
      </c>
      <c r="P2" s="71">
        <f>AVERAGE('ALL Clinical Data'!GV2,'ALL Clinical Data'!HK2)</f>
        <v>5</v>
      </c>
      <c r="Q2" s="70">
        <f>AVERAGE('ALL Clinical Data'!BC2,BR2)</f>
        <v>5</v>
      </c>
      <c r="R2" s="71">
        <f>AVERAGE( 'ALL Clinical Data'!CM2,'ALL Clinical Data'!DB2)</f>
        <v>3</v>
      </c>
      <c r="S2" s="71">
        <f>AVERAGE('ALL Clinical Data'!DQ2,'ALL Clinical Data'!EF2)</f>
        <v>1</v>
      </c>
      <c r="T2" s="71">
        <f>AVERAGE('ALL Clinical Data'!EU2,'ALL Clinical Data'!FJ2)</f>
        <v>4</v>
      </c>
      <c r="U2" s="71">
        <f>AVERAGE('ALL Clinical Data'!FW2,'ALL Clinical Data'!GN2)</f>
        <v>3</v>
      </c>
      <c r="V2" s="71">
        <f>AVERAGE('ALL Clinical Data'!HC2,'ALL Clinical Data'!HR2)</f>
        <v>2.5</v>
      </c>
      <c r="W2" s="71">
        <f>AVERAGE('ALL Clinical Data'!BD2:BE2,'ALL Clinical Data'!BS2:BT2)</f>
        <v>2.75</v>
      </c>
      <c r="X2" s="71">
        <f>AVERAGE('ALL Clinical Data'!CH2:CI2,'ALL Clinical Data'!CW2:CX2)</f>
        <v>4.25</v>
      </c>
      <c r="Y2" s="71">
        <f>AVERAGE('ALL Clinical Data'!DL2:DM2,'ALL Clinical Data'!EA2:EB2)</f>
        <v>4.5</v>
      </c>
      <c r="Z2" s="71">
        <f>AVERAGE('ALL Clinical Data'!EP2:EQ2,'ALL Clinical Data'!FE2:FF2)</f>
        <v>2.25</v>
      </c>
      <c r="AA2" s="71">
        <f>AVERAGE('ALL Clinical Data'!FT2:FU2,'ALL Clinical Data'!GI2:GJ2)</f>
        <v>3</v>
      </c>
      <c r="AB2" s="71">
        <f>AVERAGE('ALL Clinical Data'!GX2:GY2,'ALL Clinical Data'!HM2:HN2)</f>
        <v>4.5</v>
      </c>
      <c r="AC2" s="71">
        <f>AVERAGE('ALL Clinical Data'!BF2:BG2,'ALL Clinical Data'!BU2:BV2)</f>
        <v>4.25</v>
      </c>
      <c r="AD2" s="71">
        <f>AVERAGE('ALL Clinical Data'!CJ2:CK2,'ALL Clinical Data'!CY2:CZ2)</f>
        <v>5.25</v>
      </c>
      <c r="AE2" s="71">
        <f>AVERAGE('ALL Clinical Data'!DN2:DO2,'ALL Clinical Data'!EC2:ED2)</f>
        <v>5</v>
      </c>
      <c r="AF2" s="71">
        <f>AVERAGE('ALL Clinical Data'!ER2:ES2,'ALL Clinical Data'!FG2:FH2)</f>
        <v>4</v>
      </c>
      <c r="AG2" s="71">
        <f>AVERAGE('ALL Clinical Data'!FV2:FW2,'ALL Clinical Data'!GK2:GL2)</f>
        <v>3.75</v>
      </c>
      <c r="AH2" s="71">
        <f>AVERAGE('ALL Clinical Data'!GZ2:HA2,'ALL Clinical Data'!HO2:HP2)</f>
        <v>4.25</v>
      </c>
      <c r="AI2" s="71">
        <f>AVERAGE('ALL Clinical Data'!BJ2,'ALL Clinical Data'!BY2)</f>
        <v>3.5714285714285716</v>
      </c>
      <c r="AJ2" s="71">
        <f>AVERAGE('ALL Clinical Data'!CN2,'ALL Clinical Data'!DC2)</f>
        <v>1.6666666666666667</v>
      </c>
      <c r="AK2" s="71">
        <f>AVERAGE('ALL Clinical Data'!DR2,'ALL Clinical Data'!EG2)</f>
        <v>5.5</v>
      </c>
      <c r="AL2" s="71">
        <f>AVERAGE('ALL Clinical Data'!EV2,'ALL Clinical Data'!FK2)</f>
        <v>1.5833333333333333</v>
      </c>
      <c r="AM2" s="71">
        <f>AVERAGE('ALL Clinical Data'!FZ2,'ALL Clinical Data'!GO2)</f>
        <v>1.75</v>
      </c>
      <c r="AN2" s="71">
        <f>AVERAGE('ALL Clinical Data'!HD2,'ALL Clinical Data'!HS2)</f>
        <v>2.0833333333333335</v>
      </c>
      <c r="AO2" s="71">
        <f>AVERAGE('ALL Clinical Data'!BK2:BL2,'ALL Clinical Data'!BZ2:CA2)</f>
        <v>4.25</v>
      </c>
      <c r="AP2" s="71">
        <f>AVERAGE('ALL Clinical Data'!CO2:CP2,'ALL Clinical Data'!DD2:DE2)</f>
        <v>4</v>
      </c>
      <c r="AQ2" s="71">
        <f>AVERAGE('ALL Clinical Data'!DS2:DT2,'ALL Clinical Data'!EH2:EI2)</f>
        <v>3.5</v>
      </c>
      <c r="AR2" s="71">
        <f>AVERAGE('ALL Clinical Data'!EW2:EX2,'ALL Clinical Data'!FL2:FM2)</f>
        <v>1.5</v>
      </c>
      <c r="AS2" s="71">
        <f>AVERAGE('ALL Clinical Data'!GA2:GB2,'ALL Clinical Data'!GP2:GQ2)</f>
        <v>3.25</v>
      </c>
      <c r="AT2" s="71">
        <f>AVERAGE('ALL Clinical Data'!HE2:HF2,'ALL Clinical Data'!HT2:HU2)</f>
        <v>3.5</v>
      </c>
      <c r="AU2" s="71">
        <f>AVERAGE('ALL Clinical Data'!BM2,'ALL Clinical Data'!CB2)</f>
        <v>4</v>
      </c>
      <c r="AV2" s="70">
        <f>AVERAGE('ALL Clinical Data'!CQ2,'ALL Clinical Data'!DF2)</f>
        <v>4</v>
      </c>
      <c r="AW2" s="70">
        <f>AVERAGE('ALL Clinical Data'!DU2,'ALL Clinical Data'!EJ2)</f>
        <v>3.5</v>
      </c>
      <c r="AX2" s="70">
        <f>AVERAGE('ALL Clinical Data'!EY2,'ALL Clinical Data'!FN2)</f>
        <v>1.5</v>
      </c>
      <c r="AY2" s="70">
        <f>AVERAGE('ALL Clinical Data'!GC2,'ALL Clinical Data'!GR2)</f>
        <v>2.5</v>
      </c>
      <c r="AZ2" s="70">
        <f>AVERAGE('ALL Clinical Data'!HG2,'ALL Clinical Data'!HV2)</f>
        <v>3.5</v>
      </c>
      <c r="BA2" s="71">
        <f>AVERAGE('ALL Clinical Data'!BN2,'ALL Clinical Data'!CC2)</f>
        <v>4</v>
      </c>
      <c r="BB2" s="70">
        <f>AVERAGE('ALL Clinical Data'!CR2,'ALL Clinical Data'!DG2)</f>
        <v>3.5</v>
      </c>
      <c r="BC2" s="70">
        <f>AVERAGE('ALL Clinical Data'!DV2,'ALL Clinical Data'!EK2)</f>
        <v>5</v>
      </c>
      <c r="BD2" s="70">
        <f>AVERAGE('ALL Clinical Data'!EZ2,'ALL Clinical Data'!FO2)</f>
        <v>3</v>
      </c>
      <c r="BE2" s="70">
        <f>AVERAGE('ALL Clinical Data'!GD2,'ALL Clinical Data'!GS2)</f>
        <v>4.5</v>
      </c>
      <c r="BF2" s="70">
        <f>AVERAGE('ALL Clinical Data'!HH2,'ALL Clinical Data'!HW2)</f>
        <v>3.5</v>
      </c>
    </row>
    <row r="3" spans="1:58" s="70" customFormat="1" x14ac:dyDescent="0.2">
      <c r="A3">
        <v>1003</v>
      </c>
      <c r="B3" t="s">
        <v>650</v>
      </c>
      <c r="C3" s="2" t="s">
        <v>80</v>
      </c>
      <c r="D3" s="71">
        <v>33</v>
      </c>
      <c r="E3" s="71" t="s">
        <v>635</v>
      </c>
      <c r="F3" s="71">
        <v>2</v>
      </c>
      <c r="G3" s="71">
        <v>31</v>
      </c>
      <c r="H3" s="71">
        <v>11</v>
      </c>
      <c r="I3" s="71">
        <v>8</v>
      </c>
      <c r="J3" s="71">
        <v>7</v>
      </c>
      <c r="K3" s="70">
        <f>AVERAGE('ALL Clinical Data'!BB3,BQ3)</f>
        <v>6</v>
      </c>
      <c r="L3" s="71">
        <f>AVERAGE( 'ALL Clinical Data'!CF3,'ALL Clinical Data'!CU3)</f>
        <v>3.5</v>
      </c>
      <c r="M3" s="71">
        <f>AVERAGE('ALL Clinical Data'!DJ3,'ALL Clinical Data'!DY3)</f>
        <v>5</v>
      </c>
      <c r="N3" s="71">
        <f>AVERAGE('ALL Clinical Data'!EN3,'ALL Clinical Data'!FC3)</f>
        <v>3.5</v>
      </c>
      <c r="O3" s="71">
        <f>AVERAGE('ALL Clinical Data'!FR3,'ALL Clinical Data'!GG3)</f>
        <v>4.5</v>
      </c>
      <c r="P3" s="71">
        <f>AVERAGE('ALL Clinical Data'!GV3,'ALL Clinical Data'!HK3)</f>
        <v>5</v>
      </c>
      <c r="Q3" s="70">
        <f>AVERAGE('ALL Clinical Data'!BC3,BR3)</f>
        <v>2</v>
      </c>
      <c r="R3" s="71">
        <f>AVERAGE( 'ALL Clinical Data'!CM3,'ALL Clinical Data'!DB3)</f>
        <v>1</v>
      </c>
      <c r="S3" s="71">
        <f>AVERAGE('ALL Clinical Data'!DQ3,'ALL Clinical Data'!EF3)</f>
        <v>1</v>
      </c>
      <c r="T3" s="71">
        <f>AVERAGE('ALL Clinical Data'!EU3,'ALL Clinical Data'!FJ3)</f>
        <v>1</v>
      </c>
      <c r="U3" s="71">
        <f>AVERAGE('ALL Clinical Data'!FW3,'ALL Clinical Data'!GN3)</f>
        <v>3.5</v>
      </c>
      <c r="V3" s="71">
        <f>AVERAGE('ALL Clinical Data'!HC3,'ALL Clinical Data'!HR3)</f>
        <v>1</v>
      </c>
      <c r="W3" s="71">
        <f>AVERAGE('ALL Clinical Data'!BD3:BE3,'ALL Clinical Data'!BS3:BT3)</f>
        <v>3.5</v>
      </c>
      <c r="X3" s="71">
        <f>AVERAGE('ALL Clinical Data'!CH3:CI3,'ALL Clinical Data'!CW3:CX3)</f>
        <v>1.5</v>
      </c>
      <c r="Y3" s="71">
        <f>AVERAGE('ALL Clinical Data'!DL3:DM3,'ALL Clinical Data'!EA3:EB3)</f>
        <v>2.75</v>
      </c>
      <c r="Z3" s="71">
        <f>AVERAGE('ALL Clinical Data'!EP3:EQ3,'ALL Clinical Data'!FE3:FF3)</f>
        <v>1.75</v>
      </c>
      <c r="AA3" s="71">
        <f>AVERAGE('ALL Clinical Data'!FT3:FU3,'ALL Clinical Data'!GI3:GJ3)</f>
        <v>2.5</v>
      </c>
      <c r="AB3" s="71">
        <f>AVERAGE('ALL Clinical Data'!GX3:GY3,'ALL Clinical Data'!HM3:HN3)</f>
        <v>2.75</v>
      </c>
      <c r="AC3" s="71">
        <f>AVERAGE('ALL Clinical Data'!BF3:BG3,'ALL Clinical Data'!BU3:BV3)</f>
        <v>6</v>
      </c>
      <c r="AD3" s="71">
        <f>AVERAGE('ALL Clinical Data'!CJ3:CK3,'ALL Clinical Data'!CY3:CZ3)</f>
        <v>2.75</v>
      </c>
      <c r="AE3" s="71">
        <f>AVERAGE('ALL Clinical Data'!DN3:DO3,'ALL Clinical Data'!EC3:ED3)</f>
        <v>3.75</v>
      </c>
      <c r="AF3" s="71">
        <f>AVERAGE('ALL Clinical Data'!ER3:ES3,'ALL Clinical Data'!FG3:FH3)</f>
        <v>3.75</v>
      </c>
      <c r="AG3" s="71">
        <f>AVERAGE('ALL Clinical Data'!FV3:FW3,'ALL Clinical Data'!GK3:GL3)</f>
        <v>4.5</v>
      </c>
      <c r="AH3" s="71">
        <f>AVERAGE('ALL Clinical Data'!GZ3:HA3,'ALL Clinical Data'!HO3:HP3)</f>
        <v>4</v>
      </c>
      <c r="AI3" s="71">
        <f>AVERAGE('ALL Clinical Data'!BJ3,'ALL Clinical Data'!BY3)</f>
        <v>6</v>
      </c>
      <c r="AJ3" s="71">
        <f>AVERAGE('ALL Clinical Data'!CN3,'ALL Clinical Data'!DC3)</f>
        <v>3</v>
      </c>
      <c r="AK3" s="71">
        <f>AVERAGE('ALL Clinical Data'!DR3,'ALL Clinical Data'!EG3)</f>
        <v>5</v>
      </c>
      <c r="AL3" s="71">
        <f>AVERAGE('ALL Clinical Data'!EV3,'ALL Clinical Data'!FK3)</f>
        <v>6</v>
      </c>
      <c r="AM3" s="71">
        <f>AVERAGE('ALL Clinical Data'!FZ3,'ALL Clinical Data'!GO3)</f>
        <v>6</v>
      </c>
      <c r="AN3" s="71">
        <f>AVERAGE('ALL Clinical Data'!HD3,'ALL Clinical Data'!HS3)</f>
        <v>4</v>
      </c>
      <c r="AO3" s="71">
        <f>AVERAGE('ALL Clinical Data'!BK3:BL3,'ALL Clinical Data'!BZ3:CA3)</f>
        <v>1.25</v>
      </c>
      <c r="AP3" s="71">
        <f>AVERAGE('ALL Clinical Data'!CO3:CP3,'ALL Clinical Data'!DD3:DE3)</f>
        <v>1</v>
      </c>
      <c r="AQ3" s="71">
        <f>AVERAGE('ALL Clinical Data'!DS3:DT3,'ALL Clinical Data'!EH3:EI3)</f>
        <v>1.25</v>
      </c>
      <c r="AR3" s="71">
        <f>AVERAGE('ALL Clinical Data'!EW3:EX3,'ALL Clinical Data'!FL3:FM3)</f>
        <v>1</v>
      </c>
      <c r="AS3" s="71">
        <f>AVERAGE('ALL Clinical Data'!GA3:GB3,'ALL Clinical Data'!GP3:GQ3)</f>
        <v>1.5</v>
      </c>
      <c r="AT3" s="71">
        <f>AVERAGE('ALL Clinical Data'!HE3:HF3,'ALL Clinical Data'!HT3:HU3)</f>
        <v>1</v>
      </c>
      <c r="AU3" s="71">
        <f>AVERAGE('ALL Clinical Data'!BM3,'ALL Clinical Data'!CB3)</f>
        <v>6.5</v>
      </c>
      <c r="AV3" s="70">
        <f>AVERAGE('ALL Clinical Data'!CQ3,'ALL Clinical Data'!DF3)</f>
        <v>1.5</v>
      </c>
      <c r="AW3" s="70">
        <f>AVERAGE('ALL Clinical Data'!DU3,'ALL Clinical Data'!EJ3)</f>
        <v>3.5</v>
      </c>
      <c r="AX3" s="70">
        <f>AVERAGE('ALL Clinical Data'!EY3,'ALL Clinical Data'!FN3)</f>
        <v>5</v>
      </c>
      <c r="AY3" s="70">
        <f>AVERAGE('ALL Clinical Data'!GC3,'ALL Clinical Data'!GR3)</f>
        <v>4</v>
      </c>
      <c r="AZ3" s="70">
        <f>AVERAGE('ALL Clinical Data'!HG3,'ALL Clinical Data'!HV3)</f>
        <v>3</v>
      </c>
      <c r="BA3" s="71">
        <f>AVERAGE('ALL Clinical Data'!BN3,'ALL Clinical Data'!CC3)</f>
        <v>6</v>
      </c>
      <c r="BB3" s="70">
        <f>AVERAGE('ALL Clinical Data'!CR3,'ALL Clinical Data'!DG3)</f>
        <v>2</v>
      </c>
      <c r="BC3" s="70">
        <f>AVERAGE('ALL Clinical Data'!DV3,'ALL Clinical Data'!EK3)</f>
        <v>5</v>
      </c>
      <c r="BD3" s="70">
        <f>AVERAGE('ALL Clinical Data'!EZ3,'ALL Clinical Data'!FO3)</f>
        <v>3</v>
      </c>
      <c r="BE3" s="70">
        <f>AVERAGE('ALL Clinical Data'!GD3,'ALL Clinical Data'!GS3)</f>
        <v>3.5</v>
      </c>
      <c r="BF3" s="70">
        <f>AVERAGE('ALL Clinical Data'!HH3,'ALL Clinical Data'!HW3)</f>
        <v>4.5</v>
      </c>
    </row>
    <row r="4" spans="1:58" s="70" customFormat="1" x14ac:dyDescent="0.2">
      <c r="A4" s="27">
        <v>1005</v>
      </c>
      <c r="B4" s="27" t="s">
        <v>109</v>
      </c>
      <c r="C4" s="27" t="s">
        <v>80</v>
      </c>
      <c r="D4" s="71">
        <v>25</v>
      </c>
      <c r="E4" s="71" t="s">
        <v>653</v>
      </c>
      <c r="F4" s="71">
        <v>1</v>
      </c>
      <c r="G4" s="71">
        <v>25</v>
      </c>
      <c r="H4" s="71">
        <v>10</v>
      </c>
      <c r="I4" s="71">
        <v>13</v>
      </c>
      <c r="J4" s="71">
        <v>13</v>
      </c>
      <c r="K4" s="70">
        <f>AVERAGE('ALL Clinical Data'!BB4,BQ4)</f>
        <v>4</v>
      </c>
      <c r="L4" s="71">
        <f>AVERAGE( 'ALL Clinical Data'!CF4,'ALL Clinical Data'!CU4)</f>
        <v>5.5</v>
      </c>
      <c r="M4" s="71">
        <f>AVERAGE('ALL Clinical Data'!DJ4,'ALL Clinical Data'!DY4)</f>
        <v>7</v>
      </c>
      <c r="N4" s="71">
        <f>AVERAGE('ALL Clinical Data'!EN4,'ALL Clinical Data'!FC4)</f>
        <v>5.5</v>
      </c>
      <c r="O4" s="71">
        <f>AVERAGE('ALL Clinical Data'!FR4,'ALL Clinical Data'!GG4)</f>
        <v>4.5</v>
      </c>
      <c r="P4" s="71">
        <f>AVERAGE('ALL Clinical Data'!GV4,'ALL Clinical Data'!HK4)</f>
        <v>5</v>
      </c>
      <c r="Q4" s="70">
        <f>AVERAGE('ALL Clinical Data'!BC4,BR4)</f>
        <v>3</v>
      </c>
      <c r="R4" s="71">
        <f>AVERAGE( 'ALL Clinical Data'!CM4,'ALL Clinical Data'!DB4)</f>
        <v>4.5</v>
      </c>
      <c r="S4" s="71">
        <f>AVERAGE('ALL Clinical Data'!DQ4,'ALL Clinical Data'!EF4)</f>
        <v>7</v>
      </c>
      <c r="T4" s="71">
        <f>AVERAGE('ALL Clinical Data'!EU4,'ALL Clinical Data'!FJ4)</f>
        <v>2.5</v>
      </c>
      <c r="U4" s="71">
        <f>AVERAGE('ALL Clinical Data'!FW4,'ALL Clinical Data'!GN4)</f>
        <v>3.5</v>
      </c>
      <c r="V4" s="71">
        <f>AVERAGE('ALL Clinical Data'!HC4,'ALL Clinical Data'!HR4)</f>
        <v>3</v>
      </c>
      <c r="W4" s="71">
        <f>AVERAGE('ALL Clinical Data'!BD4:BE4,'ALL Clinical Data'!BS4:BT4)</f>
        <v>3.5</v>
      </c>
      <c r="X4" s="71">
        <f>AVERAGE('ALL Clinical Data'!CH4:CI4,'ALL Clinical Data'!CW4:CX4)</f>
        <v>5.25</v>
      </c>
      <c r="Y4" s="71">
        <f>AVERAGE('ALL Clinical Data'!DL4:DM4,'ALL Clinical Data'!EA4:EB4)</f>
        <v>7</v>
      </c>
      <c r="Z4" s="71">
        <f>AVERAGE('ALL Clinical Data'!EP4:EQ4,'ALL Clinical Data'!FE4:FF4)</f>
        <v>4.25</v>
      </c>
      <c r="AA4" s="71">
        <f>AVERAGE('ALL Clinical Data'!FT4:FU4,'ALL Clinical Data'!GI4:GJ4)</f>
        <v>4</v>
      </c>
      <c r="AB4" s="71">
        <f>AVERAGE('ALL Clinical Data'!GX4:GY4,'ALL Clinical Data'!HM4:HN4)</f>
        <v>4.25</v>
      </c>
      <c r="AC4" s="71">
        <f>AVERAGE('ALL Clinical Data'!BF4:BG4,'ALL Clinical Data'!BU4:BV4)</f>
        <v>4</v>
      </c>
      <c r="AD4" s="71">
        <f>AVERAGE('ALL Clinical Data'!CJ4:CK4,'ALL Clinical Data'!CY4:CZ4)</f>
        <v>5.5</v>
      </c>
      <c r="AE4" s="71">
        <f>AVERAGE('ALL Clinical Data'!DN4:DO4,'ALL Clinical Data'!EC4:ED4)</f>
        <v>7</v>
      </c>
      <c r="AF4" s="71">
        <f>AVERAGE('ALL Clinical Data'!ER4:ES4,'ALL Clinical Data'!FG4:FH4)</f>
        <v>4.25</v>
      </c>
      <c r="AG4" s="71">
        <f>AVERAGE('ALL Clinical Data'!FV4:FW4,'ALL Clinical Data'!GK4:GL4)</f>
        <v>3.5</v>
      </c>
      <c r="AH4" s="71">
        <f>AVERAGE('ALL Clinical Data'!GZ4:HA4,'ALL Clinical Data'!HO4:HP4)</f>
        <v>4.25</v>
      </c>
      <c r="AI4" s="71">
        <f>AVERAGE('ALL Clinical Data'!BJ4,'ALL Clinical Data'!BY4)</f>
        <v>2.25</v>
      </c>
      <c r="AJ4" s="71">
        <f>AVERAGE('ALL Clinical Data'!CN4,'ALL Clinical Data'!DC4)</f>
        <v>1.25</v>
      </c>
      <c r="AK4" s="71">
        <f>AVERAGE('ALL Clinical Data'!DR4,'ALL Clinical Data'!EG4)</f>
        <v>1</v>
      </c>
      <c r="AL4" s="71" t="e">
        <f>AVERAGE('ALL Clinical Data'!EV4,'ALL Clinical Data'!FK4)</f>
        <v>#DIV/0!</v>
      </c>
      <c r="AM4" s="71">
        <f>AVERAGE('ALL Clinical Data'!FZ4,'ALL Clinical Data'!GO4)</f>
        <v>0.75</v>
      </c>
      <c r="AN4" s="71" t="e">
        <f>AVERAGE('ALL Clinical Data'!HD4,'ALL Clinical Data'!HS4)</f>
        <v>#DIV/0!</v>
      </c>
      <c r="AO4" s="71">
        <f>AVERAGE('ALL Clinical Data'!BK4:BL4,'ALL Clinical Data'!BZ4:CA4)</f>
        <v>2.5</v>
      </c>
      <c r="AP4" s="71">
        <f>AVERAGE('ALL Clinical Data'!CO4:CP4,'ALL Clinical Data'!DD4:DE4)</f>
        <v>4</v>
      </c>
      <c r="AQ4" s="71">
        <f>AVERAGE('ALL Clinical Data'!DS4:DT4,'ALL Clinical Data'!EH4:EI4)</f>
        <v>7</v>
      </c>
      <c r="AR4" s="71">
        <f>AVERAGE('ALL Clinical Data'!EW4:EX4,'ALL Clinical Data'!FL4:FM4)</f>
        <v>1.25</v>
      </c>
      <c r="AS4" s="71">
        <f>AVERAGE('ALL Clinical Data'!GA4:GB4,'ALL Clinical Data'!GP4:GQ4)</f>
        <v>2</v>
      </c>
      <c r="AT4" s="71">
        <f>AVERAGE('ALL Clinical Data'!HE4:HF4,'ALL Clinical Data'!HT4:HU4)</f>
        <v>1</v>
      </c>
      <c r="AU4" s="71">
        <f>AVERAGE('ALL Clinical Data'!BM4,'ALL Clinical Data'!CB4)</f>
        <v>3</v>
      </c>
      <c r="AV4" s="70">
        <f>AVERAGE('ALL Clinical Data'!CQ4,'ALL Clinical Data'!DF4)</f>
        <v>4</v>
      </c>
      <c r="AW4" s="70">
        <f>AVERAGE('ALL Clinical Data'!DU4,'ALL Clinical Data'!EJ4)</f>
        <v>7</v>
      </c>
      <c r="AX4" s="70">
        <f>AVERAGE('ALL Clinical Data'!EY4,'ALL Clinical Data'!FN4)</f>
        <v>1.5</v>
      </c>
      <c r="AY4" s="70">
        <f>AVERAGE('ALL Clinical Data'!GC4,'ALL Clinical Data'!GR4)</f>
        <v>1</v>
      </c>
      <c r="AZ4" s="70">
        <f>AVERAGE('ALL Clinical Data'!HG4,'ALL Clinical Data'!HV4)</f>
        <v>1</v>
      </c>
      <c r="BA4" s="71">
        <f>AVERAGE('ALL Clinical Data'!BN4,'ALL Clinical Data'!CC4)</f>
        <v>4</v>
      </c>
      <c r="BB4" s="70">
        <f>AVERAGE('ALL Clinical Data'!CR4,'ALL Clinical Data'!DG4)</f>
        <v>5</v>
      </c>
      <c r="BC4" s="70">
        <f>AVERAGE('ALL Clinical Data'!DV4,'ALL Clinical Data'!EK4)</f>
        <v>7</v>
      </c>
      <c r="BD4" s="70">
        <f>AVERAGE('ALL Clinical Data'!EZ4,'ALL Clinical Data'!FO4)</f>
        <v>3</v>
      </c>
      <c r="BE4" s="70">
        <f>AVERAGE('ALL Clinical Data'!GD4,'ALL Clinical Data'!GS4)</f>
        <v>2.5</v>
      </c>
      <c r="BF4" s="70">
        <f>AVERAGE('ALL Clinical Data'!HH4,'ALL Clinical Data'!HW4)</f>
        <v>2.5</v>
      </c>
    </row>
    <row r="5" spans="1:58" s="70" customFormat="1" x14ac:dyDescent="0.2">
      <c r="A5" s="27">
        <v>1010</v>
      </c>
      <c r="B5" s="27" t="s">
        <v>109</v>
      </c>
      <c r="C5" s="27" t="s">
        <v>80</v>
      </c>
      <c r="D5" s="71">
        <v>23</v>
      </c>
      <c r="E5" s="71" t="s">
        <v>653</v>
      </c>
      <c r="F5" s="71">
        <v>2</v>
      </c>
      <c r="G5" s="71">
        <v>38</v>
      </c>
      <c r="H5" s="71">
        <v>7</v>
      </c>
      <c r="I5" s="71">
        <v>8</v>
      </c>
      <c r="J5" s="71">
        <v>7</v>
      </c>
      <c r="K5" s="70">
        <f>AVERAGE('ALL Clinical Data'!BB5,BQ5)</f>
        <v>7</v>
      </c>
      <c r="L5" s="71">
        <f>AVERAGE( 'ALL Clinical Data'!CF5,'ALL Clinical Data'!CU5)</f>
        <v>6</v>
      </c>
      <c r="M5" s="71">
        <f>AVERAGE('ALL Clinical Data'!DJ5,'ALL Clinical Data'!DY5)</f>
        <v>7</v>
      </c>
      <c r="N5" s="71">
        <f>AVERAGE('ALL Clinical Data'!EN5,'ALL Clinical Data'!FC5)</f>
        <v>3</v>
      </c>
      <c r="O5" s="71">
        <f>AVERAGE('ALL Clinical Data'!FR5,'ALL Clinical Data'!GG5)</f>
        <v>4.5</v>
      </c>
      <c r="P5" s="71">
        <f>AVERAGE('ALL Clinical Data'!GV5,'ALL Clinical Data'!HK5)</f>
        <v>5.5</v>
      </c>
      <c r="Q5" s="70">
        <f>AVERAGE('ALL Clinical Data'!BC5,BR5)</f>
        <v>7</v>
      </c>
      <c r="R5" s="71">
        <f>AVERAGE( 'ALL Clinical Data'!CM5,'ALL Clinical Data'!DB5)</f>
        <v>1</v>
      </c>
      <c r="S5" s="71">
        <f>AVERAGE('ALL Clinical Data'!DQ5,'ALL Clinical Data'!EF5)</f>
        <v>7</v>
      </c>
      <c r="T5" s="71">
        <f>AVERAGE('ALL Clinical Data'!EU5,'ALL Clinical Data'!FJ5)</f>
        <v>3</v>
      </c>
      <c r="U5" s="71">
        <f>AVERAGE('ALL Clinical Data'!FW5,'ALL Clinical Data'!GN5)</f>
        <v>4.5</v>
      </c>
      <c r="V5" s="71">
        <f>AVERAGE('ALL Clinical Data'!HC5,'ALL Clinical Data'!HR5)</f>
        <v>7</v>
      </c>
      <c r="W5" s="71">
        <f>AVERAGE('ALL Clinical Data'!BD5:BE5,'ALL Clinical Data'!BS5:BT5)</f>
        <v>4.25</v>
      </c>
      <c r="X5" s="71">
        <f>AVERAGE('ALL Clinical Data'!CH5:CI5,'ALL Clinical Data'!CW5:CX5)</f>
        <v>5.5</v>
      </c>
      <c r="Y5" s="71">
        <f>AVERAGE('ALL Clinical Data'!DL5:DM5,'ALL Clinical Data'!EA5:EB5)</f>
        <v>7</v>
      </c>
      <c r="Z5" s="71">
        <f>AVERAGE('ALL Clinical Data'!EP5:EQ5,'ALL Clinical Data'!FE5:FF5)</f>
        <v>3.75</v>
      </c>
      <c r="AA5" s="71">
        <f>AVERAGE('ALL Clinical Data'!FT5:FU5,'ALL Clinical Data'!GI5:GJ5)</f>
        <v>5</v>
      </c>
      <c r="AB5" s="71">
        <f>AVERAGE('ALL Clinical Data'!GX5:GY5,'ALL Clinical Data'!HM5:HN5)</f>
        <v>5.5</v>
      </c>
      <c r="AC5" s="71">
        <f>AVERAGE('ALL Clinical Data'!BF5:BG5,'ALL Clinical Data'!BU5:BV5)</f>
        <v>4.75</v>
      </c>
      <c r="AD5" s="71">
        <f>AVERAGE('ALL Clinical Data'!CJ5:CK5,'ALL Clinical Data'!CY5:CZ5)</f>
        <v>6.25</v>
      </c>
      <c r="AE5" s="71">
        <f>AVERAGE('ALL Clinical Data'!DN5:DO5,'ALL Clinical Data'!EC5:ED5)</f>
        <v>7</v>
      </c>
      <c r="AF5" s="71">
        <f>AVERAGE('ALL Clinical Data'!ER5:ES5,'ALL Clinical Data'!FG5:FH5)</f>
        <v>2.5</v>
      </c>
      <c r="AG5" s="71">
        <f>AVERAGE('ALL Clinical Data'!FV5:FW5,'ALL Clinical Data'!GK5:GL5)</f>
        <v>5</v>
      </c>
      <c r="AH5" s="71">
        <f>AVERAGE('ALL Clinical Data'!GZ5:HA5,'ALL Clinical Data'!HO5:HP5)</f>
        <v>5.5</v>
      </c>
      <c r="AI5" s="71">
        <f>AVERAGE('ALL Clinical Data'!BJ5,'ALL Clinical Data'!BY5)</f>
        <v>6.5</v>
      </c>
      <c r="AJ5" s="71">
        <f>AVERAGE('ALL Clinical Data'!CN5,'ALL Clinical Data'!DC5)</f>
        <v>6.5</v>
      </c>
      <c r="AK5" s="71">
        <f>AVERAGE('ALL Clinical Data'!DR5,'ALL Clinical Data'!EG5)</f>
        <v>1</v>
      </c>
      <c r="AL5" s="71" t="e">
        <f>AVERAGE('ALL Clinical Data'!EV5,'ALL Clinical Data'!FK5)</f>
        <v>#DIV/0!</v>
      </c>
      <c r="AM5" s="71">
        <f>AVERAGE('ALL Clinical Data'!FZ5,'ALL Clinical Data'!GO5)</f>
        <v>1.25</v>
      </c>
      <c r="AN5" s="71" t="e">
        <f>AVERAGE('ALL Clinical Data'!HD5,'ALL Clinical Data'!HS5)</f>
        <v>#DIV/0!</v>
      </c>
      <c r="AO5" s="71">
        <f>AVERAGE('ALL Clinical Data'!BK5:BL5,'ALL Clinical Data'!BZ5:CA5)</f>
        <v>2</v>
      </c>
      <c r="AP5" s="71">
        <f>AVERAGE('ALL Clinical Data'!CO5:CP5,'ALL Clinical Data'!DD5:DE5)</f>
        <v>3.25</v>
      </c>
      <c r="AQ5" s="71">
        <f>AVERAGE('ALL Clinical Data'!DS5:DT5,'ALL Clinical Data'!EH5:EI5)</f>
        <v>7</v>
      </c>
      <c r="AR5" s="71">
        <f>AVERAGE('ALL Clinical Data'!EW5:EX5,'ALL Clinical Data'!FL5:FM5)</f>
        <v>1.75</v>
      </c>
      <c r="AS5" s="71">
        <f>AVERAGE('ALL Clinical Data'!GA5:GB5,'ALL Clinical Data'!GP5:GQ5)</f>
        <v>4.75</v>
      </c>
      <c r="AT5" s="71">
        <f>AVERAGE('ALL Clinical Data'!HE5:HF5,'ALL Clinical Data'!HT5:HU5)</f>
        <v>4.5</v>
      </c>
      <c r="AU5" s="71">
        <f>AVERAGE('ALL Clinical Data'!BM5,'ALL Clinical Data'!CB5)</f>
        <v>1</v>
      </c>
      <c r="AV5" s="70">
        <f>AVERAGE('ALL Clinical Data'!CQ5,'ALL Clinical Data'!DF5)</f>
        <v>4</v>
      </c>
      <c r="AW5" s="70">
        <f>AVERAGE('ALL Clinical Data'!DU5,'ALL Clinical Data'!EJ5)</f>
        <v>7</v>
      </c>
      <c r="AX5" s="70">
        <f>AVERAGE('ALL Clinical Data'!EY5,'ALL Clinical Data'!FN5)</f>
        <v>4</v>
      </c>
      <c r="AY5" s="70">
        <f>AVERAGE('ALL Clinical Data'!GC5,'ALL Clinical Data'!GR5)</f>
        <v>4</v>
      </c>
      <c r="AZ5" s="70">
        <f>AVERAGE('ALL Clinical Data'!HG5,'ALL Clinical Data'!HV5)</f>
        <v>4</v>
      </c>
      <c r="BA5" s="71">
        <f>AVERAGE('ALL Clinical Data'!BN5,'ALL Clinical Data'!CC5)</f>
        <v>4.5</v>
      </c>
      <c r="BB5" s="70">
        <f>AVERAGE('ALL Clinical Data'!CR5,'ALL Clinical Data'!DG5)</f>
        <v>5.5</v>
      </c>
      <c r="BC5" s="70">
        <f>AVERAGE('ALL Clinical Data'!DV5,'ALL Clinical Data'!EK5)</f>
        <v>7</v>
      </c>
      <c r="BD5" s="70">
        <f>AVERAGE('ALL Clinical Data'!EZ5,'ALL Clinical Data'!FO5)</f>
        <v>2.5</v>
      </c>
      <c r="BE5" s="70">
        <f>AVERAGE('ALL Clinical Data'!GD5,'ALL Clinical Data'!GS5)</f>
        <v>4</v>
      </c>
      <c r="BF5" s="70">
        <f>AVERAGE('ALL Clinical Data'!HH5,'ALL Clinical Data'!HW5)</f>
        <v>4</v>
      </c>
    </row>
    <row r="6" spans="1:58" s="70" customFormat="1" x14ac:dyDescent="0.2">
      <c r="A6" s="27">
        <v>1011</v>
      </c>
      <c r="B6" s="27" t="s">
        <v>109</v>
      </c>
      <c r="C6" s="27" t="s">
        <v>80</v>
      </c>
      <c r="D6" s="71">
        <v>57</v>
      </c>
      <c r="E6" s="71" t="s">
        <v>635</v>
      </c>
      <c r="F6" s="71">
        <v>1</v>
      </c>
      <c r="G6" s="71">
        <v>46</v>
      </c>
      <c r="H6" s="71">
        <v>11</v>
      </c>
      <c r="I6" s="71">
        <v>9</v>
      </c>
      <c r="J6" s="71">
        <v>7</v>
      </c>
      <c r="K6" s="70">
        <f>AVERAGE('ALL Clinical Data'!BB6,BQ6)</f>
        <v>7</v>
      </c>
      <c r="L6" s="71">
        <f>AVERAGE( 'ALL Clinical Data'!CF6,'ALL Clinical Data'!CU6)</f>
        <v>7</v>
      </c>
      <c r="M6" s="71">
        <f>AVERAGE('ALL Clinical Data'!DJ6,'ALL Clinical Data'!DY6)</f>
        <v>7</v>
      </c>
      <c r="N6" s="71">
        <f>AVERAGE('ALL Clinical Data'!EN6,'ALL Clinical Data'!FC6)</f>
        <v>7</v>
      </c>
      <c r="O6" s="71">
        <f>AVERAGE('ALL Clinical Data'!FR6,'ALL Clinical Data'!GG6)</f>
        <v>7</v>
      </c>
      <c r="P6" s="71">
        <f>AVERAGE('ALL Clinical Data'!GV6,'ALL Clinical Data'!HK6)</f>
        <v>7</v>
      </c>
      <c r="Q6" s="70">
        <f>AVERAGE('ALL Clinical Data'!BC6,BR6)</f>
        <v>7</v>
      </c>
      <c r="R6" s="71">
        <f>AVERAGE( 'ALL Clinical Data'!CM6,'ALL Clinical Data'!DB6)</f>
        <v>7</v>
      </c>
      <c r="S6" s="71">
        <f>AVERAGE('ALL Clinical Data'!DQ6,'ALL Clinical Data'!EF6)</f>
        <v>7</v>
      </c>
      <c r="T6" s="71">
        <f>AVERAGE('ALL Clinical Data'!EU6,'ALL Clinical Data'!FJ6)</f>
        <v>4</v>
      </c>
      <c r="U6" s="71">
        <f>AVERAGE('ALL Clinical Data'!FW6,'ALL Clinical Data'!GN6)</f>
        <v>6</v>
      </c>
      <c r="V6" s="71">
        <f>AVERAGE('ALL Clinical Data'!HC6,'ALL Clinical Data'!HR6)</f>
        <v>5</v>
      </c>
      <c r="W6" s="71">
        <f>AVERAGE('ALL Clinical Data'!BD6:BE6,'ALL Clinical Data'!BS6:BT6)</f>
        <v>7</v>
      </c>
      <c r="X6" s="71">
        <f>AVERAGE('ALL Clinical Data'!CH6:CI6,'ALL Clinical Data'!CW6:CX6)</f>
        <v>7</v>
      </c>
      <c r="Y6" s="71">
        <f>AVERAGE('ALL Clinical Data'!DL6:DM6,'ALL Clinical Data'!EA6:EB6)</f>
        <v>7</v>
      </c>
      <c r="Z6" s="71">
        <f>AVERAGE('ALL Clinical Data'!EP6:EQ6,'ALL Clinical Data'!FE6:FF6)</f>
        <v>7</v>
      </c>
      <c r="AA6" s="71">
        <f>AVERAGE('ALL Clinical Data'!FT6:FU6,'ALL Clinical Data'!GI6:GJ6)</f>
        <v>7</v>
      </c>
      <c r="AB6" s="71">
        <f>AVERAGE('ALL Clinical Data'!GX6:GY6,'ALL Clinical Data'!HM6:HN6)</f>
        <v>7</v>
      </c>
      <c r="AC6" s="71">
        <f>AVERAGE('ALL Clinical Data'!BF6:BG6,'ALL Clinical Data'!BU6:BV6)</f>
        <v>7</v>
      </c>
      <c r="AD6" s="71">
        <f>AVERAGE('ALL Clinical Data'!CJ6:CK6,'ALL Clinical Data'!CY6:CZ6)</f>
        <v>7</v>
      </c>
      <c r="AE6" s="71">
        <f>AVERAGE('ALL Clinical Data'!DN6:DO6,'ALL Clinical Data'!EC6:ED6)</f>
        <v>7</v>
      </c>
      <c r="AF6" s="71">
        <f>AVERAGE('ALL Clinical Data'!ER6:ES6,'ALL Clinical Data'!FG6:FH6)</f>
        <v>7</v>
      </c>
      <c r="AG6" s="71">
        <f>AVERAGE('ALL Clinical Data'!FV6:FW6,'ALL Clinical Data'!GK6:GL6)</f>
        <v>7</v>
      </c>
      <c r="AH6" s="71">
        <f>AVERAGE('ALL Clinical Data'!GZ6:HA6,'ALL Clinical Data'!HO6:HP6)</f>
        <v>7</v>
      </c>
      <c r="AI6" s="71">
        <f>AVERAGE('ALL Clinical Data'!BJ6,'ALL Clinical Data'!BY6)</f>
        <v>1.575</v>
      </c>
      <c r="AJ6" s="71">
        <f>AVERAGE('ALL Clinical Data'!CN6,'ALL Clinical Data'!DC6)</f>
        <v>1</v>
      </c>
      <c r="AK6" s="71">
        <f>AVERAGE('ALL Clinical Data'!DR6,'ALL Clinical Data'!EG6)</f>
        <v>1</v>
      </c>
      <c r="AL6" s="71" t="e">
        <f>AVERAGE('ALL Clinical Data'!EV6,'ALL Clinical Data'!FK6)</f>
        <v>#DIV/0!</v>
      </c>
      <c r="AM6" s="71">
        <f>AVERAGE('ALL Clinical Data'!FZ6,'ALL Clinical Data'!GO6)</f>
        <v>0.7</v>
      </c>
      <c r="AN6" s="71" t="e">
        <f>AVERAGE('ALL Clinical Data'!HD6,'ALL Clinical Data'!HS6)</f>
        <v>#DIV/0!</v>
      </c>
      <c r="AO6" s="71">
        <f>AVERAGE('ALL Clinical Data'!BK6:BL6,'ALL Clinical Data'!BZ6:CA6)</f>
        <v>6.5</v>
      </c>
      <c r="AP6" s="71">
        <f>AVERAGE('ALL Clinical Data'!CO6:CP6,'ALL Clinical Data'!DD6:DE6)</f>
        <v>7</v>
      </c>
      <c r="AQ6" s="71">
        <f>AVERAGE('ALL Clinical Data'!DS6:DT6,'ALL Clinical Data'!EH6:EI6)</f>
        <v>7</v>
      </c>
      <c r="AR6" s="71">
        <f>AVERAGE('ALL Clinical Data'!EW6:EX6,'ALL Clinical Data'!FL6:FM6)</f>
        <v>5.75</v>
      </c>
      <c r="AS6" s="71">
        <f>AVERAGE('ALL Clinical Data'!GA6:GB6,'ALL Clinical Data'!GP6:GQ6)</f>
        <v>5.75</v>
      </c>
      <c r="AT6" s="71">
        <f>AVERAGE('ALL Clinical Data'!HE6:HF6,'ALL Clinical Data'!HT6:HU6)</f>
        <v>7</v>
      </c>
      <c r="AU6" s="71">
        <f>AVERAGE('ALL Clinical Data'!BM6,'ALL Clinical Data'!CB6)</f>
        <v>7</v>
      </c>
      <c r="AV6" s="70">
        <f>AVERAGE('ALL Clinical Data'!CQ6,'ALL Clinical Data'!DF6)</f>
        <v>7</v>
      </c>
      <c r="AW6" s="70">
        <f>AVERAGE('ALL Clinical Data'!DU6,'ALL Clinical Data'!EJ6)</f>
        <v>7</v>
      </c>
      <c r="AX6" s="70">
        <f>AVERAGE('ALL Clinical Data'!EY6,'ALL Clinical Data'!FN6)</f>
        <v>6.5</v>
      </c>
      <c r="AY6" s="70">
        <f>AVERAGE('ALL Clinical Data'!GC6,'ALL Clinical Data'!GR6)</f>
        <v>7</v>
      </c>
      <c r="AZ6" s="70">
        <f>AVERAGE('ALL Clinical Data'!HG6,'ALL Clinical Data'!HV6)</f>
        <v>7</v>
      </c>
      <c r="BA6" s="71">
        <f>AVERAGE('ALL Clinical Data'!BN6,'ALL Clinical Data'!CC6)</f>
        <v>7</v>
      </c>
      <c r="BB6" s="70">
        <f>AVERAGE('ALL Clinical Data'!CR6,'ALL Clinical Data'!DG6)</f>
        <v>7</v>
      </c>
      <c r="BC6" s="70">
        <f>AVERAGE('ALL Clinical Data'!DV6,'ALL Clinical Data'!EK6)</f>
        <v>7</v>
      </c>
      <c r="BD6" s="70">
        <f>AVERAGE('ALL Clinical Data'!EZ6,'ALL Clinical Data'!FO6)</f>
        <v>6.5</v>
      </c>
      <c r="BE6" s="70">
        <f>AVERAGE('ALL Clinical Data'!GD6,'ALL Clinical Data'!GS6)</f>
        <v>7</v>
      </c>
      <c r="BF6" s="70">
        <f>AVERAGE('ALL Clinical Data'!HH6,'ALL Clinical Data'!HW6)</f>
        <v>7</v>
      </c>
    </row>
    <row r="7" spans="1:58" s="70" customFormat="1" x14ac:dyDescent="0.2">
      <c r="A7">
        <v>1014</v>
      </c>
      <c r="B7" t="s">
        <v>650</v>
      </c>
      <c r="C7" s="2" t="s">
        <v>80</v>
      </c>
      <c r="D7" s="71">
        <v>28</v>
      </c>
      <c r="E7" s="71" t="s">
        <v>635</v>
      </c>
      <c r="F7" s="71">
        <v>1</v>
      </c>
      <c r="G7" s="71">
        <v>61</v>
      </c>
      <c r="H7" s="71">
        <v>14</v>
      </c>
      <c r="I7" s="71">
        <v>8</v>
      </c>
      <c r="J7" s="71">
        <v>9</v>
      </c>
      <c r="K7" s="70">
        <f>AVERAGE('ALL Clinical Data'!BB7,BQ7)</f>
        <v>5</v>
      </c>
      <c r="L7" s="71">
        <f>AVERAGE( 'ALL Clinical Data'!CF7,'ALL Clinical Data'!CU7)</f>
        <v>6.5</v>
      </c>
      <c r="M7" s="71">
        <f>AVERAGE('ALL Clinical Data'!DJ7,'ALL Clinical Data'!DY7)</f>
        <v>5.5</v>
      </c>
      <c r="N7" s="71">
        <f>AVERAGE('ALL Clinical Data'!EN7,'ALL Clinical Data'!FC7)</f>
        <v>3.5</v>
      </c>
      <c r="O7" s="71">
        <f>AVERAGE('ALL Clinical Data'!FR7,'ALL Clinical Data'!GG7)</f>
        <v>4.5</v>
      </c>
      <c r="P7" s="71">
        <f>AVERAGE('ALL Clinical Data'!GV7,'ALL Clinical Data'!HK7)</f>
        <v>4.5</v>
      </c>
      <c r="Q7" s="70">
        <f>AVERAGE('ALL Clinical Data'!BC7,BR7)</f>
        <v>4</v>
      </c>
      <c r="R7" s="71">
        <f>AVERAGE( 'ALL Clinical Data'!CM7,'ALL Clinical Data'!DB7)</f>
        <v>1.5</v>
      </c>
      <c r="S7" s="71">
        <f>AVERAGE('ALL Clinical Data'!DQ7,'ALL Clinical Data'!EF7)</f>
        <v>2</v>
      </c>
      <c r="T7" s="71">
        <f>AVERAGE('ALL Clinical Data'!EU7,'ALL Clinical Data'!FJ7)</f>
        <v>1.5</v>
      </c>
      <c r="U7" s="71">
        <f>AVERAGE('ALL Clinical Data'!FW7,'ALL Clinical Data'!GN7)</f>
        <v>5</v>
      </c>
      <c r="V7" s="71">
        <f>AVERAGE('ALL Clinical Data'!HC7,'ALL Clinical Data'!HR7)</f>
        <v>3</v>
      </c>
      <c r="W7" s="71">
        <f>AVERAGE('ALL Clinical Data'!BD7:BE7,'ALL Clinical Data'!BS7:BT7)</f>
        <v>5.25</v>
      </c>
      <c r="X7" s="71">
        <f>AVERAGE('ALL Clinical Data'!CH7:CI7,'ALL Clinical Data'!CW7:CX7)</f>
        <v>4.25</v>
      </c>
      <c r="Y7" s="71">
        <f>AVERAGE('ALL Clinical Data'!DL7:DM7,'ALL Clinical Data'!EA7:EB7)</f>
        <v>3.25</v>
      </c>
      <c r="Z7" s="71">
        <f>AVERAGE('ALL Clinical Data'!EP7:EQ7,'ALL Clinical Data'!FE7:FF7)</f>
        <v>3.75</v>
      </c>
      <c r="AA7" s="71">
        <f>AVERAGE('ALL Clinical Data'!FT7:FU7,'ALL Clinical Data'!GI7:GJ7)</f>
        <v>4.5</v>
      </c>
      <c r="AB7" s="71">
        <f>AVERAGE('ALL Clinical Data'!GX7:GY7,'ALL Clinical Data'!HM7:HN7)</f>
        <v>4</v>
      </c>
      <c r="AC7" s="71">
        <f>AVERAGE('ALL Clinical Data'!BF7:BG7,'ALL Clinical Data'!BU7:BV7)</f>
        <v>6</v>
      </c>
      <c r="AD7" s="71">
        <f>AVERAGE('ALL Clinical Data'!CJ7:CK7,'ALL Clinical Data'!CY7:CZ7)</f>
        <v>4.25</v>
      </c>
      <c r="AE7" s="71">
        <f>AVERAGE('ALL Clinical Data'!DN7:DO7,'ALL Clinical Data'!EC7:ED7)</f>
        <v>5.25</v>
      </c>
      <c r="AF7" s="71">
        <f>AVERAGE('ALL Clinical Data'!ER7:ES7,'ALL Clinical Data'!FG7:FH7)</f>
        <v>2.75</v>
      </c>
      <c r="AG7" s="71">
        <f>AVERAGE('ALL Clinical Data'!FV7:FW7,'ALL Clinical Data'!GK7:GL7)</f>
        <v>3.5</v>
      </c>
      <c r="AH7" s="71">
        <f>AVERAGE('ALL Clinical Data'!GZ7:HA7,'ALL Clinical Data'!HO7:HP7)</f>
        <v>5</v>
      </c>
      <c r="AI7" s="71">
        <f>AVERAGE('ALL Clinical Data'!BJ7,'ALL Clinical Data'!BY7)</f>
        <v>2.25</v>
      </c>
      <c r="AJ7" s="71">
        <f>AVERAGE('ALL Clinical Data'!CN7,'ALL Clinical Data'!DC7)</f>
        <v>4.5</v>
      </c>
      <c r="AK7" s="71">
        <f>AVERAGE('ALL Clinical Data'!DR7,'ALL Clinical Data'!EG7)</f>
        <v>3</v>
      </c>
      <c r="AL7" s="71">
        <f>AVERAGE('ALL Clinical Data'!EV7,'ALL Clinical Data'!FK7)</f>
        <v>3</v>
      </c>
      <c r="AM7" s="71">
        <f>AVERAGE('ALL Clinical Data'!FZ7,'ALL Clinical Data'!GO7)</f>
        <v>1.7</v>
      </c>
      <c r="AN7" s="71">
        <f>AVERAGE('ALL Clinical Data'!HD7,'ALL Clinical Data'!HS7)</f>
        <v>1.75</v>
      </c>
      <c r="AO7" s="71">
        <f>AVERAGE('ALL Clinical Data'!BK7:BL7,'ALL Clinical Data'!BZ7:CA7)</f>
        <v>4.25</v>
      </c>
      <c r="AP7" s="71">
        <f>AVERAGE('ALL Clinical Data'!CO7:CP7,'ALL Clinical Data'!DD7:DE7)</f>
        <v>4</v>
      </c>
      <c r="AQ7" s="71">
        <f>AVERAGE('ALL Clinical Data'!DS7:DT7,'ALL Clinical Data'!EH7:EI7)</f>
        <v>4</v>
      </c>
      <c r="AR7" s="71">
        <f>AVERAGE('ALL Clinical Data'!EW7:EX7,'ALL Clinical Data'!FL7:FM7)</f>
        <v>1.75</v>
      </c>
      <c r="AS7" s="71">
        <f>AVERAGE('ALL Clinical Data'!GA7:GB7,'ALL Clinical Data'!GP7:GQ7)</f>
        <v>4</v>
      </c>
      <c r="AT7" s="71">
        <f>AVERAGE('ALL Clinical Data'!HE7:HF7,'ALL Clinical Data'!HT7:HU7)</f>
        <v>4.75</v>
      </c>
      <c r="AU7" s="71">
        <f>AVERAGE('ALL Clinical Data'!BM7,'ALL Clinical Data'!CB7)</f>
        <v>5</v>
      </c>
      <c r="AV7" s="70">
        <f>AVERAGE('ALL Clinical Data'!CQ7,'ALL Clinical Data'!DF7)</f>
        <v>3.5</v>
      </c>
      <c r="AW7" s="70">
        <f>AVERAGE('ALL Clinical Data'!DU7,'ALL Clinical Data'!EJ7)</f>
        <v>5</v>
      </c>
      <c r="AX7" s="70">
        <f>AVERAGE('ALL Clinical Data'!EY7,'ALL Clinical Data'!FN7)</f>
        <v>3.5</v>
      </c>
      <c r="AY7" s="70">
        <f>AVERAGE('ALL Clinical Data'!GC7,'ALL Clinical Data'!GR7)</f>
        <v>3.5</v>
      </c>
      <c r="AZ7" s="70">
        <f>AVERAGE('ALL Clinical Data'!HG7,'ALL Clinical Data'!HV7)</f>
        <v>5.5</v>
      </c>
      <c r="BA7" s="71">
        <f>AVERAGE('ALL Clinical Data'!BN7,'ALL Clinical Data'!CC7)</f>
        <v>6</v>
      </c>
      <c r="BB7" s="70">
        <f>AVERAGE('ALL Clinical Data'!CR7,'ALL Clinical Data'!DG7)</f>
        <v>6</v>
      </c>
      <c r="BC7" s="70">
        <f>AVERAGE('ALL Clinical Data'!DV7,'ALL Clinical Data'!EK7)</f>
        <v>4.5</v>
      </c>
      <c r="BD7" s="70">
        <f>AVERAGE('ALL Clinical Data'!EZ7,'ALL Clinical Data'!FO7)</f>
        <v>4.5</v>
      </c>
      <c r="BE7" s="70">
        <f>AVERAGE('ALL Clinical Data'!GD7,'ALL Clinical Data'!GS7)</f>
        <v>4.5</v>
      </c>
      <c r="BF7" s="70">
        <f>AVERAGE('ALL Clinical Data'!HH7,'ALL Clinical Data'!HW7)</f>
        <v>5</v>
      </c>
    </row>
    <row r="8" spans="1:58" s="70" customFormat="1" x14ac:dyDescent="0.2">
      <c r="A8">
        <v>1017</v>
      </c>
      <c r="B8" t="s">
        <v>650</v>
      </c>
      <c r="C8" t="s">
        <v>80</v>
      </c>
      <c r="D8" s="71">
        <v>50</v>
      </c>
      <c r="E8" s="71" t="s">
        <v>653</v>
      </c>
      <c r="F8" s="71">
        <v>2</v>
      </c>
      <c r="G8" s="71">
        <v>45</v>
      </c>
      <c r="H8" s="71">
        <v>13</v>
      </c>
      <c r="I8" s="71">
        <v>14</v>
      </c>
      <c r="J8" s="71">
        <v>9</v>
      </c>
      <c r="K8" s="70">
        <f>AVERAGE('ALL Clinical Data'!BB8,BQ8)</f>
        <v>6</v>
      </c>
      <c r="L8" s="71">
        <f>AVERAGE( 'ALL Clinical Data'!CF8,'ALL Clinical Data'!CU8)</f>
        <v>6</v>
      </c>
      <c r="M8" s="71">
        <f>AVERAGE('ALL Clinical Data'!DJ8,'ALL Clinical Data'!DY8)</f>
        <v>4.5</v>
      </c>
      <c r="N8" s="71">
        <f>AVERAGE('ALL Clinical Data'!EN8,'ALL Clinical Data'!FC8)</f>
        <v>5</v>
      </c>
      <c r="O8" s="71">
        <f>AVERAGE('ALL Clinical Data'!FR8,'ALL Clinical Data'!GG8)</f>
        <v>4</v>
      </c>
      <c r="P8" s="71">
        <f>AVERAGE('ALL Clinical Data'!GV8,'ALL Clinical Data'!HK8)</f>
        <v>3</v>
      </c>
      <c r="Q8" s="70">
        <f>AVERAGE('ALL Clinical Data'!BC8,BR8)</f>
        <v>4</v>
      </c>
      <c r="R8" s="71">
        <f>AVERAGE( 'ALL Clinical Data'!CM8,'ALL Clinical Data'!DB8)</f>
        <v>4.5</v>
      </c>
      <c r="S8" s="71">
        <f>AVERAGE('ALL Clinical Data'!DQ8,'ALL Clinical Data'!EF8)</f>
        <v>2.5</v>
      </c>
      <c r="T8" s="71">
        <f>AVERAGE('ALL Clinical Data'!EU8,'ALL Clinical Data'!FJ8)</f>
        <v>4.5</v>
      </c>
      <c r="U8" s="71">
        <f>AVERAGE('ALL Clinical Data'!FW8,'ALL Clinical Data'!GN8)</f>
        <v>2</v>
      </c>
      <c r="V8" s="71">
        <f>AVERAGE('ALL Clinical Data'!HC8,'ALL Clinical Data'!HR8)</f>
        <v>2</v>
      </c>
      <c r="W8" s="71">
        <f>AVERAGE('ALL Clinical Data'!BD8:BE8,'ALL Clinical Data'!BS8:BT8)</f>
        <v>4.25</v>
      </c>
      <c r="X8" s="71">
        <f>AVERAGE('ALL Clinical Data'!CH8:CI8,'ALL Clinical Data'!CW8:CX8)</f>
        <v>4.25</v>
      </c>
      <c r="Y8" s="71">
        <f>AVERAGE('ALL Clinical Data'!DL8:DM8,'ALL Clinical Data'!EA8:EB8)</f>
        <v>3.25</v>
      </c>
      <c r="Z8" s="71">
        <f>AVERAGE('ALL Clinical Data'!EP8:EQ8,'ALL Clinical Data'!FE8:FF8)</f>
        <v>3.5</v>
      </c>
      <c r="AA8" s="71">
        <f>AVERAGE('ALL Clinical Data'!FT8:FU8,'ALL Clinical Data'!GI8:GJ8)</f>
        <v>3</v>
      </c>
      <c r="AB8" s="71">
        <f>AVERAGE('ALL Clinical Data'!GX8:GY8,'ALL Clinical Data'!HM8:HN8)</f>
        <v>3.25</v>
      </c>
      <c r="AC8" s="71">
        <f>AVERAGE('ALL Clinical Data'!BF8:BG8,'ALL Clinical Data'!BU8:BV8)</f>
        <v>4.75</v>
      </c>
      <c r="AD8" s="71">
        <f>AVERAGE('ALL Clinical Data'!CJ8:CK8,'ALL Clinical Data'!CY8:CZ8)</f>
        <v>6.25</v>
      </c>
      <c r="AE8" s="71">
        <f>AVERAGE('ALL Clinical Data'!DN8:DO8,'ALL Clinical Data'!EC8:ED8)</f>
        <v>5.75</v>
      </c>
      <c r="AF8" s="71">
        <f>AVERAGE('ALL Clinical Data'!ER8:ES8,'ALL Clinical Data'!FG8:FH8)</f>
        <v>4</v>
      </c>
      <c r="AG8" s="71">
        <f>AVERAGE('ALL Clinical Data'!FV8:FW8,'ALL Clinical Data'!GK8:GL8)</f>
        <v>2.75</v>
      </c>
      <c r="AH8" s="71">
        <f>AVERAGE('ALL Clinical Data'!GZ8:HA8,'ALL Clinical Data'!HO8:HP8)</f>
        <v>2</v>
      </c>
      <c r="AI8" s="71">
        <f>AVERAGE('ALL Clinical Data'!BJ8,'ALL Clinical Data'!BY8)</f>
        <v>2.75</v>
      </c>
      <c r="AJ8" s="71">
        <f>AVERAGE('ALL Clinical Data'!CN8,'ALL Clinical Data'!DC8)</f>
        <v>1.4750000000000001</v>
      </c>
      <c r="AK8" s="71">
        <f>AVERAGE('ALL Clinical Data'!DR8,'ALL Clinical Data'!EG8)</f>
        <v>2.25</v>
      </c>
      <c r="AL8" s="71">
        <f>AVERAGE('ALL Clinical Data'!EV8,'ALL Clinical Data'!FK8)</f>
        <v>1.3333333333333335</v>
      </c>
      <c r="AM8" s="71">
        <f>AVERAGE('ALL Clinical Data'!FZ8,'ALL Clinical Data'!GO8)</f>
        <v>2.25</v>
      </c>
      <c r="AN8" s="71">
        <f>AVERAGE('ALL Clinical Data'!HD8,'ALL Clinical Data'!HS8)</f>
        <v>2</v>
      </c>
      <c r="AO8" s="71">
        <f>AVERAGE('ALL Clinical Data'!BK8:BL8,'ALL Clinical Data'!BZ8:CA8)</f>
        <v>4.25</v>
      </c>
      <c r="AP8" s="71">
        <f>AVERAGE('ALL Clinical Data'!CO8:CP8,'ALL Clinical Data'!DD8:DE8)</f>
        <v>4.75</v>
      </c>
      <c r="AQ8" s="71">
        <f>AVERAGE('ALL Clinical Data'!DS8:DT8,'ALL Clinical Data'!EH8:EI8)</f>
        <v>4</v>
      </c>
      <c r="AR8" s="71">
        <f>AVERAGE('ALL Clinical Data'!EW8:EX8,'ALL Clinical Data'!FL8:FM8)</f>
        <v>2.25</v>
      </c>
      <c r="AS8" s="71">
        <f>AVERAGE('ALL Clinical Data'!GA8:GB8,'ALL Clinical Data'!GP8:GQ8)</f>
        <v>3</v>
      </c>
      <c r="AT8" s="71">
        <f>AVERAGE('ALL Clinical Data'!HE8:HF8,'ALL Clinical Data'!HT8:HU8)</f>
        <v>3.75</v>
      </c>
      <c r="AU8" s="71">
        <f>AVERAGE('ALL Clinical Data'!BM8,'ALL Clinical Data'!CB8)</f>
        <v>4</v>
      </c>
      <c r="AV8" s="70">
        <f>AVERAGE('ALL Clinical Data'!CQ8,'ALL Clinical Data'!DF8)</f>
        <v>4</v>
      </c>
      <c r="AW8" s="70">
        <f>AVERAGE('ALL Clinical Data'!DU8,'ALL Clinical Data'!EJ8)</f>
        <v>6</v>
      </c>
      <c r="AX8" s="70">
        <f>AVERAGE('ALL Clinical Data'!EY8,'ALL Clinical Data'!FN8)</f>
        <v>4</v>
      </c>
      <c r="AY8" s="70">
        <f>AVERAGE('ALL Clinical Data'!GC8,'ALL Clinical Data'!GR8)</f>
        <v>1.5</v>
      </c>
      <c r="AZ8" s="70">
        <f>AVERAGE('ALL Clinical Data'!HG8,'ALL Clinical Data'!HV8)</f>
        <v>5</v>
      </c>
      <c r="BA8" s="71">
        <f>AVERAGE('ALL Clinical Data'!BN8,'ALL Clinical Data'!CC8)</f>
        <v>5.5</v>
      </c>
      <c r="BB8" s="70">
        <f>AVERAGE('ALL Clinical Data'!CR8,'ALL Clinical Data'!DG8)</f>
        <v>4.5</v>
      </c>
      <c r="BC8" s="70">
        <f>AVERAGE('ALL Clinical Data'!DV8,'ALL Clinical Data'!EK8)</f>
        <v>4.5</v>
      </c>
      <c r="BD8" s="70">
        <f>AVERAGE('ALL Clinical Data'!EZ8,'ALL Clinical Data'!FO8)</f>
        <v>3.5</v>
      </c>
      <c r="BE8" s="70">
        <f>AVERAGE('ALL Clinical Data'!GD8,'ALL Clinical Data'!GS8)</f>
        <v>2</v>
      </c>
      <c r="BF8" s="70">
        <f>AVERAGE('ALL Clinical Data'!HH8,'ALL Clinical Data'!HW8)</f>
        <v>4</v>
      </c>
    </row>
    <row r="9" spans="1:58" s="70" customFormat="1" x14ac:dyDescent="0.2">
      <c r="A9" s="27">
        <v>1020</v>
      </c>
      <c r="B9" s="27" t="s">
        <v>176</v>
      </c>
      <c r="C9" s="27" t="s">
        <v>80</v>
      </c>
      <c r="D9" s="71">
        <v>36</v>
      </c>
      <c r="E9" s="71" t="s">
        <v>635</v>
      </c>
      <c r="F9" s="71">
        <v>2</v>
      </c>
      <c r="G9" s="71">
        <v>22</v>
      </c>
      <c r="H9" s="71">
        <v>8</v>
      </c>
      <c r="I9" s="71">
        <v>7</v>
      </c>
      <c r="J9" s="71">
        <v>7</v>
      </c>
      <c r="K9" s="70">
        <f>AVERAGE('ALL Clinical Data'!BB9,BQ9)</f>
        <v>6</v>
      </c>
      <c r="L9" s="71">
        <f>AVERAGE( 'ALL Clinical Data'!CF9,'ALL Clinical Data'!CU9)</f>
        <v>6.5</v>
      </c>
      <c r="M9" s="71">
        <f>AVERAGE('ALL Clinical Data'!DJ9,'ALL Clinical Data'!DY9)</f>
        <v>7</v>
      </c>
      <c r="N9" s="71">
        <f>AVERAGE('ALL Clinical Data'!EN9,'ALL Clinical Data'!FC9)</f>
        <v>6.5</v>
      </c>
      <c r="O9" s="71">
        <f>AVERAGE('ALL Clinical Data'!FR9,'ALL Clinical Data'!GG9)</f>
        <v>7</v>
      </c>
      <c r="P9" s="71">
        <f>AVERAGE('ALL Clinical Data'!GV9,'ALL Clinical Data'!HK9)</f>
        <v>7</v>
      </c>
      <c r="Q9" s="70">
        <f>AVERAGE('ALL Clinical Data'!BC9,BR9)</f>
        <v>5</v>
      </c>
      <c r="R9" s="71">
        <f>AVERAGE( 'ALL Clinical Data'!CM9,'ALL Clinical Data'!DB9)</f>
        <v>3</v>
      </c>
      <c r="S9" s="71">
        <f>AVERAGE('ALL Clinical Data'!DQ9,'ALL Clinical Data'!EF9)</f>
        <v>5.5</v>
      </c>
      <c r="T9" s="71">
        <f>AVERAGE('ALL Clinical Data'!EU9,'ALL Clinical Data'!FJ9)</f>
        <v>5.5</v>
      </c>
      <c r="U9" s="71">
        <f>AVERAGE('ALL Clinical Data'!FW9,'ALL Clinical Data'!GN9)</f>
        <v>7</v>
      </c>
      <c r="V9" s="71">
        <f>AVERAGE('ALL Clinical Data'!HC9,'ALL Clinical Data'!HR9)</f>
        <v>7</v>
      </c>
      <c r="W9" s="71">
        <f>AVERAGE('ALL Clinical Data'!BD9:BE9,'ALL Clinical Data'!BS9:BT9)</f>
        <v>6.75</v>
      </c>
      <c r="X9" s="71">
        <f>AVERAGE('ALL Clinical Data'!CH9:CI9,'ALL Clinical Data'!CW9:CX9)</f>
        <v>5</v>
      </c>
      <c r="Y9" s="71">
        <f>AVERAGE('ALL Clinical Data'!DL9:DM9,'ALL Clinical Data'!EA9:EB9)</f>
        <v>6.5</v>
      </c>
      <c r="Z9" s="71">
        <f>AVERAGE('ALL Clinical Data'!EP9:EQ9,'ALL Clinical Data'!FE9:FF9)</f>
        <v>6.25</v>
      </c>
      <c r="AA9" s="71">
        <f>AVERAGE('ALL Clinical Data'!FT9:FU9,'ALL Clinical Data'!GI9:GJ9)</f>
        <v>7</v>
      </c>
      <c r="AB9" s="71">
        <f>AVERAGE('ALL Clinical Data'!GX9:GY9,'ALL Clinical Data'!HM9:HN9)</f>
        <v>7</v>
      </c>
      <c r="AC9" s="71">
        <f>AVERAGE('ALL Clinical Data'!BF9:BG9,'ALL Clinical Data'!BU9:BV9)</f>
        <v>6.5</v>
      </c>
      <c r="AD9" s="71">
        <f>AVERAGE('ALL Clinical Data'!CJ9:CK9,'ALL Clinical Data'!CY9:CZ9)</f>
        <v>5</v>
      </c>
      <c r="AE9" s="71">
        <f>AVERAGE('ALL Clinical Data'!DN9:DO9,'ALL Clinical Data'!EC9:ED9)</f>
        <v>6.5</v>
      </c>
      <c r="AF9" s="71">
        <f>AVERAGE('ALL Clinical Data'!ER9:ES9,'ALL Clinical Data'!FG9:FH9)</f>
        <v>6</v>
      </c>
      <c r="AG9" s="71">
        <f>AVERAGE('ALL Clinical Data'!FV9:FW9,'ALL Clinical Data'!GK9:GL9)</f>
        <v>7</v>
      </c>
      <c r="AH9" s="71">
        <f>AVERAGE('ALL Clinical Data'!GZ9:HA9,'ALL Clinical Data'!HO9:HP9)</f>
        <v>7</v>
      </c>
      <c r="AI9" s="71">
        <f>AVERAGE('ALL Clinical Data'!BJ9,'ALL Clinical Data'!BY9)</f>
        <v>1.625</v>
      </c>
      <c r="AJ9" s="71">
        <f>AVERAGE('ALL Clinical Data'!CN9,'ALL Clinical Data'!DC9)</f>
        <v>1.75</v>
      </c>
      <c r="AK9" s="71">
        <f>AVERAGE('ALL Clinical Data'!DR9,'ALL Clinical Data'!EG9)</f>
        <v>1.25</v>
      </c>
      <c r="AL9" s="71" t="e">
        <f>AVERAGE('ALL Clinical Data'!EV9,'ALL Clinical Data'!FK9)</f>
        <v>#DIV/0!</v>
      </c>
      <c r="AM9" s="71">
        <f>AVERAGE('ALL Clinical Data'!FZ9,'ALL Clinical Data'!GO9)</f>
        <v>0.5</v>
      </c>
      <c r="AN9" s="71" t="e">
        <f>AVERAGE('ALL Clinical Data'!HD9,'ALL Clinical Data'!HS9)</f>
        <v>#DIV/0!</v>
      </c>
      <c r="AO9" s="71">
        <f>AVERAGE('ALL Clinical Data'!BK9:BL9,'ALL Clinical Data'!BZ9:CA9)</f>
        <v>3</v>
      </c>
      <c r="AP9" s="71">
        <f>AVERAGE('ALL Clinical Data'!CO9:CP9,'ALL Clinical Data'!DD9:DE9)</f>
        <v>3.5</v>
      </c>
      <c r="AQ9" s="71">
        <f>AVERAGE('ALL Clinical Data'!DS9:DT9,'ALL Clinical Data'!EH9:EI9)</f>
        <v>5</v>
      </c>
      <c r="AR9" s="71">
        <f>AVERAGE('ALL Clinical Data'!EW9:EX9,'ALL Clinical Data'!FL9:FM9)</f>
        <v>3</v>
      </c>
      <c r="AS9" s="71">
        <f>AVERAGE('ALL Clinical Data'!GA9:GB9,'ALL Clinical Data'!GP9:GQ9)</f>
        <v>7</v>
      </c>
      <c r="AT9" s="71">
        <f>AVERAGE('ALL Clinical Data'!HE9:HF9,'ALL Clinical Data'!HT9:HU9)</f>
        <v>7</v>
      </c>
      <c r="AU9" s="71">
        <f>AVERAGE('ALL Clinical Data'!BM9,'ALL Clinical Data'!CB9)</f>
        <v>6</v>
      </c>
      <c r="AV9" s="70">
        <f>AVERAGE('ALL Clinical Data'!CQ9,'ALL Clinical Data'!DF9)</f>
        <v>4</v>
      </c>
      <c r="AW9" s="70">
        <f>AVERAGE('ALL Clinical Data'!DU9,'ALL Clinical Data'!EJ9)</f>
        <v>6</v>
      </c>
      <c r="AX9" s="70">
        <f>AVERAGE('ALL Clinical Data'!EY9,'ALL Clinical Data'!FN9)</f>
        <v>3.5</v>
      </c>
      <c r="AY9" s="70">
        <f>AVERAGE('ALL Clinical Data'!GC9,'ALL Clinical Data'!GR9)</f>
        <v>7</v>
      </c>
      <c r="AZ9" s="70">
        <f>AVERAGE('ALL Clinical Data'!HG9,'ALL Clinical Data'!HV9)</f>
        <v>7</v>
      </c>
      <c r="BA9" s="71">
        <f>AVERAGE('ALL Clinical Data'!BN9,'ALL Clinical Data'!CC9)</f>
        <v>6</v>
      </c>
      <c r="BB9" s="70">
        <f>AVERAGE('ALL Clinical Data'!CR9,'ALL Clinical Data'!DG9)</f>
        <v>5</v>
      </c>
      <c r="BC9" s="70">
        <f>AVERAGE('ALL Clinical Data'!DV9,'ALL Clinical Data'!EK9)</f>
        <v>6.5</v>
      </c>
      <c r="BD9" s="70">
        <f>AVERAGE('ALL Clinical Data'!EZ9,'ALL Clinical Data'!FO9)</f>
        <v>4.5</v>
      </c>
      <c r="BE9" s="70">
        <f>AVERAGE('ALL Clinical Data'!GD9,'ALL Clinical Data'!GS9)</f>
        <v>7</v>
      </c>
      <c r="BF9" s="70">
        <f>AVERAGE('ALL Clinical Data'!HH9,'ALL Clinical Data'!HW9)</f>
        <v>7</v>
      </c>
    </row>
    <row r="10" spans="1:58" s="70" customFormat="1" x14ac:dyDescent="0.2">
      <c r="A10" s="44">
        <v>1023</v>
      </c>
      <c r="B10" t="s">
        <v>650</v>
      </c>
      <c r="C10" t="s">
        <v>80</v>
      </c>
      <c r="D10" s="71">
        <v>32</v>
      </c>
      <c r="E10" s="71" t="s">
        <v>635</v>
      </c>
      <c r="F10" s="71">
        <v>2</v>
      </c>
      <c r="G10" s="71">
        <v>23</v>
      </c>
      <c r="H10" s="71">
        <v>7</v>
      </c>
      <c r="I10" s="71">
        <v>7</v>
      </c>
      <c r="J10" s="71">
        <v>9</v>
      </c>
      <c r="K10" s="70">
        <f>AVERAGE('ALL Clinical Data'!BB10,BQ10)</f>
        <v>5</v>
      </c>
      <c r="L10" s="71">
        <f>AVERAGE( 'ALL Clinical Data'!CF10,'ALL Clinical Data'!CU10)</f>
        <v>5.5</v>
      </c>
      <c r="M10" s="71">
        <f>AVERAGE('ALL Clinical Data'!DJ10,'ALL Clinical Data'!DY10)</f>
        <v>5.5</v>
      </c>
      <c r="N10" s="71">
        <f>AVERAGE('ALL Clinical Data'!EN10,'ALL Clinical Data'!FC10)</f>
        <v>5.5</v>
      </c>
      <c r="O10" s="71">
        <f>AVERAGE('ALL Clinical Data'!FR10,'ALL Clinical Data'!GG10)</f>
        <v>6</v>
      </c>
      <c r="P10" s="71">
        <f>AVERAGE('ALL Clinical Data'!GV10,'ALL Clinical Data'!HK10)</f>
        <v>6</v>
      </c>
      <c r="Q10" s="70">
        <f>AVERAGE('ALL Clinical Data'!BC10,BR10)</f>
        <v>5</v>
      </c>
      <c r="R10" s="71">
        <f>AVERAGE( 'ALL Clinical Data'!CM10,'ALL Clinical Data'!DB10)</f>
        <v>5.5</v>
      </c>
      <c r="S10" s="71">
        <f>AVERAGE('ALL Clinical Data'!DQ10,'ALL Clinical Data'!EF10)</f>
        <v>5.5</v>
      </c>
      <c r="T10" s="71">
        <f>AVERAGE('ALL Clinical Data'!EU10,'ALL Clinical Data'!FJ10)</f>
        <v>5.5</v>
      </c>
      <c r="U10" s="71">
        <f>AVERAGE('ALL Clinical Data'!FW10,'ALL Clinical Data'!GN10)</f>
        <v>6</v>
      </c>
      <c r="V10" s="71">
        <f>AVERAGE('ALL Clinical Data'!HC10,'ALL Clinical Data'!HR10)</f>
        <v>7</v>
      </c>
      <c r="W10" s="71">
        <f>AVERAGE('ALL Clinical Data'!BD10:BE10,'ALL Clinical Data'!BS10:BT10)</f>
        <v>5.5</v>
      </c>
      <c r="X10" s="71">
        <f>AVERAGE('ALL Clinical Data'!CH10:CI10,'ALL Clinical Data'!CW10:CX10)</f>
        <v>5.5</v>
      </c>
      <c r="Y10" s="71">
        <f>AVERAGE('ALL Clinical Data'!DL10:DM10,'ALL Clinical Data'!EA10:EB10)</f>
        <v>5.5</v>
      </c>
      <c r="Z10" s="71">
        <f>AVERAGE('ALL Clinical Data'!EP10:EQ10,'ALL Clinical Data'!FE10:FF10)</f>
        <v>5.75</v>
      </c>
      <c r="AA10" s="71">
        <f>AVERAGE('ALL Clinical Data'!FT10:FU10,'ALL Clinical Data'!GI10:GJ10)</f>
        <v>6</v>
      </c>
      <c r="AB10" s="71">
        <f>AVERAGE('ALL Clinical Data'!GX10:GY10,'ALL Clinical Data'!HM10:HN10)</f>
        <v>6</v>
      </c>
      <c r="AC10" s="71">
        <f>AVERAGE('ALL Clinical Data'!BF10:BG10,'ALL Clinical Data'!BU10:BV10)</f>
        <v>5.5</v>
      </c>
      <c r="AD10" s="71">
        <f>AVERAGE('ALL Clinical Data'!CJ10:CK10,'ALL Clinical Data'!CY10:CZ10)</f>
        <v>5.5</v>
      </c>
      <c r="AE10" s="71">
        <f>AVERAGE('ALL Clinical Data'!DN10:DO10,'ALL Clinical Data'!EC10:ED10)</f>
        <v>5</v>
      </c>
      <c r="AF10" s="71">
        <f>AVERAGE('ALL Clinical Data'!ER10:ES10,'ALL Clinical Data'!FG10:FH10)</f>
        <v>6</v>
      </c>
      <c r="AG10" s="71">
        <f>AVERAGE('ALL Clinical Data'!FV10:FW10,'ALL Clinical Data'!GK10:GL10)</f>
        <v>6</v>
      </c>
      <c r="AH10" s="71">
        <f>AVERAGE('ALL Clinical Data'!GZ10:HA10,'ALL Clinical Data'!HO10:HP10)</f>
        <v>5.5</v>
      </c>
      <c r="AI10" s="71">
        <f>AVERAGE('ALL Clinical Data'!BJ10,'ALL Clinical Data'!BY10)</f>
        <v>1</v>
      </c>
      <c r="AJ10" s="71">
        <f>AVERAGE('ALL Clinical Data'!CN10,'ALL Clinical Data'!DC10)</f>
        <v>1</v>
      </c>
      <c r="AK10" s="71">
        <f>AVERAGE('ALL Clinical Data'!DR10,'ALL Clinical Data'!EG10)</f>
        <v>1</v>
      </c>
      <c r="AL10" s="71" t="e">
        <f>AVERAGE('ALL Clinical Data'!EV10,'ALL Clinical Data'!FK10)</f>
        <v>#DIV/0!</v>
      </c>
      <c r="AM10" s="71">
        <f>AVERAGE('ALL Clinical Data'!FZ10,'ALL Clinical Data'!GO10)</f>
        <v>0.5</v>
      </c>
      <c r="AN10" s="71" t="e">
        <f>AVERAGE('ALL Clinical Data'!HD10,'ALL Clinical Data'!HS10)</f>
        <v>#DIV/0!</v>
      </c>
      <c r="AO10" s="71">
        <f>AVERAGE('ALL Clinical Data'!BK10:BL10,'ALL Clinical Data'!BZ10:CA10)</f>
        <v>5.75</v>
      </c>
      <c r="AP10" s="71">
        <f>AVERAGE('ALL Clinical Data'!CO10:CP10,'ALL Clinical Data'!DD10:DE10)</f>
        <v>5.75</v>
      </c>
      <c r="AQ10" s="71">
        <f>AVERAGE('ALL Clinical Data'!DS10:DT10,'ALL Clinical Data'!EH10:EI10)</f>
        <v>5.5</v>
      </c>
      <c r="AR10" s="71">
        <f>AVERAGE('ALL Clinical Data'!EW10:EX10,'ALL Clinical Data'!FL10:FM10)</f>
        <v>6</v>
      </c>
      <c r="AS10" s="71">
        <f>AVERAGE('ALL Clinical Data'!GA10:GB10,'ALL Clinical Data'!GP10:GQ10)</f>
        <v>6</v>
      </c>
      <c r="AT10" s="71">
        <f>AVERAGE('ALL Clinical Data'!HE10:HF10,'ALL Clinical Data'!HT10:HU10)</f>
        <v>6</v>
      </c>
      <c r="AU10" s="71">
        <f>AVERAGE('ALL Clinical Data'!BM10,'ALL Clinical Data'!CB10)</f>
        <v>5.5</v>
      </c>
      <c r="AV10" s="70">
        <f>AVERAGE('ALL Clinical Data'!CQ10,'ALL Clinical Data'!DF10)</f>
        <v>6</v>
      </c>
      <c r="AW10" s="70">
        <f>AVERAGE('ALL Clinical Data'!DU10,'ALL Clinical Data'!EJ10)</f>
        <v>6</v>
      </c>
      <c r="AX10" s="70">
        <f>AVERAGE('ALL Clinical Data'!EY10,'ALL Clinical Data'!FN10)</f>
        <v>6</v>
      </c>
      <c r="AY10" s="70">
        <f>AVERAGE('ALL Clinical Data'!GC10,'ALL Clinical Data'!GR10)</f>
        <v>5</v>
      </c>
      <c r="AZ10" s="70">
        <f>AVERAGE('ALL Clinical Data'!HG10,'ALL Clinical Data'!HV10)</f>
        <v>5.5</v>
      </c>
      <c r="BA10" s="71">
        <f>AVERAGE('ALL Clinical Data'!BN10,'ALL Clinical Data'!CC10)</f>
        <v>5.5</v>
      </c>
      <c r="BB10" s="70">
        <f>AVERAGE('ALL Clinical Data'!CR10,'ALL Clinical Data'!DG10)</f>
        <v>5.5</v>
      </c>
      <c r="BC10" s="70">
        <f>AVERAGE('ALL Clinical Data'!DV10,'ALL Clinical Data'!EK10)</f>
        <v>5</v>
      </c>
      <c r="BD10" s="70">
        <f>AVERAGE('ALL Clinical Data'!EZ10,'ALL Clinical Data'!FO10)</f>
        <v>5.5</v>
      </c>
      <c r="BE10" s="70">
        <f>AVERAGE('ALL Clinical Data'!GD10,'ALL Clinical Data'!GS10)</f>
        <v>6</v>
      </c>
      <c r="BF10" s="70">
        <f>AVERAGE('ALL Clinical Data'!HH10,'ALL Clinical Data'!HW10)</f>
        <v>5.5</v>
      </c>
    </row>
    <row r="11" spans="1:58" s="70" customFormat="1" x14ac:dyDescent="0.2">
      <c r="A11">
        <v>1024</v>
      </c>
      <c r="B11" t="s">
        <v>650</v>
      </c>
      <c r="C11" t="s">
        <v>80</v>
      </c>
      <c r="D11" s="71">
        <v>60</v>
      </c>
      <c r="E11" s="71" t="s">
        <v>635</v>
      </c>
      <c r="F11" s="71">
        <v>1</v>
      </c>
      <c r="G11" s="71">
        <v>55</v>
      </c>
      <c r="H11" s="71">
        <v>11</v>
      </c>
      <c r="I11" s="71">
        <v>13</v>
      </c>
      <c r="J11" s="71">
        <v>9</v>
      </c>
      <c r="K11" s="70">
        <f>AVERAGE('ALL Clinical Data'!BB11,BQ11)</f>
        <v>7</v>
      </c>
      <c r="L11" s="71">
        <f>AVERAGE( 'ALL Clinical Data'!CF11,'ALL Clinical Data'!CU11)</f>
        <v>7</v>
      </c>
      <c r="M11" s="71">
        <f>AVERAGE('ALL Clinical Data'!DJ11,'ALL Clinical Data'!DY11)</f>
        <v>6</v>
      </c>
      <c r="N11" s="71">
        <f>AVERAGE('ALL Clinical Data'!EN11,'ALL Clinical Data'!FC11)</f>
        <v>5</v>
      </c>
      <c r="O11" s="71">
        <f>AVERAGE('ALL Clinical Data'!FR11,'ALL Clinical Data'!GG11)</f>
        <v>1.5</v>
      </c>
      <c r="P11" s="71">
        <f>AVERAGE('ALL Clinical Data'!GV11,'ALL Clinical Data'!HK11)</f>
        <v>7</v>
      </c>
      <c r="Q11" s="70">
        <f>AVERAGE('ALL Clinical Data'!BC11,BR11)</f>
        <v>4</v>
      </c>
      <c r="R11" s="71">
        <f>AVERAGE( 'ALL Clinical Data'!CM11,'ALL Clinical Data'!DB11)</f>
        <v>4.5</v>
      </c>
      <c r="S11" s="71">
        <f>AVERAGE('ALL Clinical Data'!DQ11,'ALL Clinical Data'!EF11)</f>
        <v>1.5</v>
      </c>
      <c r="T11" s="71">
        <f>AVERAGE('ALL Clinical Data'!EU11,'ALL Clinical Data'!FJ11)</f>
        <v>3.5</v>
      </c>
      <c r="U11" s="71">
        <f>AVERAGE('ALL Clinical Data'!FW11,'ALL Clinical Data'!GN11)</f>
        <v>2.5</v>
      </c>
      <c r="V11" s="71">
        <f>AVERAGE('ALL Clinical Data'!HC11,'ALL Clinical Data'!HR11)</f>
        <v>4</v>
      </c>
      <c r="W11" s="71">
        <f>AVERAGE('ALL Clinical Data'!BD11:BE11,'ALL Clinical Data'!BS11:BT11)</f>
        <v>4</v>
      </c>
      <c r="X11" s="71">
        <f>AVERAGE('ALL Clinical Data'!CH11:CI11,'ALL Clinical Data'!CW11:CX11)</f>
        <v>4</v>
      </c>
      <c r="Y11" s="71">
        <f>AVERAGE('ALL Clinical Data'!DL11:DM11,'ALL Clinical Data'!EA11:EB11)</f>
        <v>3.25</v>
      </c>
      <c r="Z11" s="71">
        <f>AVERAGE('ALL Clinical Data'!EP11:EQ11,'ALL Clinical Data'!FE11:FF11)</f>
        <v>3.75</v>
      </c>
      <c r="AA11" s="71">
        <f>AVERAGE('ALL Clinical Data'!FT11:FU11,'ALL Clinical Data'!GI11:GJ11)</f>
        <v>2</v>
      </c>
      <c r="AB11" s="71">
        <f>AVERAGE('ALL Clinical Data'!GX11:GY11,'ALL Clinical Data'!HM11:HN11)</f>
        <v>4</v>
      </c>
      <c r="AC11" s="71">
        <f>AVERAGE('ALL Clinical Data'!BF11:BG11,'ALL Clinical Data'!BU11:BV11)</f>
        <v>7</v>
      </c>
      <c r="AD11" s="71">
        <f>AVERAGE('ALL Clinical Data'!CJ11:CK11,'ALL Clinical Data'!CY11:CZ11)</f>
        <v>6.25</v>
      </c>
      <c r="AE11" s="71">
        <f>AVERAGE('ALL Clinical Data'!DN11:DO11,'ALL Clinical Data'!EC11:ED11)</f>
        <v>6</v>
      </c>
      <c r="AF11" s="71">
        <f>AVERAGE('ALL Clinical Data'!ER11:ES11,'ALL Clinical Data'!FG11:FH11)</f>
        <v>5.25</v>
      </c>
      <c r="AG11" s="71">
        <f>AVERAGE('ALL Clinical Data'!FV11:FW11,'ALL Clinical Data'!GK11:GL11)</f>
        <v>5</v>
      </c>
      <c r="AH11" s="71">
        <f>AVERAGE('ALL Clinical Data'!GZ11:HA11,'ALL Clinical Data'!HO11:HP11)</f>
        <v>7</v>
      </c>
      <c r="AI11" s="71">
        <f>AVERAGE('ALL Clinical Data'!BJ11,'ALL Clinical Data'!BY11)</f>
        <v>1.0833333333333335</v>
      </c>
      <c r="AJ11" s="71">
        <f>AVERAGE('ALL Clinical Data'!CN11,'ALL Clinical Data'!DC11)</f>
        <v>2.25</v>
      </c>
      <c r="AK11" s="71">
        <f>AVERAGE('ALL Clinical Data'!DR11,'ALL Clinical Data'!EG11)</f>
        <v>5.25</v>
      </c>
      <c r="AL11" s="71">
        <f>AVERAGE('ALL Clinical Data'!EV11,'ALL Clinical Data'!FK11)</f>
        <v>1.5</v>
      </c>
      <c r="AM11" s="71">
        <f>AVERAGE('ALL Clinical Data'!FZ11,'ALL Clinical Data'!GO11)</f>
        <v>4</v>
      </c>
      <c r="AN11" s="71">
        <f>AVERAGE('ALL Clinical Data'!HD11,'ALL Clinical Data'!HS11)</f>
        <v>4</v>
      </c>
      <c r="AO11" s="71">
        <f>AVERAGE('ALL Clinical Data'!BK11:BL11,'ALL Clinical Data'!BZ11:CA11)</f>
        <v>4.75</v>
      </c>
      <c r="AP11" s="71">
        <f>AVERAGE('ALL Clinical Data'!CO11:CP11,'ALL Clinical Data'!DD11:DE11)</f>
        <v>6</v>
      </c>
      <c r="AQ11" s="71">
        <f>AVERAGE('ALL Clinical Data'!DS11:DT11,'ALL Clinical Data'!EH11:EI11)</f>
        <v>2.75</v>
      </c>
      <c r="AR11" s="71">
        <f>AVERAGE('ALL Clinical Data'!EW11:EX11,'ALL Clinical Data'!FL11:FM11)</f>
        <v>3</v>
      </c>
      <c r="AS11" s="71">
        <f>AVERAGE('ALL Clinical Data'!GA11:GB11,'ALL Clinical Data'!GP11:GQ11)</f>
        <v>1</v>
      </c>
      <c r="AT11" s="71">
        <f>AVERAGE('ALL Clinical Data'!HE11:HF11,'ALL Clinical Data'!HT11:HU11)</f>
        <v>5.25</v>
      </c>
      <c r="AU11" s="71">
        <f>AVERAGE('ALL Clinical Data'!BM11,'ALL Clinical Data'!CB11)</f>
        <v>5</v>
      </c>
      <c r="AV11" s="70">
        <f>AVERAGE('ALL Clinical Data'!CQ11,'ALL Clinical Data'!DF11)</f>
        <v>7</v>
      </c>
      <c r="AW11" s="70">
        <f>AVERAGE('ALL Clinical Data'!DU11,'ALL Clinical Data'!EJ11)</f>
        <v>4</v>
      </c>
      <c r="AX11" s="70">
        <f>AVERAGE('ALL Clinical Data'!EY11,'ALL Clinical Data'!FN11)</f>
        <v>4.5</v>
      </c>
      <c r="AY11" s="70">
        <f>AVERAGE('ALL Clinical Data'!GC11,'ALL Clinical Data'!GR11)</f>
        <v>1</v>
      </c>
      <c r="AZ11" s="70">
        <f>AVERAGE('ALL Clinical Data'!HG11,'ALL Clinical Data'!HV11)</f>
        <v>4</v>
      </c>
      <c r="BA11" s="71">
        <f>AVERAGE('ALL Clinical Data'!BN11,'ALL Clinical Data'!CC11)</f>
        <v>7</v>
      </c>
      <c r="BB11" s="70">
        <f>AVERAGE('ALL Clinical Data'!CR11,'ALL Clinical Data'!DG11)</f>
        <v>7</v>
      </c>
      <c r="BC11" s="70">
        <f>AVERAGE('ALL Clinical Data'!DV11,'ALL Clinical Data'!EK11)</f>
        <v>7</v>
      </c>
      <c r="BD11" s="70">
        <f>AVERAGE('ALL Clinical Data'!EZ11,'ALL Clinical Data'!FO11)</f>
        <v>5.5</v>
      </c>
      <c r="BE11" s="70">
        <f>AVERAGE('ALL Clinical Data'!GD11,'ALL Clinical Data'!GS11)</f>
        <v>1</v>
      </c>
      <c r="BF11" s="70">
        <f>AVERAGE('ALL Clinical Data'!HH11,'ALL Clinical Data'!HW11)</f>
        <v>7</v>
      </c>
    </row>
    <row r="12" spans="1:58" s="70" customFormat="1" x14ac:dyDescent="0.2">
      <c r="A12" s="44">
        <v>1026</v>
      </c>
      <c r="B12" t="s">
        <v>650</v>
      </c>
      <c r="C12" t="s">
        <v>80</v>
      </c>
      <c r="D12" s="71">
        <v>54</v>
      </c>
      <c r="E12" s="71" t="s">
        <v>653</v>
      </c>
      <c r="F12" s="71">
        <v>1</v>
      </c>
      <c r="G12" s="71">
        <v>50</v>
      </c>
      <c r="H12" s="71">
        <v>24</v>
      </c>
      <c r="I12" s="71">
        <v>22</v>
      </c>
      <c r="J12" s="71">
        <v>21</v>
      </c>
      <c r="K12" s="70">
        <f>AVERAGE('ALL Clinical Data'!BB12,BQ12)</f>
        <v>7</v>
      </c>
      <c r="L12" s="71">
        <f>AVERAGE( 'ALL Clinical Data'!CF12,'ALL Clinical Data'!CU12)</f>
        <v>6</v>
      </c>
      <c r="M12" s="71">
        <f>AVERAGE('ALL Clinical Data'!DJ12,'ALL Clinical Data'!DY12)</f>
        <v>6</v>
      </c>
      <c r="N12" s="71">
        <f>AVERAGE('ALL Clinical Data'!EN12,'ALL Clinical Data'!FC12)</f>
        <v>5.5</v>
      </c>
      <c r="O12" s="71">
        <f>AVERAGE('ALL Clinical Data'!FR12,'ALL Clinical Data'!GG12)</f>
        <v>7</v>
      </c>
      <c r="P12" s="71">
        <f>AVERAGE('ALL Clinical Data'!GV12,'ALL Clinical Data'!HK12)</f>
        <v>6.5</v>
      </c>
      <c r="Q12" s="70">
        <f>AVERAGE('ALL Clinical Data'!BC12,BR12)</f>
        <v>6</v>
      </c>
      <c r="R12" s="71">
        <f>AVERAGE( 'ALL Clinical Data'!CM12,'ALL Clinical Data'!DB12)</f>
        <v>5.5</v>
      </c>
      <c r="S12" s="71">
        <f>AVERAGE('ALL Clinical Data'!DQ12,'ALL Clinical Data'!EF12)</f>
        <v>5.5</v>
      </c>
      <c r="T12" s="71">
        <f>AVERAGE('ALL Clinical Data'!EU12,'ALL Clinical Data'!FJ12)</f>
        <v>5</v>
      </c>
      <c r="U12" s="71">
        <f>AVERAGE('ALL Clinical Data'!FW12,'ALL Clinical Data'!GN12)</f>
        <v>7</v>
      </c>
      <c r="V12" s="71">
        <f>AVERAGE('ALL Clinical Data'!HC12,'ALL Clinical Data'!HR12)</f>
        <v>6</v>
      </c>
      <c r="W12" s="71">
        <f>AVERAGE('ALL Clinical Data'!BD12:BE12,'ALL Clinical Data'!BS12:BT12)</f>
        <v>5.75</v>
      </c>
      <c r="X12" s="71">
        <f>AVERAGE('ALL Clinical Data'!CH12:CI12,'ALL Clinical Data'!CW12:CX12)</f>
        <v>4.75</v>
      </c>
      <c r="Y12" s="71">
        <f>AVERAGE('ALL Clinical Data'!DL12:DM12,'ALL Clinical Data'!EA12:EB12)</f>
        <v>6</v>
      </c>
      <c r="Z12" s="71">
        <f>AVERAGE('ALL Clinical Data'!EP12:EQ12,'ALL Clinical Data'!FE12:FF12)</f>
        <v>4.25</v>
      </c>
      <c r="AA12" s="71">
        <f>AVERAGE('ALL Clinical Data'!FT12:FU12,'ALL Clinical Data'!GI12:GJ12)</f>
        <v>7</v>
      </c>
      <c r="AB12" s="71">
        <f>AVERAGE('ALL Clinical Data'!GX12:GY12,'ALL Clinical Data'!HM12:HN12)</f>
        <v>6.5</v>
      </c>
      <c r="AC12" s="71">
        <f>AVERAGE('ALL Clinical Data'!BF12:BG12,'ALL Clinical Data'!BU12:BV12)</f>
        <v>5.75</v>
      </c>
      <c r="AD12" s="71">
        <f>AVERAGE('ALL Clinical Data'!CJ12:CK12,'ALL Clinical Data'!CY12:CZ12)</f>
        <v>5</v>
      </c>
      <c r="AE12" s="71">
        <f>AVERAGE('ALL Clinical Data'!DN12:DO12,'ALL Clinical Data'!EC12:ED12)</f>
        <v>6</v>
      </c>
      <c r="AF12" s="71">
        <f>AVERAGE('ALL Clinical Data'!ER12:ES12,'ALL Clinical Data'!FG12:FH12)</f>
        <v>5.25</v>
      </c>
      <c r="AG12" s="71">
        <f>AVERAGE('ALL Clinical Data'!FV12:FW12,'ALL Clinical Data'!GK12:GL12)</f>
        <v>7</v>
      </c>
      <c r="AH12" s="71">
        <f>AVERAGE('ALL Clinical Data'!GZ12:HA12,'ALL Clinical Data'!HO12:HP12)</f>
        <v>6</v>
      </c>
      <c r="AI12" s="71">
        <f>AVERAGE('ALL Clinical Data'!BJ12,'ALL Clinical Data'!BY12)</f>
        <v>1</v>
      </c>
      <c r="AJ12" s="71">
        <f>AVERAGE('ALL Clinical Data'!CN12,'ALL Clinical Data'!DC12)</f>
        <v>1</v>
      </c>
      <c r="AK12" s="71">
        <f>AVERAGE('ALL Clinical Data'!DR12,'ALL Clinical Data'!EG12)</f>
        <v>1.1000000000000001</v>
      </c>
      <c r="AL12" s="71" t="e">
        <f>AVERAGE('ALL Clinical Data'!EV12,'ALL Clinical Data'!FK12)</f>
        <v>#DIV/0!</v>
      </c>
      <c r="AM12" s="71">
        <f>AVERAGE('ALL Clinical Data'!FZ12,'ALL Clinical Data'!GO12)</f>
        <v>0.5</v>
      </c>
      <c r="AN12" s="71" t="e">
        <f>AVERAGE('ALL Clinical Data'!HD12,'ALL Clinical Data'!HS12)</f>
        <v>#DIV/0!</v>
      </c>
      <c r="AO12" s="71">
        <f>AVERAGE('ALL Clinical Data'!BK12:BL12,'ALL Clinical Data'!BZ12:CA12)</f>
        <v>6.25</v>
      </c>
      <c r="AP12" s="71">
        <f>AVERAGE('ALL Clinical Data'!CO12:CP12,'ALL Clinical Data'!DD12:DE12)</f>
        <v>5.25</v>
      </c>
      <c r="AQ12" s="71">
        <f>AVERAGE('ALL Clinical Data'!DS12:DT12,'ALL Clinical Data'!EH12:EI12)</f>
        <v>6</v>
      </c>
      <c r="AR12" s="71">
        <f>AVERAGE('ALL Clinical Data'!EW12:EX12,'ALL Clinical Data'!FL12:FM12)</f>
        <v>4.75</v>
      </c>
      <c r="AS12" s="71">
        <f>AVERAGE('ALL Clinical Data'!GA12:GB12,'ALL Clinical Data'!GP12:GQ12)</f>
        <v>6.25</v>
      </c>
      <c r="AT12" s="71">
        <f>AVERAGE('ALL Clinical Data'!HE12:HF12,'ALL Clinical Data'!HT12:HU12)</f>
        <v>6</v>
      </c>
      <c r="AU12" s="71">
        <f>AVERAGE('ALL Clinical Data'!BM12,'ALL Clinical Data'!CB12)</f>
        <v>6</v>
      </c>
      <c r="AV12" s="70">
        <f>AVERAGE('ALL Clinical Data'!CQ12,'ALL Clinical Data'!DF12)</f>
        <v>5.5</v>
      </c>
      <c r="AW12" s="70">
        <f>AVERAGE('ALL Clinical Data'!DU12,'ALL Clinical Data'!EJ12)</f>
        <v>6.5</v>
      </c>
      <c r="AX12" s="70">
        <f>AVERAGE('ALL Clinical Data'!EY12,'ALL Clinical Data'!FN12)</f>
        <v>6</v>
      </c>
      <c r="AY12" s="70">
        <f>AVERAGE('ALL Clinical Data'!GC12,'ALL Clinical Data'!GR12)</f>
        <v>6.5</v>
      </c>
      <c r="AZ12" s="70">
        <f>AVERAGE('ALL Clinical Data'!HG12,'ALL Clinical Data'!HV12)</f>
        <v>6</v>
      </c>
      <c r="BA12" s="71">
        <f>AVERAGE('ALL Clinical Data'!BN12,'ALL Clinical Data'!CC12)</f>
        <v>6.5</v>
      </c>
      <c r="BB12" s="70">
        <f>AVERAGE('ALL Clinical Data'!CR12,'ALL Clinical Data'!DG12)</f>
        <v>5.5</v>
      </c>
      <c r="BC12" s="70">
        <f>AVERAGE('ALL Clinical Data'!DV12,'ALL Clinical Data'!EK12)</f>
        <v>6.5</v>
      </c>
      <c r="BD12" s="70">
        <f>AVERAGE('ALL Clinical Data'!EZ12,'ALL Clinical Data'!FO12)</f>
        <v>6</v>
      </c>
      <c r="BE12" s="70">
        <f>AVERAGE('ALL Clinical Data'!GD12,'ALL Clinical Data'!GS12)</f>
        <v>6.5</v>
      </c>
      <c r="BF12" s="70">
        <f>AVERAGE('ALL Clinical Data'!HH12,'ALL Clinical Data'!HW12)</f>
        <v>6</v>
      </c>
    </row>
    <row r="13" spans="1:58" s="70" customFormat="1" x14ac:dyDescent="0.2">
      <c r="A13" s="27">
        <v>1027</v>
      </c>
      <c r="B13" s="27" t="s">
        <v>109</v>
      </c>
      <c r="C13" s="27" t="s">
        <v>80</v>
      </c>
      <c r="D13" s="71">
        <v>45</v>
      </c>
      <c r="E13" s="71" t="s">
        <v>653</v>
      </c>
      <c r="F13" s="71">
        <v>1</v>
      </c>
      <c r="G13" s="71">
        <v>45</v>
      </c>
      <c r="H13" s="71">
        <v>12</v>
      </c>
      <c r="I13" s="71">
        <v>9</v>
      </c>
      <c r="J13" s="71">
        <v>8</v>
      </c>
      <c r="K13" s="70">
        <f>AVERAGE('ALL Clinical Data'!BB13,BQ13)</f>
        <v>7</v>
      </c>
      <c r="L13" s="71">
        <f>AVERAGE( 'ALL Clinical Data'!CF13,'ALL Clinical Data'!CU13)</f>
        <v>7</v>
      </c>
      <c r="M13" s="71">
        <f>AVERAGE('ALL Clinical Data'!DJ13,'ALL Clinical Data'!DY13)</f>
        <v>7</v>
      </c>
      <c r="N13" s="71">
        <f>AVERAGE('ALL Clinical Data'!EN13,'ALL Clinical Data'!FC13)</f>
        <v>4</v>
      </c>
      <c r="O13" s="71">
        <f>AVERAGE('ALL Clinical Data'!FR13,'ALL Clinical Data'!GG13)</f>
        <v>7</v>
      </c>
      <c r="P13" s="71">
        <f>AVERAGE('ALL Clinical Data'!GV13,'ALL Clinical Data'!HK13)</f>
        <v>7</v>
      </c>
      <c r="Q13" s="70">
        <f>AVERAGE('ALL Clinical Data'!BC13,BR13)</f>
        <v>7</v>
      </c>
      <c r="R13" s="71">
        <f>AVERAGE( 'ALL Clinical Data'!CM13,'ALL Clinical Data'!DB13)</f>
        <v>7</v>
      </c>
      <c r="S13" s="71">
        <f>AVERAGE('ALL Clinical Data'!DQ13,'ALL Clinical Data'!EF13)</f>
        <v>7</v>
      </c>
      <c r="T13" s="71">
        <f>AVERAGE('ALL Clinical Data'!EU13,'ALL Clinical Data'!FJ13)</f>
        <v>1.5</v>
      </c>
      <c r="U13" s="71">
        <f>AVERAGE('ALL Clinical Data'!FW13,'ALL Clinical Data'!GN13)</f>
        <v>7</v>
      </c>
      <c r="V13" s="71">
        <f>AVERAGE('ALL Clinical Data'!HC13,'ALL Clinical Data'!HR13)</f>
        <v>7</v>
      </c>
      <c r="W13" s="71">
        <f>AVERAGE('ALL Clinical Data'!BD13:BE13,'ALL Clinical Data'!BS13:BT13)</f>
        <v>7</v>
      </c>
      <c r="X13" s="71">
        <f>AVERAGE('ALL Clinical Data'!CH13:CI13,'ALL Clinical Data'!CW13:CX13)</f>
        <v>7</v>
      </c>
      <c r="Y13" s="71">
        <f>AVERAGE('ALL Clinical Data'!DL13:DM13,'ALL Clinical Data'!EA13:EB13)</f>
        <v>7</v>
      </c>
      <c r="Z13" s="71">
        <f>AVERAGE('ALL Clinical Data'!EP13:EQ13,'ALL Clinical Data'!FE13:FF13)</f>
        <v>2.5</v>
      </c>
      <c r="AA13" s="71">
        <f>AVERAGE('ALL Clinical Data'!FT13:FU13,'ALL Clinical Data'!GI13:GJ13)</f>
        <v>7</v>
      </c>
      <c r="AB13" s="71">
        <f>AVERAGE('ALL Clinical Data'!GX13:GY13,'ALL Clinical Data'!HM13:HN13)</f>
        <v>7</v>
      </c>
      <c r="AC13" s="71">
        <f>AVERAGE('ALL Clinical Data'!BF13:BG13,'ALL Clinical Data'!BU13:BV13)</f>
        <v>7</v>
      </c>
      <c r="AD13" s="71">
        <f>AVERAGE('ALL Clinical Data'!CJ13:CK13,'ALL Clinical Data'!CY13:CZ13)</f>
        <v>7</v>
      </c>
      <c r="AE13" s="71">
        <f>AVERAGE('ALL Clinical Data'!DN13:DO13,'ALL Clinical Data'!EC13:ED13)</f>
        <v>7</v>
      </c>
      <c r="AF13" s="71">
        <f>AVERAGE('ALL Clinical Data'!ER13:ES13,'ALL Clinical Data'!FG13:FH13)</f>
        <v>1.75</v>
      </c>
      <c r="AG13" s="71">
        <f>AVERAGE('ALL Clinical Data'!FV13:FW13,'ALL Clinical Data'!GK13:GL13)</f>
        <v>7</v>
      </c>
      <c r="AH13" s="71">
        <f>AVERAGE('ALL Clinical Data'!GZ13:HA13,'ALL Clinical Data'!HO13:HP13)</f>
        <v>7</v>
      </c>
      <c r="AI13" s="71">
        <f>AVERAGE('ALL Clinical Data'!BJ13,'ALL Clinical Data'!BY13)</f>
        <v>1</v>
      </c>
      <c r="AJ13" s="71">
        <f>AVERAGE('ALL Clinical Data'!CN13,'ALL Clinical Data'!DC13)</f>
        <v>1</v>
      </c>
      <c r="AK13" s="71">
        <f>AVERAGE('ALL Clinical Data'!DR13,'ALL Clinical Data'!EG13)</f>
        <v>1</v>
      </c>
      <c r="AL13" s="71" t="e">
        <f>AVERAGE('ALL Clinical Data'!EV13,'ALL Clinical Data'!FK13)</f>
        <v>#DIV/0!</v>
      </c>
      <c r="AM13" s="71">
        <f>AVERAGE('ALL Clinical Data'!FZ13,'ALL Clinical Data'!GO13)</f>
        <v>0.5</v>
      </c>
      <c r="AN13" s="71" t="e">
        <f>AVERAGE('ALL Clinical Data'!HD13,'ALL Clinical Data'!HS13)</f>
        <v>#DIV/0!</v>
      </c>
      <c r="AO13" s="71">
        <f>AVERAGE('ALL Clinical Data'!BK13:BL13,'ALL Clinical Data'!BZ13:CA13)</f>
        <v>7</v>
      </c>
      <c r="AP13" s="71">
        <f>AVERAGE('ALL Clinical Data'!CO13:CP13,'ALL Clinical Data'!DD13:DE13)</f>
        <v>7</v>
      </c>
      <c r="AQ13" s="71">
        <f>AVERAGE('ALL Clinical Data'!DS13:DT13,'ALL Clinical Data'!EH13:EI13)</f>
        <v>7</v>
      </c>
      <c r="AR13" s="71">
        <f>AVERAGE('ALL Clinical Data'!EW13:EX13,'ALL Clinical Data'!FL13:FM13)</f>
        <v>3.75</v>
      </c>
      <c r="AS13" s="71">
        <f>AVERAGE('ALL Clinical Data'!GA13:GB13,'ALL Clinical Data'!GP13:GQ13)</f>
        <v>7</v>
      </c>
      <c r="AT13" s="71">
        <f>AVERAGE('ALL Clinical Data'!HE13:HF13,'ALL Clinical Data'!HT13:HU13)</f>
        <v>7</v>
      </c>
      <c r="AU13" s="71">
        <f>AVERAGE('ALL Clinical Data'!BM13,'ALL Clinical Data'!CB13)</f>
        <v>7</v>
      </c>
      <c r="AV13" s="70">
        <f>AVERAGE('ALL Clinical Data'!CQ13,'ALL Clinical Data'!DF13)</f>
        <v>7</v>
      </c>
      <c r="AW13" s="70">
        <f>AVERAGE('ALL Clinical Data'!DU13,'ALL Clinical Data'!EJ13)</f>
        <v>7</v>
      </c>
      <c r="AX13" s="70">
        <f>AVERAGE('ALL Clinical Data'!EY13,'ALL Clinical Data'!FN13)</f>
        <v>4.5</v>
      </c>
      <c r="AY13" s="70">
        <f>AVERAGE('ALL Clinical Data'!GC13,'ALL Clinical Data'!GR13)</f>
        <v>7</v>
      </c>
      <c r="AZ13" s="70">
        <f>AVERAGE('ALL Clinical Data'!HG13,'ALL Clinical Data'!HV13)</f>
        <v>7</v>
      </c>
      <c r="BA13" s="71">
        <f>AVERAGE('ALL Clinical Data'!BN13,'ALL Clinical Data'!CC13)</f>
        <v>7</v>
      </c>
      <c r="BB13" s="70">
        <f>AVERAGE('ALL Clinical Data'!CR13,'ALL Clinical Data'!DG13)</f>
        <v>7</v>
      </c>
      <c r="BC13" s="70">
        <f>AVERAGE('ALL Clinical Data'!DV13,'ALL Clinical Data'!EK13)</f>
        <v>7</v>
      </c>
      <c r="BD13" s="70">
        <f>AVERAGE('ALL Clinical Data'!EZ13,'ALL Clinical Data'!FO13)</f>
        <v>5.5</v>
      </c>
      <c r="BE13" s="70">
        <f>AVERAGE('ALL Clinical Data'!GD13,'ALL Clinical Data'!GS13)</f>
        <v>7</v>
      </c>
      <c r="BF13" s="70">
        <f>AVERAGE('ALL Clinical Data'!HH13,'ALL Clinical Data'!HW13)</f>
        <v>7</v>
      </c>
    </row>
    <row r="14" spans="1:58" s="70" customFormat="1" x14ac:dyDescent="0.2">
      <c r="A14">
        <v>1028</v>
      </c>
      <c r="B14" t="s">
        <v>650</v>
      </c>
      <c r="C14" t="s">
        <v>80</v>
      </c>
      <c r="D14" s="71">
        <v>57</v>
      </c>
      <c r="E14" s="71" t="s">
        <v>635</v>
      </c>
      <c r="F14" s="71">
        <v>3</v>
      </c>
      <c r="G14" s="71">
        <v>42</v>
      </c>
      <c r="H14" s="71">
        <v>14</v>
      </c>
      <c r="I14" s="71">
        <v>11</v>
      </c>
      <c r="J14" s="71">
        <v>10</v>
      </c>
      <c r="K14" s="70">
        <f>AVERAGE('ALL Clinical Data'!BB14,BQ14)</f>
        <v>6</v>
      </c>
      <c r="L14" s="71">
        <f>AVERAGE( 'ALL Clinical Data'!CF14,'ALL Clinical Data'!CU14)</f>
        <v>5</v>
      </c>
      <c r="M14" s="71">
        <f>AVERAGE('ALL Clinical Data'!DJ14,'ALL Clinical Data'!DY14)</f>
        <v>4.5</v>
      </c>
      <c r="N14" s="71">
        <f>AVERAGE('ALL Clinical Data'!EN14,'ALL Clinical Data'!FC14)</f>
        <v>4</v>
      </c>
      <c r="O14" s="71">
        <f>AVERAGE('ALL Clinical Data'!FR14,'ALL Clinical Data'!GG14)</f>
        <v>3.5</v>
      </c>
      <c r="P14" s="71">
        <f>AVERAGE('ALL Clinical Data'!GV14,'ALL Clinical Data'!HK14)</f>
        <v>4.5</v>
      </c>
      <c r="Q14" s="70">
        <f>AVERAGE('ALL Clinical Data'!BC14,BR14)</f>
        <v>6</v>
      </c>
      <c r="R14" s="71">
        <f>AVERAGE( 'ALL Clinical Data'!CM14,'ALL Clinical Data'!DB14)</f>
        <v>4.5</v>
      </c>
      <c r="S14" s="71">
        <f>AVERAGE('ALL Clinical Data'!DQ14,'ALL Clinical Data'!EF14)</f>
        <v>5.5</v>
      </c>
      <c r="T14" s="71">
        <f>AVERAGE('ALL Clinical Data'!EU14,'ALL Clinical Data'!FJ14)</f>
        <v>3.5</v>
      </c>
      <c r="U14" s="71">
        <f>AVERAGE('ALL Clinical Data'!FW14,'ALL Clinical Data'!GN14)</f>
        <v>4</v>
      </c>
      <c r="V14" s="71">
        <f>AVERAGE('ALL Clinical Data'!HC14,'ALL Clinical Data'!HR14)</f>
        <v>4.5</v>
      </c>
      <c r="W14" s="71">
        <f>AVERAGE('ALL Clinical Data'!BD14:BE14,'ALL Clinical Data'!BS14:BT14)</f>
        <v>4.5</v>
      </c>
      <c r="X14" s="71">
        <f>AVERAGE('ALL Clinical Data'!CH14:CI14,'ALL Clinical Data'!CW14:CX14)</f>
        <v>5</v>
      </c>
      <c r="Y14" s="71">
        <f>AVERAGE('ALL Clinical Data'!DL14:DM14,'ALL Clinical Data'!EA14:EB14)</f>
        <v>5.5</v>
      </c>
      <c r="Z14" s="71">
        <f>AVERAGE('ALL Clinical Data'!EP14:EQ14,'ALL Clinical Data'!FE14:FF14)</f>
        <v>3</v>
      </c>
      <c r="AA14" s="71">
        <f>AVERAGE('ALL Clinical Data'!FT14:FU14,'ALL Clinical Data'!GI14:GJ14)</f>
        <v>3.75</v>
      </c>
      <c r="AB14" s="71">
        <f>AVERAGE('ALL Clinical Data'!GX14:GY14,'ALL Clinical Data'!HM14:HN14)</f>
        <v>4.25</v>
      </c>
      <c r="AC14" s="71">
        <f>AVERAGE('ALL Clinical Data'!BF14:BG14,'ALL Clinical Data'!BU14:BV14)</f>
        <v>5.5</v>
      </c>
      <c r="AD14" s="71">
        <f>AVERAGE('ALL Clinical Data'!CJ14:CK14,'ALL Clinical Data'!CY14:CZ14)</f>
        <v>5</v>
      </c>
      <c r="AE14" s="71">
        <f>AVERAGE('ALL Clinical Data'!DN14:DO14,'ALL Clinical Data'!EC14:ED14)</f>
        <v>5.75</v>
      </c>
      <c r="AF14" s="71">
        <f>AVERAGE('ALL Clinical Data'!ER14:ES14,'ALL Clinical Data'!FG14:FH14)</f>
        <v>4</v>
      </c>
      <c r="AG14" s="71">
        <f>AVERAGE('ALL Clinical Data'!FV14:FW14,'ALL Clinical Data'!GK14:GL14)</f>
        <v>4.25</v>
      </c>
      <c r="AH14" s="71">
        <f>AVERAGE('ALL Clinical Data'!GZ14:HA14,'ALL Clinical Data'!HO14:HP14)</f>
        <v>4.5</v>
      </c>
      <c r="AI14" s="71">
        <f>AVERAGE('ALL Clinical Data'!BJ14,'ALL Clinical Data'!BY14)</f>
        <v>1</v>
      </c>
      <c r="AJ14" s="71">
        <f>AVERAGE('ALL Clinical Data'!CN14,'ALL Clinical Data'!DC14)</f>
        <v>1.125</v>
      </c>
      <c r="AK14" s="71">
        <f>AVERAGE('ALL Clinical Data'!DR14,'ALL Clinical Data'!EG14)</f>
        <v>1</v>
      </c>
      <c r="AL14" s="71">
        <f>AVERAGE('ALL Clinical Data'!EV14,'ALL Clinical Data'!FK14)</f>
        <v>1.25</v>
      </c>
      <c r="AM14" s="71">
        <f>AVERAGE('ALL Clinical Data'!FZ14,'ALL Clinical Data'!GO14)</f>
        <v>1.25</v>
      </c>
      <c r="AN14" s="71">
        <f>AVERAGE('ALL Clinical Data'!HD14,'ALL Clinical Data'!HS14)</f>
        <v>0.83333333333333326</v>
      </c>
      <c r="AO14" s="71">
        <f>AVERAGE('ALL Clinical Data'!BK14:BL14,'ALL Clinical Data'!BZ14:CA14)</f>
        <v>3</v>
      </c>
      <c r="AP14" s="71">
        <f>AVERAGE('ALL Clinical Data'!CO14:CP14,'ALL Clinical Data'!DD14:DE14)</f>
        <v>3</v>
      </c>
      <c r="AQ14" s="71">
        <f>AVERAGE('ALL Clinical Data'!DS14:DT14,'ALL Clinical Data'!EH14:EI14)</f>
        <v>3.25</v>
      </c>
      <c r="AR14" s="71">
        <f>AVERAGE('ALL Clinical Data'!EW14:EX14,'ALL Clinical Data'!FL14:FM14)</f>
        <v>2.5</v>
      </c>
      <c r="AS14" s="71">
        <f>AVERAGE('ALL Clinical Data'!GA14:GB14,'ALL Clinical Data'!GP14:GQ14)</f>
        <v>2.75</v>
      </c>
      <c r="AT14" s="71">
        <f>AVERAGE('ALL Clinical Data'!HE14:HF14,'ALL Clinical Data'!HT14:HU14)</f>
        <v>2.75</v>
      </c>
      <c r="AU14" s="71">
        <f>AVERAGE('ALL Clinical Data'!BM14,'ALL Clinical Data'!CB14)</f>
        <v>5.5</v>
      </c>
      <c r="AV14" s="70">
        <f>AVERAGE('ALL Clinical Data'!CQ14,'ALL Clinical Data'!DF14)</f>
        <v>5</v>
      </c>
      <c r="AW14" s="70">
        <f>AVERAGE('ALL Clinical Data'!DU14,'ALL Clinical Data'!EJ14)</f>
        <v>6</v>
      </c>
      <c r="AX14" s="70">
        <f>AVERAGE('ALL Clinical Data'!EY14,'ALL Clinical Data'!FN14)</f>
        <v>3.5</v>
      </c>
      <c r="AY14" s="70">
        <f>AVERAGE('ALL Clinical Data'!GC14,'ALL Clinical Data'!GR14)</f>
        <v>4</v>
      </c>
      <c r="AZ14" s="70">
        <f>AVERAGE('ALL Clinical Data'!HG14,'ALL Clinical Data'!HV14)</f>
        <v>4.5</v>
      </c>
      <c r="BA14" s="71">
        <f>AVERAGE('ALL Clinical Data'!BN14,'ALL Clinical Data'!CC14)</f>
        <v>5.5</v>
      </c>
      <c r="BB14" s="70">
        <f>AVERAGE('ALL Clinical Data'!CR14,'ALL Clinical Data'!DG14)</f>
        <v>5</v>
      </c>
      <c r="BC14" s="70">
        <f>AVERAGE('ALL Clinical Data'!DV14,'ALL Clinical Data'!EK14)</f>
        <v>5</v>
      </c>
      <c r="BD14" s="70">
        <f>AVERAGE('ALL Clinical Data'!EZ14,'ALL Clinical Data'!FO14)</f>
        <v>3.5</v>
      </c>
      <c r="BE14" s="70">
        <f>AVERAGE('ALL Clinical Data'!GD14,'ALL Clinical Data'!GS14)</f>
        <v>4</v>
      </c>
      <c r="BF14" s="70">
        <f>AVERAGE('ALL Clinical Data'!HH14,'ALL Clinical Data'!HW14)</f>
        <v>4.5</v>
      </c>
    </row>
    <row r="15" spans="1:58" s="70" customFormat="1" x14ac:dyDescent="0.2">
      <c r="A15">
        <v>1029</v>
      </c>
      <c r="B15" t="s">
        <v>650</v>
      </c>
      <c r="C15" t="s">
        <v>80</v>
      </c>
      <c r="D15" s="71">
        <v>53</v>
      </c>
      <c r="E15" s="71" t="s">
        <v>635</v>
      </c>
      <c r="F15" s="71">
        <v>1</v>
      </c>
      <c r="G15" s="71">
        <v>63</v>
      </c>
      <c r="H15" s="71">
        <v>15</v>
      </c>
      <c r="I15" s="71">
        <v>11</v>
      </c>
      <c r="J15" s="71">
        <v>8</v>
      </c>
      <c r="K15" s="70">
        <f>AVERAGE('ALL Clinical Data'!BB15,BQ15)</f>
        <v>7</v>
      </c>
      <c r="L15" s="71">
        <f>AVERAGE( 'ALL Clinical Data'!CF15,'ALL Clinical Data'!CU15)</f>
        <v>7</v>
      </c>
      <c r="M15" s="71">
        <f>AVERAGE('ALL Clinical Data'!DJ15,'ALL Clinical Data'!DY15)</f>
        <v>7</v>
      </c>
      <c r="N15" s="71">
        <f>AVERAGE('ALL Clinical Data'!EN15,'ALL Clinical Data'!FC15)</f>
        <v>7</v>
      </c>
      <c r="O15" s="71">
        <f>AVERAGE('ALL Clinical Data'!FR15,'ALL Clinical Data'!GG15)</f>
        <v>7</v>
      </c>
      <c r="P15" s="71">
        <f>AVERAGE('ALL Clinical Data'!GV15,'ALL Clinical Data'!HK15)</f>
        <v>7</v>
      </c>
      <c r="Q15" s="70">
        <f>AVERAGE('ALL Clinical Data'!BC15,BR15)</f>
        <v>6</v>
      </c>
      <c r="R15" s="71">
        <f>AVERAGE( 'ALL Clinical Data'!CM15,'ALL Clinical Data'!DB15)</f>
        <v>6.5</v>
      </c>
      <c r="S15" s="71">
        <f>AVERAGE('ALL Clinical Data'!DQ15,'ALL Clinical Data'!EF15)</f>
        <v>1</v>
      </c>
      <c r="T15" s="71">
        <f>AVERAGE('ALL Clinical Data'!EU15,'ALL Clinical Data'!FJ15)</f>
        <v>7</v>
      </c>
      <c r="U15" s="71">
        <f>AVERAGE('ALL Clinical Data'!FW15,'ALL Clinical Data'!GN15)</f>
        <v>7</v>
      </c>
      <c r="V15" s="71">
        <f>AVERAGE('ALL Clinical Data'!HC15,'ALL Clinical Data'!HR15)</f>
        <v>7</v>
      </c>
      <c r="W15" s="71">
        <f>AVERAGE('ALL Clinical Data'!BD15:BE15,'ALL Clinical Data'!BS15:BT15)</f>
        <v>3.75</v>
      </c>
      <c r="X15" s="71">
        <f>AVERAGE('ALL Clinical Data'!CH15:CI15,'ALL Clinical Data'!CW15:CX15)</f>
        <v>3.75</v>
      </c>
      <c r="Y15" s="71">
        <f>AVERAGE('ALL Clinical Data'!DL15:DM15,'ALL Clinical Data'!EA15:EB15)</f>
        <v>4.5</v>
      </c>
      <c r="Z15" s="71">
        <f>AVERAGE('ALL Clinical Data'!EP15:EQ15,'ALL Clinical Data'!FE15:FF15)</f>
        <v>6</v>
      </c>
      <c r="AA15" s="71">
        <f>AVERAGE('ALL Clinical Data'!FT15:FU15,'ALL Clinical Data'!GI15:GJ15)</f>
        <v>4</v>
      </c>
      <c r="AB15" s="71">
        <f>AVERAGE('ALL Clinical Data'!GX15:GY15,'ALL Clinical Data'!HM15:HN15)</f>
        <v>5.5</v>
      </c>
      <c r="AC15" s="71">
        <f>AVERAGE('ALL Clinical Data'!BF15:BG15,'ALL Clinical Data'!BU15:BV15)</f>
        <v>6</v>
      </c>
      <c r="AD15" s="71">
        <f>AVERAGE('ALL Clinical Data'!CJ15:CK15,'ALL Clinical Data'!CY15:CZ15)</f>
        <v>7</v>
      </c>
      <c r="AE15" s="71">
        <f>AVERAGE('ALL Clinical Data'!DN15:DO15,'ALL Clinical Data'!EC15:ED15)</f>
        <v>7</v>
      </c>
      <c r="AF15" s="71">
        <f>AVERAGE('ALL Clinical Data'!ER15:ES15,'ALL Clinical Data'!FG15:FH15)</f>
        <v>6.5</v>
      </c>
      <c r="AG15" s="71">
        <f>AVERAGE('ALL Clinical Data'!FV15:FW15,'ALL Clinical Data'!GK15:GL15)</f>
        <v>7</v>
      </c>
      <c r="AH15" s="71">
        <f>AVERAGE('ALL Clinical Data'!GZ15:HA15,'ALL Clinical Data'!HO15:HP15)</f>
        <v>6.25</v>
      </c>
      <c r="AI15" s="71">
        <f>AVERAGE('ALL Clinical Data'!BJ15,'ALL Clinical Data'!BY15)</f>
        <v>1</v>
      </c>
      <c r="AJ15" s="71">
        <f>AVERAGE('ALL Clinical Data'!CN15,'ALL Clinical Data'!DC15)</f>
        <v>1.0833333333333335</v>
      </c>
      <c r="AK15" s="71">
        <f>AVERAGE('ALL Clinical Data'!DR15,'ALL Clinical Data'!EG15)</f>
        <v>7</v>
      </c>
      <c r="AL15" s="71">
        <f>AVERAGE('ALL Clinical Data'!EV15,'ALL Clinical Data'!FK15)</f>
        <v>1</v>
      </c>
      <c r="AM15" s="71">
        <f>AVERAGE('ALL Clinical Data'!FZ15,'ALL Clinical Data'!GO15)</f>
        <v>1</v>
      </c>
      <c r="AN15" s="71">
        <f>AVERAGE('ALL Clinical Data'!HD15,'ALL Clinical Data'!HS15)</f>
        <v>1</v>
      </c>
      <c r="AO15" s="71">
        <f>AVERAGE('ALL Clinical Data'!BK15:BL15,'ALL Clinical Data'!BZ15:CA15)</f>
        <v>3.75</v>
      </c>
      <c r="AP15" s="71">
        <f>AVERAGE('ALL Clinical Data'!CO15:CP15,'ALL Clinical Data'!DD15:DE15)</f>
        <v>6.25</v>
      </c>
      <c r="AQ15" s="71">
        <f>AVERAGE('ALL Clinical Data'!DS15:DT15,'ALL Clinical Data'!EH15:EI15)</f>
        <v>3.75</v>
      </c>
      <c r="AR15" s="71">
        <f>AVERAGE('ALL Clinical Data'!EW15:EX15,'ALL Clinical Data'!FL15:FM15)</f>
        <v>2.5</v>
      </c>
      <c r="AS15" s="71">
        <f>AVERAGE('ALL Clinical Data'!GA15:GB15,'ALL Clinical Data'!GP15:GQ15)</f>
        <v>4.25</v>
      </c>
      <c r="AT15" s="71">
        <f>AVERAGE('ALL Clinical Data'!HE15:HF15,'ALL Clinical Data'!HT15:HU15)</f>
        <v>2.5</v>
      </c>
      <c r="AU15" s="71">
        <f>AVERAGE('ALL Clinical Data'!BM15,'ALL Clinical Data'!CB15)</f>
        <v>7</v>
      </c>
      <c r="AV15" s="70">
        <f>AVERAGE('ALL Clinical Data'!CQ15,'ALL Clinical Data'!DF15)</f>
        <v>7</v>
      </c>
      <c r="AW15" s="70">
        <f>AVERAGE('ALL Clinical Data'!DU15,'ALL Clinical Data'!EJ15)</f>
        <v>7</v>
      </c>
      <c r="AX15" s="70">
        <f>AVERAGE('ALL Clinical Data'!EY15,'ALL Clinical Data'!FN15)</f>
        <v>6.5</v>
      </c>
      <c r="AY15" s="70">
        <f>AVERAGE('ALL Clinical Data'!GC15,'ALL Clinical Data'!GR15)</f>
        <v>7</v>
      </c>
      <c r="AZ15" s="70">
        <f>AVERAGE('ALL Clinical Data'!HG15,'ALL Clinical Data'!HV15)</f>
        <v>7</v>
      </c>
      <c r="BA15" s="71">
        <f>AVERAGE('ALL Clinical Data'!BN15,'ALL Clinical Data'!CC15)</f>
        <v>7</v>
      </c>
      <c r="BB15" s="70">
        <f>AVERAGE('ALL Clinical Data'!CR15,'ALL Clinical Data'!DG15)</f>
        <v>7</v>
      </c>
      <c r="BC15" s="70">
        <f>AVERAGE('ALL Clinical Data'!DV15,'ALL Clinical Data'!EK15)</f>
        <v>7</v>
      </c>
      <c r="BD15" s="70">
        <f>AVERAGE('ALL Clinical Data'!EZ15,'ALL Clinical Data'!FO15)</f>
        <v>7</v>
      </c>
      <c r="BE15" s="70">
        <f>AVERAGE('ALL Clinical Data'!GD15,'ALL Clinical Data'!GS15)</f>
        <v>7</v>
      </c>
      <c r="BF15" s="70">
        <f>AVERAGE('ALL Clinical Data'!HH15,'ALL Clinical Data'!HW15)</f>
        <v>7</v>
      </c>
    </row>
    <row r="16" spans="1:58" s="70" customFormat="1" x14ac:dyDescent="0.2">
      <c r="A16">
        <v>4001</v>
      </c>
      <c r="B16" t="s">
        <v>650</v>
      </c>
      <c r="C16" t="s">
        <v>80</v>
      </c>
      <c r="D16" s="71">
        <v>29</v>
      </c>
      <c r="E16" s="71" t="s">
        <v>635</v>
      </c>
      <c r="F16" s="71">
        <v>2</v>
      </c>
      <c r="G16" s="71">
        <v>54</v>
      </c>
      <c r="H16" s="71">
        <v>12</v>
      </c>
      <c r="I16" s="71">
        <v>15</v>
      </c>
      <c r="J16" s="71">
        <v>7</v>
      </c>
      <c r="K16" s="70">
        <f>AVERAGE('ALL Clinical Data'!BB16,BQ16)</f>
        <v>5</v>
      </c>
      <c r="L16" s="71">
        <f>AVERAGE( 'ALL Clinical Data'!CF16,'ALL Clinical Data'!CU16)</f>
        <v>5.5</v>
      </c>
      <c r="M16" s="71">
        <f>AVERAGE('ALL Clinical Data'!DJ16,'ALL Clinical Data'!DY16)</f>
        <v>6.5</v>
      </c>
      <c r="N16" s="71">
        <f>AVERAGE('ALL Clinical Data'!EN16,'ALL Clinical Data'!FC16)</f>
        <v>6.5</v>
      </c>
      <c r="O16" s="71">
        <f>AVERAGE('ALL Clinical Data'!FR16,'ALL Clinical Data'!GG16)</f>
        <v>5</v>
      </c>
      <c r="P16" s="71">
        <f>AVERAGE('ALL Clinical Data'!GV16,'ALL Clinical Data'!HK16)</f>
        <v>5</v>
      </c>
      <c r="Q16" s="70">
        <f>AVERAGE('ALL Clinical Data'!BC16,BR16)</f>
        <v>6</v>
      </c>
      <c r="R16" s="71">
        <f>AVERAGE( 'ALL Clinical Data'!CM16,'ALL Clinical Data'!DB16)</f>
        <v>4.5</v>
      </c>
      <c r="S16" s="71">
        <f>AVERAGE('ALL Clinical Data'!DQ16,'ALL Clinical Data'!EF16)</f>
        <v>6</v>
      </c>
      <c r="T16" s="71">
        <f>AVERAGE('ALL Clinical Data'!EU16,'ALL Clinical Data'!FJ16)</f>
        <v>6.5</v>
      </c>
      <c r="U16" s="71">
        <f>AVERAGE('ALL Clinical Data'!FW16,'ALL Clinical Data'!GN16)</f>
        <v>5.5</v>
      </c>
      <c r="V16" s="71">
        <f>AVERAGE('ALL Clinical Data'!HC16,'ALL Clinical Data'!HR16)</f>
        <v>4.5</v>
      </c>
      <c r="W16" s="71">
        <f>AVERAGE('ALL Clinical Data'!BD16:BE16,'ALL Clinical Data'!BS16:BT16)</f>
        <v>5</v>
      </c>
      <c r="X16" s="71">
        <f>AVERAGE('ALL Clinical Data'!CH16:CI16,'ALL Clinical Data'!CW16:CX16)</f>
        <v>4.75</v>
      </c>
      <c r="Y16" s="71">
        <f>AVERAGE('ALL Clinical Data'!DL16:DM16,'ALL Clinical Data'!EA16:EB16)</f>
        <v>6.25</v>
      </c>
      <c r="Z16" s="71">
        <f>AVERAGE('ALL Clinical Data'!EP16:EQ16,'ALL Clinical Data'!FE16:FF16)</f>
        <v>5.75</v>
      </c>
      <c r="AA16" s="71">
        <f>AVERAGE('ALL Clinical Data'!FT16:FU16,'ALL Clinical Data'!GI16:GJ16)</f>
        <v>4.5</v>
      </c>
      <c r="AB16" s="71">
        <f>AVERAGE('ALL Clinical Data'!GX16:GY16,'ALL Clinical Data'!HM16:HN16)</f>
        <v>5</v>
      </c>
      <c r="AC16" s="71">
        <f>AVERAGE('ALL Clinical Data'!BF16:BG16,'ALL Clinical Data'!BU16:BV16)</f>
        <v>6</v>
      </c>
      <c r="AD16" s="71">
        <f>AVERAGE('ALL Clinical Data'!CJ16:CK16,'ALL Clinical Data'!CY16:CZ16)</f>
        <v>5</v>
      </c>
      <c r="AE16" s="71">
        <f>AVERAGE('ALL Clinical Data'!DN16:DO16,'ALL Clinical Data'!EC16:ED16)</f>
        <v>7</v>
      </c>
      <c r="AF16" s="71">
        <f>AVERAGE('ALL Clinical Data'!ER16:ES16,'ALL Clinical Data'!FG16:FH16)</f>
        <v>6.75</v>
      </c>
      <c r="AG16" s="71">
        <f>AVERAGE('ALL Clinical Data'!FV16:FW16,'ALL Clinical Data'!GK16:GL16)</f>
        <v>5</v>
      </c>
      <c r="AH16" s="71">
        <f>AVERAGE('ALL Clinical Data'!GZ16:HA16,'ALL Clinical Data'!HO16:HP16)</f>
        <v>5.25</v>
      </c>
      <c r="AI16" s="71">
        <f>AVERAGE('ALL Clinical Data'!BJ16,'ALL Clinical Data'!BY16)</f>
        <v>1.1000000000000001</v>
      </c>
      <c r="AJ16" s="71">
        <f>AVERAGE('ALL Clinical Data'!CN16,'ALL Clinical Data'!DC16)</f>
        <v>1.35</v>
      </c>
      <c r="AK16" s="71">
        <f>AVERAGE('ALL Clinical Data'!DR16,'ALL Clinical Data'!EG16)</f>
        <v>1.2</v>
      </c>
      <c r="AL16" s="71">
        <f>AVERAGE('ALL Clinical Data'!EV16,'ALL Clinical Data'!FK16)</f>
        <v>1.0833333333333335</v>
      </c>
      <c r="AM16" s="71">
        <f>AVERAGE('ALL Clinical Data'!FZ16,'ALL Clinical Data'!GO16)</f>
        <v>1.0166666666666666</v>
      </c>
      <c r="AN16" s="71">
        <f>AVERAGE('ALL Clinical Data'!HD16,'ALL Clinical Data'!HS16)</f>
        <v>1.1666666666666665</v>
      </c>
      <c r="AO16" s="71">
        <f>AVERAGE('ALL Clinical Data'!BK16:BL16,'ALL Clinical Data'!BZ16:CA16)</f>
        <v>4</v>
      </c>
      <c r="AP16" s="71">
        <f>AVERAGE('ALL Clinical Data'!CO16:CP16,'ALL Clinical Data'!DD16:DE16)</f>
        <v>4.25</v>
      </c>
      <c r="AQ16" s="71">
        <f>AVERAGE('ALL Clinical Data'!DS16:DT16,'ALL Clinical Data'!EH16:EI16)</f>
        <v>3.5</v>
      </c>
      <c r="AR16" s="71">
        <f>AVERAGE('ALL Clinical Data'!EW16:EX16,'ALL Clinical Data'!FL16:FM16)</f>
        <v>4.75</v>
      </c>
      <c r="AS16" s="71">
        <f>AVERAGE('ALL Clinical Data'!GA16:GB16,'ALL Clinical Data'!GP16:GQ16)</f>
        <v>1.75</v>
      </c>
      <c r="AT16" s="71">
        <f>AVERAGE('ALL Clinical Data'!HE16:HF16,'ALL Clinical Data'!HT16:HU16)</f>
        <v>2.25</v>
      </c>
      <c r="AU16" s="71">
        <f>AVERAGE('ALL Clinical Data'!BM16,'ALL Clinical Data'!CB16)</f>
        <v>3.5</v>
      </c>
      <c r="AV16" s="70">
        <f>AVERAGE('ALL Clinical Data'!CQ16,'ALL Clinical Data'!DF16)</f>
        <v>3</v>
      </c>
      <c r="AW16" s="70">
        <f>AVERAGE('ALL Clinical Data'!DU16,'ALL Clinical Data'!EJ16)</f>
        <v>4</v>
      </c>
      <c r="AX16" s="70">
        <f>AVERAGE('ALL Clinical Data'!EY16,'ALL Clinical Data'!FN16)</f>
        <v>5</v>
      </c>
      <c r="AY16" s="70">
        <f>AVERAGE('ALL Clinical Data'!GC16,'ALL Clinical Data'!GR16)</f>
        <v>1</v>
      </c>
      <c r="AZ16" s="70">
        <f>AVERAGE('ALL Clinical Data'!HG16,'ALL Clinical Data'!HV16)</f>
        <v>2.5</v>
      </c>
      <c r="BA16" s="71">
        <f>AVERAGE('ALL Clinical Data'!BN16,'ALL Clinical Data'!CC16)</f>
        <v>5.5</v>
      </c>
      <c r="BB16" s="70">
        <f>AVERAGE('ALL Clinical Data'!CR16,'ALL Clinical Data'!DG16)</f>
        <v>5</v>
      </c>
      <c r="BC16" s="70">
        <f>AVERAGE('ALL Clinical Data'!DV16,'ALL Clinical Data'!EK16)</f>
        <v>5</v>
      </c>
      <c r="BD16" s="70">
        <f>AVERAGE('ALL Clinical Data'!EZ16,'ALL Clinical Data'!FO16)</f>
        <v>4.5</v>
      </c>
      <c r="BE16" s="70">
        <f>AVERAGE('ALL Clinical Data'!GD16,'ALL Clinical Data'!GS16)</f>
        <v>1.5</v>
      </c>
      <c r="BF16" s="70">
        <f>AVERAGE('ALL Clinical Data'!HH16,'ALL Clinical Data'!HW16)</f>
        <v>3.5</v>
      </c>
    </row>
    <row r="17" spans="1:58" s="70" customFormat="1" ht="16" x14ac:dyDescent="0.2">
      <c r="A17" s="1">
        <v>4002</v>
      </c>
      <c r="B17" t="s">
        <v>650</v>
      </c>
      <c r="C17" s="21" t="s">
        <v>80</v>
      </c>
      <c r="D17" s="71">
        <v>20</v>
      </c>
      <c r="E17" s="71" t="s">
        <v>635</v>
      </c>
      <c r="F17" s="71">
        <v>2</v>
      </c>
      <c r="G17" s="71">
        <v>50</v>
      </c>
      <c r="H17" s="71">
        <v>8</v>
      </c>
      <c r="I17" s="71">
        <v>7</v>
      </c>
      <c r="J17" s="71">
        <v>8</v>
      </c>
      <c r="K17" s="70">
        <f>AVERAGE('ALL Clinical Data'!BB17,BQ17)</f>
        <v>5</v>
      </c>
      <c r="L17" s="71">
        <f>AVERAGE( 'ALL Clinical Data'!CF17,'ALL Clinical Data'!CU17)</f>
        <v>6</v>
      </c>
      <c r="M17" s="71">
        <f>AVERAGE('ALL Clinical Data'!DJ17,'ALL Clinical Data'!DY17)</f>
        <v>4</v>
      </c>
      <c r="N17" s="71">
        <f>AVERAGE('ALL Clinical Data'!EN17,'ALL Clinical Data'!FC17)</f>
        <v>5</v>
      </c>
      <c r="O17" s="71">
        <f>AVERAGE('ALL Clinical Data'!FR17,'ALL Clinical Data'!GG17)</f>
        <v>5.5</v>
      </c>
      <c r="P17" s="71">
        <f>AVERAGE('ALL Clinical Data'!GV17,'ALL Clinical Data'!HK17)</f>
        <v>6</v>
      </c>
      <c r="Q17" s="70">
        <f>AVERAGE('ALL Clinical Data'!BC17,BR17)</f>
        <v>4</v>
      </c>
      <c r="R17" s="71">
        <f>AVERAGE( 'ALL Clinical Data'!CM17,'ALL Clinical Data'!DB17)</f>
        <v>5</v>
      </c>
      <c r="S17" s="71">
        <f>AVERAGE('ALL Clinical Data'!DQ17,'ALL Clinical Data'!EF17)</f>
        <v>4.5</v>
      </c>
      <c r="T17" s="71">
        <f>AVERAGE('ALL Clinical Data'!EU17,'ALL Clinical Data'!FJ17)</f>
        <v>2</v>
      </c>
      <c r="U17" s="71">
        <f>AVERAGE('ALL Clinical Data'!FW17,'ALL Clinical Data'!GN17)</f>
        <v>5.5</v>
      </c>
      <c r="V17" s="71">
        <f>AVERAGE('ALL Clinical Data'!HC17,'ALL Clinical Data'!HR17)</f>
        <v>5.5</v>
      </c>
      <c r="W17" s="71">
        <f>AVERAGE('ALL Clinical Data'!BD17:BE17,'ALL Clinical Data'!BS17:BT17)</f>
        <v>3.5</v>
      </c>
      <c r="X17" s="71">
        <f>AVERAGE('ALL Clinical Data'!CH17:CI17,'ALL Clinical Data'!CW17:CX17)</f>
        <v>4.5</v>
      </c>
      <c r="Y17" s="71">
        <f>AVERAGE('ALL Clinical Data'!DL17:DM17,'ALL Clinical Data'!EA17:EB17)</f>
        <v>2.5</v>
      </c>
      <c r="Z17" s="71">
        <f>AVERAGE('ALL Clinical Data'!EP17:EQ17,'ALL Clinical Data'!FE17:FF17)</f>
        <v>3.5</v>
      </c>
      <c r="AA17" s="71">
        <f>AVERAGE('ALL Clinical Data'!FT17:FU17,'ALL Clinical Data'!GI17:GJ17)</f>
        <v>4.5</v>
      </c>
      <c r="AB17" s="71">
        <f>AVERAGE('ALL Clinical Data'!GX17:GY17,'ALL Clinical Data'!HM17:HN17)</f>
        <v>5.5</v>
      </c>
      <c r="AC17" s="71">
        <f>AVERAGE('ALL Clinical Data'!BF17:BG17,'ALL Clinical Data'!BU17:BV17)</f>
        <v>5</v>
      </c>
      <c r="AD17" s="71">
        <f>AVERAGE('ALL Clinical Data'!CJ17:CK17,'ALL Clinical Data'!CY17:CZ17)</f>
        <v>5.75</v>
      </c>
      <c r="AE17" s="71">
        <f>AVERAGE('ALL Clinical Data'!DN17:DO17,'ALL Clinical Data'!EC17:ED17)</f>
        <v>4</v>
      </c>
      <c r="AF17" s="71">
        <f>AVERAGE('ALL Clinical Data'!ER17:ES17,'ALL Clinical Data'!FG17:FH17)</f>
        <v>5</v>
      </c>
      <c r="AG17" s="71">
        <f>AVERAGE('ALL Clinical Data'!FV17:FW17,'ALL Clinical Data'!GK17:GL17)</f>
        <v>5.5</v>
      </c>
      <c r="AH17" s="71">
        <f>AVERAGE('ALL Clinical Data'!GZ17:HA17,'ALL Clinical Data'!HO17:HP17)</f>
        <v>6</v>
      </c>
      <c r="AI17" s="71">
        <f>AVERAGE('ALL Clinical Data'!BJ17,'ALL Clinical Data'!BY17)</f>
        <v>1.3333333333333335</v>
      </c>
      <c r="AJ17" s="71">
        <f>AVERAGE('ALL Clinical Data'!CN17,'ALL Clinical Data'!DC17)</f>
        <v>1.3333333333333335</v>
      </c>
      <c r="AK17" s="71">
        <f>AVERAGE('ALL Clinical Data'!DR17,'ALL Clinical Data'!EG17)</f>
        <v>0.8</v>
      </c>
      <c r="AL17" s="71">
        <f>AVERAGE('ALL Clinical Data'!EV17,'ALL Clinical Data'!FK17)</f>
        <v>3.3333333333333335</v>
      </c>
      <c r="AM17" s="71">
        <f>AVERAGE('ALL Clinical Data'!FZ17,'ALL Clinical Data'!GO17)</f>
        <v>1</v>
      </c>
      <c r="AN17" s="71">
        <f>AVERAGE('ALL Clinical Data'!HD17,'ALL Clinical Data'!HS17)</f>
        <v>1</v>
      </c>
      <c r="AO17" s="71">
        <f>AVERAGE('ALL Clinical Data'!BK17:BL17,'ALL Clinical Data'!BZ17:CA17)</f>
        <v>3.25</v>
      </c>
      <c r="AP17" s="71">
        <f>AVERAGE('ALL Clinical Data'!CO17:CP17,'ALL Clinical Data'!DD17:DE17)</f>
        <v>5.25</v>
      </c>
      <c r="AQ17" s="71">
        <f>AVERAGE('ALL Clinical Data'!DS17:DT17,'ALL Clinical Data'!EH17:EI17)</f>
        <v>2.75</v>
      </c>
      <c r="AR17" s="71">
        <f>AVERAGE('ALL Clinical Data'!EW17:EX17,'ALL Clinical Data'!FL17:FM17)</f>
        <v>3.25</v>
      </c>
      <c r="AS17" s="71">
        <f>AVERAGE('ALL Clinical Data'!GA17:GB17,'ALL Clinical Data'!GP17:GQ17)</f>
        <v>5.25</v>
      </c>
      <c r="AT17" s="71">
        <f>AVERAGE('ALL Clinical Data'!HE17:HF17,'ALL Clinical Data'!HT17:HU17)</f>
        <v>5</v>
      </c>
      <c r="AU17" s="71">
        <f>AVERAGE('ALL Clinical Data'!BM17,'ALL Clinical Data'!CB17)</f>
        <v>2.5</v>
      </c>
      <c r="AV17" s="70">
        <f>AVERAGE('ALL Clinical Data'!CQ17,'ALL Clinical Data'!DF17)</f>
        <v>5.5</v>
      </c>
      <c r="AW17" s="70">
        <f>AVERAGE('ALL Clinical Data'!DU17,'ALL Clinical Data'!EJ17)</f>
        <v>4</v>
      </c>
      <c r="AX17" s="70">
        <f>AVERAGE('ALL Clinical Data'!EY17,'ALL Clinical Data'!FN17)</f>
        <v>5</v>
      </c>
      <c r="AY17" s="70">
        <f>AVERAGE('ALL Clinical Data'!GC17,'ALL Clinical Data'!GR17)</f>
        <v>5</v>
      </c>
      <c r="AZ17" s="70">
        <f>AVERAGE('ALL Clinical Data'!HG17,'ALL Clinical Data'!HV17)</f>
        <v>5.5</v>
      </c>
      <c r="BA17" s="71">
        <f>AVERAGE('ALL Clinical Data'!BN17,'ALL Clinical Data'!CC17)</f>
        <v>5</v>
      </c>
      <c r="BB17" s="70">
        <f>AVERAGE('ALL Clinical Data'!CR17,'ALL Clinical Data'!DG17)</f>
        <v>6</v>
      </c>
      <c r="BC17" s="70">
        <f>AVERAGE('ALL Clinical Data'!DV17,'ALL Clinical Data'!EK17)</f>
        <v>4.5</v>
      </c>
      <c r="BD17" s="70">
        <f>AVERAGE('ALL Clinical Data'!EZ17,'ALL Clinical Data'!FO17)</f>
        <v>5</v>
      </c>
      <c r="BE17" s="70">
        <f>AVERAGE('ALL Clinical Data'!GD17,'ALL Clinical Data'!GS17)</f>
        <v>5.5</v>
      </c>
      <c r="BF17" s="70">
        <f>AVERAGE('ALL Clinical Data'!HH17,'ALL Clinical Data'!HW17)</f>
        <v>6</v>
      </c>
    </row>
    <row r="18" spans="1:58" s="70" customFormat="1" x14ac:dyDescent="0.2">
      <c r="A18">
        <v>4005</v>
      </c>
      <c r="B18" t="s">
        <v>650</v>
      </c>
      <c r="C18" t="s">
        <v>80</v>
      </c>
      <c r="D18" s="71">
        <v>33</v>
      </c>
      <c r="E18" s="71" t="s">
        <v>653</v>
      </c>
      <c r="F18" s="71">
        <v>2</v>
      </c>
      <c r="G18" s="71">
        <v>54</v>
      </c>
      <c r="H18" s="71">
        <v>21</v>
      </c>
      <c r="I18" s="71">
        <v>23</v>
      </c>
      <c r="J18" s="71">
        <v>18</v>
      </c>
      <c r="K18" s="70">
        <f>AVERAGE('ALL Clinical Data'!BB18,BQ18)</f>
        <v>6</v>
      </c>
      <c r="L18" s="71">
        <f>AVERAGE( 'ALL Clinical Data'!CF18,'ALL Clinical Data'!CU18)</f>
        <v>6</v>
      </c>
      <c r="M18" s="71">
        <f>AVERAGE('ALL Clinical Data'!DJ18,'ALL Clinical Data'!DY18)</f>
        <v>6</v>
      </c>
      <c r="N18" s="71">
        <f>AVERAGE('ALL Clinical Data'!EN18,'ALL Clinical Data'!FC18)</f>
        <v>6</v>
      </c>
      <c r="O18" s="71">
        <f>AVERAGE('ALL Clinical Data'!FR18,'ALL Clinical Data'!GG18)</f>
        <v>6</v>
      </c>
      <c r="P18" s="71">
        <f>AVERAGE('ALL Clinical Data'!GV18,'ALL Clinical Data'!HK18)</f>
        <v>6</v>
      </c>
      <c r="Q18" s="70">
        <f>AVERAGE('ALL Clinical Data'!BC18,BR18)</f>
        <v>6</v>
      </c>
      <c r="R18" s="71">
        <f>AVERAGE( 'ALL Clinical Data'!CM18,'ALL Clinical Data'!DB18)</f>
        <v>6</v>
      </c>
      <c r="S18" s="71">
        <f>AVERAGE('ALL Clinical Data'!DQ18,'ALL Clinical Data'!EF18)</f>
        <v>6</v>
      </c>
      <c r="T18" s="71">
        <f>AVERAGE('ALL Clinical Data'!EU18,'ALL Clinical Data'!FJ18)</f>
        <v>6</v>
      </c>
      <c r="U18" s="71">
        <f>AVERAGE('ALL Clinical Data'!FW18,'ALL Clinical Data'!GN18)</f>
        <v>6</v>
      </c>
      <c r="V18" s="71">
        <f>AVERAGE('ALL Clinical Data'!HC18,'ALL Clinical Data'!HR18)</f>
        <v>6</v>
      </c>
      <c r="W18" s="71">
        <f>AVERAGE('ALL Clinical Data'!BD18:BE18,'ALL Clinical Data'!BS18:BT18)</f>
        <v>6</v>
      </c>
      <c r="X18" s="71">
        <f>AVERAGE('ALL Clinical Data'!CH18:CI18,'ALL Clinical Data'!CW18:CX18)</f>
        <v>6</v>
      </c>
      <c r="Y18" s="71">
        <f>AVERAGE('ALL Clinical Data'!DL18:DM18,'ALL Clinical Data'!EA18:EB18)</f>
        <v>6</v>
      </c>
      <c r="Z18" s="71">
        <f>AVERAGE('ALL Clinical Data'!EP18:EQ18,'ALL Clinical Data'!FE18:FF18)</f>
        <v>6</v>
      </c>
      <c r="AA18" s="71">
        <f>AVERAGE('ALL Clinical Data'!FT18:FU18,'ALL Clinical Data'!GI18:GJ18)</f>
        <v>6</v>
      </c>
      <c r="AB18" s="71">
        <f>AVERAGE('ALL Clinical Data'!GX18:GY18,'ALL Clinical Data'!HM18:HN18)</f>
        <v>6</v>
      </c>
      <c r="AC18" s="71">
        <f>AVERAGE('ALL Clinical Data'!BF18:BG18,'ALL Clinical Data'!BU18:BV18)</f>
        <v>6</v>
      </c>
      <c r="AD18" s="71">
        <f>AVERAGE('ALL Clinical Data'!CJ18:CK18,'ALL Clinical Data'!CY18:CZ18)</f>
        <v>6</v>
      </c>
      <c r="AE18" s="71">
        <f>AVERAGE('ALL Clinical Data'!DN18:DO18,'ALL Clinical Data'!EC18:ED18)</f>
        <v>6</v>
      </c>
      <c r="AF18" s="71">
        <f>AVERAGE('ALL Clinical Data'!ER18:ES18,'ALL Clinical Data'!FG18:FH18)</f>
        <v>6</v>
      </c>
      <c r="AG18" s="71">
        <f>AVERAGE('ALL Clinical Data'!FV18:FW18,'ALL Clinical Data'!GK18:GL18)</f>
        <v>6</v>
      </c>
      <c r="AH18" s="71">
        <f>AVERAGE('ALL Clinical Data'!GZ18:HA18,'ALL Clinical Data'!HO18:HP18)</f>
        <v>6</v>
      </c>
      <c r="AI18" s="71">
        <f>AVERAGE('ALL Clinical Data'!BJ18,'ALL Clinical Data'!BY18)</f>
        <v>1</v>
      </c>
      <c r="AJ18" s="71">
        <f>AVERAGE('ALL Clinical Data'!CN18,'ALL Clinical Data'!DC18)</f>
        <v>1</v>
      </c>
      <c r="AK18" s="71">
        <f>AVERAGE('ALL Clinical Data'!DR18,'ALL Clinical Data'!EG18)</f>
        <v>1</v>
      </c>
      <c r="AL18" s="71">
        <f>AVERAGE('ALL Clinical Data'!EV18,'ALL Clinical Data'!FK18)</f>
        <v>1</v>
      </c>
      <c r="AM18" s="71">
        <f>AVERAGE('ALL Clinical Data'!FZ18,'ALL Clinical Data'!GO18)</f>
        <v>1</v>
      </c>
      <c r="AN18" s="71">
        <f>AVERAGE('ALL Clinical Data'!HD18,'ALL Clinical Data'!HS18)</f>
        <v>1</v>
      </c>
      <c r="AO18" s="71">
        <f>AVERAGE('ALL Clinical Data'!BK18:BL18,'ALL Clinical Data'!BZ18:CA18)</f>
        <v>6</v>
      </c>
      <c r="AP18" s="71">
        <f>AVERAGE('ALL Clinical Data'!CO18:CP18,'ALL Clinical Data'!DD18:DE18)</f>
        <v>6</v>
      </c>
      <c r="AQ18" s="71">
        <f>AVERAGE('ALL Clinical Data'!DS18:DT18,'ALL Clinical Data'!EH18:EI18)</f>
        <v>6</v>
      </c>
      <c r="AR18" s="71">
        <f>AVERAGE('ALL Clinical Data'!EW18:EX18,'ALL Clinical Data'!FL18:FM18)</f>
        <v>6</v>
      </c>
      <c r="AS18" s="71">
        <f>AVERAGE('ALL Clinical Data'!GA18:GB18,'ALL Clinical Data'!GP18:GQ18)</f>
        <v>6</v>
      </c>
      <c r="AT18" s="71">
        <f>AVERAGE('ALL Clinical Data'!HE18:HF18,'ALL Clinical Data'!HT18:HU18)</f>
        <v>6</v>
      </c>
      <c r="AU18" s="71">
        <f>AVERAGE('ALL Clinical Data'!BM18,'ALL Clinical Data'!CB18)</f>
        <v>6</v>
      </c>
      <c r="AV18" s="70">
        <f>AVERAGE('ALL Clinical Data'!CQ18,'ALL Clinical Data'!DF18)</f>
        <v>6</v>
      </c>
      <c r="AW18" s="70">
        <f>AVERAGE('ALL Clinical Data'!DU18,'ALL Clinical Data'!EJ18)</f>
        <v>6</v>
      </c>
      <c r="AX18" s="70">
        <f>AVERAGE('ALL Clinical Data'!EY18,'ALL Clinical Data'!FN18)</f>
        <v>6</v>
      </c>
      <c r="AY18" s="70">
        <f>AVERAGE('ALL Clinical Data'!GC18,'ALL Clinical Data'!GR18)</f>
        <v>6</v>
      </c>
      <c r="AZ18" s="70">
        <f>AVERAGE('ALL Clinical Data'!HG18,'ALL Clinical Data'!HV18)</f>
        <v>6</v>
      </c>
      <c r="BA18" s="71">
        <f>AVERAGE('ALL Clinical Data'!BN18,'ALL Clinical Data'!CC18)</f>
        <v>6</v>
      </c>
      <c r="BB18" s="70">
        <f>AVERAGE('ALL Clinical Data'!CR18,'ALL Clinical Data'!DG18)</f>
        <v>6</v>
      </c>
      <c r="BC18" s="70">
        <f>AVERAGE('ALL Clinical Data'!DV18,'ALL Clinical Data'!EK18)</f>
        <v>6</v>
      </c>
      <c r="BD18" s="70">
        <f>AVERAGE('ALL Clinical Data'!EZ18,'ALL Clinical Data'!FO18)</f>
        <v>6</v>
      </c>
      <c r="BE18" s="70">
        <f>AVERAGE('ALL Clinical Data'!GD18,'ALL Clinical Data'!GS18)</f>
        <v>6</v>
      </c>
      <c r="BF18" s="70">
        <f>AVERAGE('ALL Clinical Data'!HH18,'ALL Clinical Data'!HW18)</f>
        <v>6</v>
      </c>
    </row>
    <row r="19" spans="1:58" s="70" customFormat="1" ht="16" x14ac:dyDescent="0.2">
      <c r="A19" s="26">
        <v>4008</v>
      </c>
      <c r="B19" s="20" t="s">
        <v>650</v>
      </c>
      <c r="C19" s="43" t="s">
        <v>80</v>
      </c>
      <c r="D19" s="71">
        <v>21</v>
      </c>
      <c r="E19" s="71" t="s">
        <v>635</v>
      </c>
      <c r="F19" s="71">
        <v>2</v>
      </c>
      <c r="G19" s="71">
        <v>58</v>
      </c>
      <c r="H19" s="71">
        <v>12</v>
      </c>
      <c r="I19" s="71">
        <v>13</v>
      </c>
      <c r="J19" s="71">
        <v>9</v>
      </c>
      <c r="K19" s="70">
        <f>AVERAGE('ALL Clinical Data'!BB19,BQ19)</f>
        <v>4</v>
      </c>
      <c r="L19" s="71">
        <f>AVERAGE( 'ALL Clinical Data'!CF19,'ALL Clinical Data'!CU19)</f>
        <v>4</v>
      </c>
      <c r="M19" s="71">
        <f>AVERAGE('ALL Clinical Data'!DJ19,'ALL Clinical Data'!DY19)</f>
        <v>4.5</v>
      </c>
      <c r="N19" s="71">
        <f>AVERAGE('ALL Clinical Data'!EN19,'ALL Clinical Data'!FC19)</f>
        <v>4.5</v>
      </c>
      <c r="O19" s="71">
        <f>AVERAGE('ALL Clinical Data'!FR19,'ALL Clinical Data'!GG19)</f>
        <v>3</v>
      </c>
      <c r="P19" s="71">
        <f>AVERAGE('ALL Clinical Data'!GV19,'ALL Clinical Data'!HK19)</f>
        <v>5</v>
      </c>
      <c r="Q19" s="70">
        <f>AVERAGE('ALL Clinical Data'!BC19,BR19)</f>
        <v>2</v>
      </c>
      <c r="R19" s="71">
        <f>AVERAGE( 'ALL Clinical Data'!CM19,'ALL Clinical Data'!DB19)</f>
        <v>1.5</v>
      </c>
      <c r="S19" s="71">
        <f>AVERAGE('ALL Clinical Data'!DQ19,'ALL Clinical Data'!EF19)</f>
        <v>1.5</v>
      </c>
      <c r="T19" s="71">
        <f>AVERAGE('ALL Clinical Data'!EU19,'ALL Clinical Data'!FJ19)</f>
        <v>1.5</v>
      </c>
      <c r="U19" s="71">
        <f>AVERAGE('ALL Clinical Data'!FW19,'ALL Clinical Data'!GN19)</f>
        <v>4</v>
      </c>
      <c r="V19" s="71">
        <f>AVERAGE('ALL Clinical Data'!HC19,'ALL Clinical Data'!HR19)</f>
        <v>2.5</v>
      </c>
      <c r="W19" s="71">
        <f>AVERAGE('ALL Clinical Data'!BD19:BE19,'ALL Clinical Data'!BS19:BT19)</f>
        <v>2.5</v>
      </c>
      <c r="X19" s="71">
        <f>AVERAGE('ALL Clinical Data'!CH19:CI19,'ALL Clinical Data'!CW19:CX19)</f>
        <v>2.5</v>
      </c>
      <c r="Y19" s="71">
        <f>AVERAGE('ALL Clinical Data'!DL19:DM19,'ALL Clinical Data'!EA19:EB19)</f>
        <v>2.75</v>
      </c>
      <c r="Z19" s="71">
        <f>AVERAGE('ALL Clinical Data'!EP19:EQ19,'ALL Clinical Data'!FE19:FF19)</f>
        <v>4</v>
      </c>
      <c r="AA19" s="71">
        <f>AVERAGE('ALL Clinical Data'!FT19:FU19,'ALL Clinical Data'!GI19:GJ19)</f>
        <v>2.5</v>
      </c>
      <c r="AB19" s="71">
        <f>AVERAGE('ALL Clinical Data'!GX19:GY19,'ALL Clinical Data'!HM19:HN19)</f>
        <v>2.5</v>
      </c>
      <c r="AC19" s="71">
        <f>AVERAGE('ALL Clinical Data'!BF19:BG19,'ALL Clinical Data'!BU19:BV19)</f>
        <v>2.5</v>
      </c>
      <c r="AD19" s="71">
        <f>AVERAGE('ALL Clinical Data'!CJ19:CK19,'ALL Clinical Data'!CY19:CZ19)</f>
        <v>3.25</v>
      </c>
      <c r="AE19" s="71">
        <f>AVERAGE('ALL Clinical Data'!DN19:DO19,'ALL Clinical Data'!EC19:ED19)</f>
        <v>4.75</v>
      </c>
      <c r="AF19" s="71">
        <f>AVERAGE('ALL Clinical Data'!ER19:ES19,'ALL Clinical Data'!FG19:FH19)</f>
        <v>3</v>
      </c>
      <c r="AG19" s="71">
        <f>AVERAGE('ALL Clinical Data'!FV19:FW19,'ALL Clinical Data'!GK19:GL19)</f>
        <v>2.75</v>
      </c>
      <c r="AH19" s="71">
        <f>AVERAGE('ALL Clinical Data'!GZ19:HA19,'ALL Clinical Data'!HO19:HP19)</f>
        <v>4.25</v>
      </c>
      <c r="AI19" s="71">
        <f>AVERAGE('ALL Clinical Data'!BJ19,'ALL Clinical Data'!BY19)</f>
        <v>2.75</v>
      </c>
      <c r="AJ19" s="71">
        <f>AVERAGE('ALL Clinical Data'!CN19,'ALL Clinical Data'!DC19)</f>
        <v>4.75</v>
      </c>
      <c r="AK19" s="71">
        <f>AVERAGE('ALL Clinical Data'!DR19,'ALL Clinical Data'!EG19)</f>
        <v>4.25</v>
      </c>
      <c r="AL19" s="71">
        <f>AVERAGE('ALL Clinical Data'!EV19,'ALL Clinical Data'!FK19)</f>
        <v>3.75</v>
      </c>
      <c r="AM19" s="71">
        <f>AVERAGE('ALL Clinical Data'!FZ19,'ALL Clinical Data'!GO19)</f>
        <v>2.75</v>
      </c>
      <c r="AN19" s="71">
        <f>AVERAGE('ALL Clinical Data'!HD19,'ALL Clinical Data'!HS19)</f>
        <v>3.875</v>
      </c>
      <c r="AO19" s="71">
        <f>AVERAGE('ALL Clinical Data'!BK19:BL19,'ALL Clinical Data'!BZ19:CA19)</f>
        <v>1.75</v>
      </c>
      <c r="AP19" s="71">
        <f>AVERAGE('ALL Clinical Data'!CO19:CP19,'ALL Clinical Data'!DD19:DE19)</f>
        <v>3</v>
      </c>
      <c r="AQ19" s="71">
        <f>AVERAGE('ALL Clinical Data'!DS19:DT19,'ALL Clinical Data'!EH19:EI19)</f>
        <v>1.5</v>
      </c>
      <c r="AR19" s="71">
        <f>AVERAGE('ALL Clinical Data'!EW19:EX19,'ALL Clinical Data'!FL19:FM19)</f>
        <v>2.5</v>
      </c>
      <c r="AS19" s="71">
        <f>AVERAGE('ALL Clinical Data'!GA19:GB19,'ALL Clinical Data'!GP19:GQ19)</f>
        <v>3.75</v>
      </c>
      <c r="AT19" s="71">
        <f>AVERAGE('ALL Clinical Data'!HE19:HF19,'ALL Clinical Data'!HT19:HU19)</f>
        <v>3.75</v>
      </c>
      <c r="AU19" s="71">
        <f>AVERAGE('ALL Clinical Data'!BM19,'ALL Clinical Data'!CB19)</f>
        <v>4</v>
      </c>
      <c r="AV19" s="70">
        <f>AVERAGE('ALL Clinical Data'!CQ19,'ALL Clinical Data'!DF19)</f>
        <v>3</v>
      </c>
      <c r="AW19" s="70">
        <f>AVERAGE('ALL Clinical Data'!DU19,'ALL Clinical Data'!EJ19)</f>
        <v>1</v>
      </c>
      <c r="AX19" s="70">
        <f>AVERAGE('ALL Clinical Data'!EY19,'ALL Clinical Data'!FN19)</f>
        <v>3.5</v>
      </c>
      <c r="AY19" s="70">
        <f>AVERAGE('ALL Clinical Data'!GC19,'ALL Clinical Data'!GR19)</f>
        <v>1</v>
      </c>
      <c r="AZ19" s="70">
        <f>AVERAGE('ALL Clinical Data'!HG19,'ALL Clinical Data'!HV19)</f>
        <v>3.5</v>
      </c>
      <c r="BA19" s="71">
        <f>AVERAGE('ALL Clinical Data'!BN19,'ALL Clinical Data'!CC19)</f>
        <v>4</v>
      </c>
      <c r="BB19" s="70">
        <f>AVERAGE('ALL Clinical Data'!CR19,'ALL Clinical Data'!DG19)</f>
        <v>3.5</v>
      </c>
      <c r="BC19" s="70">
        <f>AVERAGE('ALL Clinical Data'!DV19,'ALL Clinical Data'!EK19)</f>
        <v>4.5</v>
      </c>
      <c r="BD19" s="70">
        <f>AVERAGE('ALL Clinical Data'!EZ19,'ALL Clinical Data'!FO19)</f>
        <v>5.5</v>
      </c>
      <c r="BE19" s="70">
        <f>AVERAGE('ALL Clinical Data'!GD19,'ALL Clinical Data'!GS19)</f>
        <v>5.5</v>
      </c>
      <c r="BF19" s="70">
        <f>AVERAGE('ALL Clinical Data'!HH19,'ALL Clinical Data'!HW19)</f>
        <v>6</v>
      </c>
    </row>
    <row r="20" spans="1:58" s="70" customFormat="1" ht="16" x14ac:dyDescent="0.2">
      <c r="A20" s="1">
        <v>4010</v>
      </c>
      <c r="B20" s="24" t="s">
        <v>650</v>
      </c>
      <c r="C20" s="21" t="s">
        <v>80</v>
      </c>
      <c r="D20" s="71">
        <v>26</v>
      </c>
      <c r="E20" s="71" t="s">
        <v>635</v>
      </c>
      <c r="F20" s="71">
        <v>1</v>
      </c>
      <c r="G20" s="71">
        <v>27</v>
      </c>
      <c r="H20" s="71">
        <v>7</v>
      </c>
      <c r="I20" s="71">
        <v>7</v>
      </c>
      <c r="J20" s="71">
        <v>7</v>
      </c>
      <c r="K20" s="70">
        <f>AVERAGE('ALL Clinical Data'!BB20,BQ20)</f>
        <v>7</v>
      </c>
      <c r="L20" s="71">
        <f>AVERAGE( 'ALL Clinical Data'!CF20,'ALL Clinical Data'!CU20)</f>
        <v>6.5</v>
      </c>
      <c r="M20" s="71">
        <f>AVERAGE('ALL Clinical Data'!DJ20,'ALL Clinical Data'!DY20)</f>
        <v>7</v>
      </c>
      <c r="N20" s="71">
        <f>AVERAGE('ALL Clinical Data'!EN20,'ALL Clinical Data'!FC20)</f>
        <v>5</v>
      </c>
      <c r="O20" s="71">
        <f>AVERAGE('ALL Clinical Data'!FR20,'ALL Clinical Data'!GG20)</f>
        <v>4</v>
      </c>
      <c r="P20" s="71">
        <f>AVERAGE('ALL Clinical Data'!GV20,'ALL Clinical Data'!HK20)</f>
        <v>6</v>
      </c>
      <c r="Q20" s="70">
        <f>AVERAGE('ALL Clinical Data'!BC20,BR20)</f>
        <v>6</v>
      </c>
      <c r="R20" s="71">
        <f>AVERAGE( 'ALL Clinical Data'!CM20,'ALL Clinical Data'!DB20)</f>
        <v>4.5</v>
      </c>
      <c r="S20" s="71">
        <f>AVERAGE('ALL Clinical Data'!DQ20,'ALL Clinical Data'!EF20)</f>
        <v>5</v>
      </c>
      <c r="T20" s="71">
        <f>AVERAGE('ALL Clinical Data'!EU20,'ALL Clinical Data'!FJ20)</f>
        <v>3.5</v>
      </c>
      <c r="U20" s="71">
        <f>AVERAGE('ALL Clinical Data'!FW20,'ALL Clinical Data'!GN20)</f>
        <v>5.5</v>
      </c>
      <c r="V20" s="71">
        <f>AVERAGE('ALL Clinical Data'!HC20,'ALL Clinical Data'!HR20)</f>
        <v>5.5</v>
      </c>
      <c r="W20" s="71">
        <f>AVERAGE('ALL Clinical Data'!BD20:BE20,'ALL Clinical Data'!BS20:BT20)</f>
        <v>5.75</v>
      </c>
      <c r="X20" s="71">
        <f>AVERAGE('ALL Clinical Data'!CH20:CI20,'ALL Clinical Data'!CW20:CX20)</f>
        <v>5.5</v>
      </c>
      <c r="Y20" s="71">
        <f>AVERAGE('ALL Clinical Data'!DL20:DM20,'ALL Clinical Data'!EA20:EB20)</f>
        <v>5.75</v>
      </c>
      <c r="Z20" s="71">
        <f>AVERAGE('ALL Clinical Data'!EP20:EQ20,'ALL Clinical Data'!FE20:FF20)</f>
        <v>4.75</v>
      </c>
      <c r="AA20" s="71">
        <f>AVERAGE('ALL Clinical Data'!FT20:FU20,'ALL Clinical Data'!GI20:GJ20)</f>
        <v>3</v>
      </c>
      <c r="AB20" s="71">
        <f>AVERAGE('ALL Clinical Data'!GX20:GY20,'ALL Clinical Data'!HM20:HN20)</f>
        <v>4.75</v>
      </c>
      <c r="AC20" s="71">
        <f>AVERAGE('ALL Clinical Data'!BF20:BG20,'ALL Clinical Data'!BU20:BV20)</f>
        <v>6.75</v>
      </c>
      <c r="AD20" s="71">
        <f>AVERAGE('ALL Clinical Data'!CJ20:CK20,'ALL Clinical Data'!CY20:CZ20)</f>
        <v>6.25</v>
      </c>
      <c r="AE20" s="71">
        <f>AVERAGE('ALL Clinical Data'!DN20:DO20,'ALL Clinical Data'!EC20:ED20)</f>
        <v>6.75</v>
      </c>
      <c r="AF20" s="71">
        <f>AVERAGE('ALL Clinical Data'!ER20:ES20,'ALL Clinical Data'!FG20:FH20)</f>
        <v>6.5</v>
      </c>
      <c r="AG20" s="71">
        <f>AVERAGE('ALL Clinical Data'!FV20:FW20,'ALL Clinical Data'!GK20:GL20)</f>
        <v>4.75</v>
      </c>
      <c r="AH20" s="71">
        <f>AVERAGE('ALL Clinical Data'!GZ20:HA20,'ALL Clinical Data'!HO20:HP20)</f>
        <v>5.5</v>
      </c>
      <c r="AI20" s="71">
        <f>AVERAGE('ALL Clinical Data'!BJ20,'ALL Clinical Data'!BY20)</f>
        <v>1.4</v>
      </c>
      <c r="AJ20" s="71">
        <f>AVERAGE('ALL Clinical Data'!CN20,'ALL Clinical Data'!DC20)</f>
        <v>1.45</v>
      </c>
      <c r="AK20" s="71">
        <f>AVERAGE('ALL Clinical Data'!DR20,'ALL Clinical Data'!EG20)</f>
        <v>1.4</v>
      </c>
      <c r="AL20" s="71">
        <f>AVERAGE('ALL Clinical Data'!EV20,'ALL Clinical Data'!FK20)</f>
        <v>1.75</v>
      </c>
      <c r="AM20" s="71">
        <f>AVERAGE('ALL Clinical Data'!FZ20,'ALL Clinical Data'!GO20)</f>
        <v>0.75</v>
      </c>
      <c r="AN20" s="71">
        <f>AVERAGE('ALL Clinical Data'!HD20,'ALL Clinical Data'!HS20)</f>
        <v>1.0333333333333332</v>
      </c>
      <c r="AO20" s="71">
        <f>AVERAGE('ALL Clinical Data'!BK20:BL20,'ALL Clinical Data'!BZ20:CA20)</f>
        <v>2.75</v>
      </c>
      <c r="AP20" s="71">
        <f>AVERAGE('ALL Clinical Data'!CO20:CP20,'ALL Clinical Data'!DD20:DE20)</f>
        <v>6</v>
      </c>
      <c r="AQ20" s="71">
        <f>AVERAGE('ALL Clinical Data'!DS20:DT20,'ALL Clinical Data'!EH20:EI20)</f>
        <v>4</v>
      </c>
      <c r="AR20" s="71">
        <f>AVERAGE('ALL Clinical Data'!EW20:EX20,'ALL Clinical Data'!FL20:FM20)</f>
        <v>1.5</v>
      </c>
      <c r="AS20" s="71">
        <f>AVERAGE('ALL Clinical Data'!GA20:GB20,'ALL Clinical Data'!GP20:GQ20)</f>
        <v>1.5</v>
      </c>
      <c r="AT20" s="71">
        <f>AVERAGE('ALL Clinical Data'!HE20:HF20,'ALL Clinical Data'!HT20:HU20)</f>
        <v>2.25</v>
      </c>
      <c r="AU20" s="71">
        <f>AVERAGE('ALL Clinical Data'!BM20,'ALL Clinical Data'!CB20)</f>
        <v>3</v>
      </c>
      <c r="AV20" s="70">
        <f>AVERAGE('ALL Clinical Data'!CQ20,'ALL Clinical Data'!DF20)</f>
        <v>4.5</v>
      </c>
      <c r="AW20" s="70">
        <f>AVERAGE('ALL Clinical Data'!DU20,'ALL Clinical Data'!EJ20)</f>
        <v>3</v>
      </c>
      <c r="AX20" s="70">
        <f>AVERAGE('ALL Clinical Data'!EY20,'ALL Clinical Data'!FN20)</f>
        <v>3.5</v>
      </c>
      <c r="AY20" s="70">
        <f>AVERAGE('ALL Clinical Data'!GC20,'ALL Clinical Data'!GR20)</f>
        <v>1.5</v>
      </c>
      <c r="AZ20" s="70">
        <f>AVERAGE('ALL Clinical Data'!HG20,'ALL Clinical Data'!HV20)</f>
        <v>4</v>
      </c>
      <c r="BA20" s="71">
        <f>AVERAGE('ALL Clinical Data'!BN20,'ALL Clinical Data'!CC20)</f>
        <v>7</v>
      </c>
      <c r="BB20" s="70">
        <f>AVERAGE('ALL Clinical Data'!CR20,'ALL Clinical Data'!DG20)</f>
        <v>6</v>
      </c>
      <c r="BC20" s="70">
        <f>AVERAGE('ALL Clinical Data'!DV20,'ALL Clinical Data'!EK20)</f>
        <v>6.5</v>
      </c>
      <c r="BD20" s="70">
        <f>AVERAGE('ALL Clinical Data'!EZ20,'ALL Clinical Data'!FO20)</f>
        <v>7</v>
      </c>
      <c r="BE20" s="70">
        <f>AVERAGE('ALL Clinical Data'!GD20,'ALL Clinical Data'!GS20)</f>
        <v>5.5</v>
      </c>
      <c r="BF20" s="70">
        <f>AVERAGE('ALL Clinical Data'!HH20,'ALL Clinical Data'!HW20)</f>
        <v>6.5</v>
      </c>
    </row>
    <row r="21" spans="1:58" s="70" customFormat="1" x14ac:dyDescent="0.2">
      <c r="A21" s="27">
        <v>4012</v>
      </c>
      <c r="B21" s="27" t="s">
        <v>109</v>
      </c>
      <c r="C21" s="27" t="s">
        <v>80</v>
      </c>
      <c r="D21" s="71">
        <v>25</v>
      </c>
      <c r="E21" s="71" t="s">
        <v>635</v>
      </c>
      <c r="F21" s="71">
        <v>3</v>
      </c>
      <c r="G21" s="71">
        <v>40</v>
      </c>
      <c r="H21" s="71">
        <v>8</v>
      </c>
      <c r="I21" s="71">
        <v>7</v>
      </c>
      <c r="J21" s="71">
        <v>7</v>
      </c>
      <c r="K21" s="70">
        <f>AVERAGE('ALL Clinical Data'!BB21,BQ21)</f>
        <v>7</v>
      </c>
      <c r="L21" s="71">
        <f>AVERAGE( 'ALL Clinical Data'!CF21,'ALL Clinical Data'!CU21)</f>
        <v>6</v>
      </c>
      <c r="M21" s="71">
        <f>AVERAGE('ALL Clinical Data'!DJ21,'ALL Clinical Data'!DY21)</f>
        <v>7</v>
      </c>
      <c r="N21" s="71">
        <f>AVERAGE('ALL Clinical Data'!EN21,'ALL Clinical Data'!FC21)</f>
        <v>5</v>
      </c>
      <c r="O21" s="71">
        <f>AVERAGE('ALL Clinical Data'!FR21,'ALL Clinical Data'!GG21)</f>
        <v>7</v>
      </c>
      <c r="P21" s="71">
        <f>AVERAGE('ALL Clinical Data'!GV21,'ALL Clinical Data'!HK21)</f>
        <v>7</v>
      </c>
      <c r="Q21" s="70">
        <f>AVERAGE('ALL Clinical Data'!BC21,BR21)</f>
        <v>6</v>
      </c>
      <c r="R21" s="71">
        <f>AVERAGE( 'ALL Clinical Data'!CM21,'ALL Clinical Data'!DB21)</f>
        <v>6</v>
      </c>
      <c r="S21" s="71">
        <f>AVERAGE('ALL Clinical Data'!DQ21,'ALL Clinical Data'!EF21)</f>
        <v>6</v>
      </c>
      <c r="T21" s="71">
        <f>AVERAGE('ALL Clinical Data'!EU21,'ALL Clinical Data'!FJ21)</f>
        <v>3.5</v>
      </c>
      <c r="U21" s="71">
        <f>AVERAGE('ALL Clinical Data'!FW21,'ALL Clinical Data'!GN21)</f>
        <v>7</v>
      </c>
      <c r="V21" s="71">
        <f>AVERAGE('ALL Clinical Data'!HC21,'ALL Clinical Data'!HR21)</f>
        <v>7</v>
      </c>
      <c r="W21" s="71">
        <f>AVERAGE('ALL Clinical Data'!BD21:BE21,'ALL Clinical Data'!BS21:BT21)</f>
        <v>6.75</v>
      </c>
      <c r="X21" s="71">
        <f>AVERAGE('ALL Clinical Data'!CH21:CI21,'ALL Clinical Data'!CW21:CX21)</f>
        <v>6.5</v>
      </c>
      <c r="Y21" s="71">
        <f>AVERAGE('ALL Clinical Data'!DL21:DM21,'ALL Clinical Data'!EA21:EB21)</f>
        <v>7</v>
      </c>
      <c r="Z21" s="71">
        <f>AVERAGE('ALL Clinical Data'!EP21:EQ21,'ALL Clinical Data'!FE21:FF21)</f>
        <v>5.5</v>
      </c>
      <c r="AA21" s="71">
        <f>AVERAGE('ALL Clinical Data'!FT21:FU21,'ALL Clinical Data'!GI21:GJ21)</f>
        <v>7</v>
      </c>
      <c r="AB21" s="71">
        <f>AVERAGE('ALL Clinical Data'!GX21:GY21,'ALL Clinical Data'!HM21:HN21)</f>
        <v>7</v>
      </c>
      <c r="AC21" s="71">
        <f>AVERAGE('ALL Clinical Data'!BF21:BG21,'ALL Clinical Data'!BU21:BV21)</f>
        <v>6.5</v>
      </c>
      <c r="AD21" s="71">
        <f>AVERAGE('ALL Clinical Data'!CJ21:CK21,'ALL Clinical Data'!CY21:CZ21)</f>
        <v>7</v>
      </c>
      <c r="AE21" s="71">
        <f>AVERAGE('ALL Clinical Data'!DN21:DO21,'ALL Clinical Data'!EC21:ED21)</f>
        <v>7</v>
      </c>
      <c r="AF21" s="71">
        <f>AVERAGE('ALL Clinical Data'!ER21:ES21,'ALL Clinical Data'!FG21:FH21)</f>
        <v>7</v>
      </c>
      <c r="AG21" s="71">
        <f>AVERAGE('ALL Clinical Data'!FV21:FW21,'ALL Clinical Data'!GK21:GL21)</f>
        <v>7</v>
      </c>
      <c r="AH21" s="71">
        <f>AVERAGE('ALL Clinical Data'!GZ21:HA21,'ALL Clinical Data'!HO21:HP21)</f>
        <v>7</v>
      </c>
      <c r="AI21" s="71">
        <f>AVERAGE('ALL Clinical Data'!BJ21,'ALL Clinical Data'!BY21)</f>
        <v>1.4583333333333335</v>
      </c>
      <c r="AJ21" s="71">
        <f>AVERAGE('ALL Clinical Data'!CN21,'ALL Clinical Data'!DC21)</f>
        <v>1.2</v>
      </c>
      <c r="AK21" s="71">
        <f>AVERAGE('ALL Clinical Data'!DR21,'ALL Clinical Data'!EG21)</f>
        <v>1.2</v>
      </c>
      <c r="AL21" s="71">
        <f>AVERAGE('ALL Clinical Data'!EV21,'ALL Clinical Data'!FK21)</f>
        <v>2.041666666666667</v>
      </c>
      <c r="AM21" s="71">
        <f>AVERAGE('ALL Clinical Data'!FZ21,'ALL Clinical Data'!GO21)</f>
        <v>1</v>
      </c>
      <c r="AN21" s="71">
        <f>AVERAGE('ALL Clinical Data'!HD21,'ALL Clinical Data'!HS21)</f>
        <v>1</v>
      </c>
      <c r="AO21" s="71">
        <f>AVERAGE('ALL Clinical Data'!BK21:BL21,'ALL Clinical Data'!BZ21:CA21)</f>
        <v>6.5</v>
      </c>
      <c r="AP21" s="71">
        <f>AVERAGE('ALL Clinical Data'!CO21:CP21,'ALL Clinical Data'!DD21:DE21)</f>
        <v>6.25</v>
      </c>
      <c r="AQ21" s="71">
        <f>AVERAGE('ALL Clinical Data'!DS21:DT21,'ALL Clinical Data'!EH21:EI21)</f>
        <v>7</v>
      </c>
      <c r="AR21" s="71">
        <f>AVERAGE('ALL Clinical Data'!EW21:EX21,'ALL Clinical Data'!FL21:FM21)</f>
        <v>6.5</v>
      </c>
      <c r="AS21" s="71">
        <f>AVERAGE('ALL Clinical Data'!GA21:GB21,'ALL Clinical Data'!GP21:GQ21)</f>
        <v>7</v>
      </c>
      <c r="AT21" s="71">
        <f>AVERAGE('ALL Clinical Data'!HE21:HF21,'ALL Clinical Data'!HT21:HU21)</f>
        <v>7</v>
      </c>
      <c r="AU21" s="71">
        <f>AVERAGE('ALL Clinical Data'!BM21,'ALL Clinical Data'!CB21)</f>
        <v>7</v>
      </c>
      <c r="AV21" s="70">
        <f>AVERAGE('ALL Clinical Data'!CQ21,'ALL Clinical Data'!DF21)</f>
        <v>6.5</v>
      </c>
      <c r="AW21" s="70">
        <f>AVERAGE('ALL Clinical Data'!DU21,'ALL Clinical Data'!EJ21)</f>
        <v>7</v>
      </c>
      <c r="AX21" s="70">
        <f>AVERAGE('ALL Clinical Data'!EY21,'ALL Clinical Data'!FN21)</f>
        <v>7</v>
      </c>
      <c r="AY21" s="70">
        <f>AVERAGE('ALL Clinical Data'!GC21,'ALL Clinical Data'!GR21)</f>
        <v>7</v>
      </c>
      <c r="AZ21" s="70">
        <f>AVERAGE('ALL Clinical Data'!HG21,'ALL Clinical Data'!HV21)</f>
        <v>7</v>
      </c>
      <c r="BA21" s="71">
        <f>AVERAGE('ALL Clinical Data'!BN21,'ALL Clinical Data'!CC21)</f>
        <v>7</v>
      </c>
      <c r="BB21" s="70">
        <f>AVERAGE('ALL Clinical Data'!CR21,'ALL Clinical Data'!DG21)</f>
        <v>6.5</v>
      </c>
      <c r="BC21" s="70">
        <f>AVERAGE('ALL Clinical Data'!DV21,'ALL Clinical Data'!EK21)</f>
        <v>7</v>
      </c>
      <c r="BD21" s="70">
        <f>AVERAGE('ALL Clinical Data'!EZ21,'ALL Clinical Data'!FO21)</f>
        <v>7</v>
      </c>
      <c r="BE21" s="70">
        <f>AVERAGE('ALL Clinical Data'!GD21,'ALL Clinical Data'!GS21)</f>
        <v>7</v>
      </c>
      <c r="BF21" s="70">
        <f>AVERAGE('ALL Clinical Data'!HH21,'ALL Clinical Data'!HW21)</f>
        <v>7</v>
      </c>
    </row>
    <row r="22" spans="1:58" s="70" customFormat="1" x14ac:dyDescent="0.2">
      <c r="A22" s="20">
        <v>1002</v>
      </c>
      <c r="B22" s="20" t="s">
        <v>650</v>
      </c>
      <c r="C22" s="20" t="s">
        <v>350</v>
      </c>
      <c r="D22" s="71">
        <v>24</v>
      </c>
      <c r="E22" s="71" t="s">
        <v>653</v>
      </c>
      <c r="F22" s="71">
        <v>2</v>
      </c>
      <c r="G22" s="71">
        <v>33</v>
      </c>
      <c r="H22" s="71">
        <v>7</v>
      </c>
      <c r="I22" s="71">
        <v>12</v>
      </c>
      <c r="J22" s="71">
        <v>8</v>
      </c>
      <c r="K22" s="70">
        <f>AVERAGE('ALL Clinical Data'!BB22,BQ22)</f>
        <v>7</v>
      </c>
      <c r="L22" s="71">
        <f>AVERAGE( 'ALL Clinical Data'!CF22,'ALL Clinical Data'!CU22)</f>
        <v>5</v>
      </c>
      <c r="M22" s="71">
        <f>AVERAGE('ALL Clinical Data'!DJ22,'ALL Clinical Data'!DY22)</f>
        <v>5</v>
      </c>
      <c r="N22" s="71">
        <f>AVERAGE('ALL Clinical Data'!EN22,'ALL Clinical Data'!FC22)</f>
        <v>3</v>
      </c>
      <c r="O22" s="71">
        <f>AVERAGE('ALL Clinical Data'!FR22,'ALL Clinical Data'!GG22)</f>
        <v>5.5</v>
      </c>
      <c r="P22" s="71">
        <f>AVERAGE('ALL Clinical Data'!GV22,'ALL Clinical Data'!HK22)</f>
        <v>6</v>
      </c>
      <c r="Q22" s="70">
        <f>AVERAGE('ALL Clinical Data'!BC22,BR22)</f>
        <v>6</v>
      </c>
      <c r="R22" s="71">
        <f>AVERAGE( 'ALL Clinical Data'!CM22,'ALL Clinical Data'!DB22)</f>
        <v>3</v>
      </c>
      <c r="S22" s="71">
        <f>AVERAGE('ALL Clinical Data'!DQ22,'ALL Clinical Data'!EF22)</f>
        <v>4.5</v>
      </c>
      <c r="T22" s="71">
        <f>AVERAGE('ALL Clinical Data'!EU22,'ALL Clinical Data'!FJ22)</f>
        <v>2</v>
      </c>
      <c r="U22" s="71">
        <f>AVERAGE('ALL Clinical Data'!FW22,'ALL Clinical Data'!GN22)</f>
        <v>3</v>
      </c>
      <c r="V22" s="71">
        <f>AVERAGE('ALL Clinical Data'!HC22,'ALL Clinical Data'!HR22)</f>
        <v>1</v>
      </c>
      <c r="W22" s="71">
        <f>AVERAGE('ALL Clinical Data'!BD22:BE22,'ALL Clinical Data'!BS22:BT22)</f>
        <v>5.5</v>
      </c>
      <c r="X22" s="71">
        <f>AVERAGE('ALL Clinical Data'!CH22:CI22,'ALL Clinical Data'!CW22:CX22)</f>
        <v>4</v>
      </c>
      <c r="Y22" s="71">
        <f>AVERAGE('ALL Clinical Data'!DL22:DM22,'ALL Clinical Data'!EA22:EB22)</f>
        <v>4.75</v>
      </c>
      <c r="Z22" s="71">
        <f>AVERAGE('ALL Clinical Data'!EP22:EQ22,'ALL Clinical Data'!FE22:FF22)</f>
        <v>2.5</v>
      </c>
      <c r="AA22" s="71">
        <f>AVERAGE('ALL Clinical Data'!FT22:FU22,'ALL Clinical Data'!GI22:GJ22)</f>
        <v>3</v>
      </c>
      <c r="AB22" s="71">
        <f>AVERAGE('ALL Clinical Data'!GX22:GY22,'ALL Clinical Data'!HM22:HN22)</f>
        <v>3.75</v>
      </c>
      <c r="AC22" s="71">
        <f>AVERAGE('ALL Clinical Data'!BF22:BG22,'ALL Clinical Data'!BU22:BV22)</f>
        <v>5.25</v>
      </c>
      <c r="AD22" s="71">
        <f>AVERAGE('ALL Clinical Data'!CJ22:CK22,'ALL Clinical Data'!CY22:CZ22)</f>
        <v>5</v>
      </c>
      <c r="AE22" s="71">
        <f>AVERAGE('ALL Clinical Data'!DN22:DO22,'ALL Clinical Data'!EC22:ED22)</f>
        <v>4.5</v>
      </c>
      <c r="AF22" s="71">
        <f>AVERAGE('ALL Clinical Data'!ER22:ES22,'ALL Clinical Data'!FG22:FH22)</f>
        <v>3</v>
      </c>
      <c r="AG22" s="71">
        <f>AVERAGE('ALL Clinical Data'!FV22:FW22,'ALL Clinical Data'!GK22:GL22)</f>
        <v>4</v>
      </c>
      <c r="AH22" s="71">
        <f>AVERAGE('ALL Clinical Data'!GZ22:HA22,'ALL Clinical Data'!HO22:HP22)</f>
        <v>4</v>
      </c>
      <c r="AI22" s="71">
        <f>AVERAGE('ALL Clinical Data'!BJ22,'ALL Clinical Data'!BY22)</f>
        <v>1.1000000000000001</v>
      </c>
      <c r="AJ22" s="71">
        <f>AVERAGE('ALL Clinical Data'!CN22,'ALL Clinical Data'!DC22)</f>
        <v>3.5</v>
      </c>
      <c r="AK22" s="71">
        <f>AVERAGE('ALL Clinical Data'!DR22,'ALL Clinical Data'!EG22)</f>
        <v>1</v>
      </c>
      <c r="AL22" s="71">
        <f>AVERAGE('ALL Clinical Data'!EV22,'ALL Clinical Data'!FK22)</f>
        <v>2.5</v>
      </c>
      <c r="AM22" s="71">
        <f>AVERAGE('ALL Clinical Data'!FZ22,'ALL Clinical Data'!GO22)</f>
        <v>1.4166666666666667</v>
      </c>
      <c r="AN22" s="71">
        <f>AVERAGE('ALL Clinical Data'!HD22,'ALL Clinical Data'!HS22)</f>
        <v>4.5</v>
      </c>
      <c r="AO22" s="71">
        <f>AVERAGE('ALL Clinical Data'!BK22:BL22,'ALL Clinical Data'!BZ22:CA22)</f>
        <v>5.25</v>
      </c>
      <c r="AP22" s="71">
        <f>AVERAGE('ALL Clinical Data'!CO22:CP22,'ALL Clinical Data'!DD22:DE22)</f>
        <v>4.25</v>
      </c>
      <c r="AQ22" s="71">
        <f>AVERAGE('ALL Clinical Data'!DS22:DT22,'ALL Clinical Data'!EH22:EI22)</f>
        <v>3.5</v>
      </c>
      <c r="AR22" s="71">
        <f>AVERAGE('ALL Clinical Data'!EW22:EX22,'ALL Clinical Data'!FL22:FM22)</f>
        <v>3.25</v>
      </c>
      <c r="AS22" s="71">
        <f>AVERAGE('ALL Clinical Data'!GA22:GB22,'ALL Clinical Data'!GP22:GQ22)</f>
        <v>3</v>
      </c>
      <c r="AT22" s="71">
        <f>AVERAGE('ALL Clinical Data'!HE22:HF22,'ALL Clinical Data'!HT22:HU22)</f>
        <v>3.25</v>
      </c>
      <c r="AU22" s="71">
        <f>AVERAGE('ALL Clinical Data'!BM22,'ALL Clinical Data'!CB22)</f>
        <v>5.5</v>
      </c>
      <c r="AV22" s="70">
        <f>AVERAGE('ALL Clinical Data'!CQ22,'ALL Clinical Data'!DF22)</f>
        <v>2.5</v>
      </c>
      <c r="AW22" s="70">
        <f>AVERAGE('ALL Clinical Data'!DU22,'ALL Clinical Data'!EJ22)</f>
        <v>2</v>
      </c>
      <c r="AX22" s="70">
        <f>AVERAGE('ALL Clinical Data'!EY22,'ALL Clinical Data'!FN22)</f>
        <v>1.5</v>
      </c>
      <c r="AY22" s="70">
        <f>AVERAGE('ALL Clinical Data'!GC22,'ALL Clinical Data'!GR22)</f>
        <v>4</v>
      </c>
      <c r="AZ22" s="70">
        <f>AVERAGE('ALL Clinical Data'!HG22,'ALL Clinical Data'!HV22)</f>
        <v>2</v>
      </c>
      <c r="BA22" s="71">
        <f>AVERAGE('ALL Clinical Data'!BN22,'ALL Clinical Data'!CC22)</f>
        <v>5</v>
      </c>
      <c r="BB22" s="70">
        <f>AVERAGE('ALL Clinical Data'!CR22,'ALL Clinical Data'!DG22)</f>
        <v>4</v>
      </c>
      <c r="BC22" s="70">
        <f>AVERAGE('ALL Clinical Data'!DV22,'ALL Clinical Data'!EK22)</f>
        <v>4.5</v>
      </c>
      <c r="BD22" s="70">
        <f>AVERAGE('ALL Clinical Data'!EZ22,'ALL Clinical Data'!FO22)</f>
        <v>3.5</v>
      </c>
      <c r="BE22" s="70">
        <f>AVERAGE('ALL Clinical Data'!GD22,'ALL Clinical Data'!GS22)</f>
        <v>4</v>
      </c>
      <c r="BF22" s="70">
        <f>AVERAGE('ALL Clinical Data'!HH22,'ALL Clinical Data'!HW22)</f>
        <v>5</v>
      </c>
    </row>
    <row r="23" spans="1:58" s="70" customFormat="1" x14ac:dyDescent="0.2">
      <c r="A23">
        <v>1004</v>
      </c>
      <c r="B23" s="24" t="s">
        <v>650</v>
      </c>
      <c r="C23" t="s">
        <v>350</v>
      </c>
      <c r="D23" s="71">
        <v>27</v>
      </c>
      <c r="E23" s="71" t="s">
        <v>635</v>
      </c>
      <c r="F23" s="71">
        <v>2</v>
      </c>
      <c r="G23" s="71">
        <v>49</v>
      </c>
      <c r="H23" s="71">
        <v>9</v>
      </c>
      <c r="I23" s="71">
        <v>7</v>
      </c>
      <c r="J23" s="71">
        <v>12</v>
      </c>
      <c r="K23" s="70">
        <f>AVERAGE('ALL Clinical Data'!BB23,BQ23)</f>
        <v>3</v>
      </c>
      <c r="L23" s="71">
        <f>AVERAGE( 'ALL Clinical Data'!CF23,'ALL Clinical Data'!CU23)</f>
        <v>6</v>
      </c>
      <c r="M23" s="71">
        <f>AVERAGE('ALL Clinical Data'!DJ23,'ALL Clinical Data'!DY23)</f>
        <v>7</v>
      </c>
      <c r="N23" s="71">
        <f>AVERAGE('ALL Clinical Data'!EN23,'ALL Clinical Data'!FC23)</f>
        <v>6</v>
      </c>
      <c r="O23" s="71">
        <f>AVERAGE('ALL Clinical Data'!FR23,'ALL Clinical Data'!GG23)</f>
        <v>5.5</v>
      </c>
      <c r="P23" s="71">
        <f>AVERAGE('ALL Clinical Data'!GV23,'ALL Clinical Data'!HK23)</f>
        <v>5.5</v>
      </c>
      <c r="Q23" s="70">
        <f>AVERAGE('ALL Clinical Data'!BC23,BR23)</f>
        <v>3</v>
      </c>
      <c r="R23" s="71">
        <f>AVERAGE( 'ALL Clinical Data'!CM23,'ALL Clinical Data'!DB23)</f>
        <v>4</v>
      </c>
      <c r="S23" s="71">
        <f>AVERAGE('ALL Clinical Data'!DQ23,'ALL Clinical Data'!EF23)</f>
        <v>4.5</v>
      </c>
      <c r="T23" s="71">
        <f>AVERAGE('ALL Clinical Data'!EU23,'ALL Clinical Data'!FJ23)</f>
        <v>2.5</v>
      </c>
      <c r="U23" s="71">
        <f>AVERAGE('ALL Clinical Data'!FW23,'ALL Clinical Data'!GN23)</f>
        <v>4.5</v>
      </c>
      <c r="V23" s="71">
        <f>AVERAGE('ALL Clinical Data'!HC23,'ALL Clinical Data'!HR23)</f>
        <v>3.5</v>
      </c>
      <c r="W23" s="71">
        <f>AVERAGE('ALL Clinical Data'!BD23:BE23,'ALL Clinical Data'!BS23:BT23)</f>
        <v>4.5</v>
      </c>
      <c r="X23" s="71">
        <f>AVERAGE('ALL Clinical Data'!CH23:CI23,'ALL Clinical Data'!CW23:CX23)</f>
        <v>5.5</v>
      </c>
      <c r="Y23" s="71">
        <f>AVERAGE('ALL Clinical Data'!DL23:DM23,'ALL Clinical Data'!EA23:EB23)</f>
        <v>6</v>
      </c>
      <c r="Z23" s="71">
        <f>AVERAGE('ALL Clinical Data'!EP23:EQ23,'ALL Clinical Data'!FE23:FF23)</f>
        <v>5.75</v>
      </c>
      <c r="AA23" s="71">
        <f>AVERAGE('ALL Clinical Data'!FT23:FU23,'ALL Clinical Data'!GI23:GJ23)</f>
        <v>5.5</v>
      </c>
      <c r="AB23" s="71">
        <f>AVERAGE('ALL Clinical Data'!GX23:GY23,'ALL Clinical Data'!HM23:HN23)</f>
        <v>5</v>
      </c>
      <c r="AC23" s="71">
        <f>AVERAGE('ALL Clinical Data'!BF23:BG23,'ALL Clinical Data'!BU23:BV23)</f>
        <v>4.5</v>
      </c>
      <c r="AD23" s="71">
        <f>AVERAGE('ALL Clinical Data'!CJ23:CK23,'ALL Clinical Data'!CY23:CZ23)</f>
        <v>5.5</v>
      </c>
      <c r="AE23" s="71">
        <f>AVERAGE('ALL Clinical Data'!DN23:DO23,'ALL Clinical Data'!EC23:ED23)</f>
        <v>7</v>
      </c>
      <c r="AF23" s="71">
        <f>AVERAGE('ALL Clinical Data'!ER23:ES23,'ALL Clinical Data'!FG23:FH23)</f>
        <v>5.5</v>
      </c>
      <c r="AG23" s="71">
        <f>AVERAGE('ALL Clinical Data'!FV23:FW23,'ALL Clinical Data'!GK23:GL23)</f>
        <v>4.5</v>
      </c>
      <c r="AH23" s="71">
        <f>AVERAGE('ALL Clinical Data'!GZ23:HA23,'ALL Clinical Data'!HO23:HP23)</f>
        <v>5.5</v>
      </c>
      <c r="AI23" s="71">
        <f>AVERAGE('ALL Clinical Data'!BJ23,'ALL Clinical Data'!BY23)</f>
        <v>4.0999999999999996</v>
      </c>
      <c r="AJ23" s="71">
        <f>AVERAGE('ALL Clinical Data'!CN23,'ALL Clinical Data'!DC23)</f>
        <v>1.6</v>
      </c>
      <c r="AK23" s="71">
        <f>AVERAGE('ALL Clinical Data'!DR23,'ALL Clinical Data'!EG23)</f>
        <v>1.35</v>
      </c>
      <c r="AL23" s="71">
        <f>AVERAGE('ALL Clinical Data'!EV23,'ALL Clinical Data'!FK23)</f>
        <v>2.5</v>
      </c>
      <c r="AM23" s="71">
        <f>AVERAGE('ALL Clinical Data'!FZ23,'ALL Clinical Data'!GO23)</f>
        <v>1.75</v>
      </c>
      <c r="AN23" s="71">
        <f>AVERAGE('ALL Clinical Data'!HD23,'ALL Clinical Data'!HS23)</f>
        <v>1.25</v>
      </c>
      <c r="AO23" s="71">
        <f>AVERAGE('ALL Clinical Data'!BK23:BL23,'ALL Clinical Data'!BZ23:CA23)</f>
        <v>4</v>
      </c>
      <c r="AP23" s="71">
        <f>AVERAGE('ALL Clinical Data'!CO23:CP23,'ALL Clinical Data'!DD23:DE23)</f>
        <v>3.5</v>
      </c>
      <c r="AQ23" s="71">
        <f>AVERAGE('ALL Clinical Data'!DS23:DT23,'ALL Clinical Data'!EH23:EI23)</f>
        <v>3.5</v>
      </c>
      <c r="AR23" s="71">
        <f>AVERAGE('ALL Clinical Data'!EW23:EX23,'ALL Clinical Data'!FL23:FM23)</f>
        <v>3</v>
      </c>
      <c r="AS23" s="71">
        <f>AVERAGE('ALL Clinical Data'!GA23:GB23,'ALL Clinical Data'!GP23:GQ23)</f>
        <v>3</v>
      </c>
      <c r="AT23" s="71">
        <f>AVERAGE('ALL Clinical Data'!HE23:HF23,'ALL Clinical Data'!HT23:HU23)</f>
        <v>3.25</v>
      </c>
      <c r="AU23" s="71">
        <f>AVERAGE('ALL Clinical Data'!BM23,'ALL Clinical Data'!CB23)</f>
        <v>4.5</v>
      </c>
      <c r="AV23" s="70">
        <f>AVERAGE('ALL Clinical Data'!CQ23,'ALL Clinical Data'!DF23)</f>
        <v>3.5</v>
      </c>
      <c r="AW23" s="70">
        <f>AVERAGE('ALL Clinical Data'!DU23,'ALL Clinical Data'!EJ23)</f>
        <v>4.5</v>
      </c>
      <c r="AX23" s="70">
        <f>AVERAGE('ALL Clinical Data'!EY23,'ALL Clinical Data'!FN23)</f>
        <v>4</v>
      </c>
      <c r="AY23" s="70">
        <f>AVERAGE('ALL Clinical Data'!GC23,'ALL Clinical Data'!GR23)</f>
        <v>4</v>
      </c>
      <c r="AZ23" s="70">
        <f>AVERAGE('ALL Clinical Data'!HG23,'ALL Clinical Data'!HV23)</f>
        <v>3</v>
      </c>
      <c r="BA23" s="71">
        <f>AVERAGE('ALL Clinical Data'!BN23,'ALL Clinical Data'!CC23)</f>
        <v>4.5</v>
      </c>
      <c r="BB23" s="70">
        <f>AVERAGE('ALL Clinical Data'!CR23,'ALL Clinical Data'!DG23)</f>
        <v>2</v>
      </c>
      <c r="BC23" s="70">
        <f>AVERAGE('ALL Clinical Data'!DV23,'ALL Clinical Data'!EK23)</f>
        <v>3</v>
      </c>
      <c r="BD23" s="70">
        <f>AVERAGE('ALL Clinical Data'!EZ23,'ALL Clinical Data'!FO23)</f>
        <v>3.5</v>
      </c>
      <c r="BE23" s="70">
        <f>AVERAGE('ALL Clinical Data'!GD23,'ALL Clinical Data'!GS23)</f>
        <v>3</v>
      </c>
      <c r="BF23" s="70">
        <f>AVERAGE('ALL Clinical Data'!HH23,'ALL Clinical Data'!HW23)</f>
        <v>2.5</v>
      </c>
    </row>
    <row r="24" spans="1:58" s="70" customFormat="1" ht="16" thickBot="1" x14ac:dyDescent="0.25">
      <c r="A24" s="22">
        <v>1006</v>
      </c>
      <c r="B24" s="22" t="s">
        <v>650</v>
      </c>
      <c r="C24" s="22" t="s">
        <v>350</v>
      </c>
      <c r="D24" s="71">
        <v>21</v>
      </c>
      <c r="E24" s="71" t="s">
        <v>653</v>
      </c>
      <c r="F24" s="71">
        <v>1</v>
      </c>
      <c r="G24" s="71">
        <v>50</v>
      </c>
      <c r="H24" s="71">
        <v>10</v>
      </c>
      <c r="I24" s="71">
        <v>8</v>
      </c>
      <c r="J24" s="71">
        <v>7</v>
      </c>
      <c r="K24" s="70">
        <f>AVERAGE('ALL Clinical Data'!BB24,BQ24)</f>
        <v>7</v>
      </c>
      <c r="L24" s="71">
        <f>AVERAGE( 'ALL Clinical Data'!CF24,'ALL Clinical Data'!CU24)</f>
        <v>5.5</v>
      </c>
      <c r="M24" s="71">
        <f>AVERAGE('ALL Clinical Data'!DJ24,'ALL Clinical Data'!DY24)</f>
        <v>5</v>
      </c>
      <c r="N24" s="71">
        <f>AVERAGE('ALL Clinical Data'!EN24,'ALL Clinical Data'!FC24)</f>
        <v>6</v>
      </c>
      <c r="O24" s="71">
        <f>AVERAGE('ALL Clinical Data'!FR24,'ALL Clinical Data'!GG24)</f>
        <v>5</v>
      </c>
      <c r="P24" s="71">
        <f>AVERAGE('ALL Clinical Data'!GV24,'ALL Clinical Data'!HK24)</f>
        <v>4.5</v>
      </c>
      <c r="Q24" s="70">
        <f>AVERAGE('ALL Clinical Data'!BC24,BR24)</f>
        <v>7</v>
      </c>
      <c r="R24" s="71">
        <f>AVERAGE( 'ALL Clinical Data'!CM24,'ALL Clinical Data'!DB24)</f>
        <v>4</v>
      </c>
      <c r="S24" s="71">
        <f>AVERAGE('ALL Clinical Data'!DQ24,'ALL Clinical Data'!EF24)</f>
        <v>6</v>
      </c>
      <c r="T24" s="71">
        <f>AVERAGE('ALL Clinical Data'!EU24,'ALL Clinical Data'!FJ24)</f>
        <v>7</v>
      </c>
      <c r="U24" s="71">
        <f>AVERAGE('ALL Clinical Data'!FW24,'ALL Clinical Data'!GN24)</f>
        <v>3.5</v>
      </c>
      <c r="V24" s="71">
        <f>AVERAGE('ALL Clinical Data'!HC24,'ALL Clinical Data'!HR24)</f>
        <v>1</v>
      </c>
      <c r="W24" s="71">
        <f>AVERAGE('ALL Clinical Data'!BD24:BE24,'ALL Clinical Data'!BS24:BT24)</f>
        <v>5.25</v>
      </c>
      <c r="X24" s="71">
        <f>AVERAGE('ALL Clinical Data'!CH24:CI24,'ALL Clinical Data'!CW24:CX24)</f>
        <v>2.25</v>
      </c>
      <c r="Y24" s="71">
        <f>AVERAGE('ALL Clinical Data'!DL24:DM24,'ALL Clinical Data'!EA24:EB24)</f>
        <v>3.5</v>
      </c>
      <c r="Z24" s="71">
        <f>AVERAGE('ALL Clinical Data'!EP24:EQ24,'ALL Clinical Data'!FE24:FF24)</f>
        <v>4.75</v>
      </c>
      <c r="AA24" s="71">
        <f>AVERAGE('ALL Clinical Data'!FT24:FU24,'ALL Clinical Data'!GI24:GJ24)</f>
        <v>2.25</v>
      </c>
      <c r="AB24" s="71">
        <f>AVERAGE('ALL Clinical Data'!GX24:GY24,'ALL Clinical Data'!HM24:HN24)</f>
        <v>2.75</v>
      </c>
      <c r="AC24" s="71">
        <f>AVERAGE('ALL Clinical Data'!BF24:BG24,'ALL Clinical Data'!BU24:BV24)</f>
        <v>6</v>
      </c>
      <c r="AD24" s="71">
        <f>AVERAGE('ALL Clinical Data'!CJ24:CK24,'ALL Clinical Data'!CY24:CZ24)</f>
        <v>5</v>
      </c>
      <c r="AE24" s="71">
        <f>AVERAGE('ALL Clinical Data'!DN24:DO24,'ALL Clinical Data'!EC24:ED24)</f>
        <v>3.25</v>
      </c>
      <c r="AF24" s="71">
        <f>AVERAGE('ALL Clinical Data'!ER24:ES24,'ALL Clinical Data'!FG24:FH24)</f>
        <v>3</v>
      </c>
      <c r="AG24" s="71">
        <f>AVERAGE('ALL Clinical Data'!FV24:FW24,'ALL Clinical Data'!GK24:GL24)</f>
        <v>3.5</v>
      </c>
      <c r="AH24" s="71">
        <f>AVERAGE('ALL Clinical Data'!GZ24:HA24,'ALL Clinical Data'!HO24:HP24)</f>
        <v>2.25</v>
      </c>
      <c r="AI24" s="71">
        <f>AVERAGE('ALL Clinical Data'!BJ24,'ALL Clinical Data'!BY24)</f>
        <v>1.8928571428571428</v>
      </c>
      <c r="AJ24" s="71">
        <f>AVERAGE('ALL Clinical Data'!CN24,'ALL Clinical Data'!DC24)</f>
        <v>3.0714285714285716</v>
      </c>
      <c r="AK24" s="71">
        <f>AVERAGE('ALL Clinical Data'!DR24,'ALL Clinical Data'!EG24)</f>
        <v>0.37142857142857144</v>
      </c>
      <c r="AL24" s="71">
        <f>AVERAGE('ALL Clinical Data'!EV24,'ALL Clinical Data'!FK24)</f>
        <v>0.14285714285714285</v>
      </c>
      <c r="AM24" s="71">
        <f>AVERAGE('ALL Clinical Data'!FZ24,'ALL Clinical Data'!GO24)</f>
        <v>3.5714285714285716</v>
      </c>
      <c r="AN24" s="71">
        <f>AVERAGE('ALL Clinical Data'!HD24,'ALL Clinical Data'!HS24)</f>
        <v>7</v>
      </c>
      <c r="AO24" s="71">
        <f>AVERAGE('ALL Clinical Data'!BK24:BL24,'ALL Clinical Data'!BZ24:CA24)</f>
        <v>6</v>
      </c>
      <c r="AP24" s="71">
        <f>AVERAGE('ALL Clinical Data'!CO24:CP24,'ALL Clinical Data'!DD24:DE24)</f>
        <v>3.75</v>
      </c>
      <c r="AQ24" s="71">
        <f>AVERAGE('ALL Clinical Data'!DS24:DT24,'ALL Clinical Data'!EH24:EI24)</f>
        <v>2.25</v>
      </c>
      <c r="AR24" s="71">
        <f>AVERAGE('ALL Clinical Data'!EW24:EX24,'ALL Clinical Data'!FL24:FM24)</f>
        <v>3.25</v>
      </c>
      <c r="AS24" s="71">
        <f>AVERAGE('ALL Clinical Data'!GA24:GB24,'ALL Clinical Data'!GP24:GQ24)</f>
        <v>3.25</v>
      </c>
      <c r="AT24" s="71">
        <f>AVERAGE('ALL Clinical Data'!HE24:HF24,'ALL Clinical Data'!HT24:HU24)</f>
        <v>3.5</v>
      </c>
      <c r="AU24" s="71">
        <f>AVERAGE('ALL Clinical Data'!BM24,'ALL Clinical Data'!CB24)</f>
        <v>5.5</v>
      </c>
      <c r="AV24" s="70">
        <f>AVERAGE('ALL Clinical Data'!CQ24,'ALL Clinical Data'!DF24)</f>
        <v>4</v>
      </c>
      <c r="AW24" s="70">
        <f>AVERAGE('ALL Clinical Data'!DU24,'ALL Clinical Data'!EJ24)</f>
        <v>4</v>
      </c>
      <c r="AX24" s="70">
        <f>AVERAGE('ALL Clinical Data'!EY24,'ALL Clinical Data'!FN24)</f>
        <v>5.5</v>
      </c>
      <c r="AY24" s="70">
        <f>AVERAGE('ALL Clinical Data'!GC24,'ALL Clinical Data'!GR24)</f>
        <v>2.5</v>
      </c>
      <c r="AZ24" s="70">
        <f>AVERAGE('ALL Clinical Data'!HG24,'ALL Clinical Data'!HV24)</f>
        <v>4.5</v>
      </c>
      <c r="BA24" s="71">
        <f>AVERAGE('ALL Clinical Data'!BN24,'ALL Clinical Data'!CC24)</f>
        <v>6</v>
      </c>
      <c r="BB24" s="70">
        <f>AVERAGE('ALL Clinical Data'!CR24,'ALL Clinical Data'!DG24)</f>
        <v>4</v>
      </c>
      <c r="BC24" s="70">
        <f>AVERAGE('ALL Clinical Data'!DV24,'ALL Clinical Data'!EK24)</f>
        <v>4</v>
      </c>
      <c r="BD24" s="70">
        <f>AVERAGE('ALL Clinical Data'!EZ24,'ALL Clinical Data'!FO24)</f>
        <v>4.5</v>
      </c>
      <c r="BE24" s="70">
        <f>AVERAGE('ALL Clinical Data'!GD24,'ALL Clinical Data'!GS24)</f>
        <v>1.5</v>
      </c>
      <c r="BF24" s="70">
        <f>AVERAGE('ALL Clinical Data'!HH24,'ALL Clinical Data'!HW24)</f>
        <v>4.5</v>
      </c>
    </row>
    <row r="25" spans="1:58" s="70" customFormat="1" ht="16" thickTop="1" x14ac:dyDescent="0.2">
      <c r="A25">
        <v>1007</v>
      </c>
      <c r="B25" s="24" t="s">
        <v>650</v>
      </c>
      <c r="C25" t="s">
        <v>350</v>
      </c>
      <c r="D25" s="71">
        <v>24</v>
      </c>
      <c r="E25" s="71" t="s">
        <v>653</v>
      </c>
      <c r="F25" s="71">
        <v>2</v>
      </c>
      <c r="G25" s="71">
        <v>30</v>
      </c>
      <c r="H25" s="71">
        <v>7</v>
      </c>
      <c r="I25" s="71">
        <v>7</v>
      </c>
      <c r="J25" s="71">
        <v>7</v>
      </c>
      <c r="K25" s="70">
        <f>AVERAGE('ALL Clinical Data'!BB25,BQ25)</f>
        <v>1</v>
      </c>
      <c r="L25" s="71">
        <f>AVERAGE( 'ALL Clinical Data'!CF25,'ALL Clinical Data'!CU25)</f>
        <v>4.5</v>
      </c>
      <c r="M25" s="71">
        <f>AVERAGE('ALL Clinical Data'!DJ25,'ALL Clinical Data'!DY25)</f>
        <v>4.5</v>
      </c>
      <c r="N25" s="71">
        <f>AVERAGE('ALL Clinical Data'!EN25,'ALL Clinical Data'!FC25)</f>
        <v>3</v>
      </c>
      <c r="O25" s="71">
        <f>AVERAGE('ALL Clinical Data'!FR25,'ALL Clinical Data'!GG25)</f>
        <v>2.5</v>
      </c>
      <c r="P25" s="71">
        <f>AVERAGE('ALL Clinical Data'!GV25,'ALL Clinical Data'!HK25)</f>
        <v>3.5</v>
      </c>
      <c r="Q25" s="70">
        <f>AVERAGE('ALL Clinical Data'!BC25,BR25)</f>
        <v>1</v>
      </c>
      <c r="R25" s="71">
        <f>AVERAGE( 'ALL Clinical Data'!CM25,'ALL Clinical Data'!DB25)</f>
        <v>1.5</v>
      </c>
      <c r="S25" s="71">
        <f>AVERAGE('ALL Clinical Data'!DQ25,'ALL Clinical Data'!EF25)</f>
        <v>2</v>
      </c>
      <c r="T25" s="71">
        <f>AVERAGE('ALL Clinical Data'!EU25,'ALL Clinical Data'!FJ25)</f>
        <v>1.5</v>
      </c>
      <c r="U25" s="71">
        <f>AVERAGE('ALL Clinical Data'!FW25,'ALL Clinical Data'!GN25)</f>
        <v>1.5</v>
      </c>
      <c r="V25" s="71">
        <f>AVERAGE('ALL Clinical Data'!HC25,'ALL Clinical Data'!HR25)</f>
        <v>1.5</v>
      </c>
      <c r="W25" s="71">
        <f>AVERAGE('ALL Clinical Data'!BD25:BE25,'ALL Clinical Data'!BS25:BT25)</f>
        <v>1.5</v>
      </c>
      <c r="X25" s="71">
        <f>AVERAGE('ALL Clinical Data'!CH25:CI25,'ALL Clinical Data'!CW25:CX25)</f>
        <v>1.5</v>
      </c>
      <c r="Y25" s="71">
        <f>AVERAGE('ALL Clinical Data'!DL25:DM25,'ALL Clinical Data'!EA25:EB25)</f>
        <v>1</v>
      </c>
      <c r="Z25" s="71">
        <f>AVERAGE('ALL Clinical Data'!EP25:EQ25,'ALL Clinical Data'!FE25:FF25)</f>
        <v>2.25</v>
      </c>
      <c r="AA25" s="71">
        <f>AVERAGE('ALL Clinical Data'!FT25:FU25,'ALL Clinical Data'!GI25:GJ25)</f>
        <v>1</v>
      </c>
      <c r="AB25" s="71">
        <f>AVERAGE('ALL Clinical Data'!GX25:GY25,'ALL Clinical Data'!HM25:HN25)</f>
        <v>1.5</v>
      </c>
      <c r="AC25" s="71">
        <f>AVERAGE('ALL Clinical Data'!BF25:BG25,'ALL Clinical Data'!BU25:BV25)</f>
        <v>2</v>
      </c>
      <c r="AD25" s="71">
        <f>AVERAGE('ALL Clinical Data'!CJ25:CK25,'ALL Clinical Data'!CY25:CZ25)</f>
        <v>1</v>
      </c>
      <c r="AE25" s="71">
        <f>AVERAGE('ALL Clinical Data'!DN25:DO25,'ALL Clinical Data'!EC25:ED25)</f>
        <v>2.5</v>
      </c>
      <c r="AF25" s="71">
        <f>AVERAGE('ALL Clinical Data'!ER25:ES25,'ALL Clinical Data'!FG25:FH25)</f>
        <v>2.75</v>
      </c>
      <c r="AG25" s="71">
        <f>AVERAGE('ALL Clinical Data'!FV25:FW25,'ALL Clinical Data'!GK25:GL25)</f>
        <v>2.25</v>
      </c>
      <c r="AH25" s="71">
        <f>AVERAGE('ALL Clinical Data'!GZ25:HA25,'ALL Clinical Data'!HO25:HP25)</f>
        <v>1.25</v>
      </c>
      <c r="AI25" s="71">
        <f>AVERAGE('ALL Clinical Data'!BJ25,'ALL Clinical Data'!BY25)</f>
        <v>1.5</v>
      </c>
      <c r="AJ25" s="71">
        <f>AVERAGE('ALL Clinical Data'!CN25,'ALL Clinical Data'!DC25)</f>
        <v>0.75</v>
      </c>
      <c r="AK25" s="71">
        <f>AVERAGE('ALL Clinical Data'!DR25,'ALL Clinical Data'!EG25)</f>
        <v>2.5</v>
      </c>
      <c r="AL25" s="71">
        <f>AVERAGE('ALL Clinical Data'!EV25,'ALL Clinical Data'!FK25)</f>
        <v>2.5</v>
      </c>
      <c r="AM25" s="71">
        <f>AVERAGE('ALL Clinical Data'!FZ25,'ALL Clinical Data'!GO25)</f>
        <v>1</v>
      </c>
      <c r="AN25" s="71">
        <f>AVERAGE('ALL Clinical Data'!HD25,'ALL Clinical Data'!HS25)</f>
        <v>1.75</v>
      </c>
      <c r="AO25" s="71">
        <f>AVERAGE('ALL Clinical Data'!BK25:BL25,'ALL Clinical Data'!BZ25:CA25)</f>
        <v>1.25</v>
      </c>
      <c r="AP25" s="71">
        <f>AVERAGE('ALL Clinical Data'!CO25:CP25,'ALL Clinical Data'!DD25:DE25)</f>
        <v>1</v>
      </c>
      <c r="AQ25" s="71">
        <f>AVERAGE('ALL Clinical Data'!DS25:DT25,'ALL Clinical Data'!EH25:EI25)</f>
        <v>1</v>
      </c>
      <c r="AR25" s="71">
        <f>AVERAGE('ALL Clinical Data'!EW25:EX25,'ALL Clinical Data'!FL25:FM25)</f>
        <v>1</v>
      </c>
      <c r="AS25" s="71">
        <f>AVERAGE('ALL Clinical Data'!GA25:GB25,'ALL Clinical Data'!GP25:GQ25)</f>
        <v>1.5</v>
      </c>
      <c r="AT25" s="71">
        <f>AVERAGE('ALL Clinical Data'!HE25:HF25,'ALL Clinical Data'!HT25:HU25)</f>
        <v>1</v>
      </c>
      <c r="AU25" s="71">
        <f>AVERAGE('ALL Clinical Data'!BM25,'ALL Clinical Data'!CB25)</f>
        <v>1</v>
      </c>
      <c r="AV25" s="70">
        <f>AVERAGE('ALL Clinical Data'!CQ25,'ALL Clinical Data'!DF25)</f>
        <v>1</v>
      </c>
      <c r="AW25" s="70">
        <f>AVERAGE('ALL Clinical Data'!DU25,'ALL Clinical Data'!EJ25)</f>
        <v>1</v>
      </c>
      <c r="AX25" s="70">
        <f>AVERAGE('ALL Clinical Data'!EY25,'ALL Clinical Data'!FN25)</f>
        <v>1.5</v>
      </c>
      <c r="AY25" s="70">
        <f>AVERAGE('ALL Clinical Data'!GC25,'ALL Clinical Data'!GR25)</f>
        <v>1</v>
      </c>
      <c r="AZ25" s="70">
        <f>AVERAGE('ALL Clinical Data'!HG25,'ALL Clinical Data'!HV25)</f>
        <v>1.5</v>
      </c>
      <c r="BA25" s="71">
        <f>AVERAGE('ALL Clinical Data'!BN25,'ALL Clinical Data'!CC25)</f>
        <v>1</v>
      </c>
      <c r="BB25" s="70">
        <f>AVERAGE('ALL Clinical Data'!CR25,'ALL Clinical Data'!DG25)</f>
        <v>1</v>
      </c>
      <c r="BC25" s="70">
        <f>AVERAGE('ALL Clinical Data'!DV25,'ALL Clinical Data'!EK25)</f>
        <v>1</v>
      </c>
      <c r="BD25" s="70">
        <f>AVERAGE('ALL Clinical Data'!EZ25,'ALL Clinical Data'!FO25)</f>
        <v>1</v>
      </c>
      <c r="BE25" s="70">
        <f>AVERAGE('ALL Clinical Data'!GD25,'ALL Clinical Data'!GS25)</f>
        <v>1</v>
      </c>
      <c r="BF25" s="70">
        <f>AVERAGE('ALL Clinical Data'!HH25,'ALL Clinical Data'!HW25)</f>
        <v>1</v>
      </c>
    </row>
    <row r="26" spans="1:58" s="70" customFormat="1" x14ac:dyDescent="0.2">
      <c r="A26">
        <v>1008</v>
      </c>
      <c r="B26" s="24" t="s">
        <v>650</v>
      </c>
      <c r="C26" t="s">
        <v>350</v>
      </c>
      <c r="D26" s="71">
        <v>24</v>
      </c>
      <c r="E26" s="71" t="s">
        <v>635</v>
      </c>
      <c r="F26" s="71">
        <v>2</v>
      </c>
      <c r="G26" s="71">
        <v>30</v>
      </c>
      <c r="H26" s="71">
        <v>7</v>
      </c>
      <c r="I26" s="71">
        <v>7</v>
      </c>
      <c r="J26" s="71">
        <v>7</v>
      </c>
      <c r="K26" s="70">
        <f>AVERAGE('ALL Clinical Data'!BB26,BQ26)</f>
        <v>7</v>
      </c>
      <c r="L26" s="71">
        <f>AVERAGE( 'ALL Clinical Data'!CF26,'ALL Clinical Data'!CU26)</f>
        <v>7</v>
      </c>
      <c r="M26" s="71">
        <f>AVERAGE('ALL Clinical Data'!DJ26,'ALL Clinical Data'!DY26)</f>
        <v>7</v>
      </c>
      <c r="N26" s="71">
        <f>AVERAGE('ALL Clinical Data'!EN26,'ALL Clinical Data'!FC26)</f>
        <v>5</v>
      </c>
      <c r="O26" s="71">
        <f>AVERAGE('ALL Clinical Data'!FR26,'ALL Clinical Data'!GG26)</f>
        <v>4</v>
      </c>
      <c r="P26" s="71">
        <f>AVERAGE('ALL Clinical Data'!GV26,'ALL Clinical Data'!HK26)</f>
        <v>6</v>
      </c>
      <c r="Q26" s="70">
        <f>AVERAGE('ALL Clinical Data'!BC26,BR26)</f>
        <v>6</v>
      </c>
      <c r="R26" s="71">
        <f>AVERAGE( 'ALL Clinical Data'!CM26,'ALL Clinical Data'!DB26)</f>
        <v>1</v>
      </c>
      <c r="S26" s="71">
        <f>AVERAGE('ALL Clinical Data'!DQ26,'ALL Clinical Data'!EF26)</f>
        <v>1</v>
      </c>
      <c r="T26" s="71">
        <f>AVERAGE('ALL Clinical Data'!EU26,'ALL Clinical Data'!FJ26)</f>
        <v>1</v>
      </c>
      <c r="U26" s="71">
        <f>AVERAGE('ALL Clinical Data'!FW26,'ALL Clinical Data'!GN26)</f>
        <v>4.5</v>
      </c>
      <c r="V26" s="71">
        <f>AVERAGE('ALL Clinical Data'!HC26,'ALL Clinical Data'!HR26)</f>
        <v>1.5</v>
      </c>
      <c r="W26" s="71">
        <f>AVERAGE('ALL Clinical Data'!BD26:BE26,'ALL Clinical Data'!BS26:BT26)</f>
        <v>4.5</v>
      </c>
      <c r="X26" s="71">
        <f>AVERAGE('ALL Clinical Data'!CH26:CI26,'ALL Clinical Data'!CW26:CX26)</f>
        <v>6.75</v>
      </c>
      <c r="Y26" s="71">
        <f>AVERAGE('ALL Clinical Data'!DL26:DM26,'ALL Clinical Data'!EA26:EB26)</f>
        <v>4.75</v>
      </c>
      <c r="Z26" s="71">
        <f>AVERAGE('ALL Clinical Data'!EP26:EQ26,'ALL Clinical Data'!FE26:FF26)</f>
        <v>2.75</v>
      </c>
      <c r="AA26" s="71">
        <f>AVERAGE('ALL Clinical Data'!FT26:FU26,'ALL Clinical Data'!GI26:GJ26)</f>
        <v>3.5</v>
      </c>
      <c r="AB26" s="71">
        <f>AVERAGE('ALL Clinical Data'!GX26:GY26,'ALL Clinical Data'!HM26:HN26)</f>
        <v>3</v>
      </c>
      <c r="AC26" s="71">
        <f>AVERAGE('ALL Clinical Data'!BF26:BG26,'ALL Clinical Data'!BU26:BV26)</f>
        <v>6.5</v>
      </c>
      <c r="AD26" s="71">
        <f>AVERAGE('ALL Clinical Data'!CJ26:CK26,'ALL Clinical Data'!CY26:CZ26)</f>
        <v>7</v>
      </c>
      <c r="AE26" s="71">
        <f>AVERAGE('ALL Clinical Data'!DN26:DO26,'ALL Clinical Data'!EC26:ED26)</f>
        <v>6.5</v>
      </c>
      <c r="AF26" s="71">
        <f>AVERAGE('ALL Clinical Data'!ER26:ES26,'ALL Clinical Data'!FG26:FH26)</f>
        <v>3.75</v>
      </c>
      <c r="AG26" s="71">
        <f>AVERAGE('ALL Clinical Data'!FV26:FW26,'ALL Clinical Data'!GK26:GL26)</f>
        <v>6.5</v>
      </c>
      <c r="AH26" s="71">
        <f>AVERAGE('ALL Clinical Data'!GZ26:HA26,'ALL Clinical Data'!HO26:HP26)</f>
        <v>6.25</v>
      </c>
      <c r="AI26" s="71">
        <f>AVERAGE('ALL Clinical Data'!BJ26,'ALL Clinical Data'!BY26)</f>
        <v>3.5</v>
      </c>
      <c r="AJ26" s="71">
        <f>AVERAGE('ALL Clinical Data'!CN26,'ALL Clinical Data'!DC26)</f>
        <v>6</v>
      </c>
      <c r="AK26" s="71">
        <f>AVERAGE('ALL Clinical Data'!DR26,'ALL Clinical Data'!EG26)</f>
        <v>6</v>
      </c>
      <c r="AL26" s="71">
        <f>AVERAGE('ALL Clinical Data'!EV26,'ALL Clinical Data'!FK26)</f>
        <v>4.5</v>
      </c>
      <c r="AM26" s="71">
        <f>AVERAGE('ALL Clinical Data'!FZ26,'ALL Clinical Data'!GO26)</f>
        <v>4</v>
      </c>
      <c r="AN26" s="71">
        <f>AVERAGE('ALL Clinical Data'!HD26,'ALL Clinical Data'!HS26)</f>
        <v>4</v>
      </c>
      <c r="AO26" s="71">
        <f>AVERAGE('ALL Clinical Data'!BK26:BL26,'ALL Clinical Data'!BZ26:CA26)</f>
        <v>1.5</v>
      </c>
      <c r="AP26" s="71">
        <f>AVERAGE('ALL Clinical Data'!CO26:CP26,'ALL Clinical Data'!DD26:DE26)</f>
        <v>2.25</v>
      </c>
      <c r="AQ26" s="71">
        <f>AVERAGE('ALL Clinical Data'!DS26:DT26,'ALL Clinical Data'!EH26:EI26)</f>
        <v>2</v>
      </c>
      <c r="AR26" s="71">
        <f>AVERAGE('ALL Clinical Data'!EW26:EX26,'ALL Clinical Data'!FL26:FM26)</f>
        <v>1.5</v>
      </c>
      <c r="AS26" s="71">
        <f>AVERAGE('ALL Clinical Data'!GA26:GB26,'ALL Clinical Data'!GP26:GQ26)</f>
        <v>1.25</v>
      </c>
      <c r="AT26" s="71">
        <f>AVERAGE('ALL Clinical Data'!HE26:HF26,'ALL Clinical Data'!HT26:HU26)</f>
        <v>1</v>
      </c>
      <c r="AU26" s="71">
        <f>AVERAGE('ALL Clinical Data'!BM26,'ALL Clinical Data'!CB26)</f>
        <v>1.5</v>
      </c>
      <c r="AV26" s="70">
        <f>AVERAGE('ALL Clinical Data'!CQ26,'ALL Clinical Data'!DF26)</f>
        <v>3</v>
      </c>
      <c r="AW26" s="70">
        <f>AVERAGE('ALL Clinical Data'!DU26,'ALL Clinical Data'!EJ26)</f>
        <v>4</v>
      </c>
      <c r="AX26" s="70">
        <f>AVERAGE('ALL Clinical Data'!EY26,'ALL Clinical Data'!FN26)</f>
        <v>1</v>
      </c>
      <c r="AY26" s="70">
        <f>AVERAGE('ALL Clinical Data'!GC26,'ALL Clinical Data'!GR26)</f>
        <v>3</v>
      </c>
      <c r="AZ26" s="70">
        <f>AVERAGE('ALL Clinical Data'!HG26,'ALL Clinical Data'!HV26)</f>
        <v>1</v>
      </c>
      <c r="BA26" s="71">
        <f>AVERAGE('ALL Clinical Data'!BN26,'ALL Clinical Data'!CC26)</f>
        <v>1.5</v>
      </c>
      <c r="BB26" s="70">
        <f>AVERAGE('ALL Clinical Data'!CR26,'ALL Clinical Data'!DG26)</f>
        <v>3</v>
      </c>
      <c r="BC26" s="70">
        <f>AVERAGE('ALL Clinical Data'!DV26,'ALL Clinical Data'!EK26)</f>
        <v>6</v>
      </c>
      <c r="BD26" s="70">
        <f>AVERAGE('ALL Clinical Data'!EZ26,'ALL Clinical Data'!FO26)</f>
        <v>3</v>
      </c>
      <c r="BE26" s="70">
        <f>AVERAGE('ALL Clinical Data'!GD26,'ALL Clinical Data'!GS26)</f>
        <v>2</v>
      </c>
      <c r="BF26" s="70">
        <f>AVERAGE('ALL Clinical Data'!HH26,'ALL Clinical Data'!HW26)</f>
        <v>1</v>
      </c>
    </row>
    <row r="27" spans="1:58" s="70" customFormat="1" x14ac:dyDescent="0.2">
      <c r="A27">
        <v>1009</v>
      </c>
      <c r="B27" s="24" t="s">
        <v>650</v>
      </c>
      <c r="C27" t="s">
        <v>350</v>
      </c>
      <c r="D27" s="71">
        <v>30</v>
      </c>
      <c r="E27" s="71" t="s">
        <v>653</v>
      </c>
      <c r="F27" s="71">
        <v>2</v>
      </c>
      <c r="G27" s="71">
        <v>36</v>
      </c>
      <c r="H27" s="71">
        <v>7</v>
      </c>
      <c r="I27" s="71">
        <v>7</v>
      </c>
      <c r="J27" s="71">
        <v>7</v>
      </c>
      <c r="K27" s="70">
        <f>AVERAGE('ALL Clinical Data'!BB27,BQ27)</f>
        <v>7</v>
      </c>
      <c r="L27" s="71">
        <f>AVERAGE( 'ALL Clinical Data'!CF27,'ALL Clinical Data'!CU27)</f>
        <v>7</v>
      </c>
      <c r="M27" s="71">
        <f>AVERAGE('ALL Clinical Data'!DJ27,'ALL Clinical Data'!DY27)</f>
        <v>7</v>
      </c>
      <c r="N27" s="71">
        <f>AVERAGE('ALL Clinical Data'!EN27,'ALL Clinical Data'!FC27)</f>
        <v>1.5</v>
      </c>
      <c r="O27" s="71">
        <f>AVERAGE('ALL Clinical Data'!FR27,'ALL Clinical Data'!GG27)</f>
        <v>5</v>
      </c>
      <c r="P27" s="71">
        <f>AVERAGE('ALL Clinical Data'!GV27,'ALL Clinical Data'!HK27)</f>
        <v>7</v>
      </c>
      <c r="Q27" s="70">
        <f>AVERAGE('ALL Clinical Data'!BC27,BR27)</f>
        <v>4</v>
      </c>
      <c r="R27" s="71">
        <f>AVERAGE( 'ALL Clinical Data'!CM27,'ALL Clinical Data'!DB27)</f>
        <v>7</v>
      </c>
      <c r="S27" s="71">
        <f>AVERAGE('ALL Clinical Data'!DQ27,'ALL Clinical Data'!EF27)</f>
        <v>7</v>
      </c>
      <c r="T27" s="71">
        <f>AVERAGE('ALL Clinical Data'!EU27,'ALL Clinical Data'!FJ27)</f>
        <v>1</v>
      </c>
      <c r="U27" s="71">
        <f>AVERAGE('ALL Clinical Data'!FW27,'ALL Clinical Data'!GN27)</f>
        <v>5</v>
      </c>
      <c r="V27" s="71">
        <f>AVERAGE('ALL Clinical Data'!HC27,'ALL Clinical Data'!HR27)</f>
        <v>7</v>
      </c>
      <c r="W27" s="71">
        <f>AVERAGE('ALL Clinical Data'!BD27:BE27,'ALL Clinical Data'!BS27:BT27)</f>
        <v>7</v>
      </c>
      <c r="X27" s="71">
        <f>AVERAGE('ALL Clinical Data'!CH27:CI27,'ALL Clinical Data'!CW27:CX27)</f>
        <v>7</v>
      </c>
      <c r="Y27" s="71">
        <f>AVERAGE('ALL Clinical Data'!DL27:DM27,'ALL Clinical Data'!EA27:EB27)</f>
        <v>7</v>
      </c>
      <c r="Z27" s="71">
        <f>AVERAGE('ALL Clinical Data'!EP27:EQ27,'ALL Clinical Data'!FE27:FF27)</f>
        <v>1</v>
      </c>
      <c r="AA27" s="71">
        <f>AVERAGE('ALL Clinical Data'!FT27:FU27,'ALL Clinical Data'!GI27:GJ27)</f>
        <v>5</v>
      </c>
      <c r="AB27" s="71">
        <f>AVERAGE('ALL Clinical Data'!GX27:GY27,'ALL Clinical Data'!HM27:HN27)</f>
        <v>7</v>
      </c>
      <c r="AC27" s="71">
        <f>AVERAGE('ALL Clinical Data'!BF27:BG27,'ALL Clinical Data'!BU27:BV27)</f>
        <v>7</v>
      </c>
      <c r="AD27" s="71">
        <f>AVERAGE('ALL Clinical Data'!CJ27:CK27,'ALL Clinical Data'!CY27:CZ27)</f>
        <v>7</v>
      </c>
      <c r="AE27" s="71">
        <f>AVERAGE('ALL Clinical Data'!DN27:DO27,'ALL Clinical Data'!EC27:ED27)</f>
        <v>7</v>
      </c>
      <c r="AF27" s="71">
        <f>AVERAGE('ALL Clinical Data'!ER27:ES27,'ALL Clinical Data'!FG27:FH27)</f>
        <v>1</v>
      </c>
      <c r="AG27" s="71">
        <f>AVERAGE('ALL Clinical Data'!FV27:FW27,'ALL Clinical Data'!GK27:GL27)</f>
        <v>5</v>
      </c>
      <c r="AH27" s="71">
        <f>AVERAGE('ALL Clinical Data'!GZ27:HA27,'ALL Clinical Data'!HO27:HP27)</f>
        <v>7</v>
      </c>
      <c r="AI27" s="71">
        <f>AVERAGE('ALL Clinical Data'!BJ27,'ALL Clinical Data'!BY27)</f>
        <v>1</v>
      </c>
      <c r="AJ27" s="71">
        <f>AVERAGE('ALL Clinical Data'!CN27,'ALL Clinical Data'!DC27)</f>
        <v>1</v>
      </c>
      <c r="AK27" s="71">
        <f>AVERAGE('ALL Clinical Data'!DR27,'ALL Clinical Data'!EG27)</f>
        <v>1</v>
      </c>
      <c r="AL27" s="71">
        <f>AVERAGE('ALL Clinical Data'!EV27,'ALL Clinical Data'!FK27)</f>
        <v>1</v>
      </c>
      <c r="AM27" s="71">
        <f>AVERAGE('ALL Clinical Data'!FZ27,'ALL Clinical Data'!GO27)</f>
        <v>1</v>
      </c>
      <c r="AN27" s="71">
        <f>AVERAGE('ALL Clinical Data'!HD27,'ALL Clinical Data'!HS27)</f>
        <v>1</v>
      </c>
      <c r="AO27" s="71">
        <f>AVERAGE('ALL Clinical Data'!BK27:BL27,'ALL Clinical Data'!BZ27:CA27)</f>
        <v>7</v>
      </c>
      <c r="AP27" s="71">
        <f>AVERAGE('ALL Clinical Data'!CO27:CP27,'ALL Clinical Data'!DD27:DE27)</f>
        <v>7</v>
      </c>
      <c r="AQ27" s="71">
        <f>AVERAGE('ALL Clinical Data'!DS27:DT27,'ALL Clinical Data'!EH27:EI27)</f>
        <v>7</v>
      </c>
      <c r="AR27" s="71">
        <f>AVERAGE('ALL Clinical Data'!EW27:EX27,'ALL Clinical Data'!FL27:FM27)</f>
        <v>1</v>
      </c>
      <c r="AS27" s="71">
        <f>AVERAGE('ALL Clinical Data'!GA27:GB27,'ALL Clinical Data'!GP27:GQ27)</f>
        <v>5</v>
      </c>
      <c r="AT27" s="71">
        <f>AVERAGE('ALL Clinical Data'!HE27:HF27,'ALL Clinical Data'!HT27:HU27)</f>
        <v>7</v>
      </c>
      <c r="AU27" s="71">
        <f>AVERAGE('ALL Clinical Data'!BM27,'ALL Clinical Data'!CB27)</f>
        <v>2</v>
      </c>
      <c r="AV27" s="70">
        <f>AVERAGE('ALL Clinical Data'!CQ27,'ALL Clinical Data'!DF27)</f>
        <v>4.5</v>
      </c>
      <c r="AW27" s="70">
        <f>AVERAGE('ALL Clinical Data'!DU27,'ALL Clinical Data'!EJ27)</f>
        <v>5.5</v>
      </c>
      <c r="AX27" s="70">
        <f>AVERAGE('ALL Clinical Data'!EY27,'ALL Clinical Data'!FN27)</f>
        <v>1.5</v>
      </c>
      <c r="AY27" s="70">
        <f>AVERAGE('ALL Clinical Data'!GC27,'ALL Clinical Data'!GR27)</f>
        <v>1</v>
      </c>
      <c r="AZ27" s="70">
        <f>AVERAGE('ALL Clinical Data'!HG27,'ALL Clinical Data'!HV27)</f>
        <v>4</v>
      </c>
      <c r="BA27" s="71">
        <f>AVERAGE('ALL Clinical Data'!BN27,'ALL Clinical Data'!CC27)</f>
        <v>7</v>
      </c>
      <c r="BB27" s="70">
        <f>AVERAGE('ALL Clinical Data'!CR27,'ALL Clinical Data'!DG27)</f>
        <v>7</v>
      </c>
      <c r="BC27" s="70">
        <f>AVERAGE('ALL Clinical Data'!DV27,'ALL Clinical Data'!EK27)</f>
        <v>7</v>
      </c>
      <c r="BD27" s="70">
        <f>AVERAGE('ALL Clinical Data'!EZ27,'ALL Clinical Data'!FO27)</f>
        <v>7</v>
      </c>
      <c r="BE27" s="70">
        <f>AVERAGE('ALL Clinical Data'!GD27,'ALL Clinical Data'!GS27)</f>
        <v>7</v>
      </c>
      <c r="BF27" s="70">
        <f>AVERAGE('ALL Clinical Data'!HH27,'ALL Clinical Data'!HW27)</f>
        <v>7</v>
      </c>
    </row>
    <row r="28" spans="1:58" s="70" customFormat="1" x14ac:dyDescent="0.2">
      <c r="A28">
        <v>1011</v>
      </c>
      <c r="B28" s="24" t="s">
        <v>651</v>
      </c>
      <c r="C28" t="s">
        <v>350</v>
      </c>
      <c r="D28" s="71">
        <v>82.75</v>
      </c>
      <c r="E28" s="71" t="s">
        <v>653</v>
      </c>
      <c r="F28" s="71">
        <v>3</v>
      </c>
      <c r="G28" s="71">
        <v>22</v>
      </c>
      <c r="H28" s="71">
        <v>7</v>
      </c>
      <c r="I28" s="71">
        <v>7</v>
      </c>
      <c r="J28" s="71">
        <v>8</v>
      </c>
      <c r="K28" s="70">
        <f>AVERAGE('ALL Clinical Data'!BB28,BQ28)</f>
        <v>2</v>
      </c>
      <c r="L28" s="71">
        <f>AVERAGE( 'ALL Clinical Data'!CF28,'ALL Clinical Data'!CU28)</f>
        <v>7</v>
      </c>
      <c r="M28" s="71">
        <f>AVERAGE('ALL Clinical Data'!DJ28,'ALL Clinical Data'!DY28)</f>
        <v>7</v>
      </c>
      <c r="N28" s="71">
        <f>AVERAGE('ALL Clinical Data'!EN28,'ALL Clinical Data'!FC28)</f>
        <v>7</v>
      </c>
      <c r="O28" s="71">
        <f>AVERAGE('ALL Clinical Data'!FR28,'ALL Clinical Data'!GG28)</f>
        <v>7</v>
      </c>
      <c r="P28" s="71">
        <f>AVERAGE('ALL Clinical Data'!GV28,'ALL Clinical Data'!HK28)</f>
        <v>7</v>
      </c>
      <c r="Q28" s="70">
        <f>AVERAGE('ALL Clinical Data'!BC28,BR28)</f>
        <v>2</v>
      </c>
      <c r="R28" s="71">
        <f>AVERAGE( 'ALL Clinical Data'!CM28,'ALL Clinical Data'!DB28)</f>
        <v>7</v>
      </c>
      <c r="S28" s="71">
        <f>AVERAGE('ALL Clinical Data'!DQ28,'ALL Clinical Data'!EF28)</f>
        <v>7</v>
      </c>
      <c r="T28" s="71">
        <f>AVERAGE('ALL Clinical Data'!EU28,'ALL Clinical Data'!FJ28)</f>
        <v>7</v>
      </c>
      <c r="U28" s="71">
        <f>AVERAGE('ALL Clinical Data'!FW28,'ALL Clinical Data'!GN28)</f>
        <v>7</v>
      </c>
      <c r="V28" s="71">
        <f>AVERAGE('ALL Clinical Data'!HC28,'ALL Clinical Data'!HR28)</f>
        <v>7</v>
      </c>
      <c r="W28" s="71">
        <f>AVERAGE('ALL Clinical Data'!BD28:BE28,'ALL Clinical Data'!BS28:BT28)</f>
        <v>5</v>
      </c>
      <c r="X28" s="71">
        <f>AVERAGE('ALL Clinical Data'!CH28:CI28,'ALL Clinical Data'!CW28:CX28)</f>
        <v>7</v>
      </c>
      <c r="Y28" s="71">
        <f>AVERAGE('ALL Clinical Data'!DL28:DM28,'ALL Clinical Data'!EA28:EB28)</f>
        <v>7</v>
      </c>
      <c r="Z28" s="71">
        <f>AVERAGE('ALL Clinical Data'!EP28:EQ28,'ALL Clinical Data'!FE28:FF28)</f>
        <v>7</v>
      </c>
      <c r="AA28" s="71">
        <f>AVERAGE('ALL Clinical Data'!FT28:FU28,'ALL Clinical Data'!GI28:GJ28)</f>
        <v>7</v>
      </c>
      <c r="AB28" s="71">
        <f>AVERAGE('ALL Clinical Data'!GX28:GY28,'ALL Clinical Data'!HM28:HN28)</f>
        <v>7</v>
      </c>
      <c r="AC28" s="71">
        <f>AVERAGE('ALL Clinical Data'!BF28:BG28,'ALL Clinical Data'!BU28:BV28)</f>
        <v>5</v>
      </c>
      <c r="AD28" s="71">
        <f>AVERAGE('ALL Clinical Data'!CJ28:CK28,'ALL Clinical Data'!CY28:CZ28)</f>
        <v>7</v>
      </c>
      <c r="AE28" s="71">
        <f>AVERAGE('ALL Clinical Data'!DN28:DO28,'ALL Clinical Data'!EC28:ED28)</f>
        <v>7</v>
      </c>
      <c r="AF28" s="71">
        <f>AVERAGE('ALL Clinical Data'!ER28:ES28,'ALL Clinical Data'!FG28:FH28)</f>
        <v>7</v>
      </c>
      <c r="AG28" s="71">
        <f>AVERAGE('ALL Clinical Data'!FV28:FW28,'ALL Clinical Data'!GK28:GL28)</f>
        <v>7</v>
      </c>
      <c r="AH28" s="71">
        <f>AVERAGE('ALL Clinical Data'!GZ28:HA28,'ALL Clinical Data'!HO28:HP28)</f>
        <v>7</v>
      </c>
      <c r="AI28" s="71">
        <f>AVERAGE('ALL Clinical Data'!BJ28,'ALL Clinical Data'!BY28)</f>
        <v>1</v>
      </c>
      <c r="AJ28" s="71">
        <f>AVERAGE('ALL Clinical Data'!CN28,'ALL Clinical Data'!DC28)</f>
        <v>1</v>
      </c>
      <c r="AK28" s="71">
        <f>AVERAGE('ALL Clinical Data'!DR28,'ALL Clinical Data'!EG28)</f>
        <v>1</v>
      </c>
      <c r="AL28" s="71" t="e">
        <f>AVERAGE('ALL Clinical Data'!EV28,'ALL Clinical Data'!FK28)</f>
        <v>#DIV/0!</v>
      </c>
      <c r="AM28" s="71">
        <f>AVERAGE('ALL Clinical Data'!FZ28,'ALL Clinical Data'!GO28)</f>
        <v>0.5</v>
      </c>
      <c r="AN28" s="71" t="e">
        <f>AVERAGE('ALL Clinical Data'!HD28,'ALL Clinical Data'!HS28)</f>
        <v>#DIV/0!</v>
      </c>
      <c r="AO28" s="71">
        <f>AVERAGE('ALL Clinical Data'!BK28:BL28,'ALL Clinical Data'!BZ28:CA28)</f>
        <v>4.5</v>
      </c>
      <c r="AP28" s="71">
        <f>AVERAGE('ALL Clinical Data'!CO28:CP28,'ALL Clinical Data'!DD28:DE28)</f>
        <v>7</v>
      </c>
      <c r="AQ28" s="71">
        <f>AVERAGE('ALL Clinical Data'!DS28:DT28,'ALL Clinical Data'!EH28:EI28)</f>
        <v>7</v>
      </c>
      <c r="AR28" s="71">
        <f>AVERAGE('ALL Clinical Data'!EW28:EX28,'ALL Clinical Data'!FL28:FM28)</f>
        <v>7</v>
      </c>
      <c r="AS28" s="71">
        <f>AVERAGE('ALL Clinical Data'!GA28:GB28,'ALL Clinical Data'!GP28:GQ28)</f>
        <v>7</v>
      </c>
      <c r="AT28" s="71">
        <f>AVERAGE('ALL Clinical Data'!HE28:HF28,'ALL Clinical Data'!HT28:HU28)</f>
        <v>7</v>
      </c>
      <c r="AU28" s="71">
        <f>AVERAGE('ALL Clinical Data'!BM28,'ALL Clinical Data'!CB28)</f>
        <v>5.5</v>
      </c>
      <c r="AV28" s="70">
        <f>AVERAGE('ALL Clinical Data'!CQ28,'ALL Clinical Data'!DF28)</f>
        <v>7</v>
      </c>
      <c r="AW28" s="70">
        <f>AVERAGE('ALL Clinical Data'!DU28,'ALL Clinical Data'!EJ28)</f>
        <v>7</v>
      </c>
      <c r="AX28" s="70">
        <f>AVERAGE('ALL Clinical Data'!EY28,'ALL Clinical Data'!FN28)</f>
        <v>7</v>
      </c>
      <c r="AY28" s="70">
        <f>AVERAGE('ALL Clinical Data'!GC28,'ALL Clinical Data'!GR28)</f>
        <v>7</v>
      </c>
      <c r="AZ28" s="70">
        <f>AVERAGE('ALL Clinical Data'!HG28,'ALL Clinical Data'!HV28)</f>
        <v>7</v>
      </c>
      <c r="BA28" s="71">
        <f>AVERAGE('ALL Clinical Data'!BN28,'ALL Clinical Data'!CC28)</f>
        <v>5.5</v>
      </c>
      <c r="BB28" s="70">
        <f>AVERAGE('ALL Clinical Data'!CR28,'ALL Clinical Data'!DG28)</f>
        <v>7</v>
      </c>
      <c r="BC28" s="70">
        <f>AVERAGE('ALL Clinical Data'!DV28,'ALL Clinical Data'!EK28)</f>
        <v>7</v>
      </c>
      <c r="BD28" s="70">
        <f>AVERAGE('ALL Clinical Data'!EZ28,'ALL Clinical Data'!FO28)</f>
        <v>7</v>
      </c>
      <c r="BE28" s="70">
        <f>AVERAGE('ALL Clinical Data'!GD28,'ALL Clinical Data'!GS28)</f>
        <v>7</v>
      </c>
      <c r="BF28" s="70">
        <f>AVERAGE('ALL Clinical Data'!HH28,'ALL Clinical Data'!HW28)</f>
        <v>7</v>
      </c>
    </row>
    <row r="29" spans="1:58" s="70" customFormat="1" x14ac:dyDescent="0.2">
      <c r="A29">
        <v>1016</v>
      </c>
      <c r="B29" s="24" t="s">
        <v>650</v>
      </c>
      <c r="C29" t="s">
        <v>350</v>
      </c>
      <c r="D29" s="71">
        <v>35</v>
      </c>
      <c r="E29" s="71" t="s">
        <v>653</v>
      </c>
      <c r="F29" s="71">
        <v>2</v>
      </c>
      <c r="G29" s="71">
        <v>47</v>
      </c>
      <c r="H29" s="71">
        <v>11</v>
      </c>
      <c r="I29" s="71">
        <v>8</v>
      </c>
      <c r="J29" s="71">
        <v>7</v>
      </c>
      <c r="K29" s="70">
        <f>AVERAGE('ALL Clinical Data'!BB29,BQ29)</f>
        <v>2</v>
      </c>
      <c r="L29" s="71">
        <f>AVERAGE( 'ALL Clinical Data'!CF29,'ALL Clinical Data'!CU29)</f>
        <v>2.5</v>
      </c>
      <c r="M29" s="71">
        <f>AVERAGE('ALL Clinical Data'!DJ29,'ALL Clinical Data'!DY29)</f>
        <v>2</v>
      </c>
      <c r="N29" s="71">
        <f>AVERAGE('ALL Clinical Data'!EN29,'ALL Clinical Data'!FC29)</f>
        <v>2.5</v>
      </c>
      <c r="O29" s="71">
        <f>AVERAGE('ALL Clinical Data'!FR29,'ALL Clinical Data'!GG29)</f>
        <v>2.5</v>
      </c>
      <c r="P29" s="71">
        <f>AVERAGE('ALL Clinical Data'!GV29,'ALL Clinical Data'!HK29)</f>
        <v>1.5</v>
      </c>
      <c r="Q29" s="70">
        <f>AVERAGE('ALL Clinical Data'!BC29,BR29)</f>
        <v>6</v>
      </c>
      <c r="R29" s="71">
        <f>AVERAGE( 'ALL Clinical Data'!CM29,'ALL Clinical Data'!DB29)</f>
        <v>6</v>
      </c>
      <c r="S29" s="71">
        <f>AVERAGE('ALL Clinical Data'!DQ29,'ALL Clinical Data'!EF29)</f>
        <v>5</v>
      </c>
      <c r="T29" s="71">
        <f>AVERAGE('ALL Clinical Data'!EU29,'ALL Clinical Data'!FJ29)</f>
        <v>5</v>
      </c>
      <c r="U29" s="71">
        <f>AVERAGE('ALL Clinical Data'!FW29,'ALL Clinical Data'!GN29)</f>
        <v>5</v>
      </c>
      <c r="V29" s="71">
        <f>AVERAGE('ALL Clinical Data'!HC29,'ALL Clinical Data'!HR29)</f>
        <v>5</v>
      </c>
      <c r="W29" s="71">
        <f>AVERAGE('ALL Clinical Data'!BD29:BE29,'ALL Clinical Data'!BS29:BT29)</f>
        <v>5.75</v>
      </c>
      <c r="X29" s="71">
        <f>AVERAGE('ALL Clinical Data'!CH29:CI29,'ALL Clinical Data'!CW29:CX29)</f>
        <v>5.5</v>
      </c>
      <c r="Y29" s="71">
        <f>AVERAGE('ALL Clinical Data'!DL29:DM29,'ALL Clinical Data'!EA29:EB29)</f>
        <v>5.25</v>
      </c>
      <c r="Z29" s="71">
        <f>AVERAGE('ALL Clinical Data'!EP29:EQ29,'ALL Clinical Data'!FE29:FF29)</f>
        <v>5.5</v>
      </c>
      <c r="AA29" s="71">
        <f>AVERAGE('ALL Clinical Data'!FT29:FU29,'ALL Clinical Data'!GI29:GJ29)</f>
        <v>5.5</v>
      </c>
      <c r="AB29" s="71">
        <f>AVERAGE('ALL Clinical Data'!GX29:GY29,'ALL Clinical Data'!HM29:HN29)</f>
        <v>5.25</v>
      </c>
      <c r="AC29" s="71">
        <f>AVERAGE('ALL Clinical Data'!BF29:BG29,'ALL Clinical Data'!BU29:BV29)</f>
        <v>5.75</v>
      </c>
      <c r="AD29" s="71">
        <f>AVERAGE('ALL Clinical Data'!CJ29:CK29,'ALL Clinical Data'!CY29:CZ29)</f>
        <v>6</v>
      </c>
      <c r="AE29" s="71">
        <f>AVERAGE('ALL Clinical Data'!DN29:DO29,'ALL Clinical Data'!EC29:ED29)</f>
        <v>5.75</v>
      </c>
      <c r="AF29" s="71">
        <f>AVERAGE('ALL Clinical Data'!ER29:ES29,'ALL Clinical Data'!FG29:FH29)</f>
        <v>4.75</v>
      </c>
      <c r="AG29" s="71">
        <f>AVERAGE('ALL Clinical Data'!FV29:FW29,'ALL Clinical Data'!GK29:GL29)</f>
        <v>4.75</v>
      </c>
      <c r="AH29" s="71">
        <f>AVERAGE('ALL Clinical Data'!GZ29:HA29,'ALL Clinical Data'!HO29:HP29)</f>
        <v>5.5</v>
      </c>
      <c r="AI29" s="71">
        <f>AVERAGE('ALL Clinical Data'!BJ29,'ALL Clinical Data'!BY29)</f>
        <v>1.1000000000000001</v>
      </c>
      <c r="AJ29" s="71">
        <f>AVERAGE('ALL Clinical Data'!CN29,'ALL Clinical Data'!DC29)</f>
        <v>1</v>
      </c>
      <c r="AK29" s="71">
        <f>AVERAGE('ALL Clinical Data'!DR29,'ALL Clinical Data'!EG29)</f>
        <v>1</v>
      </c>
      <c r="AL29" s="71">
        <f>AVERAGE('ALL Clinical Data'!EV29,'ALL Clinical Data'!FK29)</f>
        <v>1</v>
      </c>
      <c r="AM29" s="71">
        <f>AVERAGE('ALL Clinical Data'!FZ29,'ALL Clinical Data'!GO29)</f>
        <v>1</v>
      </c>
      <c r="AN29" s="71">
        <f>AVERAGE('ALL Clinical Data'!HD29,'ALL Clinical Data'!HS29)</f>
        <v>1.1000000000000001</v>
      </c>
      <c r="AO29" s="71">
        <f>AVERAGE('ALL Clinical Data'!BK29:BL29,'ALL Clinical Data'!BZ29:CA29)</f>
        <v>6.75</v>
      </c>
      <c r="AP29" s="71">
        <f>AVERAGE('ALL Clinical Data'!CO29:CP29,'ALL Clinical Data'!DD29:DE29)</f>
        <v>5.75</v>
      </c>
      <c r="AQ29" s="71">
        <f>AVERAGE('ALL Clinical Data'!DS29:DT29,'ALL Clinical Data'!EH29:EI29)</f>
        <v>5.25</v>
      </c>
      <c r="AR29" s="71">
        <f>AVERAGE('ALL Clinical Data'!EW29:EX29,'ALL Clinical Data'!FL29:FM29)</f>
        <v>5.25</v>
      </c>
      <c r="AS29" s="71">
        <f>AVERAGE('ALL Clinical Data'!GA29:GB29,'ALL Clinical Data'!GP29:GQ29)</f>
        <v>4.75</v>
      </c>
      <c r="AT29" s="71">
        <f>AVERAGE('ALL Clinical Data'!HE29:HF29,'ALL Clinical Data'!HT29:HU29)</f>
        <v>5</v>
      </c>
      <c r="AU29" s="71">
        <f>AVERAGE('ALL Clinical Data'!BM29,'ALL Clinical Data'!CB29)</f>
        <v>6.5</v>
      </c>
      <c r="AV29" s="70">
        <f>AVERAGE('ALL Clinical Data'!CQ29,'ALL Clinical Data'!DF29)</f>
        <v>6.5</v>
      </c>
      <c r="AW29" s="70">
        <f>AVERAGE('ALL Clinical Data'!DU29,'ALL Clinical Data'!EJ29)</f>
        <v>6.5</v>
      </c>
      <c r="AX29" s="70">
        <f>AVERAGE('ALL Clinical Data'!EY29,'ALL Clinical Data'!FN29)</f>
        <v>5.5</v>
      </c>
      <c r="AY29" s="70">
        <f>AVERAGE('ALL Clinical Data'!GC29,'ALL Clinical Data'!GR29)</f>
        <v>5.5</v>
      </c>
      <c r="AZ29" s="70">
        <f>AVERAGE('ALL Clinical Data'!HG29,'ALL Clinical Data'!HV29)</f>
        <v>5.5</v>
      </c>
      <c r="BA29" s="71">
        <f>AVERAGE('ALL Clinical Data'!BN29,'ALL Clinical Data'!CC29)</f>
        <v>6</v>
      </c>
      <c r="BB29" s="70">
        <f>AVERAGE('ALL Clinical Data'!CR29,'ALL Clinical Data'!DG29)</f>
        <v>5.5</v>
      </c>
      <c r="BC29" s="70">
        <f>AVERAGE('ALL Clinical Data'!DV29,'ALL Clinical Data'!EK29)</f>
        <v>6</v>
      </c>
      <c r="BD29" s="70">
        <f>AVERAGE('ALL Clinical Data'!EZ29,'ALL Clinical Data'!FO29)</f>
        <v>6</v>
      </c>
      <c r="BE29" s="70">
        <f>AVERAGE('ALL Clinical Data'!GD29,'ALL Clinical Data'!GS29)</f>
        <v>5.5</v>
      </c>
      <c r="BF29" s="70">
        <f>AVERAGE('ALL Clinical Data'!HH29,'ALL Clinical Data'!HW29)</f>
        <v>5.5</v>
      </c>
    </row>
    <row r="30" spans="1:58" s="70" customFormat="1" x14ac:dyDescent="0.2">
      <c r="A30">
        <v>1018</v>
      </c>
      <c r="B30" s="24" t="s">
        <v>650</v>
      </c>
      <c r="C30" t="s">
        <v>350</v>
      </c>
      <c r="D30" s="71">
        <v>24</v>
      </c>
      <c r="E30" s="71" t="s">
        <v>653</v>
      </c>
      <c r="F30" s="71">
        <v>2</v>
      </c>
      <c r="G30" s="71">
        <v>30</v>
      </c>
      <c r="H30" s="71">
        <v>8</v>
      </c>
      <c r="I30" s="71">
        <v>7</v>
      </c>
      <c r="J30" s="71">
        <v>9</v>
      </c>
      <c r="K30" s="70">
        <f>AVERAGE('ALL Clinical Data'!BB30,BQ30)</f>
        <v>6</v>
      </c>
      <c r="L30" s="71">
        <f>AVERAGE( 'ALL Clinical Data'!CF30,'ALL Clinical Data'!CU30)</f>
        <v>6.5</v>
      </c>
      <c r="M30" s="71">
        <f>AVERAGE('ALL Clinical Data'!DJ30,'ALL Clinical Data'!DY30)</f>
        <v>5.5</v>
      </c>
      <c r="N30" s="71">
        <f>AVERAGE('ALL Clinical Data'!EN30,'ALL Clinical Data'!FC30)</f>
        <v>5</v>
      </c>
      <c r="O30" s="71">
        <f>AVERAGE('ALL Clinical Data'!FR30,'ALL Clinical Data'!GG30)</f>
        <v>3.5</v>
      </c>
      <c r="P30" s="71">
        <f>AVERAGE('ALL Clinical Data'!GV30,'ALL Clinical Data'!HK30)</f>
        <v>5</v>
      </c>
      <c r="Q30" s="70">
        <f>AVERAGE('ALL Clinical Data'!BC30,BR30)</f>
        <v>6</v>
      </c>
      <c r="R30" s="71">
        <f>AVERAGE( 'ALL Clinical Data'!CM30,'ALL Clinical Data'!DB30)</f>
        <v>3</v>
      </c>
      <c r="S30" s="71">
        <f>AVERAGE('ALL Clinical Data'!DQ30,'ALL Clinical Data'!EF30)</f>
        <v>4</v>
      </c>
      <c r="T30" s="71">
        <f>AVERAGE('ALL Clinical Data'!EU30,'ALL Clinical Data'!FJ30)</f>
        <v>3</v>
      </c>
      <c r="U30" s="71">
        <f>AVERAGE('ALL Clinical Data'!FW30,'ALL Clinical Data'!GN30)</f>
        <v>4</v>
      </c>
      <c r="V30" s="71">
        <f>AVERAGE('ALL Clinical Data'!HC30,'ALL Clinical Data'!HR30)</f>
        <v>3.5</v>
      </c>
      <c r="W30" s="71">
        <f>AVERAGE('ALL Clinical Data'!BD30:BE30,'ALL Clinical Data'!BS30:BT30)</f>
        <v>4</v>
      </c>
      <c r="X30" s="71">
        <f>AVERAGE('ALL Clinical Data'!CH30:CI30,'ALL Clinical Data'!CW30:CX30)</f>
        <v>5.5</v>
      </c>
      <c r="Y30" s="71">
        <f>AVERAGE('ALL Clinical Data'!DL30:DM30,'ALL Clinical Data'!EA30:EB30)</f>
        <v>4</v>
      </c>
      <c r="Z30" s="71">
        <f>AVERAGE('ALL Clinical Data'!EP30:EQ30,'ALL Clinical Data'!FE30:FF30)</f>
        <v>3</v>
      </c>
      <c r="AA30" s="71">
        <f>AVERAGE('ALL Clinical Data'!FT30:FU30,'ALL Clinical Data'!GI30:GJ30)</f>
        <v>2.25</v>
      </c>
      <c r="AB30" s="71">
        <f>AVERAGE('ALL Clinical Data'!GX30:GY30,'ALL Clinical Data'!HM30:HN30)</f>
        <v>4.75</v>
      </c>
      <c r="AC30" s="71">
        <f>AVERAGE('ALL Clinical Data'!BF30:BG30,'ALL Clinical Data'!BU30:BV30)</f>
        <v>5.75</v>
      </c>
      <c r="AD30" s="71">
        <f>AVERAGE('ALL Clinical Data'!CJ30:CK30,'ALL Clinical Data'!CY30:CZ30)</f>
        <v>6</v>
      </c>
      <c r="AE30" s="71">
        <f>AVERAGE('ALL Clinical Data'!DN30:DO30,'ALL Clinical Data'!EC30:ED30)</f>
        <v>5</v>
      </c>
      <c r="AF30" s="71">
        <f>AVERAGE('ALL Clinical Data'!ER30:ES30,'ALL Clinical Data'!FG30:FH30)</f>
        <v>4</v>
      </c>
      <c r="AG30" s="71">
        <f>AVERAGE('ALL Clinical Data'!FV30:FW30,'ALL Clinical Data'!GK30:GL30)</f>
        <v>3</v>
      </c>
      <c r="AH30" s="71">
        <f>AVERAGE('ALL Clinical Data'!GZ30:HA30,'ALL Clinical Data'!HO30:HP30)</f>
        <v>5.25</v>
      </c>
      <c r="AI30" s="71">
        <f>AVERAGE('ALL Clinical Data'!BJ30,'ALL Clinical Data'!BY30)</f>
        <v>3.6428571428571428</v>
      </c>
      <c r="AJ30" s="71">
        <f>AVERAGE('ALL Clinical Data'!CN30,'ALL Clinical Data'!DC30)</f>
        <v>2.3333333333333335</v>
      </c>
      <c r="AK30" s="71">
        <f>AVERAGE('ALL Clinical Data'!DR30,'ALL Clinical Data'!EG30)</f>
        <v>1.6666666666666667</v>
      </c>
      <c r="AL30" s="71">
        <f>AVERAGE('ALL Clinical Data'!EV30,'ALL Clinical Data'!FK30)</f>
        <v>1.25</v>
      </c>
      <c r="AM30" s="71">
        <f>AVERAGE('ALL Clinical Data'!FZ30,'ALL Clinical Data'!GO30)</f>
        <v>0.3666666666666667</v>
      </c>
      <c r="AN30" s="71">
        <f>AVERAGE('ALL Clinical Data'!HD30,'ALL Clinical Data'!HS30)</f>
        <v>3.6666666666666665</v>
      </c>
      <c r="AO30" s="71">
        <f>AVERAGE('ALL Clinical Data'!BK30:BL30,'ALL Clinical Data'!BZ30:CA30)</f>
        <v>4.25</v>
      </c>
      <c r="AP30" s="71">
        <f>AVERAGE('ALL Clinical Data'!CO30:CP30,'ALL Clinical Data'!DD30:DE30)</f>
        <v>5.75</v>
      </c>
      <c r="AQ30" s="71">
        <f>AVERAGE('ALL Clinical Data'!DS30:DT30,'ALL Clinical Data'!EH30:EI30)</f>
        <v>4.25</v>
      </c>
      <c r="AR30" s="71">
        <f>AVERAGE('ALL Clinical Data'!EW30:EX30,'ALL Clinical Data'!FL30:FM30)</f>
        <v>2</v>
      </c>
      <c r="AS30" s="71">
        <f>AVERAGE('ALL Clinical Data'!GA30:GB30,'ALL Clinical Data'!GP30:GQ30)</f>
        <v>3</v>
      </c>
      <c r="AT30" s="71">
        <f>AVERAGE('ALL Clinical Data'!HE30:HF30,'ALL Clinical Data'!HT30:HU30)</f>
        <v>3.75</v>
      </c>
      <c r="AU30" s="71">
        <f>AVERAGE('ALL Clinical Data'!BM30,'ALL Clinical Data'!CB30)</f>
        <v>5.5</v>
      </c>
      <c r="AV30" s="70">
        <f>AVERAGE('ALL Clinical Data'!CQ30,'ALL Clinical Data'!DF30)</f>
        <v>5</v>
      </c>
      <c r="AW30" s="70">
        <f>AVERAGE('ALL Clinical Data'!DU30,'ALL Clinical Data'!EJ30)</f>
        <v>4</v>
      </c>
      <c r="AX30" s="70">
        <f>AVERAGE('ALL Clinical Data'!EY30,'ALL Clinical Data'!FN30)</f>
        <v>3</v>
      </c>
      <c r="AY30" s="70">
        <f>AVERAGE('ALL Clinical Data'!GC30,'ALL Clinical Data'!GR30)</f>
        <v>3.5</v>
      </c>
      <c r="AZ30" s="70">
        <f>AVERAGE('ALL Clinical Data'!HG30,'ALL Clinical Data'!HV30)</f>
        <v>4</v>
      </c>
      <c r="BA30" s="71">
        <f>AVERAGE('ALL Clinical Data'!BN30,'ALL Clinical Data'!CC30)</f>
        <v>4.5</v>
      </c>
      <c r="BB30" s="70">
        <f>AVERAGE('ALL Clinical Data'!CR30,'ALL Clinical Data'!DG30)</f>
        <v>5.5</v>
      </c>
      <c r="BC30" s="70">
        <f>AVERAGE('ALL Clinical Data'!DV30,'ALL Clinical Data'!EK30)</f>
        <v>5</v>
      </c>
      <c r="BD30" s="70">
        <f>AVERAGE('ALL Clinical Data'!EZ30,'ALL Clinical Data'!FO30)</f>
        <v>3.5</v>
      </c>
      <c r="BE30" s="70">
        <f>AVERAGE('ALL Clinical Data'!GD30,'ALL Clinical Data'!GS30)</f>
        <v>2.5</v>
      </c>
      <c r="BF30" s="70">
        <f>AVERAGE('ALL Clinical Data'!HH30,'ALL Clinical Data'!HW30)</f>
        <v>4.5</v>
      </c>
    </row>
    <row r="31" spans="1:58" s="70" customFormat="1" x14ac:dyDescent="0.2">
      <c r="A31" s="27">
        <v>1019</v>
      </c>
      <c r="B31" s="46" t="s">
        <v>652</v>
      </c>
      <c r="C31" s="27" t="s">
        <v>350</v>
      </c>
      <c r="D31" s="71">
        <v>29</v>
      </c>
      <c r="E31" s="71" t="s">
        <v>635</v>
      </c>
      <c r="F31" s="71">
        <v>2</v>
      </c>
      <c r="G31" s="71">
        <v>34</v>
      </c>
      <c r="H31" s="71">
        <v>14</v>
      </c>
      <c r="I31" s="71">
        <v>13</v>
      </c>
      <c r="J31" s="71">
        <v>12</v>
      </c>
      <c r="K31" s="70">
        <f>AVERAGE('ALL Clinical Data'!BB31,BQ31)</f>
        <v>4</v>
      </c>
      <c r="L31" s="71">
        <f>AVERAGE( 'ALL Clinical Data'!CF31,'ALL Clinical Data'!CU31)</f>
        <v>7</v>
      </c>
      <c r="M31" s="71">
        <f>AVERAGE('ALL Clinical Data'!DJ31,'ALL Clinical Data'!DY31)</f>
        <v>4</v>
      </c>
      <c r="N31" s="71">
        <f>AVERAGE('ALL Clinical Data'!EN31,'ALL Clinical Data'!FC31)</f>
        <v>4.5</v>
      </c>
      <c r="O31" s="71">
        <f>AVERAGE('ALL Clinical Data'!FR31,'ALL Clinical Data'!GG31)</f>
        <v>5.5</v>
      </c>
      <c r="P31" s="71">
        <f>AVERAGE('ALL Clinical Data'!GV31,'ALL Clinical Data'!HK31)</f>
        <v>4</v>
      </c>
      <c r="Q31" s="70">
        <f>AVERAGE('ALL Clinical Data'!BC31,BR31)</f>
        <v>4</v>
      </c>
      <c r="R31" s="71">
        <f>AVERAGE( 'ALL Clinical Data'!CM31,'ALL Clinical Data'!DB31)</f>
        <v>7</v>
      </c>
      <c r="S31" s="71">
        <f>AVERAGE('ALL Clinical Data'!DQ31,'ALL Clinical Data'!EF31)</f>
        <v>3.5</v>
      </c>
      <c r="T31" s="71">
        <f>AVERAGE('ALL Clinical Data'!EU31,'ALL Clinical Data'!FJ31)</f>
        <v>4</v>
      </c>
      <c r="U31" s="71">
        <f>AVERAGE('ALL Clinical Data'!FW31,'ALL Clinical Data'!GN31)</f>
        <v>4.5</v>
      </c>
      <c r="V31" s="71">
        <f>AVERAGE('ALL Clinical Data'!HC31,'ALL Clinical Data'!HR31)</f>
        <v>4</v>
      </c>
      <c r="W31" s="71">
        <f>AVERAGE('ALL Clinical Data'!BD31:BE31,'ALL Clinical Data'!BS31:BT31)</f>
        <v>3.75</v>
      </c>
      <c r="X31" s="71">
        <f>AVERAGE('ALL Clinical Data'!CH31:CI31,'ALL Clinical Data'!CW31:CX31)</f>
        <v>7</v>
      </c>
      <c r="Y31" s="71">
        <f>AVERAGE('ALL Clinical Data'!DL31:DM31,'ALL Clinical Data'!EA31:EB31)</f>
        <v>3.75</v>
      </c>
      <c r="Z31" s="71">
        <f>AVERAGE('ALL Clinical Data'!EP31:EQ31,'ALL Clinical Data'!FE31:FF31)</f>
        <v>4.5</v>
      </c>
      <c r="AA31" s="71">
        <f>AVERAGE('ALL Clinical Data'!FT31:FU31,'ALL Clinical Data'!GI31:GJ31)</f>
        <v>4.5</v>
      </c>
      <c r="AB31" s="71">
        <f>AVERAGE('ALL Clinical Data'!GX31:GY31,'ALL Clinical Data'!HM31:HN31)</f>
        <v>4</v>
      </c>
      <c r="AC31" s="71">
        <f>AVERAGE('ALL Clinical Data'!BF31:BG31,'ALL Clinical Data'!BU31:BV31)</f>
        <v>4</v>
      </c>
      <c r="AD31" s="71">
        <f>AVERAGE('ALL Clinical Data'!CJ31:CK31,'ALL Clinical Data'!CY31:CZ31)</f>
        <v>7</v>
      </c>
      <c r="AE31" s="71">
        <f>AVERAGE('ALL Clinical Data'!DN31:DO31,'ALL Clinical Data'!EC31:ED31)</f>
        <v>4</v>
      </c>
      <c r="AF31" s="71">
        <f>AVERAGE('ALL Clinical Data'!ER31:ES31,'ALL Clinical Data'!FG31:FH31)</f>
        <v>3.25</v>
      </c>
      <c r="AG31" s="71">
        <f>AVERAGE('ALL Clinical Data'!FV31:FW31,'ALL Clinical Data'!GK31:GL31)</f>
        <v>4.5</v>
      </c>
      <c r="AH31" s="71">
        <f>AVERAGE('ALL Clinical Data'!GZ31:HA31,'ALL Clinical Data'!HO31:HP31)</f>
        <v>4</v>
      </c>
      <c r="AI31" s="71">
        <f>AVERAGE('ALL Clinical Data'!BJ31,'ALL Clinical Data'!BY31)</f>
        <v>1</v>
      </c>
      <c r="AJ31" s="71">
        <f>AVERAGE('ALL Clinical Data'!CN31,'ALL Clinical Data'!DC31)</f>
        <v>1</v>
      </c>
      <c r="AK31" s="71">
        <f>AVERAGE('ALL Clinical Data'!DR31,'ALL Clinical Data'!EG31)</f>
        <v>1</v>
      </c>
      <c r="AL31" s="71" t="e">
        <f>AVERAGE('ALL Clinical Data'!EV31,'ALL Clinical Data'!FK31)</f>
        <v>#DIV/0!</v>
      </c>
      <c r="AM31" s="71">
        <f>AVERAGE('ALL Clinical Data'!FZ31,'ALL Clinical Data'!GO31)</f>
        <v>0.5</v>
      </c>
      <c r="AN31" s="71" t="e">
        <f>AVERAGE('ALL Clinical Data'!HD31,'ALL Clinical Data'!HS31)</f>
        <v>#DIV/0!</v>
      </c>
      <c r="AO31" s="71">
        <f>AVERAGE('ALL Clinical Data'!BK31:BL31,'ALL Clinical Data'!BZ31:CA31)</f>
        <v>3.5</v>
      </c>
      <c r="AP31" s="71">
        <f>AVERAGE('ALL Clinical Data'!CO31:CP31,'ALL Clinical Data'!DD31:DE31)</f>
        <v>7</v>
      </c>
      <c r="AQ31" s="71">
        <f>AVERAGE('ALL Clinical Data'!DS31:DT31,'ALL Clinical Data'!EH31:EI31)</f>
        <v>4</v>
      </c>
      <c r="AR31" s="71">
        <f>AVERAGE('ALL Clinical Data'!EW31:EX31,'ALL Clinical Data'!FL31:FM31)</f>
        <v>5</v>
      </c>
      <c r="AS31" s="71">
        <f>AVERAGE('ALL Clinical Data'!GA31:GB31,'ALL Clinical Data'!GP31:GQ31)</f>
        <v>5.25</v>
      </c>
      <c r="AT31" s="71">
        <f>AVERAGE('ALL Clinical Data'!HE31:HF31,'ALL Clinical Data'!HT31:HU31)</f>
        <v>4</v>
      </c>
      <c r="AU31" s="71">
        <f>AVERAGE('ALL Clinical Data'!BM31,'ALL Clinical Data'!CB31)</f>
        <v>3.5</v>
      </c>
      <c r="AV31" s="70">
        <f>AVERAGE('ALL Clinical Data'!CQ31,'ALL Clinical Data'!DF31)</f>
        <v>7</v>
      </c>
      <c r="AW31" s="70">
        <f>AVERAGE('ALL Clinical Data'!DU31,'ALL Clinical Data'!EJ31)</f>
        <v>4</v>
      </c>
      <c r="AX31" s="70">
        <f>AVERAGE('ALL Clinical Data'!EY31,'ALL Clinical Data'!FN31)</f>
        <v>3.5</v>
      </c>
      <c r="AY31" s="70">
        <f>AVERAGE('ALL Clinical Data'!GC31,'ALL Clinical Data'!GR31)</f>
        <v>5.5</v>
      </c>
      <c r="AZ31" s="70">
        <f>AVERAGE('ALL Clinical Data'!HG31,'ALL Clinical Data'!HV31)</f>
        <v>3.5</v>
      </c>
      <c r="BA31" s="71">
        <f>AVERAGE('ALL Clinical Data'!BN31,'ALL Clinical Data'!CC31)</f>
        <v>2.5</v>
      </c>
      <c r="BB31" s="70">
        <f>AVERAGE('ALL Clinical Data'!CR31,'ALL Clinical Data'!DG31)</f>
        <v>7</v>
      </c>
      <c r="BC31" s="70">
        <f>AVERAGE('ALL Clinical Data'!DV31,'ALL Clinical Data'!EK31)</f>
        <v>2</v>
      </c>
      <c r="BD31" s="70">
        <f>AVERAGE('ALL Clinical Data'!EZ31,'ALL Clinical Data'!FO31)</f>
        <v>3.5</v>
      </c>
      <c r="BE31" s="70">
        <f>AVERAGE('ALL Clinical Data'!GD31,'ALL Clinical Data'!GS31)</f>
        <v>4.5</v>
      </c>
      <c r="BF31" s="70">
        <f>AVERAGE('ALL Clinical Data'!HH31,'ALL Clinical Data'!HW31)</f>
        <v>3</v>
      </c>
    </row>
    <row r="32" spans="1:58" s="70" customFormat="1" x14ac:dyDescent="0.2">
      <c r="A32">
        <v>1021</v>
      </c>
      <c r="B32" s="45" t="s">
        <v>650</v>
      </c>
      <c r="C32" s="25" t="s">
        <v>350</v>
      </c>
      <c r="D32" s="71">
        <v>28</v>
      </c>
      <c r="E32" s="71" t="s">
        <v>635</v>
      </c>
      <c r="F32" s="71">
        <v>2</v>
      </c>
      <c r="G32" s="71">
        <v>24</v>
      </c>
      <c r="H32" s="71">
        <v>7</v>
      </c>
      <c r="I32" s="71">
        <v>7</v>
      </c>
      <c r="J32" s="71">
        <v>7</v>
      </c>
      <c r="K32" s="70">
        <f>AVERAGE('ALL Clinical Data'!BB32,BQ32)</f>
        <v>4</v>
      </c>
      <c r="L32" s="71">
        <f>AVERAGE( 'ALL Clinical Data'!CF32,'ALL Clinical Data'!CU32)</f>
        <v>4.5</v>
      </c>
      <c r="M32" s="71">
        <f>AVERAGE('ALL Clinical Data'!DJ32,'ALL Clinical Data'!DY32)</f>
        <v>5</v>
      </c>
      <c r="N32" s="71">
        <f>AVERAGE('ALL Clinical Data'!EN32,'ALL Clinical Data'!FC32)</f>
        <v>4</v>
      </c>
      <c r="O32" s="71">
        <f>AVERAGE('ALL Clinical Data'!FR32,'ALL Clinical Data'!GG32)</f>
        <v>4</v>
      </c>
      <c r="P32" s="71">
        <f>AVERAGE('ALL Clinical Data'!GV32,'ALL Clinical Data'!HK32)</f>
        <v>4</v>
      </c>
      <c r="Q32" s="70">
        <f>AVERAGE('ALL Clinical Data'!BC32,BR32)</f>
        <v>5</v>
      </c>
      <c r="R32" s="71">
        <f>AVERAGE( 'ALL Clinical Data'!CM32,'ALL Clinical Data'!DB32)</f>
        <v>1</v>
      </c>
      <c r="S32" s="71">
        <f>AVERAGE('ALL Clinical Data'!DQ32,'ALL Clinical Data'!EF32)</f>
        <v>1</v>
      </c>
      <c r="T32" s="71">
        <f>AVERAGE('ALL Clinical Data'!EU32,'ALL Clinical Data'!FJ32)</f>
        <v>1</v>
      </c>
      <c r="U32" s="71">
        <f>AVERAGE('ALL Clinical Data'!FW32,'ALL Clinical Data'!GN32)</f>
        <v>2.5</v>
      </c>
      <c r="V32" s="71">
        <f>AVERAGE('ALL Clinical Data'!HC32,'ALL Clinical Data'!HR32)</f>
        <v>1</v>
      </c>
      <c r="W32" s="71">
        <f>AVERAGE('ALL Clinical Data'!BD32:BE32,'ALL Clinical Data'!BS32:BT32)</f>
        <v>5.5</v>
      </c>
      <c r="X32" s="71">
        <f>AVERAGE('ALL Clinical Data'!CH32:CI32,'ALL Clinical Data'!CW32:CX32)</f>
        <v>6</v>
      </c>
      <c r="Y32" s="71">
        <f>AVERAGE('ALL Clinical Data'!DL32:DM32,'ALL Clinical Data'!EA32:EB32)</f>
        <v>5.5</v>
      </c>
      <c r="Z32" s="71">
        <f>AVERAGE('ALL Clinical Data'!EP32:EQ32,'ALL Clinical Data'!FE32:FF32)</f>
        <v>6</v>
      </c>
      <c r="AA32" s="71">
        <f>AVERAGE('ALL Clinical Data'!FT32:FU32,'ALL Clinical Data'!GI32:GJ32)</f>
        <v>4</v>
      </c>
      <c r="AB32" s="71">
        <f>AVERAGE('ALL Clinical Data'!GX32:GY32,'ALL Clinical Data'!HM32:HN32)</f>
        <v>4.5</v>
      </c>
      <c r="AC32" s="71">
        <f>AVERAGE('ALL Clinical Data'!BF32:BG32,'ALL Clinical Data'!BU32:BV32)</f>
        <v>5.5</v>
      </c>
      <c r="AD32" s="71">
        <f>AVERAGE('ALL Clinical Data'!CJ32:CK32,'ALL Clinical Data'!CY32:CZ32)</f>
        <v>6</v>
      </c>
      <c r="AE32" s="71">
        <f>AVERAGE('ALL Clinical Data'!DN32:DO32,'ALL Clinical Data'!EC32:ED32)</f>
        <v>5.5</v>
      </c>
      <c r="AF32" s="71">
        <f>AVERAGE('ALL Clinical Data'!ER32:ES32,'ALL Clinical Data'!FG32:FH32)</f>
        <v>5.75</v>
      </c>
      <c r="AG32" s="71">
        <f>AVERAGE('ALL Clinical Data'!FV32:FW32,'ALL Clinical Data'!GK32:GL32)</f>
        <v>4</v>
      </c>
      <c r="AH32" s="71">
        <f>AVERAGE('ALL Clinical Data'!GZ32:HA32,'ALL Clinical Data'!HO32:HP32)</f>
        <v>4.5</v>
      </c>
      <c r="AI32" s="71">
        <f>AVERAGE('ALL Clinical Data'!BJ32,'ALL Clinical Data'!BY32)</f>
        <v>5.5</v>
      </c>
      <c r="AJ32" s="71">
        <f>AVERAGE('ALL Clinical Data'!CN32,'ALL Clinical Data'!DC32)</f>
        <v>6</v>
      </c>
      <c r="AK32" s="71">
        <f>AVERAGE('ALL Clinical Data'!DR32,'ALL Clinical Data'!EG32)</f>
        <v>5.5</v>
      </c>
      <c r="AL32" s="71">
        <f>AVERAGE('ALL Clinical Data'!EV32,'ALL Clinical Data'!FK32)</f>
        <v>6</v>
      </c>
      <c r="AM32" s="71">
        <f>AVERAGE('ALL Clinical Data'!FZ32,'ALL Clinical Data'!GO32)</f>
        <v>4</v>
      </c>
      <c r="AN32" s="71">
        <f>AVERAGE('ALL Clinical Data'!HD32,'ALL Clinical Data'!HS32)</f>
        <v>4.5</v>
      </c>
      <c r="AO32" s="71">
        <f>AVERAGE('ALL Clinical Data'!BK32:BL32,'ALL Clinical Data'!BZ32:CA32)</f>
        <v>1.25</v>
      </c>
      <c r="AP32" s="71">
        <f>AVERAGE('ALL Clinical Data'!CO32:CP32,'ALL Clinical Data'!DD32:DE32)</f>
        <v>1.25</v>
      </c>
      <c r="AQ32" s="71">
        <f>AVERAGE('ALL Clinical Data'!DS32:DT32,'ALL Clinical Data'!EH32:EI32)</f>
        <v>1</v>
      </c>
      <c r="AR32" s="71">
        <f>AVERAGE('ALL Clinical Data'!EW32:EX32,'ALL Clinical Data'!FL32:FM32)</f>
        <v>1</v>
      </c>
      <c r="AS32" s="71">
        <f>AVERAGE('ALL Clinical Data'!GA32:GB32,'ALL Clinical Data'!GP32:GQ32)</f>
        <v>1.25</v>
      </c>
      <c r="AT32" s="71">
        <f>AVERAGE('ALL Clinical Data'!HE32:HF32,'ALL Clinical Data'!HT32:HU32)</f>
        <v>1.25</v>
      </c>
      <c r="AU32" s="71">
        <f>AVERAGE('ALL Clinical Data'!BM32,'ALL Clinical Data'!CB32)</f>
        <v>6</v>
      </c>
      <c r="AV32" s="70">
        <f>AVERAGE('ALL Clinical Data'!CQ32,'ALL Clinical Data'!DF32)</f>
        <v>6</v>
      </c>
      <c r="AW32" s="70">
        <f>AVERAGE('ALL Clinical Data'!DU32,'ALL Clinical Data'!EJ32)</f>
        <v>5</v>
      </c>
      <c r="AX32" s="70">
        <f>AVERAGE('ALL Clinical Data'!EY32,'ALL Clinical Data'!FN32)</f>
        <v>5</v>
      </c>
      <c r="AY32" s="70">
        <f>AVERAGE('ALL Clinical Data'!GC32,'ALL Clinical Data'!GR32)</f>
        <v>2</v>
      </c>
      <c r="AZ32" s="70">
        <f>AVERAGE('ALL Clinical Data'!HG32,'ALL Clinical Data'!HV32)</f>
        <v>4.5</v>
      </c>
      <c r="BA32" s="71">
        <f>AVERAGE('ALL Clinical Data'!BN32,'ALL Clinical Data'!CC32)</f>
        <v>5</v>
      </c>
      <c r="BB32" s="70">
        <f>AVERAGE('ALL Clinical Data'!CR32,'ALL Clinical Data'!DG32)</f>
        <v>5</v>
      </c>
      <c r="BC32" s="70">
        <f>AVERAGE('ALL Clinical Data'!DV32,'ALL Clinical Data'!EK32)</f>
        <v>5</v>
      </c>
      <c r="BD32" s="70">
        <f>AVERAGE('ALL Clinical Data'!EZ32,'ALL Clinical Data'!FO32)</f>
        <v>4.5</v>
      </c>
      <c r="BE32" s="70">
        <f>AVERAGE('ALL Clinical Data'!GD32,'ALL Clinical Data'!GS32)</f>
        <v>4</v>
      </c>
      <c r="BF32" s="70">
        <f>AVERAGE('ALL Clinical Data'!HH32,'ALL Clinical Data'!HW32)</f>
        <v>4</v>
      </c>
    </row>
    <row r="33" spans="1:58" s="70" customFormat="1" x14ac:dyDescent="0.2">
      <c r="A33">
        <v>1021</v>
      </c>
      <c r="B33" s="45" t="s">
        <v>650</v>
      </c>
      <c r="C33" t="s">
        <v>350</v>
      </c>
      <c r="D33" s="71">
        <v>24</v>
      </c>
      <c r="E33" s="71" t="s">
        <v>635</v>
      </c>
      <c r="F33" s="71">
        <v>2</v>
      </c>
      <c r="G33" s="71">
        <v>41</v>
      </c>
      <c r="H33" s="71">
        <v>12</v>
      </c>
      <c r="I33" s="71">
        <v>8</v>
      </c>
      <c r="J33" s="71">
        <v>7</v>
      </c>
      <c r="K33" s="70">
        <f>AVERAGE('ALL Clinical Data'!BB33,BQ33)</f>
        <v>4</v>
      </c>
      <c r="L33" s="71">
        <f>AVERAGE( 'ALL Clinical Data'!CF33,'ALL Clinical Data'!CU33)</f>
        <v>3.5</v>
      </c>
      <c r="M33" s="71">
        <f>AVERAGE('ALL Clinical Data'!DJ33,'ALL Clinical Data'!DY33)</f>
        <v>5.5</v>
      </c>
      <c r="N33" s="71">
        <f>AVERAGE('ALL Clinical Data'!EN33,'ALL Clinical Data'!FC33)</f>
        <v>6</v>
      </c>
      <c r="O33" s="71">
        <f>AVERAGE('ALL Clinical Data'!FR33,'ALL Clinical Data'!GG33)</f>
        <v>5</v>
      </c>
      <c r="P33" s="71">
        <f>AVERAGE('ALL Clinical Data'!GV33,'ALL Clinical Data'!HK33)</f>
        <v>4.5</v>
      </c>
      <c r="Q33" s="70">
        <f>AVERAGE('ALL Clinical Data'!BC33,BR33)</f>
        <v>4</v>
      </c>
      <c r="R33" s="71">
        <f>AVERAGE( 'ALL Clinical Data'!CM33,'ALL Clinical Data'!DB33)</f>
        <v>4</v>
      </c>
      <c r="S33" s="71">
        <f>AVERAGE('ALL Clinical Data'!DQ33,'ALL Clinical Data'!EF33)</f>
        <v>3.5</v>
      </c>
      <c r="T33" s="71">
        <f>AVERAGE('ALL Clinical Data'!EU33,'ALL Clinical Data'!FJ33)</f>
        <v>2</v>
      </c>
      <c r="U33" s="71">
        <f>AVERAGE('ALL Clinical Data'!FW33,'ALL Clinical Data'!GN33)</f>
        <v>3.5</v>
      </c>
      <c r="V33" s="71">
        <f>AVERAGE('ALL Clinical Data'!HC33,'ALL Clinical Data'!HR33)</f>
        <v>2.5</v>
      </c>
      <c r="W33" s="71">
        <f>AVERAGE('ALL Clinical Data'!BD33:BE33,'ALL Clinical Data'!BS33:BT33)</f>
        <v>3</v>
      </c>
      <c r="X33" s="71">
        <f>AVERAGE('ALL Clinical Data'!CH33:CI33,'ALL Clinical Data'!CW33:CX33)</f>
        <v>3.75</v>
      </c>
      <c r="Y33" s="71">
        <f>AVERAGE('ALL Clinical Data'!DL33:DM33,'ALL Clinical Data'!EA33:EB33)</f>
        <v>5</v>
      </c>
      <c r="Z33" s="71">
        <f>AVERAGE('ALL Clinical Data'!EP33:EQ33,'ALL Clinical Data'!FE33:FF33)</f>
        <v>5.25</v>
      </c>
      <c r="AA33" s="71">
        <f>AVERAGE('ALL Clinical Data'!FT33:FU33,'ALL Clinical Data'!GI33:GJ33)</f>
        <v>4.5</v>
      </c>
      <c r="AB33" s="71">
        <f>AVERAGE('ALL Clinical Data'!GX33:GY33,'ALL Clinical Data'!HM33:HN33)</f>
        <v>4</v>
      </c>
      <c r="AC33" s="71">
        <f>AVERAGE('ALL Clinical Data'!BF33:BG33,'ALL Clinical Data'!BU33:BV33)</f>
        <v>6.25</v>
      </c>
      <c r="AD33" s="71">
        <f>AVERAGE('ALL Clinical Data'!CJ33:CK33,'ALL Clinical Data'!CY33:CZ33)</f>
        <v>3.75</v>
      </c>
      <c r="AE33" s="71">
        <f>AVERAGE('ALL Clinical Data'!DN33:DO33,'ALL Clinical Data'!EC33:ED33)</f>
        <v>6.25</v>
      </c>
      <c r="AF33" s="71">
        <f>AVERAGE('ALL Clinical Data'!ER33:ES33,'ALL Clinical Data'!FG33:FH33)</f>
        <v>4.5</v>
      </c>
      <c r="AG33" s="71">
        <f>AVERAGE('ALL Clinical Data'!FV33:FW33,'ALL Clinical Data'!GK33:GL33)</f>
        <v>4</v>
      </c>
      <c r="AH33" s="71">
        <f>AVERAGE('ALL Clinical Data'!GZ33:HA33,'ALL Clinical Data'!HO33:HP33)</f>
        <v>4.5</v>
      </c>
      <c r="AI33" s="71">
        <f>AVERAGE('ALL Clinical Data'!BJ33,'ALL Clinical Data'!BY33)</f>
        <v>0.56666666666666665</v>
      </c>
      <c r="AJ33" s="71">
        <f>AVERAGE('ALL Clinical Data'!CN33,'ALL Clinical Data'!DC33)</f>
        <v>1.1333333333333333</v>
      </c>
      <c r="AK33" s="71">
        <f>AVERAGE('ALL Clinical Data'!DR33,'ALL Clinical Data'!EG33)</f>
        <v>1.5</v>
      </c>
      <c r="AL33" s="71">
        <f>AVERAGE('ALL Clinical Data'!EV33,'ALL Clinical Data'!FK33)</f>
        <v>3</v>
      </c>
      <c r="AM33" s="71">
        <f>AVERAGE('ALL Clinical Data'!FZ33,'ALL Clinical Data'!GO33)</f>
        <v>2.3333333333333335</v>
      </c>
      <c r="AN33" s="71">
        <f>AVERAGE('ALL Clinical Data'!HD33,'ALL Clinical Data'!HS33)</f>
        <v>2.3333333333333335</v>
      </c>
      <c r="AO33" s="71">
        <f>AVERAGE('ALL Clinical Data'!BK33:BL33,'ALL Clinical Data'!BZ33:CA33)</f>
        <v>3.75</v>
      </c>
      <c r="AP33" s="71">
        <f>AVERAGE('ALL Clinical Data'!CO33:CP33,'ALL Clinical Data'!DD33:DE33)</f>
        <v>4.25</v>
      </c>
      <c r="AQ33" s="71">
        <f>AVERAGE('ALL Clinical Data'!DS33:DT33,'ALL Clinical Data'!EH33:EI33)</f>
        <v>4.25</v>
      </c>
      <c r="AR33" s="71">
        <f>AVERAGE('ALL Clinical Data'!EW33:EX33,'ALL Clinical Data'!FL33:FM33)</f>
        <v>3.5</v>
      </c>
      <c r="AS33" s="71">
        <f>AVERAGE('ALL Clinical Data'!GA33:GB33,'ALL Clinical Data'!GP33:GQ33)</f>
        <v>4.25</v>
      </c>
      <c r="AT33" s="71">
        <f>AVERAGE('ALL Clinical Data'!HE33:HF33,'ALL Clinical Data'!HT33:HU33)</f>
        <v>4.75</v>
      </c>
      <c r="AU33" s="71">
        <f>AVERAGE('ALL Clinical Data'!BM33,'ALL Clinical Data'!CB33)</f>
        <v>3.5</v>
      </c>
      <c r="AV33" s="70">
        <f>AVERAGE('ALL Clinical Data'!CQ33,'ALL Clinical Data'!DF33)</f>
        <v>4</v>
      </c>
      <c r="AW33" s="70">
        <f>AVERAGE('ALL Clinical Data'!DU33,'ALL Clinical Data'!EJ33)</f>
        <v>4.5</v>
      </c>
      <c r="AX33" s="70">
        <f>AVERAGE('ALL Clinical Data'!EY33,'ALL Clinical Data'!FN33)</f>
        <v>2</v>
      </c>
      <c r="AY33" s="70">
        <f>AVERAGE('ALL Clinical Data'!GC33,'ALL Clinical Data'!GR33)</f>
        <v>5</v>
      </c>
      <c r="AZ33" s="70">
        <f>AVERAGE('ALL Clinical Data'!HG33,'ALL Clinical Data'!HV33)</f>
        <v>5</v>
      </c>
      <c r="BA33" s="71">
        <f>AVERAGE('ALL Clinical Data'!BN33,'ALL Clinical Data'!CC33)</f>
        <v>4</v>
      </c>
      <c r="BB33" s="70">
        <f>AVERAGE('ALL Clinical Data'!CR33,'ALL Clinical Data'!DG33)</f>
        <v>5</v>
      </c>
      <c r="BC33" s="70">
        <f>AVERAGE('ALL Clinical Data'!DV33,'ALL Clinical Data'!EK33)</f>
        <v>5</v>
      </c>
      <c r="BD33" s="70">
        <f>AVERAGE('ALL Clinical Data'!EZ33,'ALL Clinical Data'!FO33)</f>
        <v>4.5</v>
      </c>
      <c r="BE33" s="70">
        <f>AVERAGE('ALL Clinical Data'!GD33,'ALL Clinical Data'!GS33)</f>
        <v>5.5</v>
      </c>
      <c r="BF33" s="70">
        <f>AVERAGE('ALL Clinical Data'!HH33,'ALL Clinical Data'!HW33)</f>
        <v>4</v>
      </c>
    </row>
    <row r="34" spans="1:58" s="70" customFormat="1" x14ac:dyDescent="0.2">
      <c r="A34">
        <v>1022</v>
      </c>
      <c r="B34" s="45" t="s">
        <v>650</v>
      </c>
      <c r="C34" t="s">
        <v>350</v>
      </c>
      <c r="D34" s="71">
        <v>24</v>
      </c>
      <c r="E34" s="71" t="s">
        <v>653</v>
      </c>
      <c r="F34" s="71">
        <v>2</v>
      </c>
      <c r="G34" s="71">
        <v>26</v>
      </c>
      <c r="H34" s="71">
        <v>7</v>
      </c>
      <c r="I34" s="71">
        <v>7</v>
      </c>
      <c r="J34" s="71">
        <v>7</v>
      </c>
      <c r="K34" s="70">
        <f>AVERAGE('ALL Clinical Data'!BB34,BQ34)</f>
        <v>6</v>
      </c>
      <c r="L34" s="71">
        <f>AVERAGE( 'ALL Clinical Data'!CF34,'ALL Clinical Data'!CU34)</f>
        <v>5.5</v>
      </c>
      <c r="M34" s="71">
        <f>AVERAGE('ALL Clinical Data'!DJ34,'ALL Clinical Data'!DY34)</f>
        <v>5</v>
      </c>
      <c r="N34" s="71">
        <f>AVERAGE('ALL Clinical Data'!EN34,'ALL Clinical Data'!FC34)</f>
        <v>6</v>
      </c>
      <c r="O34" s="71">
        <f>AVERAGE('ALL Clinical Data'!FR34,'ALL Clinical Data'!GG34)</f>
        <v>4.5</v>
      </c>
      <c r="P34" s="71">
        <f>AVERAGE('ALL Clinical Data'!GV34,'ALL Clinical Data'!HK34)</f>
        <v>3.5</v>
      </c>
      <c r="Q34" s="70">
        <f>AVERAGE('ALL Clinical Data'!BC34,BR34)</f>
        <v>6</v>
      </c>
      <c r="R34" s="71">
        <f>AVERAGE( 'ALL Clinical Data'!CM34,'ALL Clinical Data'!DB34)</f>
        <v>6.5</v>
      </c>
      <c r="S34" s="71">
        <f>AVERAGE('ALL Clinical Data'!DQ34,'ALL Clinical Data'!EF34)</f>
        <v>5</v>
      </c>
      <c r="T34" s="71">
        <f>AVERAGE('ALL Clinical Data'!EU34,'ALL Clinical Data'!FJ34)</f>
        <v>6</v>
      </c>
      <c r="U34" s="71">
        <f>AVERAGE('ALL Clinical Data'!FW34,'ALL Clinical Data'!GN34)</f>
        <v>5</v>
      </c>
      <c r="V34" s="71">
        <f>AVERAGE('ALL Clinical Data'!HC34,'ALL Clinical Data'!HR34)</f>
        <v>3.5</v>
      </c>
      <c r="W34" s="71">
        <f>AVERAGE('ALL Clinical Data'!BD34:BE34,'ALL Clinical Data'!BS34:BT34)</f>
        <v>4.5</v>
      </c>
      <c r="X34" s="71">
        <f>AVERAGE('ALL Clinical Data'!CH34:CI34,'ALL Clinical Data'!CW34:CX34)</f>
        <v>5.5</v>
      </c>
      <c r="Y34" s="71">
        <f>AVERAGE('ALL Clinical Data'!DL34:DM34,'ALL Clinical Data'!EA34:EB34)</f>
        <v>5</v>
      </c>
      <c r="Z34" s="71">
        <f>AVERAGE('ALL Clinical Data'!EP34:EQ34,'ALL Clinical Data'!FE34:FF34)</f>
        <v>6</v>
      </c>
      <c r="AA34" s="71">
        <f>AVERAGE('ALL Clinical Data'!FT34:FU34,'ALL Clinical Data'!GI34:GJ34)</f>
        <v>4</v>
      </c>
      <c r="AB34" s="71">
        <f>AVERAGE('ALL Clinical Data'!GX34:GY34,'ALL Clinical Data'!HM34:HN34)</f>
        <v>4</v>
      </c>
      <c r="AC34" s="71">
        <f>AVERAGE('ALL Clinical Data'!BF34:BG34,'ALL Clinical Data'!BU34:BV34)</f>
        <v>5</v>
      </c>
      <c r="AD34" s="71">
        <f>AVERAGE('ALL Clinical Data'!CJ34:CK34,'ALL Clinical Data'!CY34:CZ34)</f>
        <v>6</v>
      </c>
      <c r="AE34" s="71">
        <f>AVERAGE('ALL Clinical Data'!DN34:DO34,'ALL Clinical Data'!EC34:ED34)</f>
        <v>5</v>
      </c>
      <c r="AF34" s="71">
        <f>AVERAGE('ALL Clinical Data'!ER34:ES34,'ALL Clinical Data'!FG34:FH34)</f>
        <v>6</v>
      </c>
      <c r="AG34" s="71">
        <f>AVERAGE('ALL Clinical Data'!FV34:FW34,'ALL Clinical Data'!GK34:GL34)</f>
        <v>4</v>
      </c>
      <c r="AH34" s="71">
        <f>AVERAGE('ALL Clinical Data'!GZ34:HA34,'ALL Clinical Data'!HO34:HP34)</f>
        <v>3.25</v>
      </c>
      <c r="AI34" s="71">
        <f>AVERAGE('ALL Clinical Data'!BJ34,'ALL Clinical Data'!BY34)</f>
        <v>0.9</v>
      </c>
      <c r="AJ34" s="71">
        <f>AVERAGE('ALL Clinical Data'!CN34,'ALL Clinical Data'!DC34)</f>
        <v>1</v>
      </c>
      <c r="AK34" s="71">
        <f>AVERAGE('ALL Clinical Data'!DR34,'ALL Clinical Data'!EG34)</f>
        <v>1</v>
      </c>
      <c r="AL34" s="71">
        <f>AVERAGE('ALL Clinical Data'!EV34,'ALL Clinical Data'!FK34)</f>
        <v>1</v>
      </c>
      <c r="AM34" s="71">
        <f>AVERAGE('ALL Clinical Data'!FZ34,'ALL Clinical Data'!GO34)</f>
        <v>1</v>
      </c>
      <c r="AN34" s="71">
        <f>AVERAGE('ALL Clinical Data'!HD34,'ALL Clinical Data'!HS34)</f>
        <v>1</v>
      </c>
      <c r="AO34" s="71">
        <f>AVERAGE('ALL Clinical Data'!BK34:BL34,'ALL Clinical Data'!BZ34:CA34)</f>
        <v>3.75</v>
      </c>
      <c r="AP34" s="71">
        <f>AVERAGE('ALL Clinical Data'!CO34:CP34,'ALL Clinical Data'!DD34:DE34)</f>
        <v>6.5</v>
      </c>
      <c r="AQ34" s="71">
        <f>AVERAGE('ALL Clinical Data'!DS34:DT34,'ALL Clinical Data'!EH34:EI34)</f>
        <v>5</v>
      </c>
      <c r="AR34" s="71">
        <f>AVERAGE('ALL Clinical Data'!EW34:EX34,'ALL Clinical Data'!FL34:FM34)</f>
        <v>6</v>
      </c>
      <c r="AS34" s="71">
        <f>AVERAGE('ALL Clinical Data'!GA34:GB34,'ALL Clinical Data'!GP34:GQ34)</f>
        <v>4.75</v>
      </c>
      <c r="AT34" s="71">
        <f>AVERAGE('ALL Clinical Data'!HE34:HF34,'ALL Clinical Data'!HT34:HU34)</f>
        <v>1.75</v>
      </c>
      <c r="AU34" s="71">
        <f>AVERAGE('ALL Clinical Data'!BM34,'ALL Clinical Data'!CB34)</f>
        <v>3.5</v>
      </c>
      <c r="AV34" s="70">
        <f>AVERAGE('ALL Clinical Data'!CQ34,'ALL Clinical Data'!DF34)</f>
        <v>6.5</v>
      </c>
      <c r="AW34" s="70">
        <f>AVERAGE('ALL Clinical Data'!DU34,'ALL Clinical Data'!EJ34)</f>
        <v>5</v>
      </c>
      <c r="AX34" s="70">
        <f>AVERAGE('ALL Clinical Data'!EY34,'ALL Clinical Data'!FN34)</f>
        <v>6</v>
      </c>
      <c r="AY34" s="70">
        <f>AVERAGE('ALL Clinical Data'!GC34,'ALL Clinical Data'!GR34)</f>
        <v>5.5</v>
      </c>
      <c r="AZ34" s="70">
        <f>AVERAGE('ALL Clinical Data'!HG34,'ALL Clinical Data'!HV34)</f>
        <v>1.5</v>
      </c>
      <c r="BA34" s="71">
        <f>AVERAGE('ALL Clinical Data'!BN34,'ALL Clinical Data'!CC34)</f>
        <v>4</v>
      </c>
      <c r="BB34" s="70">
        <f>AVERAGE('ALL Clinical Data'!CR34,'ALL Clinical Data'!DG34)</f>
        <v>6.5</v>
      </c>
      <c r="BC34" s="70">
        <f>AVERAGE('ALL Clinical Data'!DV34,'ALL Clinical Data'!EK34)</f>
        <v>5</v>
      </c>
      <c r="BD34" s="70">
        <f>AVERAGE('ALL Clinical Data'!EZ34,'ALL Clinical Data'!FO34)</f>
        <v>6</v>
      </c>
      <c r="BE34" s="70">
        <f>AVERAGE('ALL Clinical Data'!GD34,'ALL Clinical Data'!GS34)</f>
        <v>5</v>
      </c>
      <c r="BF34" s="70">
        <f>AVERAGE('ALL Clinical Data'!HH34,'ALL Clinical Data'!HW34)</f>
        <v>2</v>
      </c>
    </row>
    <row r="35" spans="1:58" x14ac:dyDescent="0.2">
      <c r="A35" s="27">
        <v>1024</v>
      </c>
      <c r="B35" s="46" t="s">
        <v>176</v>
      </c>
      <c r="C35" s="27" t="s">
        <v>350</v>
      </c>
      <c r="D35" s="71">
        <v>50</v>
      </c>
      <c r="E35" s="71" t="s">
        <v>635</v>
      </c>
      <c r="F35" s="71">
        <v>2</v>
      </c>
      <c r="G35" s="71">
        <v>20</v>
      </c>
      <c r="H35" s="71">
        <v>11</v>
      </c>
      <c r="I35" s="71">
        <v>7</v>
      </c>
      <c r="J35" s="71">
        <v>8</v>
      </c>
      <c r="K35" s="70">
        <f>AVERAGE('ALL Clinical Data'!BB35,BQ35)</f>
        <v>7</v>
      </c>
      <c r="L35" s="71">
        <f>AVERAGE( 'ALL Clinical Data'!CF35,'ALL Clinical Data'!CU35)</f>
        <v>7</v>
      </c>
      <c r="M35" s="71">
        <f>AVERAGE('ALL Clinical Data'!DJ35,'ALL Clinical Data'!DY35)</f>
        <v>7</v>
      </c>
      <c r="N35" s="71">
        <f>AVERAGE('ALL Clinical Data'!EN35,'ALL Clinical Data'!FC35)</f>
        <v>7</v>
      </c>
      <c r="O35" s="71">
        <f>AVERAGE('ALL Clinical Data'!FR35,'ALL Clinical Data'!GG35)</f>
        <v>7</v>
      </c>
      <c r="P35" s="71">
        <f>AVERAGE('ALL Clinical Data'!GV35,'ALL Clinical Data'!HK35)</f>
        <v>7</v>
      </c>
      <c r="Q35" s="70">
        <f>AVERAGE('ALL Clinical Data'!BC35,BR35)</f>
        <v>7</v>
      </c>
      <c r="R35" s="71">
        <f>AVERAGE( 'ALL Clinical Data'!CM35,'ALL Clinical Data'!DB35)</f>
        <v>7</v>
      </c>
      <c r="S35" s="71">
        <f>AVERAGE('ALL Clinical Data'!DQ35,'ALL Clinical Data'!EF35)</f>
        <v>7</v>
      </c>
      <c r="T35" s="71">
        <f>AVERAGE('ALL Clinical Data'!EU35,'ALL Clinical Data'!FJ35)</f>
        <v>7</v>
      </c>
      <c r="U35" s="71">
        <f>AVERAGE('ALL Clinical Data'!FW35,'ALL Clinical Data'!GN35)</f>
        <v>7</v>
      </c>
      <c r="V35" s="71">
        <f>AVERAGE('ALL Clinical Data'!HC35,'ALL Clinical Data'!HR35)</f>
        <v>7</v>
      </c>
      <c r="W35" s="71">
        <f>AVERAGE('ALL Clinical Data'!BD35:BE35,'ALL Clinical Data'!BS35:BT35)</f>
        <v>6.25</v>
      </c>
      <c r="X35" s="71">
        <f>AVERAGE('ALL Clinical Data'!CH35:CI35,'ALL Clinical Data'!CW35:CX35)</f>
        <v>7</v>
      </c>
      <c r="Y35" s="71">
        <f>AVERAGE('ALL Clinical Data'!DL35:DM35,'ALL Clinical Data'!EA35:EB35)</f>
        <v>7</v>
      </c>
      <c r="Z35" s="71">
        <f>AVERAGE('ALL Clinical Data'!EP35:EQ35,'ALL Clinical Data'!FE35:FF35)</f>
        <v>7</v>
      </c>
      <c r="AA35" s="71">
        <f>AVERAGE('ALL Clinical Data'!FT35:FU35,'ALL Clinical Data'!GI35:GJ35)</f>
        <v>7</v>
      </c>
      <c r="AB35" s="71">
        <f>AVERAGE('ALL Clinical Data'!GX35:GY35,'ALL Clinical Data'!HM35:HN35)</f>
        <v>7</v>
      </c>
      <c r="AC35" s="71">
        <f>AVERAGE('ALL Clinical Data'!BF35:BG35,'ALL Clinical Data'!BU35:BV35)</f>
        <v>6.75</v>
      </c>
      <c r="AD35" s="71">
        <f>AVERAGE('ALL Clinical Data'!CJ35:CK35,'ALL Clinical Data'!CY35:CZ35)</f>
        <v>7</v>
      </c>
      <c r="AE35" s="71">
        <f>AVERAGE('ALL Clinical Data'!DN35:DO35,'ALL Clinical Data'!EC35:ED35)</f>
        <v>7</v>
      </c>
      <c r="AF35" s="71">
        <f>AVERAGE('ALL Clinical Data'!ER35:ES35,'ALL Clinical Data'!FG35:FH35)</f>
        <v>7</v>
      </c>
      <c r="AG35" s="71">
        <f>AVERAGE('ALL Clinical Data'!FV35:FW35,'ALL Clinical Data'!GK35:GL35)</f>
        <v>6.75</v>
      </c>
      <c r="AH35" s="71">
        <f>AVERAGE('ALL Clinical Data'!GZ35:HA35,'ALL Clinical Data'!HO35:HP35)</f>
        <v>7</v>
      </c>
      <c r="AI35" s="71">
        <f>AVERAGE('ALL Clinical Data'!BJ35,'ALL Clinical Data'!BY35)</f>
        <v>1</v>
      </c>
      <c r="AJ35" s="71">
        <f>AVERAGE('ALL Clinical Data'!CN35,'ALL Clinical Data'!DC35)</f>
        <v>1</v>
      </c>
      <c r="AK35" s="71">
        <f>AVERAGE('ALL Clinical Data'!DR35,'ALL Clinical Data'!EG35)</f>
        <v>1</v>
      </c>
      <c r="AL35" s="71" t="e">
        <f>AVERAGE('ALL Clinical Data'!EV35,'ALL Clinical Data'!FK35)</f>
        <v>#DIV/0!</v>
      </c>
      <c r="AM35" s="71">
        <f>AVERAGE('ALL Clinical Data'!FZ35,'ALL Clinical Data'!GO35)</f>
        <v>0.5</v>
      </c>
      <c r="AN35" s="71" t="e">
        <f>AVERAGE('ALL Clinical Data'!HD35,'ALL Clinical Data'!HS35)</f>
        <v>#DIV/0!</v>
      </c>
      <c r="AO35" s="71">
        <f>AVERAGE('ALL Clinical Data'!BK35:BL35,'ALL Clinical Data'!BZ35:CA35)</f>
        <v>4.5</v>
      </c>
      <c r="AP35" s="71">
        <f>AVERAGE('ALL Clinical Data'!CO35:CP35,'ALL Clinical Data'!DD35:DE35)</f>
        <v>6.25</v>
      </c>
      <c r="AQ35" s="71">
        <f>AVERAGE('ALL Clinical Data'!DS35:DT35,'ALL Clinical Data'!EH35:EI35)</f>
        <v>7</v>
      </c>
      <c r="AR35" s="71">
        <f>AVERAGE('ALL Clinical Data'!EW35:EX35,'ALL Clinical Data'!FL35:FM35)</f>
        <v>6.75</v>
      </c>
      <c r="AS35" s="71">
        <f>AVERAGE('ALL Clinical Data'!GA35:GB35,'ALL Clinical Data'!GP35:GQ35)</f>
        <v>6</v>
      </c>
      <c r="AT35" s="71">
        <f>AVERAGE('ALL Clinical Data'!HE35:HF35,'ALL Clinical Data'!HT35:HU35)</f>
        <v>6.75</v>
      </c>
      <c r="AU35" s="71">
        <f>AVERAGE('ALL Clinical Data'!BM35,'ALL Clinical Data'!CB35)</f>
        <v>4</v>
      </c>
      <c r="AV35" s="70">
        <f>AVERAGE('ALL Clinical Data'!CQ35,'ALL Clinical Data'!DF35)</f>
        <v>6</v>
      </c>
      <c r="AW35" s="70">
        <f>AVERAGE('ALL Clinical Data'!DU35,'ALL Clinical Data'!EJ35)</f>
        <v>7</v>
      </c>
      <c r="AX35" s="70">
        <f>AVERAGE('ALL Clinical Data'!EY35,'ALL Clinical Data'!FN35)</f>
        <v>6.5</v>
      </c>
      <c r="AY35" s="70">
        <f>AVERAGE('ALL Clinical Data'!GC35,'ALL Clinical Data'!GR35)</f>
        <v>6.5</v>
      </c>
      <c r="AZ35" s="70">
        <f>AVERAGE('ALL Clinical Data'!HG35,'ALL Clinical Data'!HV35)</f>
        <v>6.5</v>
      </c>
      <c r="BA35" s="71">
        <f>AVERAGE('ALL Clinical Data'!BN35,'ALL Clinical Data'!CC35)</f>
        <v>5</v>
      </c>
      <c r="BB35" s="70">
        <f>AVERAGE('ALL Clinical Data'!CR35,'ALL Clinical Data'!DG35)</f>
        <v>5</v>
      </c>
      <c r="BC35" s="70">
        <f>AVERAGE('ALL Clinical Data'!DV35,'ALL Clinical Data'!EK35)</f>
        <v>7</v>
      </c>
      <c r="BD35" s="70">
        <f>AVERAGE('ALL Clinical Data'!EZ35,'ALL Clinical Data'!FO35)</f>
        <v>6</v>
      </c>
      <c r="BE35" s="70">
        <f>AVERAGE('ALL Clinical Data'!GD35,'ALL Clinical Data'!GS35)</f>
        <v>6.5</v>
      </c>
      <c r="BF35" s="70">
        <f>AVERAGE('ALL Clinical Data'!HH35,'ALL Clinical Data'!HW35)</f>
        <v>6.5</v>
      </c>
    </row>
    <row r="36" spans="1:58" x14ac:dyDescent="0.2">
      <c r="A36">
        <v>1025</v>
      </c>
      <c r="B36" s="45" t="s">
        <v>650</v>
      </c>
      <c r="C36" t="s">
        <v>350</v>
      </c>
      <c r="D36" s="71">
        <v>32</v>
      </c>
      <c r="E36" s="71" t="s">
        <v>635</v>
      </c>
      <c r="F36" s="71">
        <v>1</v>
      </c>
      <c r="G36" s="71">
        <v>35</v>
      </c>
      <c r="H36" s="71">
        <v>9</v>
      </c>
      <c r="I36" s="71">
        <v>8</v>
      </c>
      <c r="J36" s="71">
        <v>8</v>
      </c>
      <c r="K36" s="70">
        <f>AVERAGE('ALL Clinical Data'!BB36,BQ36)</f>
        <v>7</v>
      </c>
      <c r="L36" s="71">
        <f>AVERAGE( 'ALL Clinical Data'!CF36,'ALL Clinical Data'!CU36)</f>
        <v>5</v>
      </c>
      <c r="M36" s="71">
        <f>AVERAGE('ALL Clinical Data'!DJ36,'ALL Clinical Data'!DY36)</f>
        <v>4.5</v>
      </c>
      <c r="N36" s="71">
        <f>AVERAGE('ALL Clinical Data'!EN36,'ALL Clinical Data'!FC36)</f>
        <v>5.5</v>
      </c>
      <c r="O36" s="71">
        <f>AVERAGE('ALL Clinical Data'!FR36,'ALL Clinical Data'!GG36)</f>
        <v>4</v>
      </c>
      <c r="P36" s="71">
        <f>AVERAGE('ALL Clinical Data'!GV36,'ALL Clinical Data'!HK36)</f>
        <v>4.5</v>
      </c>
      <c r="Q36" s="70">
        <f>AVERAGE('ALL Clinical Data'!BC36,BR36)</f>
        <v>6</v>
      </c>
      <c r="R36" s="71">
        <f>AVERAGE( 'ALL Clinical Data'!CM36,'ALL Clinical Data'!DB36)</f>
        <v>1.5</v>
      </c>
      <c r="S36" s="71">
        <f>AVERAGE('ALL Clinical Data'!DQ36,'ALL Clinical Data'!EF36)</f>
        <v>3</v>
      </c>
      <c r="T36" s="71">
        <f>AVERAGE('ALL Clinical Data'!EU36,'ALL Clinical Data'!FJ36)</f>
        <v>3.5</v>
      </c>
      <c r="U36" s="71">
        <f>AVERAGE('ALL Clinical Data'!FW36,'ALL Clinical Data'!GN36)</f>
        <v>4.5</v>
      </c>
      <c r="V36" s="71">
        <f>AVERAGE('ALL Clinical Data'!HC36,'ALL Clinical Data'!HR36)</f>
        <v>4</v>
      </c>
      <c r="W36" s="71">
        <f>AVERAGE('ALL Clinical Data'!BD36:BE36,'ALL Clinical Data'!BS36:BT36)</f>
        <v>3.25</v>
      </c>
      <c r="X36" s="71">
        <f>AVERAGE('ALL Clinical Data'!CH36:CI36,'ALL Clinical Data'!CW36:CX36)</f>
        <v>3</v>
      </c>
      <c r="Y36" s="71">
        <f>AVERAGE('ALL Clinical Data'!DL36:DM36,'ALL Clinical Data'!EA36:EB36)</f>
        <v>2.75</v>
      </c>
      <c r="Z36" s="71">
        <f>AVERAGE('ALL Clinical Data'!EP36:EQ36,'ALL Clinical Data'!FE36:FF36)</f>
        <v>4</v>
      </c>
      <c r="AA36" s="71">
        <f>AVERAGE('ALL Clinical Data'!FT36:FU36,'ALL Clinical Data'!GI36:GJ36)</f>
        <v>3</v>
      </c>
      <c r="AB36" s="71">
        <f>AVERAGE('ALL Clinical Data'!GX36:GY36,'ALL Clinical Data'!HM36:HN36)</f>
        <v>2.25</v>
      </c>
      <c r="AC36" s="71">
        <f>AVERAGE('ALL Clinical Data'!BF36:BG36,'ALL Clinical Data'!BU36:BV36)</f>
        <v>5</v>
      </c>
      <c r="AD36" s="71">
        <f>AVERAGE('ALL Clinical Data'!CJ36:CK36,'ALL Clinical Data'!CY36:CZ36)</f>
        <v>5</v>
      </c>
      <c r="AE36" s="71">
        <f>AVERAGE('ALL Clinical Data'!DN36:DO36,'ALL Clinical Data'!EC36:ED36)</f>
        <v>3.5</v>
      </c>
      <c r="AF36" s="71">
        <f>AVERAGE('ALL Clinical Data'!ER36:ES36,'ALL Clinical Data'!FG36:FH36)</f>
        <v>5</v>
      </c>
      <c r="AG36" s="71">
        <f>AVERAGE('ALL Clinical Data'!FV36:FW36,'ALL Clinical Data'!GK36:GL36)</f>
        <v>4.25</v>
      </c>
      <c r="AH36" s="71">
        <f>AVERAGE('ALL Clinical Data'!GZ36:HA36,'ALL Clinical Data'!HO36:HP36)</f>
        <v>3.5</v>
      </c>
      <c r="AI36" s="71">
        <f>AVERAGE('ALL Clinical Data'!BJ36,'ALL Clinical Data'!BY36)</f>
        <v>5</v>
      </c>
      <c r="AJ36" s="71">
        <f>AVERAGE('ALL Clinical Data'!CN36,'ALL Clinical Data'!DC36)</f>
        <v>5</v>
      </c>
      <c r="AK36" s="71">
        <f>AVERAGE('ALL Clinical Data'!DR36,'ALL Clinical Data'!EG36)</f>
        <v>2</v>
      </c>
      <c r="AL36" s="71">
        <f>AVERAGE('ALL Clinical Data'!EV36,'ALL Clinical Data'!FK36)</f>
        <v>3.6666666666666665</v>
      </c>
      <c r="AM36" s="71">
        <f>AVERAGE('ALL Clinical Data'!FZ36,'ALL Clinical Data'!GO36)</f>
        <v>1.3333333333333335</v>
      </c>
      <c r="AN36" s="71">
        <f>AVERAGE('ALL Clinical Data'!HD36,'ALL Clinical Data'!HS36)</f>
        <v>1</v>
      </c>
      <c r="AO36" s="71">
        <f>AVERAGE('ALL Clinical Data'!BK36:BL36,'ALL Clinical Data'!BZ36:CA36)</f>
        <v>3.5</v>
      </c>
      <c r="AP36" s="71">
        <f>AVERAGE('ALL Clinical Data'!CO36:CP36,'ALL Clinical Data'!DD36:DE36)</f>
        <v>3</v>
      </c>
      <c r="AQ36" s="71">
        <f>AVERAGE('ALL Clinical Data'!DS36:DT36,'ALL Clinical Data'!EH36:EI36)</f>
        <v>2.25</v>
      </c>
      <c r="AR36" s="71">
        <f>AVERAGE('ALL Clinical Data'!EW36:EX36,'ALL Clinical Data'!FL36:FM36)</f>
        <v>3.5</v>
      </c>
      <c r="AS36" s="71">
        <f>AVERAGE('ALL Clinical Data'!GA36:GB36,'ALL Clinical Data'!GP36:GQ36)</f>
        <v>2</v>
      </c>
      <c r="AT36" s="71">
        <f>AVERAGE('ALL Clinical Data'!HE36:HF36,'ALL Clinical Data'!HT36:HU36)</f>
        <v>3.5</v>
      </c>
      <c r="AU36" s="71">
        <f>AVERAGE('ALL Clinical Data'!BM36,'ALL Clinical Data'!CB36)</f>
        <v>6</v>
      </c>
      <c r="AV36" s="70">
        <f>AVERAGE('ALL Clinical Data'!CQ36,'ALL Clinical Data'!DF36)</f>
        <v>2</v>
      </c>
      <c r="AW36" s="70">
        <f>AVERAGE('ALL Clinical Data'!DU36,'ALL Clinical Data'!EJ36)</f>
        <v>3.5</v>
      </c>
      <c r="AX36" s="70">
        <f>AVERAGE('ALL Clinical Data'!EY36,'ALL Clinical Data'!FN36)</f>
        <v>4</v>
      </c>
      <c r="AY36" s="70">
        <f>AVERAGE('ALL Clinical Data'!GC36,'ALL Clinical Data'!GR36)</f>
        <v>1.5</v>
      </c>
      <c r="AZ36" s="70">
        <f>AVERAGE('ALL Clinical Data'!HG36,'ALL Clinical Data'!HV36)</f>
        <v>4</v>
      </c>
      <c r="BA36" s="71">
        <f>AVERAGE('ALL Clinical Data'!BN36,'ALL Clinical Data'!CC36)</f>
        <v>5.5</v>
      </c>
      <c r="BB36" s="70">
        <f>AVERAGE('ALL Clinical Data'!CR36,'ALL Clinical Data'!DG36)</f>
        <v>3.5</v>
      </c>
      <c r="BC36" s="70">
        <f>AVERAGE('ALL Clinical Data'!DV36,'ALL Clinical Data'!EK36)</f>
        <v>3.5</v>
      </c>
      <c r="BD36" s="70">
        <f>AVERAGE('ALL Clinical Data'!EZ36,'ALL Clinical Data'!FO36)</f>
        <v>1.5</v>
      </c>
      <c r="BE36" s="70">
        <f>AVERAGE('ALL Clinical Data'!GD36,'ALL Clinical Data'!GS36)</f>
        <v>3.5</v>
      </c>
      <c r="BF36" s="70">
        <f>AVERAGE('ALL Clinical Data'!HH36,'ALL Clinical Data'!HW36)</f>
        <v>3</v>
      </c>
    </row>
    <row r="37" spans="1:58" x14ac:dyDescent="0.2">
      <c r="A37" s="20">
        <v>1115</v>
      </c>
      <c r="B37" s="45" t="s">
        <v>650</v>
      </c>
      <c r="C37" s="20" t="s">
        <v>350</v>
      </c>
      <c r="D37" s="71">
        <v>26</v>
      </c>
      <c r="E37" s="71" t="s">
        <v>653</v>
      </c>
      <c r="F37" s="71">
        <v>1</v>
      </c>
      <c r="G37" s="71">
        <v>34</v>
      </c>
      <c r="H37" s="71">
        <v>14</v>
      </c>
      <c r="I37" s="71">
        <v>7</v>
      </c>
      <c r="J37" s="71">
        <v>12</v>
      </c>
      <c r="K37" s="70">
        <f>AVERAGE('ALL Clinical Data'!BB37,BQ37)</f>
        <v>7</v>
      </c>
      <c r="L37" s="71">
        <f>AVERAGE( 'ALL Clinical Data'!CF37,'ALL Clinical Data'!CU37)</f>
        <v>6</v>
      </c>
      <c r="M37" s="71">
        <f>AVERAGE('ALL Clinical Data'!DJ37,'ALL Clinical Data'!DY37)</f>
        <v>5</v>
      </c>
      <c r="N37" s="71">
        <f>AVERAGE('ALL Clinical Data'!EN37,'ALL Clinical Data'!FC37)</f>
        <v>6.5</v>
      </c>
      <c r="O37" s="71">
        <f>AVERAGE('ALL Clinical Data'!FR37,'ALL Clinical Data'!GG37)</f>
        <v>5.5</v>
      </c>
      <c r="P37" s="71">
        <f>AVERAGE('ALL Clinical Data'!GV37,'ALL Clinical Data'!HK37)</f>
        <v>4</v>
      </c>
      <c r="Q37" s="70">
        <f>AVERAGE('ALL Clinical Data'!BC37,BR37)</f>
        <v>7</v>
      </c>
      <c r="R37" s="71">
        <f>AVERAGE( 'ALL Clinical Data'!CM37,'ALL Clinical Data'!DB37)</f>
        <v>2</v>
      </c>
      <c r="S37" s="71">
        <f>AVERAGE('ALL Clinical Data'!DQ37,'ALL Clinical Data'!EF37)</f>
        <v>4</v>
      </c>
      <c r="T37" s="71">
        <f>AVERAGE('ALL Clinical Data'!EU37,'ALL Clinical Data'!FJ37)</f>
        <v>1</v>
      </c>
      <c r="U37" s="71">
        <f>AVERAGE('ALL Clinical Data'!FW37,'ALL Clinical Data'!GN37)</f>
        <v>4</v>
      </c>
      <c r="V37" s="71">
        <f>AVERAGE('ALL Clinical Data'!HC37,'ALL Clinical Data'!HR37)</f>
        <v>3.5</v>
      </c>
      <c r="W37" s="71">
        <f>AVERAGE('ALL Clinical Data'!BD37:BE37,'ALL Clinical Data'!BS37:BT37)</f>
        <v>5</v>
      </c>
      <c r="X37" s="71">
        <f>AVERAGE('ALL Clinical Data'!CH37:CI37,'ALL Clinical Data'!CW37:CX37)</f>
        <v>5.25</v>
      </c>
      <c r="Y37" s="71">
        <f>AVERAGE('ALL Clinical Data'!DL37:DM37,'ALL Clinical Data'!EA37:EB37)</f>
        <v>4</v>
      </c>
      <c r="Z37" s="71">
        <f>AVERAGE('ALL Clinical Data'!EP37:EQ37,'ALL Clinical Data'!FE37:FF37)</f>
        <v>5.5</v>
      </c>
      <c r="AA37" s="71">
        <f>AVERAGE('ALL Clinical Data'!FT37:FU37,'ALL Clinical Data'!GI37:GJ37)</f>
        <v>4.75</v>
      </c>
      <c r="AB37" s="71">
        <f>AVERAGE('ALL Clinical Data'!GX37:GY37,'ALL Clinical Data'!HM37:HN37)</f>
        <v>4.5</v>
      </c>
      <c r="AC37" s="71">
        <f>AVERAGE('ALL Clinical Data'!BF37:BG37,'ALL Clinical Data'!BU37:BV37)</f>
        <v>6.5</v>
      </c>
      <c r="AD37" s="71">
        <f>AVERAGE('ALL Clinical Data'!CJ37:CK37,'ALL Clinical Data'!CY37:CZ37)</f>
        <v>5.75</v>
      </c>
      <c r="AE37" s="71">
        <f>AVERAGE('ALL Clinical Data'!DN37:DO37,'ALL Clinical Data'!EC37:ED37)</f>
        <v>5</v>
      </c>
      <c r="AF37" s="71">
        <f>AVERAGE('ALL Clinical Data'!ER37:ES37,'ALL Clinical Data'!FG37:FH37)</f>
        <v>6.75</v>
      </c>
      <c r="AG37" s="71">
        <f>AVERAGE('ALL Clinical Data'!FV37:FW37,'ALL Clinical Data'!GK37:GL37)</f>
        <v>5.5</v>
      </c>
      <c r="AH37" s="71">
        <f>AVERAGE('ALL Clinical Data'!GZ37:HA37,'ALL Clinical Data'!HO37:HP37)</f>
        <v>5</v>
      </c>
      <c r="AI37" s="71">
        <f>AVERAGE('ALL Clinical Data'!BJ37,'ALL Clinical Data'!BY37)</f>
        <v>5.25</v>
      </c>
      <c r="AJ37" s="71">
        <f>AVERAGE('ALL Clinical Data'!CN37,'ALL Clinical Data'!DC37)</f>
        <v>3.25</v>
      </c>
      <c r="AK37" s="71">
        <f>AVERAGE('ALL Clinical Data'!DR37,'ALL Clinical Data'!EG37)</f>
        <v>1.6666666666666667</v>
      </c>
      <c r="AL37" s="71">
        <f>AVERAGE('ALL Clinical Data'!EV37,'ALL Clinical Data'!FK37)</f>
        <v>6.5</v>
      </c>
      <c r="AM37" s="71">
        <f>AVERAGE('ALL Clinical Data'!FZ37,'ALL Clinical Data'!GO37)</f>
        <v>3</v>
      </c>
      <c r="AN37" s="71">
        <f>AVERAGE('ALL Clinical Data'!HD37,'ALL Clinical Data'!HS37)</f>
        <v>1.7</v>
      </c>
      <c r="AO37" s="71">
        <f>AVERAGE('ALL Clinical Data'!BK37:BL37,'ALL Clinical Data'!BZ37:CA37)</f>
        <v>4.25</v>
      </c>
      <c r="AP37" s="71">
        <f>AVERAGE('ALL Clinical Data'!CO37:CP37,'ALL Clinical Data'!DD37:DE37)</f>
        <v>6</v>
      </c>
      <c r="AQ37" s="71">
        <f>AVERAGE('ALL Clinical Data'!DS37:DT37,'ALL Clinical Data'!EH37:EI37)</f>
        <v>3.75</v>
      </c>
      <c r="AR37" s="71">
        <f>AVERAGE('ALL Clinical Data'!EW37:EX37,'ALL Clinical Data'!FL37:FM37)</f>
        <v>4.25</v>
      </c>
      <c r="AS37" s="71">
        <f>AVERAGE('ALL Clinical Data'!GA37:GB37,'ALL Clinical Data'!GP37:GQ37)</f>
        <v>4</v>
      </c>
      <c r="AT37" s="71">
        <f>AVERAGE('ALL Clinical Data'!HE37:HF37,'ALL Clinical Data'!HT37:HU37)</f>
        <v>2.75</v>
      </c>
      <c r="AU37" s="71">
        <f>AVERAGE('ALL Clinical Data'!BM37,'ALL Clinical Data'!CB37)</f>
        <v>6</v>
      </c>
      <c r="AV37" s="70">
        <f>AVERAGE('ALL Clinical Data'!CQ37,'ALL Clinical Data'!DF37)</f>
        <v>5.5</v>
      </c>
      <c r="AW37" s="70">
        <f>AVERAGE('ALL Clinical Data'!DU37,'ALL Clinical Data'!EJ37)</f>
        <v>3.5</v>
      </c>
      <c r="AX37" s="70">
        <f>AVERAGE('ALL Clinical Data'!EY37,'ALL Clinical Data'!FN37)</f>
        <v>3.5</v>
      </c>
      <c r="AY37" s="70">
        <f>AVERAGE('ALL Clinical Data'!GC37,'ALL Clinical Data'!GR37)</f>
        <v>2.5</v>
      </c>
      <c r="AZ37" s="70">
        <f>AVERAGE('ALL Clinical Data'!HG37,'ALL Clinical Data'!HV37)</f>
        <v>2.5</v>
      </c>
      <c r="BA37" s="71">
        <f>AVERAGE('ALL Clinical Data'!BN37,'ALL Clinical Data'!CC37)</f>
        <v>6</v>
      </c>
      <c r="BB37" s="70">
        <f>AVERAGE('ALL Clinical Data'!CR37,'ALL Clinical Data'!DG37)</f>
        <v>5.5</v>
      </c>
      <c r="BC37" s="70">
        <f>AVERAGE('ALL Clinical Data'!DV37,'ALL Clinical Data'!EK37)</f>
        <v>2.5</v>
      </c>
      <c r="BD37" s="70">
        <f>AVERAGE('ALL Clinical Data'!EZ37,'ALL Clinical Data'!FO37)</f>
        <v>5.5</v>
      </c>
      <c r="BE37" s="70">
        <f>AVERAGE('ALL Clinical Data'!GD37,'ALL Clinical Data'!GS37)</f>
        <v>2</v>
      </c>
      <c r="BF37" s="70">
        <f>AVERAGE('ALL Clinical Data'!HH37,'ALL Clinical Data'!HW37)</f>
        <v>2</v>
      </c>
    </row>
    <row r="38" spans="1:58" ht="16" x14ac:dyDescent="0.2">
      <c r="A38" s="1">
        <v>4000</v>
      </c>
      <c r="B38" s="45" t="s">
        <v>650</v>
      </c>
      <c r="C38" s="1" t="s">
        <v>350</v>
      </c>
      <c r="D38" s="71">
        <v>22</v>
      </c>
      <c r="E38" s="71" t="s">
        <v>653</v>
      </c>
      <c r="F38" s="71">
        <v>3</v>
      </c>
      <c r="G38" s="71">
        <v>36</v>
      </c>
      <c r="H38" s="71">
        <v>8</v>
      </c>
      <c r="I38" s="71">
        <v>7</v>
      </c>
      <c r="J38" s="71">
        <v>7</v>
      </c>
      <c r="K38" s="70">
        <f>AVERAGE('ALL Clinical Data'!BB38,BQ38)</f>
        <v>5</v>
      </c>
      <c r="L38" s="71">
        <f>AVERAGE( 'ALL Clinical Data'!CF38,'ALL Clinical Data'!CU38)</f>
        <v>5.5</v>
      </c>
      <c r="M38" s="71">
        <f>AVERAGE('ALL Clinical Data'!DJ38,'ALL Clinical Data'!DY38)</f>
        <v>6</v>
      </c>
      <c r="N38" s="71">
        <f>AVERAGE('ALL Clinical Data'!EN38,'ALL Clinical Data'!FC38)</f>
        <v>4.5</v>
      </c>
      <c r="O38" s="71">
        <f>AVERAGE('ALL Clinical Data'!FR38,'ALL Clinical Data'!GG38)</f>
        <v>5.5</v>
      </c>
      <c r="P38" s="71">
        <f>AVERAGE('ALL Clinical Data'!GV38,'ALL Clinical Data'!HK38)</f>
        <v>5.5</v>
      </c>
      <c r="Q38" s="70">
        <f>AVERAGE('ALL Clinical Data'!BC38,BR38)</f>
        <v>4</v>
      </c>
      <c r="R38" s="71">
        <f>AVERAGE( 'ALL Clinical Data'!CM38,'ALL Clinical Data'!DB38)</f>
        <v>3.5</v>
      </c>
      <c r="S38" s="71">
        <f>AVERAGE('ALL Clinical Data'!DQ38,'ALL Clinical Data'!EF38)</f>
        <v>3</v>
      </c>
      <c r="T38" s="71">
        <f>AVERAGE('ALL Clinical Data'!EU38,'ALL Clinical Data'!FJ38)</f>
        <v>3</v>
      </c>
      <c r="U38" s="71">
        <f>AVERAGE('ALL Clinical Data'!FW38,'ALL Clinical Data'!GN38)</f>
        <v>4.5</v>
      </c>
      <c r="V38" s="71">
        <f>AVERAGE('ALL Clinical Data'!HC38,'ALL Clinical Data'!HR38)</f>
        <v>4</v>
      </c>
      <c r="W38" s="71">
        <f>AVERAGE('ALL Clinical Data'!BD38:BE38,'ALL Clinical Data'!BS38:BT38)</f>
        <v>4</v>
      </c>
      <c r="X38" s="71">
        <f>AVERAGE('ALL Clinical Data'!CH38:CI38,'ALL Clinical Data'!CW38:CX38)</f>
        <v>4</v>
      </c>
      <c r="Y38" s="71">
        <f>AVERAGE('ALL Clinical Data'!DL38:DM38,'ALL Clinical Data'!EA38:EB38)</f>
        <v>3.75</v>
      </c>
      <c r="Z38" s="71">
        <f>AVERAGE('ALL Clinical Data'!EP38:EQ38,'ALL Clinical Data'!FE38:FF38)</f>
        <v>2.5</v>
      </c>
      <c r="AA38" s="71">
        <f>AVERAGE('ALL Clinical Data'!FT38:FU38,'ALL Clinical Data'!GI38:GJ38)</f>
        <v>4.5</v>
      </c>
      <c r="AB38" s="71">
        <f>AVERAGE('ALL Clinical Data'!GX38:GY38,'ALL Clinical Data'!HM38:HN38)</f>
        <v>4</v>
      </c>
      <c r="AC38" s="71">
        <f>AVERAGE('ALL Clinical Data'!BF38:BG38,'ALL Clinical Data'!BU38:BV38)</f>
        <v>3.5</v>
      </c>
      <c r="AD38" s="71">
        <f>AVERAGE('ALL Clinical Data'!CJ38:CK38,'ALL Clinical Data'!CY38:CZ38)</f>
        <v>4.5</v>
      </c>
      <c r="AE38" s="71">
        <f>AVERAGE('ALL Clinical Data'!DN38:DO38,'ALL Clinical Data'!EC38:ED38)</f>
        <v>4.5</v>
      </c>
      <c r="AF38" s="71">
        <f>AVERAGE('ALL Clinical Data'!ER38:ES38,'ALL Clinical Data'!FG38:FH38)</f>
        <v>4</v>
      </c>
      <c r="AG38" s="71">
        <f>AVERAGE('ALL Clinical Data'!FV38:FW38,'ALL Clinical Data'!GK38:GL38)</f>
        <v>4.5</v>
      </c>
      <c r="AH38" s="71">
        <f>AVERAGE('ALL Clinical Data'!GZ38:HA38,'ALL Clinical Data'!HO38:HP38)</f>
        <v>4.5</v>
      </c>
      <c r="AI38" s="71">
        <f>AVERAGE('ALL Clinical Data'!BJ38,'ALL Clinical Data'!BY38)</f>
        <v>1.625</v>
      </c>
      <c r="AJ38" s="71">
        <f>AVERAGE('ALL Clinical Data'!CN38,'ALL Clinical Data'!DC38)</f>
        <v>1.0416666666666665</v>
      </c>
      <c r="AK38" s="71">
        <f>AVERAGE('ALL Clinical Data'!DR38,'ALL Clinical Data'!EG38)</f>
        <v>1.5</v>
      </c>
      <c r="AL38" s="71">
        <f>AVERAGE('ALL Clinical Data'!EV38,'ALL Clinical Data'!FK38)</f>
        <v>1.5</v>
      </c>
      <c r="AM38" s="71">
        <f>AVERAGE('ALL Clinical Data'!FZ38,'ALL Clinical Data'!GO38)</f>
        <v>0.77500000000000002</v>
      </c>
      <c r="AN38" s="71">
        <f>AVERAGE('ALL Clinical Data'!HD38,'ALL Clinical Data'!HS38)</f>
        <v>0.96666666666666656</v>
      </c>
      <c r="AO38" s="71">
        <f>AVERAGE('ALL Clinical Data'!BK38:BL38,'ALL Clinical Data'!BZ38:CA38)</f>
        <v>3.75</v>
      </c>
      <c r="AP38" s="71">
        <f>AVERAGE('ALL Clinical Data'!CO38:CP38,'ALL Clinical Data'!DD38:DE38)</f>
        <v>3.5</v>
      </c>
      <c r="AQ38" s="71">
        <f>AVERAGE('ALL Clinical Data'!DS38:DT38,'ALL Clinical Data'!EH38:EI38)</f>
        <v>3</v>
      </c>
      <c r="AR38" s="71">
        <f>AVERAGE('ALL Clinical Data'!EW38:EX38,'ALL Clinical Data'!FL38:FM38)</f>
        <v>2</v>
      </c>
      <c r="AS38" s="71">
        <f>AVERAGE('ALL Clinical Data'!GA38:GB38,'ALL Clinical Data'!GP38:GQ38)</f>
        <v>3.25</v>
      </c>
      <c r="AT38" s="71">
        <f>AVERAGE('ALL Clinical Data'!HE38:HF38,'ALL Clinical Data'!HT38:HU38)</f>
        <v>2.75</v>
      </c>
      <c r="AU38" s="71">
        <f>AVERAGE('ALL Clinical Data'!BM38,'ALL Clinical Data'!CB38)</f>
        <v>4.5</v>
      </c>
      <c r="AV38" s="70">
        <f>AVERAGE('ALL Clinical Data'!CQ38,'ALL Clinical Data'!DF38)</f>
        <v>5</v>
      </c>
      <c r="AW38" s="70">
        <f>AVERAGE('ALL Clinical Data'!DU38,'ALL Clinical Data'!EJ38)</f>
        <v>5</v>
      </c>
      <c r="AX38" s="70">
        <f>AVERAGE('ALL Clinical Data'!EY38,'ALL Clinical Data'!FN38)</f>
        <v>4</v>
      </c>
      <c r="AY38" s="70">
        <f>AVERAGE('ALL Clinical Data'!GC38,'ALL Clinical Data'!GR38)</f>
        <v>5</v>
      </c>
      <c r="AZ38" s="70">
        <f>AVERAGE('ALL Clinical Data'!HG38,'ALL Clinical Data'!HV38)</f>
        <v>5.5</v>
      </c>
      <c r="BA38" s="71">
        <f>AVERAGE('ALL Clinical Data'!BN38,'ALL Clinical Data'!CC38)</f>
        <v>4</v>
      </c>
      <c r="BB38" s="70">
        <f>AVERAGE('ALL Clinical Data'!CR38,'ALL Clinical Data'!DG38)</f>
        <v>4</v>
      </c>
      <c r="BC38" s="70">
        <f>AVERAGE('ALL Clinical Data'!DV38,'ALL Clinical Data'!EK38)</f>
        <v>3.5</v>
      </c>
      <c r="BD38" s="70">
        <f>AVERAGE('ALL Clinical Data'!EZ38,'ALL Clinical Data'!FO38)</f>
        <v>2.5</v>
      </c>
      <c r="BE38" s="70">
        <f>AVERAGE('ALL Clinical Data'!GD38,'ALL Clinical Data'!GS38)</f>
        <v>4</v>
      </c>
      <c r="BF38" s="70">
        <f>AVERAGE('ALL Clinical Data'!HH38,'ALL Clinical Data'!HW38)</f>
        <v>4.5</v>
      </c>
    </row>
    <row r="39" spans="1:58" ht="16" x14ac:dyDescent="0.2">
      <c r="A39" s="1">
        <v>4003</v>
      </c>
      <c r="B39" s="45" t="s">
        <v>650</v>
      </c>
      <c r="C39" s="1" t="s">
        <v>350</v>
      </c>
      <c r="D39" s="71">
        <v>23</v>
      </c>
      <c r="E39" s="71" t="s">
        <v>653</v>
      </c>
      <c r="F39" s="71">
        <v>2</v>
      </c>
      <c r="G39" s="71">
        <v>38</v>
      </c>
      <c r="H39" s="71">
        <v>7</v>
      </c>
      <c r="I39" s="71">
        <v>8</v>
      </c>
      <c r="J39" s="71">
        <v>7</v>
      </c>
      <c r="K39" s="70">
        <f>AVERAGE('ALL Clinical Data'!BB39,BQ39)</f>
        <v>6</v>
      </c>
      <c r="L39" s="71">
        <f>AVERAGE( 'ALL Clinical Data'!CF39,'ALL Clinical Data'!CU39)</f>
        <v>6.5</v>
      </c>
      <c r="M39" s="71">
        <f>AVERAGE('ALL Clinical Data'!DJ39,'ALL Clinical Data'!DY39)</f>
        <v>6</v>
      </c>
      <c r="N39" s="71">
        <f>AVERAGE('ALL Clinical Data'!EN39,'ALL Clinical Data'!FC39)</f>
        <v>4</v>
      </c>
      <c r="O39" s="71">
        <f>AVERAGE('ALL Clinical Data'!FR39,'ALL Clinical Data'!GG39)</f>
        <v>6</v>
      </c>
      <c r="P39" s="71">
        <f>AVERAGE('ALL Clinical Data'!GV39,'ALL Clinical Data'!HK39)</f>
        <v>4</v>
      </c>
      <c r="Q39" s="70">
        <f>AVERAGE('ALL Clinical Data'!BC39,BR39)</f>
        <v>6</v>
      </c>
      <c r="R39" s="71">
        <f>AVERAGE( 'ALL Clinical Data'!CM39,'ALL Clinical Data'!DB39)</f>
        <v>2</v>
      </c>
      <c r="S39" s="71">
        <f>AVERAGE('ALL Clinical Data'!DQ39,'ALL Clinical Data'!EF39)</f>
        <v>1</v>
      </c>
      <c r="T39" s="71">
        <f>AVERAGE('ALL Clinical Data'!EU39,'ALL Clinical Data'!FJ39)</f>
        <v>3</v>
      </c>
      <c r="U39" s="71">
        <f>AVERAGE('ALL Clinical Data'!FW39,'ALL Clinical Data'!GN39)</f>
        <v>3</v>
      </c>
      <c r="V39" s="71">
        <f>AVERAGE('ALL Clinical Data'!HC39,'ALL Clinical Data'!HR39)</f>
        <v>1</v>
      </c>
      <c r="W39" s="71">
        <f>AVERAGE('ALL Clinical Data'!BD39:BE39,'ALL Clinical Data'!BS39:BT39)</f>
        <v>4.75</v>
      </c>
      <c r="X39" s="71">
        <f>AVERAGE('ALL Clinical Data'!CH39:CI39,'ALL Clinical Data'!CW39:CX39)</f>
        <v>4.75</v>
      </c>
      <c r="Y39" s="71">
        <f>AVERAGE('ALL Clinical Data'!DL39:DM39,'ALL Clinical Data'!EA39:EB39)</f>
        <v>4</v>
      </c>
      <c r="Z39" s="71">
        <f>AVERAGE('ALL Clinical Data'!EP39:EQ39,'ALL Clinical Data'!FE39:FF39)</f>
        <v>3.5</v>
      </c>
      <c r="AA39" s="71">
        <f>AVERAGE('ALL Clinical Data'!FT39:FU39,'ALL Clinical Data'!GI39:GJ39)</f>
        <v>4.25</v>
      </c>
      <c r="AB39" s="71">
        <f>AVERAGE('ALL Clinical Data'!GX39:GY39,'ALL Clinical Data'!HM39:HN39)</f>
        <v>4</v>
      </c>
      <c r="AC39" s="71">
        <f>AVERAGE('ALL Clinical Data'!BF39:BG39,'ALL Clinical Data'!BU39:BV39)</f>
        <v>6</v>
      </c>
      <c r="AD39" s="71">
        <f>AVERAGE('ALL Clinical Data'!CJ39:CK39,'ALL Clinical Data'!CY39:CZ39)</f>
        <v>5.75</v>
      </c>
      <c r="AE39" s="71">
        <f>AVERAGE('ALL Clinical Data'!DN39:DO39,'ALL Clinical Data'!EC39:ED39)</f>
        <v>5.5</v>
      </c>
      <c r="AF39" s="71">
        <f>AVERAGE('ALL Clinical Data'!ER39:ES39,'ALL Clinical Data'!FG39:FH39)</f>
        <v>4.75</v>
      </c>
      <c r="AG39" s="71">
        <f>AVERAGE('ALL Clinical Data'!FV39:FW39,'ALL Clinical Data'!GK39:GL39)</f>
        <v>5.25</v>
      </c>
      <c r="AH39" s="71">
        <f>AVERAGE('ALL Clinical Data'!GZ39:HA39,'ALL Clinical Data'!HO39:HP39)</f>
        <v>4.5</v>
      </c>
      <c r="AI39" s="71">
        <f>AVERAGE('ALL Clinical Data'!BJ39,'ALL Clinical Data'!BY39)</f>
        <v>3.0714285714285716</v>
      </c>
      <c r="AJ39" s="71">
        <f>AVERAGE('ALL Clinical Data'!CN39,'ALL Clinical Data'!DC39)</f>
        <v>4</v>
      </c>
      <c r="AK39" s="71">
        <f>AVERAGE('ALL Clinical Data'!DR39,'ALL Clinical Data'!EG39)</f>
        <v>6.5</v>
      </c>
      <c r="AL39" s="71">
        <f>AVERAGE('ALL Clinical Data'!EV39,'ALL Clinical Data'!FK39)</f>
        <v>3.2</v>
      </c>
      <c r="AM39" s="71">
        <f>AVERAGE('ALL Clinical Data'!FZ39,'ALL Clinical Data'!GO39)</f>
        <v>6</v>
      </c>
      <c r="AN39" s="71">
        <f>AVERAGE('ALL Clinical Data'!HD39,'ALL Clinical Data'!HS39)</f>
        <v>5.5</v>
      </c>
      <c r="AO39" s="71">
        <f>AVERAGE('ALL Clinical Data'!BK39:BL39,'ALL Clinical Data'!BZ39:CA39)</f>
        <v>2.75</v>
      </c>
      <c r="AP39" s="71">
        <f>AVERAGE('ALL Clinical Data'!CO39:CP39,'ALL Clinical Data'!DD39:DE39)</f>
        <v>3.5</v>
      </c>
      <c r="AQ39" s="71">
        <f>AVERAGE('ALL Clinical Data'!DS39:DT39,'ALL Clinical Data'!EH39:EI39)</f>
        <v>3.5</v>
      </c>
      <c r="AR39" s="71">
        <f>AVERAGE('ALL Clinical Data'!EW39:EX39,'ALL Clinical Data'!FL39:FM39)</f>
        <v>2</v>
      </c>
      <c r="AS39" s="71">
        <f>AVERAGE('ALL Clinical Data'!GA39:GB39,'ALL Clinical Data'!GP39:GQ39)</f>
        <v>3.5</v>
      </c>
      <c r="AT39" s="71">
        <f>AVERAGE('ALL Clinical Data'!HE39:HF39,'ALL Clinical Data'!HT39:HU39)</f>
        <v>3</v>
      </c>
      <c r="AU39" s="71">
        <f>AVERAGE('ALL Clinical Data'!BM39,'ALL Clinical Data'!CB39)</f>
        <v>4.5</v>
      </c>
      <c r="AV39" s="70">
        <f>AVERAGE('ALL Clinical Data'!CQ39,'ALL Clinical Data'!DF39)</f>
        <v>5.5</v>
      </c>
      <c r="AW39" s="70">
        <f>AVERAGE('ALL Clinical Data'!DU39,'ALL Clinical Data'!EJ39)</f>
        <v>5.5</v>
      </c>
      <c r="AX39" s="70">
        <f>AVERAGE('ALL Clinical Data'!EY39,'ALL Clinical Data'!FN39)</f>
        <v>2.5</v>
      </c>
      <c r="AY39" s="70">
        <f>AVERAGE('ALL Clinical Data'!GC39,'ALL Clinical Data'!GR39)</f>
        <v>5.5</v>
      </c>
      <c r="AZ39" s="70">
        <f>AVERAGE('ALL Clinical Data'!HG39,'ALL Clinical Data'!HV39)</f>
        <v>5</v>
      </c>
      <c r="BA39" s="71">
        <f>AVERAGE('ALL Clinical Data'!BN39,'ALL Clinical Data'!CC39)</f>
        <v>3.5</v>
      </c>
      <c r="BB39" s="70">
        <f>AVERAGE('ALL Clinical Data'!CR39,'ALL Clinical Data'!DG39)</f>
        <v>4</v>
      </c>
      <c r="BC39" s="70">
        <f>AVERAGE('ALL Clinical Data'!DV39,'ALL Clinical Data'!EK39)</f>
        <v>5.5</v>
      </c>
      <c r="BD39" s="70">
        <f>AVERAGE('ALL Clinical Data'!EZ39,'ALL Clinical Data'!FO39)</f>
        <v>4.5</v>
      </c>
      <c r="BE39" s="70">
        <f>AVERAGE('ALL Clinical Data'!GD39,'ALL Clinical Data'!GS39)</f>
        <v>5.5</v>
      </c>
      <c r="BF39" s="70">
        <f>AVERAGE('ALL Clinical Data'!HH39,'ALL Clinical Data'!HW39)</f>
        <v>5</v>
      </c>
    </row>
    <row r="40" spans="1:58" ht="16" x14ac:dyDescent="0.2">
      <c r="A40" s="1">
        <v>4004</v>
      </c>
      <c r="B40" s="45" t="s">
        <v>650</v>
      </c>
      <c r="C40" s="1" t="s">
        <v>350</v>
      </c>
      <c r="D40" s="71">
        <v>25</v>
      </c>
      <c r="E40" s="71" t="s">
        <v>653</v>
      </c>
      <c r="F40" s="71">
        <v>2</v>
      </c>
      <c r="G40" s="71">
        <v>36</v>
      </c>
      <c r="H40" s="71">
        <v>10</v>
      </c>
      <c r="I40" s="71">
        <v>7</v>
      </c>
      <c r="J40" s="71">
        <v>9</v>
      </c>
      <c r="K40" s="70">
        <f>AVERAGE('ALL Clinical Data'!BB40,BQ40)</f>
        <v>4</v>
      </c>
      <c r="L40" s="71">
        <f>AVERAGE( 'ALL Clinical Data'!CF40,'ALL Clinical Data'!CU40)</f>
        <v>6.5</v>
      </c>
      <c r="M40" s="71">
        <f>AVERAGE('ALL Clinical Data'!DJ40,'ALL Clinical Data'!DY40)</f>
        <v>6.5</v>
      </c>
      <c r="N40" s="71">
        <f>AVERAGE('ALL Clinical Data'!EN40,'ALL Clinical Data'!FC40)</f>
        <v>3</v>
      </c>
      <c r="O40" s="71">
        <f>AVERAGE('ALL Clinical Data'!FR40,'ALL Clinical Data'!GG40)</f>
        <v>3</v>
      </c>
      <c r="P40" s="71">
        <f>AVERAGE('ALL Clinical Data'!GV40,'ALL Clinical Data'!HK40)</f>
        <v>6.5</v>
      </c>
      <c r="Q40" s="70">
        <f>AVERAGE('ALL Clinical Data'!BC40,BR40)</f>
        <v>3</v>
      </c>
      <c r="R40" s="71">
        <f>AVERAGE( 'ALL Clinical Data'!CM40,'ALL Clinical Data'!DB40)</f>
        <v>6</v>
      </c>
      <c r="S40" s="71">
        <f>AVERAGE('ALL Clinical Data'!DQ40,'ALL Clinical Data'!EF40)</f>
        <v>6</v>
      </c>
      <c r="T40" s="71">
        <f>AVERAGE('ALL Clinical Data'!EU40,'ALL Clinical Data'!FJ40)</f>
        <v>2.5</v>
      </c>
      <c r="U40" s="71">
        <f>AVERAGE('ALL Clinical Data'!FW40,'ALL Clinical Data'!GN40)</f>
        <v>2.5</v>
      </c>
      <c r="V40" s="71">
        <f>AVERAGE('ALL Clinical Data'!HC40,'ALL Clinical Data'!HR40)</f>
        <v>6.5</v>
      </c>
      <c r="W40" s="71">
        <f>AVERAGE('ALL Clinical Data'!BD40:BE40,'ALL Clinical Data'!BS40:BT40)</f>
        <v>3.25</v>
      </c>
      <c r="X40" s="71">
        <f>AVERAGE('ALL Clinical Data'!CH40:CI40,'ALL Clinical Data'!CW40:CX40)</f>
        <v>6</v>
      </c>
      <c r="Y40" s="71">
        <f>AVERAGE('ALL Clinical Data'!DL40:DM40,'ALL Clinical Data'!EA40:EB40)</f>
        <v>6.5</v>
      </c>
      <c r="Z40" s="71">
        <f>AVERAGE('ALL Clinical Data'!EP40:EQ40,'ALL Clinical Data'!FE40:FF40)</f>
        <v>3</v>
      </c>
      <c r="AA40" s="71">
        <f>AVERAGE('ALL Clinical Data'!FT40:FU40,'ALL Clinical Data'!GI40:GJ40)</f>
        <v>1.75</v>
      </c>
      <c r="AB40" s="71">
        <f>AVERAGE('ALL Clinical Data'!GX40:GY40,'ALL Clinical Data'!HM40:HN40)</f>
        <v>6.5</v>
      </c>
      <c r="AC40" s="71">
        <f>AVERAGE('ALL Clinical Data'!BF40:BG40,'ALL Clinical Data'!BU40:BV40)</f>
        <v>4.5</v>
      </c>
      <c r="AD40" s="71">
        <f>AVERAGE('ALL Clinical Data'!CJ40:CK40,'ALL Clinical Data'!CY40:CZ40)</f>
        <v>6.25</v>
      </c>
      <c r="AE40" s="71">
        <f>AVERAGE('ALL Clinical Data'!DN40:DO40,'ALL Clinical Data'!EC40:ED40)</f>
        <v>6.25</v>
      </c>
      <c r="AF40" s="71">
        <f>AVERAGE('ALL Clinical Data'!ER40:ES40,'ALL Clinical Data'!FG40:FH40)</f>
        <v>2.25</v>
      </c>
      <c r="AG40" s="71">
        <f>AVERAGE('ALL Clinical Data'!FV40:FW40,'ALL Clinical Data'!GK40:GL40)</f>
        <v>2</v>
      </c>
      <c r="AH40" s="71">
        <f>AVERAGE('ALL Clinical Data'!GZ40:HA40,'ALL Clinical Data'!HO40:HP40)</f>
        <v>7</v>
      </c>
      <c r="AI40" s="71">
        <f>AVERAGE('ALL Clinical Data'!BJ40,'ALL Clinical Data'!BY40)</f>
        <v>1</v>
      </c>
      <c r="AJ40" s="71">
        <f>AVERAGE('ALL Clinical Data'!CN40,'ALL Clinical Data'!DC40)</f>
        <v>1</v>
      </c>
      <c r="AK40" s="71">
        <f>AVERAGE('ALL Clinical Data'!DR40,'ALL Clinical Data'!EG40)</f>
        <v>1</v>
      </c>
      <c r="AL40" s="71">
        <f>AVERAGE('ALL Clinical Data'!EV40,'ALL Clinical Data'!FK40)</f>
        <v>1.25</v>
      </c>
      <c r="AM40" s="71">
        <f>AVERAGE('ALL Clinical Data'!FZ40,'ALL Clinical Data'!GO40)</f>
        <v>0.83333333333333326</v>
      </c>
      <c r="AN40" s="71">
        <f>AVERAGE('ALL Clinical Data'!HD40,'ALL Clinical Data'!HS40)</f>
        <v>0.9285714285714286</v>
      </c>
      <c r="AO40" s="71">
        <f>AVERAGE('ALL Clinical Data'!BK40:BL40,'ALL Clinical Data'!BZ40:CA40)</f>
        <v>3</v>
      </c>
      <c r="AP40" s="71">
        <f>AVERAGE('ALL Clinical Data'!CO40:CP40,'ALL Clinical Data'!DD40:DE40)</f>
        <v>5.25</v>
      </c>
      <c r="AQ40" s="71">
        <f>AVERAGE('ALL Clinical Data'!DS40:DT40,'ALL Clinical Data'!EH40:EI40)</f>
        <v>5.75</v>
      </c>
      <c r="AR40" s="71">
        <f>AVERAGE('ALL Clinical Data'!EW40:EX40,'ALL Clinical Data'!FL40:FM40)</f>
        <v>4</v>
      </c>
      <c r="AS40" s="71">
        <f>AVERAGE('ALL Clinical Data'!GA40:GB40,'ALL Clinical Data'!GP40:GQ40)</f>
        <v>3</v>
      </c>
      <c r="AT40" s="71">
        <f>AVERAGE('ALL Clinical Data'!HE40:HF40,'ALL Clinical Data'!HT40:HU40)</f>
        <v>6.25</v>
      </c>
      <c r="AU40" s="71">
        <f>AVERAGE('ALL Clinical Data'!BM40,'ALL Clinical Data'!CB40)</f>
        <v>2</v>
      </c>
      <c r="AV40" s="70">
        <f>AVERAGE('ALL Clinical Data'!CQ40,'ALL Clinical Data'!DF40)</f>
        <v>5.5</v>
      </c>
      <c r="AW40" s="70">
        <f>AVERAGE('ALL Clinical Data'!DU40,'ALL Clinical Data'!EJ40)</f>
        <v>5.5</v>
      </c>
      <c r="AX40" s="70">
        <f>AVERAGE('ALL Clinical Data'!EY40,'ALL Clinical Data'!FN40)</f>
        <v>2</v>
      </c>
      <c r="AY40" s="70">
        <f>AVERAGE('ALL Clinical Data'!GC40,'ALL Clinical Data'!GR40)</f>
        <v>3.5</v>
      </c>
      <c r="AZ40" s="70">
        <f>AVERAGE('ALL Clinical Data'!HG40,'ALL Clinical Data'!HV40)</f>
        <v>6</v>
      </c>
      <c r="BA40" s="71">
        <f>AVERAGE('ALL Clinical Data'!BN40,'ALL Clinical Data'!CC40)</f>
        <v>2.5</v>
      </c>
      <c r="BB40" s="70">
        <f>AVERAGE('ALL Clinical Data'!CR40,'ALL Clinical Data'!DG40)</f>
        <v>5.5</v>
      </c>
      <c r="BC40" s="70">
        <f>AVERAGE('ALL Clinical Data'!DV40,'ALL Clinical Data'!EK40)</f>
        <v>5.5</v>
      </c>
      <c r="BD40" s="70">
        <f>AVERAGE('ALL Clinical Data'!EZ40,'ALL Clinical Data'!FO40)</f>
        <v>2</v>
      </c>
      <c r="BE40" s="70">
        <f>AVERAGE('ALL Clinical Data'!GD40,'ALL Clinical Data'!GS40)</f>
        <v>3</v>
      </c>
      <c r="BF40" s="70">
        <f>AVERAGE('ALL Clinical Data'!HH40,'ALL Clinical Data'!HW40)</f>
        <v>6</v>
      </c>
    </row>
    <row r="41" spans="1:58" ht="16" x14ac:dyDescent="0.2">
      <c r="A41" s="1">
        <v>4006</v>
      </c>
      <c r="B41" s="45" t="s">
        <v>650</v>
      </c>
      <c r="C41" s="1" t="s">
        <v>350</v>
      </c>
      <c r="D41" s="71">
        <v>24</v>
      </c>
      <c r="E41" s="71" t="s">
        <v>653</v>
      </c>
      <c r="F41" s="71">
        <v>1</v>
      </c>
      <c r="G41" s="71">
        <v>42</v>
      </c>
      <c r="H41" s="71">
        <v>9</v>
      </c>
      <c r="I41" s="71">
        <v>8</v>
      </c>
      <c r="J41" s="71">
        <v>7</v>
      </c>
      <c r="K41" s="70">
        <f>AVERAGE('ALL Clinical Data'!BB41,BQ41)</f>
        <v>7</v>
      </c>
      <c r="L41" s="71">
        <f>AVERAGE( 'ALL Clinical Data'!CF41,'ALL Clinical Data'!CU41)</f>
        <v>6</v>
      </c>
      <c r="M41" s="71">
        <f>AVERAGE('ALL Clinical Data'!DJ41,'ALL Clinical Data'!DY41)</f>
        <v>6</v>
      </c>
      <c r="N41" s="71">
        <f>AVERAGE('ALL Clinical Data'!EN41,'ALL Clinical Data'!FC41)</f>
        <v>5.5</v>
      </c>
      <c r="O41" s="71">
        <f>AVERAGE('ALL Clinical Data'!FR41,'ALL Clinical Data'!GG41)</f>
        <v>4</v>
      </c>
      <c r="P41" s="71">
        <f>AVERAGE('ALL Clinical Data'!GV41,'ALL Clinical Data'!HK41)</f>
        <v>6.5</v>
      </c>
      <c r="Q41" s="70">
        <f>AVERAGE('ALL Clinical Data'!BC41,BR41)</f>
        <v>7</v>
      </c>
      <c r="R41" s="71">
        <f>AVERAGE( 'ALL Clinical Data'!CM41,'ALL Clinical Data'!DB41)</f>
        <v>1.5</v>
      </c>
      <c r="S41" s="71">
        <f>AVERAGE('ALL Clinical Data'!DQ41,'ALL Clinical Data'!EF41)</f>
        <v>1.5</v>
      </c>
      <c r="T41" s="71">
        <f>AVERAGE('ALL Clinical Data'!EU41,'ALL Clinical Data'!FJ41)</f>
        <v>3</v>
      </c>
      <c r="U41" s="71">
        <f>AVERAGE('ALL Clinical Data'!FW41,'ALL Clinical Data'!GN41)</f>
        <v>2.5</v>
      </c>
      <c r="V41" s="71">
        <f>AVERAGE('ALL Clinical Data'!HC41,'ALL Clinical Data'!HR41)</f>
        <v>4</v>
      </c>
      <c r="W41" s="71">
        <f>AVERAGE('ALL Clinical Data'!BD41:BE41,'ALL Clinical Data'!BS41:BT41)</f>
        <v>4.5</v>
      </c>
      <c r="X41" s="71">
        <f>AVERAGE('ALL Clinical Data'!CH41:CI41,'ALL Clinical Data'!CW41:CX41)</f>
        <v>4</v>
      </c>
      <c r="Y41" s="71">
        <f>AVERAGE('ALL Clinical Data'!DL41:DM41,'ALL Clinical Data'!EA41:EB41)</f>
        <v>5</v>
      </c>
      <c r="Z41" s="71">
        <f>AVERAGE('ALL Clinical Data'!EP41:EQ41,'ALL Clinical Data'!FE41:FF41)</f>
        <v>6</v>
      </c>
      <c r="AA41" s="71">
        <f>AVERAGE('ALL Clinical Data'!FT41:FU41,'ALL Clinical Data'!GI41:GJ41)</f>
        <v>4.25</v>
      </c>
      <c r="AB41" s="71">
        <f>AVERAGE('ALL Clinical Data'!GX41:GY41,'ALL Clinical Data'!HM41:HN41)</f>
        <v>5.75</v>
      </c>
      <c r="AC41" s="71">
        <f>AVERAGE('ALL Clinical Data'!BF41:BG41,'ALL Clinical Data'!BU41:BV41)</f>
        <v>5.5</v>
      </c>
      <c r="AD41" s="71">
        <f>AVERAGE('ALL Clinical Data'!CJ41:CK41,'ALL Clinical Data'!CY41:CZ41)</f>
        <v>4</v>
      </c>
      <c r="AE41" s="71">
        <f>AVERAGE('ALL Clinical Data'!DN41:DO41,'ALL Clinical Data'!EC41:ED41)</f>
        <v>5.25</v>
      </c>
      <c r="AF41" s="71">
        <f>AVERAGE('ALL Clinical Data'!ER41:ES41,'ALL Clinical Data'!FG41:FH41)</f>
        <v>4.5</v>
      </c>
      <c r="AG41" s="71">
        <f>AVERAGE('ALL Clinical Data'!FV41:FW41,'ALL Clinical Data'!GK41:GL41)</f>
        <v>4.75</v>
      </c>
      <c r="AH41" s="71">
        <f>AVERAGE('ALL Clinical Data'!GZ41:HA41,'ALL Clinical Data'!HO41:HP41)</f>
        <v>4.75</v>
      </c>
      <c r="AI41" s="71">
        <f>AVERAGE('ALL Clinical Data'!BJ41,'ALL Clinical Data'!BY41)</f>
        <v>3.5</v>
      </c>
      <c r="AJ41" s="71">
        <f>AVERAGE('ALL Clinical Data'!CN41,'ALL Clinical Data'!DC41)</f>
        <v>3.75</v>
      </c>
      <c r="AK41" s="71">
        <f>AVERAGE('ALL Clinical Data'!DR41,'ALL Clinical Data'!EG41)</f>
        <v>4.5</v>
      </c>
      <c r="AL41" s="71">
        <f>AVERAGE('ALL Clinical Data'!EV41,'ALL Clinical Data'!FK41)</f>
        <v>2.5</v>
      </c>
      <c r="AM41" s="71">
        <f>AVERAGE('ALL Clinical Data'!FZ41,'ALL Clinical Data'!GO41)</f>
        <v>5</v>
      </c>
      <c r="AN41" s="71">
        <f>AVERAGE('ALL Clinical Data'!HD41,'ALL Clinical Data'!HS41)</f>
        <v>1.8666666666666667</v>
      </c>
      <c r="AO41" s="71">
        <f>AVERAGE('ALL Clinical Data'!BK41:BL41,'ALL Clinical Data'!BZ41:CA41)</f>
        <v>4</v>
      </c>
      <c r="AP41" s="71">
        <f>AVERAGE('ALL Clinical Data'!CO41:CP41,'ALL Clinical Data'!DD41:DE41)</f>
        <v>4</v>
      </c>
      <c r="AQ41" s="71">
        <f>AVERAGE('ALL Clinical Data'!DS41:DT41,'ALL Clinical Data'!EH41:EI41)</f>
        <v>4</v>
      </c>
      <c r="AR41" s="71">
        <f>AVERAGE('ALL Clinical Data'!EW41:EX41,'ALL Clinical Data'!FL41:FM41)</f>
        <v>3.5</v>
      </c>
      <c r="AS41" s="71">
        <f>AVERAGE('ALL Clinical Data'!GA41:GB41,'ALL Clinical Data'!GP41:GQ41)</f>
        <v>3.25</v>
      </c>
      <c r="AT41" s="71">
        <f>AVERAGE('ALL Clinical Data'!HE41:HF41,'ALL Clinical Data'!HT41:HU41)</f>
        <v>4.25</v>
      </c>
      <c r="AU41" s="71">
        <f>AVERAGE('ALL Clinical Data'!BM41,'ALL Clinical Data'!CB41)</f>
        <v>7</v>
      </c>
      <c r="AV41" s="70">
        <f>AVERAGE('ALL Clinical Data'!CQ41,'ALL Clinical Data'!DF41)</f>
        <v>6</v>
      </c>
      <c r="AW41" s="70">
        <f>AVERAGE('ALL Clinical Data'!DU41,'ALL Clinical Data'!EJ41)</f>
        <v>6</v>
      </c>
      <c r="AX41" s="70">
        <f>AVERAGE('ALL Clinical Data'!EY41,'ALL Clinical Data'!FN41)</f>
        <v>3.5</v>
      </c>
      <c r="AY41" s="70">
        <f>AVERAGE('ALL Clinical Data'!GC41,'ALL Clinical Data'!GR41)</f>
        <v>5</v>
      </c>
      <c r="AZ41" s="70">
        <f>AVERAGE('ALL Clinical Data'!HG41,'ALL Clinical Data'!HV41)</f>
        <v>6</v>
      </c>
      <c r="BA41" s="71">
        <f>AVERAGE('ALL Clinical Data'!BN41,'ALL Clinical Data'!CC41)</f>
        <v>7</v>
      </c>
      <c r="BB41" s="70">
        <f>AVERAGE('ALL Clinical Data'!CR41,'ALL Clinical Data'!DG41)</f>
        <v>2</v>
      </c>
      <c r="BC41" s="70">
        <f>AVERAGE('ALL Clinical Data'!DV41,'ALL Clinical Data'!EK41)</f>
        <v>6.5</v>
      </c>
      <c r="BD41" s="70">
        <f>AVERAGE('ALL Clinical Data'!EZ41,'ALL Clinical Data'!FO41)</f>
        <v>4</v>
      </c>
      <c r="BE41" s="70">
        <f>AVERAGE('ALL Clinical Data'!GD41,'ALL Clinical Data'!GS41)</f>
        <v>4</v>
      </c>
      <c r="BF41" s="70">
        <f>AVERAGE('ALL Clinical Data'!HH41,'ALL Clinical Data'!HW41)</f>
        <v>4.5</v>
      </c>
    </row>
    <row r="42" spans="1:58" ht="16" x14ac:dyDescent="0.2">
      <c r="A42" s="26">
        <v>4007</v>
      </c>
      <c r="B42" s="45" t="s">
        <v>650</v>
      </c>
      <c r="C42" s="26" t="s">
        <v>350</v>
      </c>
      <c r="D42" s="71">
        <v>30</v>
      </c>
      <c r="E42" s="71" t="s">
        <v>653</v>
      </c>
      <c r="F42" s="71">
        <v>3</v>
      </c>
      <c r="G42" s="71">
        <v>27</v>
      </c>
      <c r="H42" s="71">
        <v>9</v>
      </c>
      <c r="I42" s="71">
        <v>7</v>
      </c>
      <c r="J42" s="71">
        <v>12</v>
      </c>
      <c r="K42" s="70">
        <f>AVERAGE('ALL Clinical Data'!BB42,BQ42)</f>
        <v>5</v>
      </c>
      <c r="L42" s="71">
        <f>AVERAGE( 'ALL Clinical Data'!CF42,'ALL Clinical Data'!CU42)</f>
        <v>5</v>
      </c>
      <c r="M42" s="71">
        <f>AVERAGE('ALL Clinical Data'!DJ42,'ALL Clinical Data'!DY42)</f>
        <v>5.5</v>
      </c>
      <c r="N42" s="71">
        <f>AVERAGE('ALL Clinical Data'!EN42,'ALL Clinical Data'!FC42)</f>
        <v>4.5</v>
      </c>
      <c r="O42" s="71">
        <f>AVERAGE('ALL Clinical Data'!FR42,'ALL Clinical Data'!GG42)</f>
        <v>4.5</v>
      </c>
      <c r="P42" s="71">
        <f>AVERAGE('ALL Clinical Data'!GV42,'ALL Clinical Data'!HK42)</f>
        <v>5</v>
      </c>
      <c r="Q42" s="70">
        <f>AVERAGE('ALL Clinical Data'!BC42,BR42)</f>
        <v>2</v>
      </c>
      <c r="R42" s="71">
        <f>AVERAGE( 'ALL Clinical Data'!CM42,'ALL Clinical Data'!DB42)</f>
        <v>4</v>
      </c>
      <c r="S42" s="71">
        <f>AVERAGE('ALL Clinical Data'!DQ42,'ALL Clinical Data'!EF42)</f>
        <v>4</v>
      </c>
      <c r="T42" s="71">
        <f>AVERAGE('ALL Clinical Data'!EU42,'ALL Clinical Data'!FJ42)</f>
        <v>4</v>
      </c>
      <c r="U42" s="71">
        <f>AVERAGE('ALL Clinical Data'!FW42,'ALL Clinical Data'!GN42)</f>
        <v>2.5</v>
      </c>
      <c r="V42" s="71">
        <f>AVERAGE('ALL Clinical Data'!HC42,'ALL Clinical Data'!HR42)</f>
        <v>3</v>
      </c>
      <c r="W42" s="71">
        <f>AVERAGE('ALL Clinical Data'!BD42:BE42,'ALL Clinical Data'!BS42:BT42)</f>
        <v>2.75</v>
      </c>
      <c r="X42" s="71">
        <f>AVERAGE('ALL Clinical Data'!CH42:CI42,'ALL Clinical Data'!CW42:CX42)</f>
        <v>2.5</v>
      </c>
      <c r="Y42" s="71">
        <f>AVERAGE('ALL Clinical Data'!DL42:DM42,'ALL Clinical Data'!EA42:EB42)</f>
        <v>3</v>
      </c>
      <c r="Z42" s="71">
        <f>AVERAGE('ALL Clinical Data'!EP42:EQ42,'ALL Clinical Data'!FE42:FF42)</f>
        <v>2.75</v>
      </c>
      <c r="AA42" s="71">
        <f>AVERAGE('ALL Clinical Data'!FT42:FU42,'ALL Clinical Data'!GI42:GJ42)</f>
        <v>2</v>
      </c>
      <c r="AB42" s="71">
        <f>AVERAGE('ALL Clinical Data'!GX42:GY42,'ALL Clinical Data'!HM42:HN42)</f>
        <v>3</v>
      </c>
      <c r="AC42" s="71">
        <f>AVERAGE('ALL Clinical Data'!BF42:BG42,'ALL Clinical Data'!BU42:BV42)</f>
        <v>4.75</v>
      </c>
      <c r="AD42" s="71">
        <f>AVERAGE('ALL Clinical Data'!CJ42:CK42,'ALL Clinical Data'!CY42:CZ42)</f>
        <v>4</v>
      </c>
      <c r="AE42" s="71">
        <f>AVERAGE('ALL Clinical Data'!DN42:DO42,'ALL Clinical Data'!EC42:ED42)</f>
        <v>5</v>
      </c>
      <c r="AF42" s="71">
        <f>AVERAGE('ALL Clinical Data'!ER42:ES42,'ALL Clinical Data'!FG42:FH42)</f>
        <v>5.5</v>
      </c>
      <c r="AG42" s="71">
        <f>AVERAGE('ALL Clinical Data'!FV42:FW42,'ALL Clinical Data'!GK42:GL42)</f>
        <v>3.5</v>
      </c>
      <c r="AH42" s="71">
        <f>AVERAGE('ALL Clinical Data'!GZ42:HA42,'ALL Clinical Data'!HO42:HP42)</f>
        <v>4.75</v>
      </c>
      <c r="AI42" s="71">
        <f>AVERAGE('ALL Clinical Data'!BJ42,'ALL Clinical Data'!BY42)</f>
        <v>1.1000000000000001</v>
      </c>
      <c r="AJ42" s="71">
        <f>AVERAGE('ALL Clinical Data'!CN42,'ALL Clinical Data'!DC42)</f>
        <v>0.625</v>
      </c>
      <c r="AK42" s="71">
        <f>AVERAGE('ALL Clinical Data'!DR42,'ALL Clinical Data'!EG42)</f>
        <v>1.125</v>
      </c>
      <c r="AL42" s="71">
        <f>AVERAGE('ALL Clinical Data'!EV42,'ALL Clinical Data'!FK42)</f>
        <v>1.375</v>
      </c>
      <c r="AM42" s="71">
        <f>AVERAGE('ALL Clinical Data'!FZ42,'ALL Clinical Data'!GO42)</f>
        <v>1</v>
      </c>
      <c r="AN42" s="71">
        <f>AVERAGE('ALL Clinical Data'!HD42,'ALL Clinical Data'!HS42)</f>
        <v>1.1000000000000001</v>
      </c>
      <c r="AO42" s="71">
        <f>AVERAGE('ALL Clinical Data'!BK42:BL42,'ALL Clinical Data'!BZ42:CA42)</f>
        <v>1.5</v>
      </c>
      <c r="AP42" s="71">
        <f>AVERAGE('ALL Clinical Data'!CO42:CP42,'ALL Clinical Data'!DD42:DE42)</f>
        <v>1.5</v>
      </c>
      <c r="AQ42" s="71">
        <f>AVERAGE('ALL Clinical Data'!DS42:DT42,'ALL Clinical Data'!EH42:EI42)</f>
        <v>1.5</v>
      </c>
      <c r="AR42" s="71">
        <f>AVERAGE('ALL Clinical Data'!EW42:EX42,'ALL Clinical Data'!FL42:FM42)</f>
        <v>1</v>
      </c>
      <c r="AS42" s="71">
        <f>AVERAGE('ALL Clinical Data'!GA42:GB42,'ALL Clinical Data'!GP42:GQ42)</f>
        <v>2.5</v>
      </c>
      <c r="AT42" s="71">
        <f>AVERAGE('ALL Clinical Data'!HE42:HF42,'ALL Clinical Data'!HT42:HU42)</f>
        <v>1.5</v>
      </c>
      <c r="AU42" s="71">
        <f>AVERAGE('ALL Clinical Data'!BM42,'ALL Clinical Data'!CB42)</f>
        <v>4</v>
      </c>
      <c r="AV42" s="70">
        <f>AVERAGE('ALL Clinical Data'!CQ42,'ALL Clinical Data'!DF42)</f>
        <v>3</v>
      </c>
      <c r="AW42" s="70">
        <f>AVERAGE('ALL Clinical Data'!DU42,'ALL Clinical Data'!EJ42)</f>
        <v>2</v>
      </c>
      <c r="AX42" s="70">
        <f>AVERAGE('ALL Clinical Data'!EY42,'ALL Clinical Data'!FN42)</f>
        <v>1.5</v>
      </c>
      <c r="AY42" s="70">
        <f>AVERAGE('ALL Clinical Data'!GC42,'ALL Clinical Data'!GR42)</f>
        <v>3</v>
      </c>
      <c r="AZ42" s="70">
        <f>AVERAGE('ALL Clinical Data'!HG42,'ALL Clinical Data'!HV42)</f>
        <v>4</v>
      </c>
      <c r="BA42" s="71">
        <f>AVERAGE('ALL Clinical Data'!BN42,'ALL Clinical Data'!CC42)</f>
        <v>4</v>
      </c>
      <c r="BB42" s="70">
        <f>AVERAGE('ALL Clinical Data'!CR42,'ALL Clinical Data'!DG42)</f>
        <v>2</v>
      </c>
      <c r="BC42" s="70">
        <f>AVERAGE('ALL Clinical Data'!DV42,'ALL Clinical Data'!EK42)</f>
        <v>2</v>
      </c>
      <c r="BD42" s="70">
        <f>AVERAGE('ALL Clinical Data'!EZ42,'ALL Clinical Data'!FO42)</f>
        <v>2.5</v>
      </c>
      <c r="BE42" s="70">
        <f>AVERAGE('ALL Clinical Data'!GD42,'ALL Clinical Data'!GS42)</f>
        <v>2</v>
      </c>
      <c r="BF42" s="70">
        <f>AVERAGE('ALL Clinical Data'!HH42,'ALL Clinical Data'!HW42)</f>
        <v>2</v>
      </c>
    </row>
    <row r="43" spans="1:58" ht="16" x14ac:dyDescent="0.2">
      <c r="A43" s="1">
        <v>4009</v>
      </c>
      <c r="B43" s="1" t="s">
        <v>650</v>
      </c>
      <c r="C43" s="1" t="s">
        <v>350</v>
      </c>
      <c r="D43" s="71">
        <v>24</v>
      </c>
      <c r="E43" s="71" t="s">
        <v>653</v>
      </c>
      <c r="F43" s="71">
        <v>2</v>
      </c>
      <c r="G43" s="71">
        <v>50</v>
      </c>
      <c r="H43" s="71">
        <v>11</v>
      </c>
      <c r="I43" s="71">
        <v>7</v>
      </c>
      <c r="J43" s="71">
        <v>7</v>
      </c>
      <c r="K43" s="70">
        <f>AVERAGE('ALL Clinical Data'!BB43,BQ43)</f>
        <v>2</v>
      </c>
      <c r="L43" s="71">
        <f>AVERAGE( 'ALL Clinical Data'!CF43,'ALL Clinical Data'!CU43)</f>
        <v>6.5</v>
      </c>
      <c r="M43" s="71">
        <f>AVERAGE('ALL Clinical Data'!DJ43,'ALL Clinical Data'!DY43)</f>
        <v>5.5</v>
      </c>
      <c r="N43" s="71">
        <f>AVERAGE('ALL Clinical Data'!EN43,'ALL Clinical Data'!FC43)</f>
        <v>4.5</v>
      </c>
      <c r="O43" s="71">
        <f>AVERAGE('ALL Clinical Data'!FR43,'ALL Clinical Data'!GG43)</f>
        <v>3.5</v>
      </c>
      <c r="P43" s="71">
        <f>AVERAGE('ALL Clinical Data'!GV43,'ALL Clinical Data'!HK43)</f>
        <v>4.5</v>
      </c>
      <c r="Q43" s="70">
        <f>AVERAGE('ALL Clinical Data'!BC43,BR43)</f>
        <v>5</v>
      </c>
      <c r="R43" s="71">
        <f>AVERAGE( 'ALL Clinical Data'!CM43,'ALL Clinical Data'!DB43)</f>
        <v>2</v>
      </c>
      <c r="S43" s="71">
        <f>AVERAGE('ALL Clinical Data'!DQ43,'ALL Clinical Data'!EF43)</f>
        <v>2.5</v>
      </c>
      <c r="T43" s="71">
        <f>AVERAGE('ALL Clinical Data'!EU43,'ALL Clinical Data'!FJ43)</f>
        <v>2</v>
      </c>
      <c r="U43" s="71">
        <f>AVERAGE('ALL Clinical Data'!FW43,'ALL Clinical Data'!GN43)</f>
        <v>4</v>
      </c>
      <c r="V43" s="71">
        <f>AVERAGE('ALL Clinical Data'!HC43,'ALL Clinical Data'!HR43)</f>
        <v>3</v>
      </c>
      <c r="W43" s="71">
        <f>AVERAGE('ALL Clinical Data'!BD43:BE43,'ALL Clinical Data'!BS43:BT43)</f>
        <v>3</v>
      </c>
      <c r="X43" s="71">
        <f>AVERAGE('ALL Clinical Data'!CH43:CI43,'ALL Clinical Data'!CW43:CX43)</f>
        <v>3.75</v>
      </c>
      <c r="Y43" s="71">
        <f>AVERAGE('ALL Clinical Data'!DL43:DM43,'ALL Clinical Data'!EA43:EB43)</f>
        <v>3.75</v>
      </c>
      <c r="Z43" s="71">
        <f>AVERAGE('ALL Clinical Data'!EP43:EQ43,'ALL Clinical Data'!FE43:FF43)</f>
        <v>1.75</v>
      </c>
      <c r="AA43" s="71">
        <f>AVERAGE('ALL Clinical Data'!FT43:FU43,'ALL Clinical Data'!GI43:GJ43)</f>
        <v>1.75</v>
      </c>
      <c r="AB43" s="71">
        <f>AVERAGE('ALL Clinical Data'!GX43:GY43,'ALL Clinical Data'!HM43:HN43)</f>
        <v>3.5</v>
      </c>
      <c r="AC43" s="71">
        <f>AVERAGE('ALL Clinical Data'!BF43:BG43,'ALL Clinical Data'!BU43:BV43)</f>
        <v>4.5</v>
      </c>
      <c r="AD43" s="71">
        <f>AVERAGE('ALL Clinical Data'!CJ43:CK43,'ALL Clinical Data'!CY43:CZ43)</f>
        <v>6</v>
      </c>
      <c r="AE43" s="71">
        <f>AVERAGE('ALL Clinical Data'!DN43:DO43,'ALL Clinical Data'!EC43:ED43)</f>
        <v>5</v>
      </c>
      <c r="AF43" s="71">
        <f>AVERAGE('ALL Clinical Data'!ER43:ES43,'ALL Clinical Data'!FG43:FH43)</f>
        <v>3.75</v>
      </c>
      <c r="AG43" s="71">
        <f>AVERAGE('ALL Clinical Data'!FV43:FW43,'ALL Clinical Data'!GK43:GL43)</f>
        <v>2.75</v>
      </c>
      <c r="AH43" s="71">
        <f>AVERAGE('ALL Clinical Data'!GZ43:HA43,'ALL Clinical Data'!HO43:HP43)</f>
        <v>4.5</v>
      </c>
      <c r="AI43" s="71">
        <f>AVERAGE('ALL Clinical Data'!BJ43,'ALL Clinical Data'!BY43)</f>
        <v>2</v>
      </c>
      <c r="AJ43" s="71">
        <f>AVERAGE('ALL Clinical Data'!CN43,'ALL Clinical Data'!DC43)</f>
        <v>3</v>
      </c>
      <c r="AK43" s="71">
        <f>AVERAGE('ALL Clinical Data'!DR43,'ALL Clinical Data'!EG43)</f>
        <v>2.0833333333333335</v>
      </c>
      <c r="AL43" s="71">
        <f>AVERAGE('ALL Clinical Data'!EV43,'ALL Clinical Data'!FK43)</f>
        <v>2.75</v>
      </c>
      <c r="AM43" s="71">
        <f>AVERAGE('ALL Clinical Data'!FZ43,'ALL Clinical Data'!GO43)</f>
        <v>1.0833333333333333</v>
      </c>
      <c r="AN43" s="71">
        <f>AVERAGE('ALL Clinical Data'!HD43,'ALL Clinical Data'!HS43)</f>
        <v>1.75</v>
      </c>
      <c r="AO43" s="71">
        <f>AVERAGE('ALL Clinical Data'!BK43:BL43,'ALL Clinical Data'!BZ43:CA43)</f>
        <v>1.75</v>
      </c>
      <c r="AP43" s="71">
        <f>AVERAGE('ALL Clinical Data'!CO43:CP43,'ALL Clinical Data'!DD43:DE43)</f>
        <v>3</v>
      </c>
      <c r="AQ43" s="71">
        <f>AVERAGE('ALL Clinical Data'!DS43:DT43,'ALL Clinical Data'!EH43:EI43)</f>
        <v>1.5</v>
      </c>
      <c r="AR43" s="71">
        <f>AVERAGE('ALL Clinical Data'!EW43:EX43,'ALL Clinical Data'!FL43:FM43)</f>
        <v>2</v>
      </c>
      <c r="AS43" s="71">
        <f>AVERAGE('ALL Clinical Data'!GA43:GB43,'ALL Clinical Data'!GP43:GQ43)</f>
        <v>3.25</v>
      </c>
      <c r="AT43" s="71">
        <f>AVERAGE('ALL Clinical Data'!HE43:HF43,'ALL Clinical Data'!HT43:HU43)</f>
        <v>2.5</v>
      </c>
      <c r="AU43" s="71">
        <f>AVERAGE('ALL Clinical Data'!BM43,'ALL Clinical Data'!CB43)</f>
        <v>6</v>
      </c>
      <c r="AV43" s="70">
        <f>AVERAGE('ALL Clinical Data'!CQ43,'ALL Clinical Data'!DF43)</f>
        <v>7</v>
      </c>
      <c r="AW43" s="70">
        <f>AVERAGE('ALL Clinical Data'!DU43,'ALL Clinical Data'!EJ43)</f>
        <v>6</v>
      </c>
      <c r="AX43" s="70">
        <f>AVERAGE('ALL Clinical Data'!EY43,'ALL Clinical Data'!FN43)</f>
        <v>3.5</v>
      </c>
      <c r="AY43" s="70">
        <f>AVERAGE('ALL Clinical Data'!GC43,'ALL Clinical Data'!GR43)</f>
        <v>2.5</v>
      </c>
      <c r="AZ43" s="70">
        <f>AVERAGE('ALL Clinical Data'!HG43,'ALL Clinical Data'!HV43)</f>
        <v>3.5</v>
      </c>
      <c r="BA43" s="71">
        <f>AVERAGE('ALL Clinical Data'!BN43,'ALL Clinical Data'!CC43)</f>
        <v>6</v>
      </c>
      <c r="BB43" s="70">
        <f>AVERAGE('ALL Clinical Data'!CR43,'ALL Clinical Data'!DG43)</f>
        <v>6</v>
      </c>
      <c r="BC43" s="70">
        <f>AVERAGE('ALL Clinical Data'!DV43,'ALL Clinical Data'!EK43)</f>
        <v>4</v>
      </c>
      <c r="BD43" s="70">
        <f>AVERAGE('ALL Clinical Data'!EZ43,'ALL Clinical Data'!FO43)</f>
        <v>4</v>
      </c>
      <c r="BE43" s="70">
        <f>AVERAGE('ALL Clinical Data'!GD43,'ALL Clinical Data'!GS43)</f>
        <v>2.5</v>
      </c>
      <c r="BF43" s="70">
        <f>AVERAGE('ALL Clinical Data'!HH43,'ALL Clinical Data'!HW43)</f>
        <v>3.5</v>
      </c>
    </row>
    <row r="44" spans="1:58" ht="16" x14ac:dyDescent="0.2">
      <c r="A44" s="1">
        <v>4011</v>
      </c>
      <c r="B44" s="1" t="s">
        <v>650</v>
      </c>
      <c r="C44" s="1" t="s">
        <v>350</v>
      </c>
      <c r="D44" s="71">
        <v>26</v>
      </c>
      <c r="E44" s="71" t="s">
        <v>653</v>
      </c>
      <c r="F44" s="71">
        <v>2</v>
      </c>
      <c r="G44" s="71">
        <v>35</v>
      </c>
      <c r="H44" s="71">
        <v>7</v>
      </c>
      <c r="I44" s="71">
        <v>7</v>
      </c>
      <c r="J44" s="71">
        <v>0</v>
      </c>
      <c r="K44" s="70">
        <f>AVERAGE('ALL Clinical Data'!BB44,BQ44)</f>
        <v>2</v>
      </c>
      <c r="L44" s="71">
        <f>AVERAGE( 'ALL Clinical Data'!CF44,'ALL Clinical Data'!CU44)</f>
        <v>6.5</v>
      </c>
      <c r="M44" s="71">
        <f>AVERAGE('ALL Clinical Data'!DJ44,'ALL Clinical Data'!DY44)</f>
        <v>6.5</v>
      </c>
      <c r="N44" s="71">
        <f>AVERAGE('ALL Clinical Data'!EN44,'ALL Clinical Data'!FC44)</f>
        <v>2</v>
      </c>
      <c r="O44" s="71">
        <f>AVERAGE('ALL Clinical Data'!FR44,'ALL Clinical Data'!GG44)</f>
        <v>6.5</v>
      </c>
      <c r="P44" s="71">
        <f>AVERAGE('ALL Clinical Data'!GV44,'ALL Clinical Data'!HK44)</f>
        <v>6.5</v>
      </c>
      <c r="Q44" s="70">
        <f>AVERAGE('ALL Clinical Data'!BC44,BR44)</f>
        <v>2</v>
      </c>
      <c r="R44" s="71">
        <f>AVERAGE( 'ALL Clinical Data'!CM44,'ALL Clinical Data'!DB44)</f>
        <v>6.5</v>
      </c>
      <c r="S44" s="71">
        <f>AVERAGE('ALL Clinical Data'!DQ44,'ALL Clinical Data'!EF44)</f>
        <v>6.5</v>
      </c>
      <c r="T44" s="71">
        <f>AVERAGE('ALL Clinical Data'!EU44,'ALL Clinical Data'!FJ44)</f>
        <v>2</v>
      </c>
      <c r="U44" s="71">
        <f>AVERAGE('ALL Clinical Data'!FW44,'ALL Clinical Data'!GN44)</f>
        <v>6.5</v>
      </c>
      <c r="V44" s="71">
        <f>AVERAGE('ALL Clinical Data'!HC44,'ALL Clinical Data'!HR44)</f>
        <v>6.5</v>
      </c>
      <c r="W44" s="71">
        <f>AVERAGE('ALL Clinical Data'!BD44:BE44,'ALL Clinical Data'!BS44:BT44)</f>
        <v>3.5</v>
      </c>
      <c r="X44" s="71">
        <f>AVERAGE('ALL Clinical Data'!CH44:CI44,'ALL Clinical Data'!CW44:CX44)</f>
        <v>6.5</v>
      </c>
      <c r="Y44" s="71">
        <f>AVERAGE('ALL Clinical Data'!DL44:DM44,'ALL Clinical Data'!EA44:EB44)</f>
        <v>6.5</v>
      </c>
      <c r="Z44" s="71">
        <f>AVERAGE('ALL Clinical Data'!EP44:EQ44,'ALL Clinical Data'!FE44:FF44)</f>
        <v>2</v>
      </c>
      <c r="AA44" s="71">
        <f>AVERAGE('ALL Clinical Data'!FT44:FU44,'ALL Clinical Data'!GI44:GJ44)</f>
        <v>6.5</v>
      </c>
      <c r="AB44" s="71">
        <f>AVERAGE('ALL Clinical Data'!GX44:GY44,'ALL Clinical Data'!HM44:HN44)</f>
        <v>6.5</v>
      </c>
      <c r="AC44" s="71">
        <f>AVERAGE('ALL Clinical Data'!BF44:BG44,'ALL Clinical Data'!BU44:BV44)</f>
        <v>3.5</v>
      </c>
      <c r="AD44" s="71">
        <f>AVERAGE('ALL Clinical Data'!CJ44:CK44,'ALL Clinical Data'!CY44:CZ44)</f>
        <v>6.5</v>
      </c>
      <c r="AE44" s="71">
        <f>AVERAGE('ALL Clinical Data'!DN44:DO44,'ALL Clinical Data'!EC44:ED44)</f>
        <v>6.5</v>
      </c>
      <c r="AF44" s="71">
        <f>AVERAGE('ALL Clinical Data'!ER44:ES44,'ALL Clinical Data'!FG44:FH44)</f>
        <v>2</v>
      </c>
      <c r="AG44" s="71">
        <f>AVERAGE('ALL Clinical Data'!FV44:FW44,'ALL Clinical Data'!GK44:GL44)</f>
        <v>6.5</v>
      </c>
      <c r="AH44" s="71">
        <f>AVERAGE('ALL Clinical Data'!GZ44:HA44,'ALL Clinical Data'!HO44:HP44)</f>
        <v>6.5</v>
      </c>
      <c r="AI44" s="71">
        <f>AVERAGE('ALL Clinical Data'!BJ44,'ALL Clinical Data'!BY44)</f>
        <v>1</v>
      </c>
      <c r="AJ44" s="71">
        <f>AVERAGE('ALL Clinical Data'!CN44,'ALL Clinical Data'!DC44)</f>
        <v>1</v>
      </c>
      <c r="AK44" s="71">
        <f>AVERAGE('ALL Clinical Data'!DR44,'ALL Clinical Data'!EG44)</f>
        <v>1</v>
      </c>
      <c r="AL44" s="71">
        <f>AVERAGE('ALL Clinical Data'!EV44,'ALL Clinical Data'!FK44)</f>
        <v>1</v>
      </c>
      <c r="AM44" s="71">
        <f>AVERAGE('ALL Clinical Data'!FZ44,'ALL Clinical Data'!GO44)</f>
        <v>1</v>
      </c>
      <c r="AN44" s="71">
        <f>AVERAGE('ALL Clinical Data'!HD44,'ALL Clinical Data'!HS44)</f>
        <v>1</v>
      </c>
      <c r="AO44" s="71">
        <f>AVERAGE('ALL Clinical Data'!BK44:BL44,'ALL Clinical Data'!BZ44:CA44)</f>
        <v>3.5</v>
      </c>
      <c r="AP44" s="71">
        <f>AVERAGE('ALL Clinical Data'!CO44:CP44,'ALL Clinical Data'!DD44:DE44)</f>
        <v>6.5</v>
      </c>
      <c r="AQ44" s="71">
        <f>AVERAGE('ALL Clinical Data'!DS44:DT44,'ALL Clinical Data'!EH44:EI44)</f>
        <v>6.5</v>
      </c>
      <c r="AR44" s="71">
        <f>AVERAGE('ALL Clinical Data'!EW44:EX44,'ALL Clinical Data'!FL44:FM44)</f>
        <v>2</v>
      </c>
      <c r="AS44" s="71">
        <f>AVERAGE('ALL Clinical Data'!GA44:GB44,'ALL Clinical Data'!GP44:GQ44)</f>
        <v>6.5</v>
      </c>
      <c r="AT44" s="71">
        <f>AVERAGE('ALL Clinical Data'!HE44:HF44,'ALL Clinical Data'!HT44:HU44)</f>
        <v>6.5</v>
      </c>
      <c r="AU44" s="71">
        <f>AVERAGE('ALL Clinical Data'!BM44,'ALL Clinical Data'!CB44)</f>
        <v>3.5</v>
      </c>
      <c r="AV44" s="70">
        <f>AVERAGE('ALL Clinical Data'!CQ44,'ALL Clinical Data'!DF44)</f>
        <v>6.5</v>
      </c>
      <c r="AW44" s="70">
        <f>AVERAGE('ALL Clinical Data'!DU44,'ALL Clinical Data'!EJ44)</f>
        <v>6.5</v>
      </c>
      <c r="AX44" s="70">
        <f>AVERAGE('ALL Clinical Data'!EY44,'ALL Clinical Data'!FN44)</f>
        <v>2</v>
      </c>
      <c r="AY44" s="70">
        <f>AVERAGE('ALL Clinical Data'!GC44,'ALL Clinical Data'!GR44)</f>
        <v>6.5</v>
      </c>
      <c r="AZ44" s="70">
        <f>AVERAGE('ALL Clinical Data'!HG44,'ALL Clinical Data'!HV44)</f>
        <v>6</v>
      </c>
      <c r="BA44" s="71">
        <f>AVERAGE('ALL Clinical Data'!BN44,'ALL Clinical Data'!CC44)</f>
        <v>3.5</v>
      </c>
      <c r="BB44" s="70">
        <f>AVERAGE('ALL Clinical Data'!CR44,'ALL Clinical Data'!DG44)</f>
        <v>6.5</v>
      </c>
      <c r="BC44" s="70">
        <f>AVERAGE('ALL Clinical Data'!DV44,'ALL Clinical Data'!EK44)</f>
        <v>6.5</v>
      </c>
      <c r="BD44" s="70">
        <f>AVERAGE('ALL Clinical Data'!EZ44,'ALL Clinical Data'!FO44)</f>
        <v>2</v>
      </c>
      <c r="BE44" s="70">
        <f>AVERAGE('ALL Clinical Data'!GD44,'ALL Clinical Data'!GS44)</f>
        <v>6.5</v>
      </c>
      <c r="BF44" s="70">
        <f>AVERAGE('ALL Clinical Data'!HH44,'ALL Clinical Data'!HW44)</f>
        <v>6</v>
      </c>
    </row>
  </sheetData>
  <pageMargins left="0.75" right="0.75" top="1" bottom="1" header="0.5" footer="0.5"/>
  <pageSetup paperSize="9" orientation="portrait" horizontalDpi="4294967292" verticalDpi="429496729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45"/>
  <sheetViews>
    <sheetView workbookViewId="0">
      <selection activeCell="G2" sqref="G2"/>
    </sheetView>
  </sheetViews>
  <sheetFormatPr baseColWidth="10" defaultColWidth="8.83203125" defaultRowHeight="15" x14ac:dyDescent="0.2"/>
  <sheetData>
    <row r="1" spans="1:25" ht="16" x14ac:dyDescent="0.2">
      <c r="A1" s="21" t="s">
        <v>4</v>
      </c>
      <c r="B1" s="2" t="s">
        <v>649</v>
      </c>
      <c r="C1" s="2" t="s">
        <v>0</v>
      </c>
      <c r="D1" s="85" t="s">
        <v>755</v>
      </c>
      <c r="E1" s="85" t="s">
        <v>756</v>
      </c>
      <c r="F1" s="85" t="s">
        <v>757</v>
      </c>
      <c r="G1" s="85" t="s">
        <v>758</v>
      </c>
      <c r="H1" s="85" t="s">
        <v>759</v>
      </c>
      <c r="I1" s="85" t="s">
        <v>760</v>
      </c>
      <c r="J1" s="85" t="s">
        <v>767</v>
      </c>
      <c r="K1" s="85" t="s">
        <v>768</v>
      </c>
      <c r="L1" s="85" t="s">
        <v>769</v>
      </c>
      <c r="M1" s="85" t="s">
        <v>773</v>
      </c>
      <c r="N1" s="85" t="s">
        <v>774</v>
      </c>
      <c r="O1" s="85" t="s">
        <v>761</v>
      </c>
      <c r="P1" s="85" t="s">
        <v>762</v>
      </c>
      <c r="Q1" s="85" t="s">
        <v>763</v>
      </c>
      <c r="R1" s="85" t="s">
        <v>764</v>
      </c>
      <c r="S1" s="85" t="s">
        <v>765</v>
      </c>
      <c r="T1" s="85" t="s">
        <v>766</v>
      </c>
      <c r="U1" s="85" t="s">
        <v>770</v>
      </c>
      <c r="V1" s="85" t="s">
        <v>771</v>
      </c>
      <c r="W1" s="85" t="s">
        <v>772</v>
      </c>
      <c r="X1" s="85" t="s">
        <v>775</v>
      </c>
      <c r="Y1" s="85" t="s">
        <v>776</v>
      </c>
    </row>
    <row r="2" spans="1:25" x14ac:dyDescent="0.2">
      <c r="A2" s="90">
        <v>1001</v>
      </c>
      <c r="B2" s="90" t="s">
        <v>650</v>
      </c>
      <c r="C2" s="91" t="s">
        <v>80</v>
      </c>
      <c r="D2">
        <f>SUM('Detail Analysis'!L4,'Detail Analysis'!P4)</f>
        <v>5</v>
      </c>
      <c r="E2">
        <f>SUM('Detail Analysis'!T4,'Detail Analysis'!X4)</f>
        <v>6</v>
      </c>
      <c r="F2">
        <f>SUM('Detail Analysis'!AB4,'Detail Analysis'!AF4)</f>
        <v>6</v>
      </c>
      <c r="G2">
        <f>SUM('Detail Analysis'!D4,'Detail Analysis'!H4)</f>
        <v>5</v>
      </c>
      <c r="H2">
        <f>SUM('Detail Analysis'!AR4,BA4)</f>
        <v>3</v>
      </c>
      <c r="I2">
        <f>SUM('Detail Analysis'!AJ4,'Detail Analysis'!AN4)</f>
        <v>6</v>
      </c>
      <c r="J2">
        <f>AVERAGE(D2,G2)</f>
        <v>5</v>
      </c>
      <c r="K2">
        <f>AVERAGE(E2,H2)</f>
        <v>4.5</v>
      </c>
      <c r="L2">
        <f t="shared" ref="L2" si="0">AVERAGE(F2,I2)</f>
        <v>6</v>
      </c>
      <c r="M2">
        <f>AVERAGE(D2:F2)</f>
        <v>5.666666666666667</v>
      </c>
      <c r="N2">
        <f>AVERAGE(G2:I2)</f>
        <v>4.666666666666667</v>
      </c>
      <c r="O2">
        <f>AVERAGE('Detail Analysis'!O4,'Detail Analysis'!S4)</f>
        <v>0.58333333333333337</v>
      </c>
      <c r="P2">
        <f>AVERAGE('Detail Analysis'!W4,'Detail Analysis'!AA4)</f>
        <v>0.98484848484848486</v>
      </c>
      <c r="Q2">
        <f>AVERAGE('Detail Analysis'!AE4,'Detail Analysis'!AI4)</f>
        <v>1</v>
      </c>
      <c r="R2">
        <f>AVERAGE('Detail Analysis'!G4,'Detail Analysis'!K4)</f>
        <v>0.82352941176470584</v>
      </c>
      <c r="S2">
        <f>AVERAGE('Detail Analysis'!AU4,'Detail Analysis'!AY4)</f>
        <v>0.89473684210526316</v>
      </c>
      <c r="T2">
        <f>AVERAGE('Detail Analysis'!AM4,'Detail Analysis'!AQ4)</f>
        <v>1</v>
      </c>
      <c r="U2">
        <f>AVERAGE(O2,R2)</f>
        <v>0.70343137254901955</v>
      </c>
      <c r="V2">
        <f t="shared" ref="V2:W2" si="1">AVERAGE(P2,S2)</f>
        <v>0.93979266347687407</v>
      </c>
      <c r="W2">
        <f t="shared" si="1"/>
        <v>1</v>
      </c>
      <c r="X2">
        <f>AVERAGE(O2:Q2)</f>
        <v>0.85606060606060608</v>
      </c>
      <c r="Y2">
        <f>AVERAGE(R2:T2)</f>
        <v>0.90608875128998967</v>
      </c>
    </row>
    <row r="3" spans="1:25" x14ac:dyDescent="0.2">
      <c r="A3" s="92">
        <v>1002</v>
      </c>
      <c r="B3" s="92" t="s">
        <v>650</v>
      </c>
      <c r="C3" s="92" t="s">
        <v>350</v>
      </c>
      <c r="D3">
        <f>SUM('Detail Analysis'!L5,'Detail Analysis'!P5)</f>
        <v>6</v>
      </c>
      <c r="E3">
        <f>SUM('Detail Analysis'!T5,'Detail Analysis'!X5)</f>
        <v>6</v>
      </c>
      <c r="F3">
        <f>SUM('Detail Analysis'!AB5,'Detail Analysis'!AF5)</f>
        <v>5</v>
      </c>
      <c r="G3">
        <f>SUM('Detail Analysis'!D5,'Detail Analysis'!H5)</f>
        <v>6</v>
      </c>
      <c r="H3">
        <f>SUM('Detail Analysis'!AR5,BA5)</f>
        <v>3</v>
      </c>
      <c r="I3">
        <f>SUM('Detail Analysis'!AJ5,'Detail Analysis'!AN5)</f>
        <v>6</v>
      </c>
      <c r="J3">
        <f t="shared" ref="J3:J44" si="2">AVERAGE(D3,G3)</f>
        <v>6</v>
      </c>
      <c r="K3">
        <f t="shared" ref="K3:K44" si="3">AVERAGE(E3,H3)</f>
        <v>4.5</v>
      </c>
      <c r="L3">
        <f t="shared" ref="L3:L44" si="4">AVERAGE(F3,I3)</f>
        <v>5.5</v>
      </c>
      <c r="M3">
        <f t="shared" ref="M3:M44" si="5">AVERAGE(D3:F3)</f>
        <v>5.666666666666667</v>
      </c>
      <c r="N3">
        <f t="shared" ref="N3:N44" si="6">AVERAGE(G3:I3)</f>
        <v>5</v>
      </c>
      <c r="O3">
        <f>AVERAGE('Detail Analysis'!O5,'Detail Analysis'!S5)</f>
        <v>0.92307692307692313</v>
      </c>
      <c r="P3">
        <f>AVERAGE('Detail Analysis'!W5,'Detail Analysis'!AA5)</f>
        <v>1</v>
      </c>
      <c r="Q3">
        <f>AVERAGE('Detail Analysis'!AE5,'Detail Analysis'!AI5)</f>
        <v>1</v>
      </c>
      <c r="R3">
        <f>AVERAGE('Detail Analysis'!G5,'Detail Analysis'!K5)</f>
        <v>1</v>
      </c>
      <c r="S3">
        <f>AVERAGE('Detail Analysis'!AU5,'Detail Analysis'!AY5)</f>
        <v>0.94117647058823528</v>
      </c>
      <c r="T3">
        <f>AVERAGE('Detail Analysis'!AM5,'Detail Analysis'!AQ5)</f>
        <v>0.96875</v>
      </c>
      <c r="U3">
        <f t="shared" ref="U3:U44" si="7">AVERAGE(O3,R3)</f>
        <v>0.96153846153846156</v>
      </c>
      <c r="V3">
        <f t="shared" ref="V3:V44" si="8">AVERAGE(P3,S3)</f>
        <v>0.97058823529411764</v>
      </c>
      <c r="W3">
        <f t="shared" ref="W3:W44" si="9">AVERAGE(Q3,T3)</f>
        <v>0.984375</v>
      </c>
      <c r="X3">
        <f t="shared" ref="X3:X44" si="10">AVERAGE(O3:Q3)</f>
        <v>0.97435897435897445</v>
      </c>
      <c r="Y3">
        <f t="shared" ref="Y3:Y44" si="11">AVERAGE(R3:T3)</f>
        <v>0.96997549019607854</v>
      </c>
    </row>
    <row r="4" spans="1:25" x14ac:dyDescent="0.2">
      <c r="A4" s="90">
        <v>1003</v>
      </c>
      <c r="B4" s="90" t="s">
        <v>650</v>
      </c>
      <c r="C4" s="91" t="s">
        <v>80</v>
      </c>
      <c r="D4">
        <f>SUM('Detail Analysis'!L6,'Detail Analysis'!P6)</f>
        <v>6</v>
      </c>
      <c r="E4">
        <f>SUM('Detail Analysis'!T6,'Detail Analysis'!X6)</f>
        <v>6</v>
      </c>
      <c r="F4">
        <f>SUM('Detail Analysis'!AB6,'Detail Analysis'!AF6)</f>
        <v>6</v>
      </c>
      <c r="G4">
        <f>SUM('Detail Analysis'!D6,'Detail Analysis'!H6)</f>
        <v>6</v>
      </c>
      <c r="H4">
        <f>SUM('Detail Analysis'!AR6,BA6)</f>
        <v>3</v>
      </c>
      <c r="I4">
        <f>SUM('Detail Analysis'!AJ6,'Detail Analysis'!AN6)</f>
        <v>6</v>
      </c>
      <c r="J4">
        <f t="shared" si="2"/>
        <v>6</v>
      </c>
      <c r="K4">
        <f t="shared" si="3"/>
        <v>4.5</v>
      </c>
      <c r="L4">
        <f t="shared" si="4"/>
        <v>6</v>
      </c>
      <c r="M4">
        <f t="shared" si="5"/>
        <v>6</v>
      </c>
      <c r="N4">
        <f t="shared" si="6"/>
        <v>5</v>
      </c>
      <c r="O4">
        <f>AVERAGE('Detail Analysis'!O6,'Detail Analysis'!S6)</f>
        <v>0.875</v>
      </c>
      <c r="P4">
        <f>AVERAGE('Detail Analysis'!W6,'Detail Analysis'!AA6)</f>
        <v>0.86842105263157898</v>
      </c>
      <c r="Q4">
        <f>AVERAGE('Detail Analysis'!AE6,'Detail Analysis'!AI6)</f>
        <v>0.9642857142857143</v>
      </c>
      <c r="R4">
        <f>AVERAGE('Detail Analysis'!G6,'Detail Analysis'!K6)</f>
        <v>1</v>
      </c>
      <c r="S4">
        <f>AVERAGE('Detail Analysis'!AU6,'Detail Analysis'!AY6)</f>
        <v>0.88461538461538458</v>
      </c>
      <c r="T4">
        <f>AVERAGE('Detail Analysis'!AM6,'Detail Analysis'!AQ6)</f>
        <v>1</v>
      </c>
      <c r="U4">
        <f t="shared" si="7"/>
        <v>0.9375</v>
      </c>
      <c r="V4">
        <f t="shared" si="8"/>
        <v>0.87651821862348178</v>
      </c>
      <c r="W4">
        <f t="shared" si="9"/>
        <v>0.98214285714285721</v>
      </c>
      <c r="X4">
        <f t="shared" si="10"/>
        <v>0.90256892230576435</v>
      </c>
      <c r="Y4">
        <f t="shared" si="11"/>
        <v>0.96153846153846156</v>
      </c>
    </row>
    <row r="5" spans="1:25" x14ac:dyDescent="0.2">
      <c r="A5" s="90">
        <v>1004</v>
      </c>
      <c r="B5" s="93" t="s">
        <v>650</v>
      </c>
      <c r="C5" s="90" t="s">
        <v>350</v>
      </c>
      <c r="D5">
        <f>SUM('Detail Analysis'!L7,'Detail Analysis'!P7)</f>
        <v>6</v>
      </c>
      <c r="E5">
        <f>SUM('Detail Analysis'!T7,'Detail Analysis'!X7)</f>
        <v>6</v>
      </c>
      <c r="F5">
        <f>SUM('Detail Analysis'!AB7,'Detail Analysis'!AF7)</f>
        <v>6</v>
      </c>
      <c r="G5">
        <f>SUM('Detail Analysis'!D7,'Detail Analysis'!H7)</f>
        <v>6</v>
      </c>
      <c r="H5">
        <f>SUM('Detail Analysis'!AR7,BA7)</f>
        <v>3</v>
      </c>
      <c r="I5">
        <f>SUM('Detail Analysis'!AJ7,'Detail Analysis'!AN7)</f>
        <v>6</v>
      </c>
      <c r="J5">
        <f t="shared" si="2"/>
        <v>6</v>
      </c>
      <c r="K5">
        <f t="shared" si="3"/>
        <v>4.5</v>
      </c>
      <c r="L5">
        <f t="shared" si="4"/>
        <v>6</v>
      </c>
      <c r="M5">
        <f t="shared" si="5"/>
        <v>6</v>
      </c>
      <c r="N5">
        <f t="shared" si="6"/>
        <v>5</v>
      </c>
      <c r="O5">
        <f>AVERAGE('Detail Analysis'!O7,'Detail Analysis'!S7)</f>
        <v>0.91176470588235292</v>
      </c>
      <c r="P5">
        <f>AVERAGE('Detail Analysis'!W7,'Detail Analysis'!AA7)</f>
        <v>0.97222222222222221</v>
      </c>
      <c r="Q5">
        <f>AVERAGE('Detail Analysis'!AE7,'Detail Analysis'!AI7)</f>
        <v>1</v>
      </c>
      <c r="R5">
        <f>AVERAGE('Detail Analysis'!G7,'Detail Analysis'!K7)</f>
        <v>1</v>
      </c>
      <c r="S5">
        <f>AVERAGE('Detail Analysis'!AU7,'Detail Analysis'!AY7)</f>
        <v>0.98</v>
      </c>
      <c r="T5">
        <f>AVERAGE('Detail Analysis'!AM7,'Detail Analysis'!AQ7)</f>
        <v>1</v>
      </c>
      <c r="U5">
        <f t="shared" si="7"/>
        <v>0.95588235294117641</v>
      </c>
      <c r="V5">
        <f t="shared" si="8"/>
        <v>0.97611111111111115</v>
      </c>
      <c r="W5">
        <f t="shared" si="9"/>
        <v>1</v>
      </c>
      <c r="X5">
        <f t="shared" si="10"/>
        <v>0.96132897603485834</v>
      </c>
      <c r="Y5">
        <f t="shared" si="11"/>
        <v>0.99333333333333329</v>
      </c>
    </row>
    <row r="6" spans="1:25" x14ac:dyDescent="0.2">
      <c r="A6" s="27">
        <v>1005</v>
      </c>
      <c r="B6" s="27" t="s">
        <v>109</v>
      </c>
      <c r="C6" s="27" t="s">
        <v>80</v>
      </c>
      <c r="D6">
        <f>SUM('Detail Analysis'!L8,'Detail Analysis'!P8)</f>
        <v>0</v>
      </c>
      <c r="E6">
        <f>SUM('Detail Analysis'!T8,'Detail Analysis'!X8)</f>
        <v>0</v>
      </c>
      <c r="F6">
        <f>SUM('Detail Analysis'!AB8,'Detail Analysis'!AF8)</f>
        <v>0</v>
      </c>
      <c r="G6">
        <f>SUM('Detail Analysis'!D8,'Detail Analysis'!H8)</f>
        <v>0</v>
      </c>
      <c r="H6">
        <f>SUM('Detail Analysis'!AR8,BA8)</f>
        <v>0</v>
      </c>
      <c r="I6">
        <f>SUM('Detail Analysis'!AJ8,'Detail Analysis'!AN8)</f>
        <v>0</v>
      </c>
      <c r="J6">
        <f t="shared" si="2"/>
        <v>0</v>
      </c>
      <c r="K6">
        <f t="shared" si="3"/>
        <v>0</v>
      </c>
      <c r="L6">
        <f t="shared" si="4"/>
        <v>0</v>
      </c>
      <c r="M6">
        <f t="shared" si="5"/>
        <v>0</v>
      </c>
      <c r="N6">
        <f t="shared" si="6"/>
        <v>0</v>
      </c>
      <c r="O6" t="e">
        <f>AVERAGE('Detail Analysis'!O8,'Detail Analysis'!S8)</f>
        <v>#DIV/0!</v>
      </c>
      <c r="P6" t="e">
        <f>AVERAGE('Detail Analysis'!W8,'Detail Analysis'!AA8)</f>
        <v>#DIV/0!</v>
      </c>
      <c r="Q6" t="e">
        <f>AVERAGE('Detail Analysis'!AE8,'Detail Analysis'!AI8)</f>
        <v>#DIV/0!</v>
      </c>
      <c r="R6" t="e">
        <f>AVERAGE('Detail Analysis'!G8,'Detail Analysis'!K8)</f>
        <v>#DIV/0!</v>
      </c>
      <c r="S6" t="e">
        <f>AVERAGE('Detail Analysis'!AU8,'Detail Analysis'!AY8)</f>
        <v>#DIV/0!</v>
      </c>
      <c r="T6" t="e">
        <f>AVERAGE('Detail Analysis'!AM8,'Detail Analysis'!AQ8)</f>
        <v>#DIV/0!</v>
      </c>
      <c r="U6" t="e">
        <f t="shared" si="7"/>
        <v>#DIV/0!</v>
      </c>
      <c r="V6" t="e">
        <f t="shared" si="8"/>
        <v>#DIV/0!</v>
      </c>
      <c r="W6" t="e">
        <f t="shared" si="9"/>
        <v>#DIV/0!</v>
      </c>
      <c r="X6" t="e">
        <f t="shared" si="10"/>
        <v>#DIV/0!</v>
      </c>
      <c r="Y6" t="e">
        <f t="shared" si="11"/>
        <v>#DIV/0!</v>
      </c>
    </row>
    <row r="7" spans="1:25" x14ac:dyDescent="0.2">
      <c r="A7" s="92">
        <v>1006</v>
      </c>
      <c r="B7" s="92" t="s">
        <v>650</v>
      </c>
      <c r="C7" s="92" t="s">
        <v>350</v>
      </c>
      <c r="D7">
        <f>SUM('Detail Analysis'!L9,'Detail Analysis'!P9)</f>
        <v>6</v>
      </c>
      <c r="E7">
        <f>SUM('Detail Analysis'!T9,'Detail Analysis'!X9)</f>
        <v>6</v>
      </c>
      <c r="F7">
        <f>SUM('Detail Analysis'!AB9,'Detail Analysis'!AF9)</f>
        <v>6</v>
      </c>
      <c r="G7">
        <f>SUM('Detail Analysis'!D9,'Detail Analysis'!H9)</f>
        <v>6</v>
      </c>
      <c r="H7">
        <f>SUM('Detail Analysis'!AR9,BA9)</f>
        <v>3</v>
      </c>
      <c r="I7">
        <f>SUM('Detail Analysis'!AJ9,'Detail Analysis'!AN9)</f>
        <v>6</v>
      </c>
      <c r="J7">
        <f t="shared" si="2"/>
        <v>6</v>
      </c>
      <c r="K7">
        <f t="shared" si="3"/>
        <v>4.5</v>
      </c>
      <c r="L7">
        <f t="shared" si="4"/>
        <v>6</v>
      </c>
      <c r="M7">
        <f t="shared" si="5"/>
        <v>6</v>
      </c>
      <c r="N7">
        <f t="shared" si="6"/>
        <v>5</v>
      </c>
      <c r="O7">
        <f>AVERAGE('Detail Analysis'!O9,'Detail Analysis'!S9)</f>
        <v>0.71304347826086956</v>
      </c>
      <c r="P7">
        <f>AVERAGE('Detail Analysis'!W9,'Detail Analysis'!AA9)</f>
        <v>0.97058823529411764</v>
      </c>
      <c r="Q7">
        <f>AVERAGE('Detail Analysis'!AE9,'Detail Analysis'!AI9)</f>
        <v>0.99137931034482762</v>
      </c>
      <c r="R7">
        <f>AVERAGE('Detail Analysis'!G9,'Detail Analysis'!K9)</f>
        <v>0.9642857142857143</v>
      </c>
      <c r="S7">
        <f>AVERAGE('Detail Analysis'!AU9,'Detail Analysis'!AY9)</f>
        <v>0.98863636363636365</v>
      </c>
      <c r="T7">
        <f>AVERAGE('Detail Analysis'!AM9,'Detail Analysis'!AQ9)</f>
        <v>0.98958333333333326</v>
      </c>
      <c r="U7">
        <f t="shared" si="7"/>
        <v>0.83866459627329193</v>
      </c>
      <c r="V7">
        <f t="shared" si="8"/>
        <v>0.97961229946524064</v>
      </c>
      <c r="W7">
        <f t="shared" si="9"/>
        <v>0.99048132183908044</v>
      </c>
      <c r="X7">
        <f t="shared" si="10"/>
        <v>0.89167034129993838</v>
      </c>
      <c r="Y7">
        <f t="shared" si="11"/>
        <v>0.98083513708513703</v>
      </c>
    </row>
    <row r="8" spans="1:25" x14ac:dyDescent="0.2">
      <c r="A8" s="90">
        <v>1007</v>
      </c>
      <c r="B8" s="93" t="s">
        <v>650</v>
      </c>
      <c r="C8" s="90" t="s">
        <v>350</v>
      </c>
      <c r="D8">
        <f>SUM('Detail Analysis'!L10,'Detail Analysis'!P10)</f>
        <v>6</v>
      </c>
      <c r="E8">
        <f>SUM('Detail Analysis'!T10,'Detail Analysis'!X10)</f>
        <v>6</v>
      </c>
      <c r="F8">
        <f>SUM('Detail Analysis'!AB10,'Detail Analysis'!AF10)</f>
        <v>6</v>
      </c>
      <c r="G8">
        <f>SUM('Detail Analysis'!D10,'Detail Analysis'!H10)</f>
        <v>6</v>
      </c>
      <c r="H8">
        <f>SUM('Detail Analysis'!AR10,BA10)</f>
        <v>2</v>
      </c>
      <c r="I8">
        <f>SUM('Detail Analysis'!AJ10,'Detail Analysis'!AN10)</f>
        <v>6</v>
      </c>
      <c r="J8">
        <f t="shared" si="2"/>
        <v>6</v>
      </c>
      <c r="K8">
        <f t="shared" si="3"/>
        <v>4</v>
      </c>
      <c r="L8">
        <f t="shared" si="4"/>
        <v>6</v>
      </c>
      <c r="M8">
        <f t="shared" si="5"/>
        <v>6</v>
      </c>
      <c r="N8">
        <f t="shared" si="6"/>
        <v>4.666666666666667</v>
      </c>
      <c r="O8">
        <f>AVERAGE('Detail Analysis'!O10,'Detail Analysis'!S10)</f>
        <v>0.77272727272727271</v>
      </c>
      <c r="P8">
        <f>AVERAGE('Detail Analysis'!W10,'Detail Analysis'!AA10)</f>
        <v>0.9007936507936507</v>
      </c>
      <c r="Q8">
        <f>AVERAGE('Detail Analysis'!AE10,'Detail Analysis'!AI10)</f>
        <v>1</v>
      </c>
      <c r="R8">
        <f>AVERAGE('Detail Analysis'!G10,'Detail Analysis'!K10)</f>
        <v>0.97058823529411764</v>
      </c>
      <c r="S8">
        <f>AVERAGE('Detail Analysis'!AU10,'Detail Analysis'!AY10)</f>
        <v>1</v>
      </c>
      <c r="T8">
        <f>AVERAGE('Detail Analysis'!AM10,'Detail Analysis'!AQ10)</f>
        <v>0.81818181818181812</v>
      </c>
      <c r="U8">
        <f t="shared" si="7"/>
        <v>0.87165775401069512</v>
      </c>
      <c r="V8">
        <f t="shared" si="8"/>
        <v>0.95039682539682535</v>
      </c>
      <c r="W8">
        <f t="shared" si="9"/>
        <v>0.90909090909090906</v>
      </c>
      <c r="X8">
        <f t="shared" si="10"/>
        <v>0.89117364117364117</v>
      </c>
      <c r="Y8">
        <f t="shared" si="11"/>
        <v>0.92959001782531203</v>
      </c>
    </row>
    <row r="9" spans="1:25" x14ac:dyDescent="0.2">
      <c r="A9" s="90">
        <v>1008</v>
      </c>
      <c r="B9" s="93" t="s">
        <v>650</v>
      </c>
      <c r="C9" s="90" t="s">
        <v>350</v>
      </c>
      <c r="D9">
        <f>SUM('Detail Analysis'!L11,'Detail Analysis'!P11)</f>
        <v>6</v>
      </c>
      <c r="E9">
        <f>SUM('Detail Analysis'!T11,'Detail Analysis'!X11)</f>
        <v>6</v>
      </c>
      <c r="F9">
        <f>SUM('Detail Analysis'!AB11,'Detail Analysis'!AF11)</f>
        <v>6</v>
      </c>
      <c r="G9">
        <f>SUM('Detail Analysis'!D11,'Detail Analysis'!H11)</f>
        <v>6</v>
      </c>
      <c r="H9">
        <f>SUM('Detail Analysis'!AR11,BA11)</f>
        <v>3</v>
      </c>
      <c r="I9">
        <f>SUM('Detail Analysis'!AJ11,'Detail Analysis'!AN11)</f>
        <v>6</v>
      </c>
      <c r="J9">
        <f t="shared" si="2"/>
        <v>6</v>
      </c>
      <c r="K9">
        <f t="shared" si="3"/>
        <v>4.5</v>
      </c>
      <c r="L9">
        <f t="shared" si="4"/>
        <v>6</v>
      </c>
      <c r="M9">
        <f t="shared" si="5"/>
        <v>6</v>
      </c>
      <c r="N9">
        <f t="shared" si="6"/>
        <v>5</v>
      </c>
      <c r="O9">
        <f>AVERAGE('Detail Analysis'!O11,'Detail Analysis'!S11)</f>
        <v>1</v>
      </c>
      <c r="P9">
        <f>AVERAGE('Detail Analysis'!W11,'Detail Analysis'!AA11)</f>
        <v>0.99</v>
      </c>
      <c r="Q9">
        <f>AVERAGE('Detail Analysis'!AE11,'Detail Analysis'!AI11)</f>
        <v>0.90740740740740744</v>
      </c>
      <c r="R9">
        <f>AVERAGE('Detail Analysis'!G11,'Detail Analysis'!K11)</f>
        <v>0.91666666666666674</v>
      </c>
      <c r="S9">
        <f>AVERAGE('Detail Analysis'!AU11,'Detail Analysis'!AY11)</f>
        <v>1</v>
      </c>
      <c r="T9">
        <f>AVERAGE('Detail Analysis'!AM11,'Detail Analysis'!AQ11)</f>
        <v>0.94736842105263164</v>
      </c>
      <c r="U9">
        <f t="shared" si="7"/>
        <v>0.95833333333333337</v>
      </c>
      <c r="V9">
        <f t="shared" si="8"/>
        <v>0.995</v>
      </c>
      <c r="W9">
        <f t="shared" si="9"/>
        <v>0.92738791423001954</v>
      </c>
      <c r="X9">
        <f t="shared" si="10"/>
        <v>0.96580246913580259</v>
      </c>
      <c r="Y9">
        <f t="shared" si="11"/>
        <v>0.95467836257309946</v>
      </c>
    </row>
    <row r="10" spans="1:25" x14ac:dyDescent="0.2">
      <c r="A10" s="94">
        <v>1009</v>
      </c>
      <c r="B10" s="93" t="s">
        <v>650</v>
      </c>
      <c r="C10" s="90" t="s">
        <v>350</v>
      </c>
      <c r="D10">
        <f>SUM('Detail Analysis'!L12,'Detail Analysis'!P12)</f>
        <v>6</v>
      </c>
      <c r="E10">
        <f>SUM('Detail Analysis'!T12,'Detail Analysis'!X12)</f>
        <v>6</v>
      </c>
      <c r="F10">
        <f>SUM('Detail Analysis'!AB12,'Detail Analysis'!AF12)</f>
        <v>6</v>
      </c>
      <c r="G10">
        <f>SUM('Detail Analysis'!D12,'Detail Analysis'!H12)</f>
        <v>6</v>
      </c>
      <c r="H10">
        <f>SUM('Detail Analysis'!AR12,BA12)</f>
        <v>3</v>
      </c>
      <c r="I10">
        <f>SUM('Detail Analysis'!AJ12,'Detail Analysis'!AN12)</f>
        <v>6</v>
      </c>
      <c r="J10">
        <f t="shared" si="2"/>
        <v>6</v>
      </c>
      <c r="K10">
        <f t="shared" si="3"/>
        <v>4.5</v>
      </c>
      <c r="L10">
        <f t="shared" si="4"/>
        <v>6</v>
      </c>
      <c r="M10">
        <f t="shared" si="5"/>
        <v>6</v>
      </c>
      <c r="N10">
        <f t="shared" si="6"/>
        <v>5</v>
      </c>
      <c r="O10">
        <f>AVERAGE('Detail Analysis'!O12,'Detail Analysis'!S12)</f>
        <v>1</v>
      </c>
      <c r="P10">
        <f>AVERAGE('Detail Analysis'!W12,'Detail Analysis'!AA12)</f>
        <v>1</v>
      </c>
      <c r="Q10">
        <f>AVERAGE('Detail Analysis'!AE12,'Detail Analysis'!AI12)</f>
        <v>1</v>
      </c>
      <c r="R10">
        <f>AVERAGE('Detail Analysis'!G12,'Detail Analysis'!K12)</f>
        <v>0.92582417582417587</v>
      </c>
      <c r="S10">
        <f>AVERAGE('Detail Analysis'!AU12,'Detail Analysis'!AY12)</f>
        <v>1</v>
      </c>
      <c r="T10">
        <f>AVERAGE('Detail Analysis'!AM12,'Detail Analysis'!AQ12)</f>
        <v>0.8125</v>
      </c>
      <c r="U10">
        <f t="shared" si="7"/>
        <v>0.96291208791208793</v>
      </c>
      <c r="V10">
        <f t="shared" si="8"/>
        <v>1</v>
      </c>
      <c r="W10">
        <f t="shared" si="9"/>
        <v>0.90625</v>
      </c>
      <c r="X10">
        <f t="shared" si="10"/>
        <v>1</v>
      </c>
      <c r="Y10">
        <f t="shared" si="11"/>
        <v>0.91277472527472536</v>
      </c>
    </row>
    <row r="11" spans="1:25" x14ac:dyDescent="0.2">
      <c r="A11" s="27">
        <v>1010</v>
      </c>
      <c r="B11" s="27" t="s">
        <v>109</v>
      </c>
      <c r="C11" s="27" t="s">
        <v>80</v>
      </c>
      <c r="D11">
        <f>SUM('Detail Analysis'!L13,'Detail Analysis'!P13)</f>
        <v>0</v>
      </c>
      <c r="E11">
        <f>SUM('Detail Analysis'!T13,'Detail Analysis'!X13)</f>
        <v>0</v>
      </c>
      <c r="F11">
        <f>SUM('Detail Analysis'!AB13,'Detail Analysis'!AF13)</f>
        <v>0</v>
      </c>
      <c r="G11">
        <f>SUM('Detail Analysis'!D13,'Detail Analysis'!H13)</f>
        <v>0</v>
      </c>
      <c r="H11">
        <f>SUM('Detail Analysis'!AR13,BA13)</f>
        <v>0</v>
      </c>
      <c r="I11">
        <f>SUM('Detail Analysis'!AJ13,'Detail Analysis'!AN13)</f>
        <v>0</v>
      </c>
      <c r="J11">
        <f t="shared" si="2"/>
        <v>0</v>
      </c>
      <c r="K11">
        <f t="shared" si="3"/>
        <v>0</v>
      </c>
      <c r="L11">
        <f t="shared" si="4"/>
        <v>0</v>
      </c>
      <c r="M11">
        <f t="shared" si="5"/>
        <v>0</v>
      </c>
      <c r="N11">
        <f t="shared" si="6"/>
        <v>0</v>
      </c>
      <c r="O11" t="e">
        <f>AVERAGE('Detail Analysis'!O13,'Detail Analysis'!S13)</f>
        <v>#DIV/0!</v>
      </c>
      <c r="P11" t="e">
        <f>AVERAGE('Detail Analysis'!W13,'Detail Analysis'!AA13)</f>
        <v>#DIV/0!</v>
      </c>
      <c r="Q11" t="e">
        <f>AVERAGE('Detail Analysis'!AE13,'Detail Analysis'!AI13)</f>
        <v>#DIV/0!</v>
      </c>
      <c r="R11" t="e">
        <f>AVERAGE('Detail Analysis'!G13,'Detail Analysis'!K13)</f>
        <v>#DIV/0!</v>
      </c>
      <c r="S11" t="e">
        <f>AVERAGE('Detail Analysis'!AU13,'Detail Analysis'!AY13)</f>
        <v>#DIV/0!</v>
      </c>
      <c r="T11" t="e">
        <f>AVERAGE('Detail Analysis'!AM13,'Detail Analysis'!AQ13)</f>
        <v>#DIV/0!</v>
      </c>
      <c r="U11" t="e">
        <f t="shared" si="7"/>
        <v>#DIV/0!</v>
      </c>
      <c r="V11" t="e">
        <f t="shared" si="8"/>
        <v>#DIV/0!</v>
      </c>
      <c r="W11" t="e">
        <f t="shared" si="9"/>
        <v>#DIV/0!</v>
      </c>
      <c r="X11" t="e">
        <f t="shared" si="10"/>
        <v>#DIV/0!</v>
      </c>
      <c r="Y11" t="e">
        <f t="shared" si="11"/>
        <v>#DIV/0!</v>
      </c>
    </row>
    <row r="12" spans="1:25" x14ac:dyDescent="0.2">
      <c r="A12" s="82">
        <v>1011</v>
      </c>
      <c r="B12" s="27" t="s">
        <v>109</v>
      </c>
      <c r="C12" s="27" t="s">
        <v>80</v>
      </c>
      <c r="D12">
        <f>SUM('Detail Analysis'!L14,'Detail Analysis'!P14)</f>
        <v>0</v>
      </c>
      <c r="E12">
        <f>SUM('Detail Analysis'!T14,'Detail Analysis'!X14)</f>
        <v>0</v>
      </c>
      <c r="F12">
        <f>SUM('Detail Analysis'!AB14,'Detail Analysis'!AF14)</f>
        <v>0</v>
      </c>
      <c r="G12">
        <f>SUM('Detail Analysis'!D14,'Detail Analysis'!H14)</f>
        <v>0</v>
      </c>
      <c r="H12">
        <f>SUM('Detail Analysis'!AR14,BA14)</f>
        <v>0</v>
      </c>
      <c r="I12">
        <f>SUM('Detail Analysis'!AJ14,'Detail Analysis'!AN14)</f>
        <v>0</v>
      </c>
      <c r="J12">
        <f t="shared" si="2"/>
        <v>0</v>
      </c>
      <c r="K12">
        <f t="shared" si="3"/>
        <v>0</v>
      </c>
      <c r="L12">
        <f t="shared" si="4"/>
        <v>0</v>
      </c>
      <c r="M12">
        <f t="shared" si="5"/>
        <v>0</v>
      </c>
      <c r="N12">
        <f t="shared" si="6"/>
        <v>0</v>
      </c>
      <c r="O12" t="e">
        <f>AVERAGE('Detail Analysis'!O14,'Detail Analysis'!S14)</f>
        <v>#DIV/0!</v>
      </c>
      <c r="P12" t="e">
        <f>AVERAGE('Detail Analysis'!W14,'Detail Analysis'!AA14)</f>
        <v>#DIV/0!</v>
      </c>
      <c r="Q12" t="e">
        <f>AVERAGE('Detail Analysis'!AE14,'Detail Analysis'!AI14)</f>
        <v>#DIV/0!</v>
      </c>
      <c r="R12" t="e">
        <f>AVERAGE('Detail Analysis'!G14,'Detail Analysis'!K14)</f>
        <v>#DIV/0!</v>
      </c>
      <c r="S12" t="e">
        <f>AVERAGE('Detail Analysis'!AU14,'Detail Analysis'!AY14)</f>
        <v>#DIV/0!</v>
      </c>
      <c r="T12" t="e">
        <f>AVERAGE('Detail Analysis'!AM14,'Detail Analysis'!AQ14)</f>
        <v>#DIV/0!</v>
      </c>
      <c r="U12" t="e">
        <f t="shared" si="7"/>
        <v>#DIV/0!</v>
      </c>
      <c r="V12" t="e">
        <f t="shared" si="8"/>
        <v>#DIV/0!</v>
      </c>
      <c r="W12" t="e">
        <f t="shared" si="9"/>
        <v>#DIV/0!</v>
      </c>
      <c r="X12" t="e">
        <f t="shared" si="10"/>
        <v>#DIV/0!</v>
      </c>
      <c r="Y12" t="e">
        <f t="shared" si="11"/>
        <v>#DIV/0!</v>
      </c>
    </row>
    <row r="13" spans="1:25" x14ac:dyDescent="0.2">
      <c r="A13">
        <v>1011</v>
      </c>
      <c r="B13" s="24" t="s">
        <v>651</v>
      </c>
      <c r="C13" t="s">
        <v>350</v>
      </c>
      <c r="D13">
        <f>SUM('Detail Analysis'!L15,'Detail Analysis'!P15)</f>
        <v>0</v>
      </c>
      <c r="E13">
        <f>SUM('Detail Analysis'!T15,'Detail Analysis'!X15)</f>
        <v>0</v>
      </c>
      <c r="F13">
        <f>SUM('Detail Analysis'!AB15,'Detail Analysis'!AF15)</f>
        <v>0</v>
      </c>
      <c r="G13">
        <f>SUM('Detail Analysis'!D15,'Detail Analysis'!H15)</f>
        <v>0</v>
      </c>
      <c r="H13">
        <f>SUM('Detail Analysis'!AR15,BA15)</f>
        <v>0</v>
      </c>
      <c r="I13">
        <f>SUM('Detail Analysis'!AJ15,'Detail Analysis'!AN15)</f>
        <v>0</v>
      </c>
      <c r="J13">
        <f t="shared" si="2"/>
        <v>0</v>
      </c>
      <c r="K13">
        <f t="shared" si="3"/>
        <v>0</v>
      </c>
      <c r="L13">
        <f t="shared" si="4"/>
        <v>0</v>
      </c>
      <c r="M13">
        <f t="shared" si="5"/>
        <v>0</v>
      </c>
      <c r="N13">
        <f t="shared" si="6"/>
        <v>0</v>
      </c>
      <c r="O13" t="e">
        <f>AVERAGE('Detail Analysis'!O15,'Detail Analysis'!S15)</f>
        <v>#DIV/0!</v>
      </c>
      <c r="P13" t="e">
        <f>AVERAGE('Detail Analysis'!W15,'Detail Analysis'!AA15)</f>
        <v>#DIV/0!</v>
      </c>
      <c r="Q13" t="e">
        <f>AVERAGE('Detail Analysis'!AE15,'Detail Analysis'!AI15)</f>
        <v>#DIV/0!</v>
      </c>
      <c r="R13" t="e">
        <f>AVERAGE('Detail Analysis'!G15,'Detail Analysis'!K15)</f>
        <v>#DIV/0!</v>
      </c>
      <c r="S13" t="e">
        <f>AVERAGE('Detail Analysis'!AU15,'Detail Analysis'!AY15)</f>
        <v>#DIV/0!</v>
      </c>
      <c r="T13" t="e">
        <f>AVERAGE('Detail Analysis'!AM15,'Detail Analysis'!AQ15)</f>
        <v>#DIV/0!</v>
      </c>
      <c r="U13" t="e">
        <f t="shared" si="7"/>
        <v>#DIV/0!</v>
      </c>
      <c r="V13" t="e">
        <f t="shared" si="8"/>
        <v>#DIV/0!</v>
      </c>
      <c r="W13" t="e">
        <f t="shared" si="9"/>
        <v>#DIV/0!</v>
      </c>
      <c r="X13" t="e">
        <f t="shared" si="10"/>
        <v>#DIV/0!</v>
      </c>
      <c r="Y13" t="e">
        <f t="shared" si="11"/>
        <v>#DIV/0!</v>
      </c>
    </row>
    <row r="14" spans="1:25" x14ac:dyDescent="0.2">
      <c r="A14" s="92">
        <v>1014</v>
      </c>
      <c r="B14" s="90" t="s">
        <v>650</v>
      </c>
      <c r="C14" s="91" t="s">
        <v>80</v>
      </c>
      <c r="D14">
        <f>SUM('Detail Analysis'!L16,'Detail Analysis'!P16)</f>
        <v>6</v>
      </c>
      <c r="E14">
        <f>SUM('Detail Analysis'!T16,'Detail Analysis'!X16)</f>
        <v>6</v>
      </c>
      <c r="F14">
        <f>SUM('Detail Analysis'!AB16,'Detail Analysis'!AF16)</f>
        <v>6</v>
      </c>
      <c r="G14">
        <f>SUM('Detail Analysis'!D16,'Detail Analysis'!H16)</f>
        <v>6</v>
      </c>
      <c r="H14">
        <f>SUM('Detail Analysis'!AR16,BA16)</f>
        <v>3</v>
      </c>
      <c r="I14">
        <f>SUM('Detail Analysis'!AJ16,'Detail Analysis'!AN16)</f>
        <v>6</v>
      </c>
      <c r="J14">
        <f t="shared" si="2"/>
        <v>6</v>
      </c>
      <c r="K14">
        <f t="shared" si="3"/>
        <v>4.5</v>
      </c>
      <c r="L14">
        <f t="shared" si="4"/>
        <v>6</v>
      </c>
      <c r="M14">
        <f t="shared" si="5"/>
        <v>6</v>
      </c>
      <c r="N14">
        <f t="shared" si="6"/>
        <v>5</v>
      </c>
      <c r="O14">
        <f>AVERAGE('Detail Analysis'!O16,'Detail Analysis'!S16)</f>
        <v>1</v>
      </c>
      <c r="P14">
        <f>AVERAGE('Detail Analysis'!W16,'Detail Analysis'!AA16)</f>
        <v>0.99122807017543857</v>
      </c>
      <c r="Q14">
        <f>AVERAGE('Detail Analysis'!AE16,'Detail Analysis'!AI16)</f>
        <v>0.97222222222222221</v>
      </c>
      <c r="R14">
        <f>AVERAGE('Detail Analysis'!G16,'Detail Analysis'!K16)</f>
        <v>1</v>
      </c>
      <c r="S14">
        <f>AVERAGE('Detail Analysis'!AU16,'Detail Analysis'!AY16)</f>
        <v>1</v>
      </c>
      <c r="T14">
        <f>AVERAGE('Detail Analysis'!AM16,'Detail Analysis'!AQ16)</f>
        <v>1</v>
      </c>
      <c r="U14">
        <f t="shared" si="7"/>
        <v>1</v>
      </c>
      <c r="V14">
        <f t="shared" si="8"/>
        <v>0.99561403508771928</v>
      </c>
      <c r="W14">
        <f t="shared" si="9"/>
        <v>0.98611111111111116</v>
      </c>
      <c r="X14">
        <f t="shared" si="10"/>
        <v>0.98781676413255359</v>
      </c>
      <c r="Y14">
        <f t="shared" si="11"/>
        <v>1</v>
      </c>
    </row>
    <row r="15" spans="1:25" x14ac:dyDescent="0.2">
      <c r="A15" s="90">
        <v>1016</v>
      </c>
      <c r="B15" s="93" t="s">
        <v>650</v>
      </c>
      <c r="C15" s="90" t="s">
        <v>350</v>
      </c>
      <c r="D15">
        <f>SUM('Detail Analysis'!L17,'Detail Analysis'!P17)</f>
        <v>6</v>
      </c>
      <c r="E15">
        <f>SUM('Detail Analysis'!T17,'Detail Analysis'!X17)</f>
        <v>6</v>
      </c>
      <c r="F15">
        <f>SUM('Detail Analysis'!AB17,'Detail Analysis'!AF17)</f>
        <v>6</v>
      </c>
      <c r="G15">
        <f>SUM('Detail Analysis'!D17,'Detail Analysis'!H17)</f>
        <v>6</v>
      </c>
      <c r="H15">
        <f>SUM('Detail Analysis'!AR17,BA17)</f>
        <v>3</v>
      </c>
      <c r="I15">
        <f>SUM('Detail Analysis'!AJ17,'Detail Analysis'!AN17)</f>
        <v>6</v>
      </c>
      <c r="J15">
        <f t="shared" si="2"/>
        <v>6</v>
      </c>
      <c r="K15">
        <f t="shared" si="3"/>
        <v>4.5</v>
      </c>
      <c r="L15">
        <f t="shared" si="4"/>
        <v>6</v>
      </c>
      <c r="M15">
        <f t="shared" si="5"/>
        <v>6</v>
      </c>
      <c r="N15">
        <f t="shared" si="6"/>
        <v>5</v>
      </c>
      <c r="O15">
        <f>AVERAGE('Detail Analysis'!O17,'Detail Analysis'!S17)</f>
        <v>0.96153846153846156</v>
      </c>
      <c r="P15">
        <f>AVERAGE('Detail Analysis'!W17,'Detail Analysis'!AA17)</f>
        <v>0.96875</v>
      </c>
      <c r="Q15">
        <f>AVERAGE('Detail Analysis'!AE17,'Detail Analysis'!AI17)</f>
        <v>0.95454545454545459</v>
      </c>
      <c r="R15">
        <f>AVERAGE('Detail Analysis'!G17,'Detail Analysis'!K17)</f>
        <v>1</v>
      </c>
      <c r="S15">
        <f>AVERAGE('Detail Analysis'!AU17,'Detail Analysis'!AY17)</f>
        <v>1</v>
      </c>
      <c r="T15">
        <f>AVERAGE('Detail Analysis'!AM17,'Detail Analysis'!AQ17)</f>
        <v>1</v>
      </c>
      <c r="U15">
        <f t="shared" si="7"/>
        <v>0.98076923076923084</v>
      </c>
      <c r="V15">
        <f t="shared" si="8"/>
        <v>0.984375</v>
      </c>
      <c r="W15">
        <f t="shared" si="9"/>
        <v>0.97727272727272729</v>
      </c>
      <c r="X15">
        <f t="shared" si="10"/>
        <v>0.96161130536130546</v>
      </c>
      <c r="Y15">
        <f t="shared" si="11"/>
        <v>1</v>
      </c>
    </row>
    <row r="16" spans="1:25" x14ac:dyDescent="0.2">
      <c r="A16" s="90">
        <v>1017</v>
      </c>
      <c r="B16" s="90" t="s">
        <v>650</v>
      </c>
      <c r="C16" s="90" t="s">
        <v>80</v>
      </c>
      <c r="D16">
        <f>SUM('Detail Analysis'!L18,'Detail Analysis'!P18)</f>
        <v>6</v>
      </c>
      <c r="E16">
        <f>SUM('Detail Analysis'!T18,'Detail Analysis'!X18)</f>
        <v>6</v>
      </c>
      <c r="F16">
        <f>SUM('Detail Analysis'!AB18,'Detail Analysis'!AF18)</f>
        <v>6</v>
      </c>
      <c r="G16">
        <f>SUM('Detail Analysis'!D18,'Detail Analysis'!H18)</f>
        <v>6</v>
      </c>
      <c r="H16">
        <f>SUM('Detail Analysis'!AR18,BA18)</f>
        <v>3</v>
      </c>
      <c r="I16">
        <f>SUM('Detail Analysis'!AJ18,'Detail Analysis'!AN18)</f>
        <v>4</v>
      </c>
      <c r="J16">
        <f t="shared" si="2"/>
        <v>6</v>
      </c>
      <c r="K16">
        <f t="shared" si="3"/>
        <v>4.5</v>
      </c>
      <c r="L16">
        <f t="shared" si="4"/>
        <v>5</v>
      </c>
      <c r="M16">
        <f t="shared" si="5"/>
        <v>6</v>
      </c>
      <c r="N16">
        <f t="shared" si="6"/>
        <v>4.333333333333333</v>
      </c>
      <c r="O16">
        <f>AVERAGE('Detail Analysis'!O18,'Detail Analysis'!S18)</f>
        <v>0.99056603773584906</v>
      </c>
      <c r="P16">
        <f>AVERAGE('Detail Analysis'!W18,'Detail Analysis'!AA18)</f>
        <v>0.98333333333333339</v>
      </c>
      <c r="Q16">
        <f>AVERAGE('Detail Analysis'!AE18,'Detail Analysis'!AI18)</f>
        <v>1</v>
      </c>
      <c r="R16">
        <f>AVERAGE('Detail Analysis'!G18,'Detail Analysis'!K18)</f>
        <v>1</v>
      </c>
      <c r="S16">
        <f>AVERAGE('Detail Analysis'!AU18,'Detail Analysis'!AY18)</f>
        <v>1</v>
      </c>
      <c r="T16">
        <f>AVERAGE('Detail Analysis'!AM18,'Detail Analysis'!AQ18)</f>
        <v>1</v>
      </c>
      <c r="U16">
        <f t="shared" si="7"/>
        <v>0.99528301886792447</v>
      </c>
      <c r="V16">
        <f t="shared" si="8"/>
        <v>0.9916666666666667</v>
      </c>
      <c r="W16">
        <f t="shared" si="9"/>
        <v>1</v>
      </c>
      <c r="X16">
        <f t="shared" si="10"/>
        <v>0.99129979035639415</v>
      </c>
      <c r="Y16">
        <f t="shared" si="11"/>
        <v>1</v>
      </c>
    </row>
    <row r="17" spans="1:25" x14ac:dyDescent="0.2">
      <c r="A17" s="90">
        <v>1018</v>
      </c>
      <c r="B17" s="93" t="s">
        <v>650</v>
      </c>
      <c r="C17" s="90" t="s">
        <v>350</v>
      </c>
      <c r="D17">
        <f>SUM('Detail Analysis'!L19,'Detail Analysis'!P19)</f>
        <v>6</v>
      </c>
      <c r="E17">
        <f>SUM('Detail Analysis'!T19,'Detail Analysis'!X19)</f>
        <v>6</v>
      </c>
      <c r="F17">
        <f>SUM('Detail Analysis'!AB19,'Detail Analysis'!AF19)</f>
        <v>6</v>
      </c>
      <c r="G17">
        <f>SUM('Detail Analysis'!D19,'Detail Analysis'!H19)</f>
        <v>6</v>
      </c>
      <c r="H17">
        <f>SUM('Detail Analysis'!AR19,BA19)</f>
        <v>3</v>
      </c>
      <c r="I17">
        <f>SUM('Detail Analysis'!AJ19,'Detail Analysis'!AN19)</f>
        <v>6</v>
      </c>
      <c r="J17">
        <f t="shared" si="2"/>
        <v>6</v>
      </c>
      <c r="K17">
        <f t="shared" si="3"/>
        <v>4.5</v>
      </c>
      <c r="L17">
        <f t="shared" si="4"/>
        <v>6</v>
      </c>
      <c r="M17">
        <f t="shared" si="5"/>
        <v>6</v>
      </c>
      <c r="N17">
        <f t="shared" si="6"/>
        <v>5</v>
      </c>
      <c r="O17">
        <f>AVERAGE('Detail Analysis'!O19,'Detail Analysis'!S19)</f>
        <v>0.94444444444444442</v>
      </c>
      <c r="P17">
        <f>AVERAGE('Detail Analysis'!W19,'Detail Analysis'!AA19)</f>
        <v>1</v>
      </c>
      <c r="Q17">
        <f>AVERAGE('Detail Analysis'!AE19,'Detail Analysis'!AI19)</f>
        <v>0.9</v>
      </c>
      <c r="R17">
        <f>AVERAGE('Detail Analysis'!G19,'Detail Analysis'!K19)</f>
        <v>1</v>
      </c>
      <c r="S17">
        <f>AVERAGE('Detail Analysis'!AU19,'Detail Analysis'!AY19)</f>
        <v>1</v>
      </c>
      <c r="T17">
        <f>AVERAGE('Detail Analysis'!AM19,'Detail Analysis'!AQ19)</f>
        <v>1</v>
      </c>
      <c r="U17">
        <f t="shared" si="7"/>
        <v>0.97222222222222221</v>
      </c>
      <c r="V17">
        <f t="shared" si="8"/>
        <v>1</v>
      </c>
      <c r="W17">
        <f t="shared" si="9"/>
        <v>0.95</v>
      </c>
      <c r="X17">
        <f t="shared" si="10"/>
        <v>0.94814814814814818</v>
      </c>
      <c r="Y17">
        <f t="shared" si="11"/>
        <v>1</v>
      </c>
    </row>
    <row r="18" spans="1:25" x14ac:dyDescent="0.2">
      <c r="A18" s="27">
        <v>1019</v>
      </c>
      <c r="B18" s="46" t="s">
        <v>652</v>
      </c>
      <c r="C18" s="27" t="s">
        <v>350</v>
      </c>
      <c r="D18">
        <f>SUM('Detail Analysis'!L20,'Detail Analysis'!P20)</f>
        <v>0</v>
      </c>
      <c r="E18">
        <f>SUM('Detail Analysis'!T20,'Detail Analysis'!X20)</f>
        <v>0</v>
      </c>
      <c r="F18">
        <f>SUM('Detail Analysis'!AB20,'Detail Analysis'!AF20)</f>
        <v>0</v>
      </c>
      <c r="G18">
        <f>SUM('Detail Analysis'!D20,'Detail Analysis'!H20)</f>
        <v>0</v>
      </c>
      <c r="H18">
        <f>SUM('Detail Analysis'!AR20,BA20)</f>
        <v>0</v>
      </c>
      <c r="I18">
        <f>SUM('Detail Analysis'!AJ20,'Detail Analysis'!AN20)</f>
        <v>0</v>
      </c>
      <c r="J18">
        <f t="shared" si="2"/>
        <v>0</v>
      </c>
      <c r="K18">
        <f t="shared" si="3"/>
        <v>0</v>
      </c>
      <c r="L18">
        <f t="shared" si="4"/>
        <v>0</v>
      </c>
      <c r="M18">
        <f t="shared" si="5"/>
        <v>0</v>
      </c>
      <c r="N18">
        <f t="shared" si="6"/>
        <v>0</v>
      </c>
      <c r="O18" t="e">
        <f>AVERAGE('Detail Analysis'!O20,'Detail Analysis'!S20)</f>
        <v>#DIV/0!</v>
      </c>
      <c r="P18" t="e">
        <f>AVERAGE('Detail Analysis'!W20,'Detail Analysis'!AA20)</f>
        <v>#DIV/0!</v>
      </c>
      <c r="Q18" t="e">
        <f>AVERAGE('Detail Analysis'!AE20,'Detail Analysis'!AI20)</f>
        <v>#DIV/0!</v>
      </c>
      <c r="R18" t="e">
        <f>AVERAGE('Detail Analysis'!G20,'Detail Analysis'!K20)</f>
        <v>#DIV/0!</v>
      </c>
      <c r="S18" t="e">
        <f>AVERAGE('Detail Analysis'!AU20,'Detail Analysis'!AY20)</f>
        <v>#DIV/0!</v>
      </c>
      <c r="T18" t="e">
        <f>AVERAGE('Detail Analysis'!AM20,'Detail Analysis'!AQ20)</f>
        <v>#DIV/0!</v>
      </c>
      <c r="U18" t="e">
        <f t="shared" si="7"/>
        <v>#DIV/0!</v>
      </c>
      <c r="V18" t="e">
        <f t="shared" si="8"/>
        <v>#DIV/0!</v>
      </c>
      <c r="W18" t="e">
        <f t="shared" si="9"/>
        <v>#DIV/0!</v>
      </c>
      <c r="X18" t="e">
        <f t="shared" si="10"/>
        <v>#DIV/0!</v>
      </c>
      <c r="Y18" t="e">
        <f t="shared" si="11"/>
        <v>#DIV/0!</v>
      </c>
    </row>
    <row r="19" spans="1:25" x14ac:dyDescent="0.2">
      <c r="A19" s="27">
        <v>1020</v>
      </c>
      <c r="B19" s="27" t="s">
        <v>176</v>
      </c>
      <c r="C19" s="27" t="s">
        <v>80</v>
      </c>
      <c r="D19">
        <f>SUM('Detail Analysis'!L21,'Detail Analysis'!P21)</f>
        <v>0</v>
      </c>
      <c r="E19">
        <f>SUM('Detail Analysis'!T21,'Detail Analysis'!X21)</f>
        <v>0</v>
      </c>
      <c r="F19">
        <f>SUM('Detail Analysis'!AB21,'Detail Analysis'!AF21)</f>
        <v>0</v>
      </c>
      <c r="G19">
        <f>SUM('Detail Analysis'!D21,'Detail Analysis'!H21)</f>
        <v>0</v>
      </c>
      <c r="H19">
        <f>SUM('Detail Analysis'!AR21,BA21)</f>
        <v>0</v>
      </c>
      <c r="I19">
        <f>SUM('Detail Analysis'!AJ21,'Detail Analysis'!AN21)</f>
        <v>0</v>
      </c>
      <c r="J19">
        <f t="shared" si="2"/>
        <v>0</v>
      </c>
      <c r="K19">
        <f t="shared" si="3"/>
        <v>0</v>
      </c>
      <c r="L19">
        <f t="shared" si="4"/>
        <v>0</v>
      </c>
      <c r="M19">
        <f t="shared" si="5"/>
        <v>0</v>
      </c>
      <c r="N19">
        <f t="shared" si="6"/>
        <v>0</v>
      </c>
      <c r="O19" t="e">
        <f>AVERAGE('Detail Analysis'!O21,'Detail Analysis'!S21)</f>
        <v>#DIV/0!</v>
      </c>
      <c r="P19" t="e">
        <f>AVERAGE('Detail Analysis'!W21,'Detail Analysis'!AA21)</f>
        <v>#DIV/0!</v>
      </c>
      <c r="Q19" t="e">
        <f>AVERAGE('Detail Analysis'!AE21,'Detail Analysis'!AI21)</f>
        <v>#DIV/0!</v>
      </c>
      <c r="R19" t="e">
        <f>AVERAGE('Detail Analysis'!G21,'Detail Analysis'!K21)</f>
        <v>#DIV/0!</v>
      </c>
      <c r="S19" t="e">
        <f>AVERAGE('Detail Analysis'!AU21,'Detail Analysis'!AY21)</f>
        <v>#DIV/0!</v>
      </c>
      <c r="T19" t="e">
        <f>AVERAGE('Detail Analysis'!AM21,'Detail Analysis'!AQ21)</f>
        <v>#DIV/0!</v>
      </c>
      <c r="U19" t="e">
        <f t="shared" si="7"/>
        <v>#DIV/0!</v>
      </c>
      <c r="V19" t="e">
        <f t="shared" si="8"/>
        <v>#DIV/0!</v>
      </c>
      <c r="W19" t="e">
        <f t="shared" si="9"/>
        <v>#DIV/0!</v>
      </c>
      <c r="X19" t="e">
        <f t="shared" si="10"/>
        <v>#DIV/0!</v>
      </c>
      <c r="Y19" t="e">
        <f t="shared" si="11"/>
        <v>#DIV/0!</v>
      </c>
    </row>
    <row r="20" spans="1:25" x14ac:dyDescent="0.2">
      <c r="A20" s="90">
        <v>1021</v>
      </c>
      <c r="B20" s="95" t="s">
        <v>650</v>
      </c>
      <c r="C20" s="96" t="s">
        <v>350</v>
      </c>
      <c r="D20">
        <f>SUM('Detail Analysis'!L22,'Detail Analysis'!P22)</f>
        <v>6</v>
      </c>
      <c r="E20">
        <f>SUM('Detail Analysis'!T22,'Detail Analysis'!X22)</f>
        <v>6</v>
      </c>
      <c r="F20">
        <f>SUM('Detail Analysis'!AB22,'Detail Analysis'!AF22)</f>
        <v>5</v>
      </c>
      <c r="G20">
        <f>SUM('Detail Analysis'!D22,'Detail Analysis'!H22)</f>
        <v>6</v>
      </c>
      <c r="H20">
        <f>SUM('Detail Analysis'!AR22,BA22)</f>
        <v>3</v>
      </c>
      <c r="I20">
        <f>SUM('Detail Analysis'!AJ22,'Detail Analysis'!AN22)</f>
        <v>6</v>
      </c>
      <c r="J20">
        <f t="shared" si="2"/>
        <v>6</v>
      </c>
      <c r="K20">
        <f t="shared" si="3"/>
        <v>4.5</v>
      </c>
      <c r="L20">
        <f t="shared" si="4"/>
        <v>5.5</v>
      </c>
      <c r="M20">
        <f t="shared" si="5"/>
        <v>5.666666666666667</v>
      </c>
      <c r="N20">
        <f t="shared" si="6"/>
        <v>5</v>
      </c>
      <c r="O20">
        <f>AVERAGE('Detail Analysis'!O22,'Detail Analysis'!S22)</f>
        <v>1</v>
      </c>
      <c r="P20">
        <f>AVERAGE('Detail Analysis'!W22,'Detail Analysis'!AA22)</f>
        <v>1</v>
      </c>
      <c r="Q20">
        <f>AVERAGE('Detail Analysis'!AE22,'Detail Analysis'!AI22)</f>
        <v>0.625</v>
      </c>
      <c r="R20">
        <f>AVERAGE('Detail Analysis'!G22,'Detail Analysis'!K22)</f>
        <v>1</v>
      </c>
      <c r="S20">
        <f>AVERAGE('Detail Analysis'!AU22,'Detail Analysis'!AY22)</f>
        <v>1</v>
      </c>
      <c r="T20">
        <f>AVERAGE('Detail Analysis'!AM22,'Detail Analysis'!AQ22)</f>
        <v>0.85714285714285721</v>
      </c>
      <c r="U20">
        <f t="shared" si="7"/>
        <v>1</v>
      </c>
      <c r="V20">
        <f t="shared" si="8"/>
        <v>1</v>
      </c>
      <c r="W20">
        <f t="shared" si="9"/>
        <v>0.7410714285714286</v>
      </c>
      <c r="X20">
        <f t="shared" si="10"/>
        <v>0.875</v>
      </c>
      <c r="Y20">
        <f t="shared" si="11"/>
        <v>0.95238095238095244</v>
      </c>
    </row>
    <row r="21" spans="1:25" x14ac:dyDescent="0.2">
      <c r="A21" s="90">
        <v>1021</v>
      </c>
      <c r="B21" s="95" t="s">
        <v>650</v>
      </c>
      <c r="C21" s="90" t="s">
        <v>350</v>
      </c>
      <c r="D21">
        <f>SUM('Detail Analysis'!L23,'Detail Analysis'!P23)</f>
        <v>6</v>
      </c>
      <c r="E21">
        <f>SUM('Detail Analysis'!T23,'Detail Analysis'!X23)</f>
        <v>6</v>
      </c>
      <c r="F21">
        <f>SUM('Detail Analysis'!AB23,'Detail Analysis'!AF23)</f>
        <v>6</v>
      </c>
      <c r="G21">
        <f>SUM('Detail Analysis'!D23,'Detail Analysis'!H23)</f>
        <v>6</v>
      </c>
      <c r="H21">
        <f>SUM('Detail Analysis'!AR23,BA23)</f>
        <v>3</v>
      </c>
      <c r="I21">
        <f>SUM('Detail Analysis'!AJ23,'Detail Analysis'!AN23)</f>
        <v>6</v>
      </c>
      <c r="J21">
        <f t="shared" si="2"/>
        <v>6</v>
      </c>
      <c r="K21">
        <f t="shared" si="3"/>
        <v>4.5</v>
      </c>
      <c r="L21">
        <f t="shared" si="4"/>
        <v>6</v>
      </c>
      <c r="M21">
        <f t="shared" si="5"/>
        <v>6</v>
      </c>
      <c r="N21">
        <f t="shared" si="6"/>
        <v>5</v>
      </c>
      <c r="O21">
        <f>AVERAGE('Detail Analysis'!O23,'Detail Analysis'!S23)</f>
        <v>0.96296296296296302</v>
      </c>
      <c r="P21">
        <f>AVERAGE('Detail Analysis'!W23,'Detail Analysis'!AA23)</f>
        <v>0.96551724137931028</v>
      </c>
      <c r="Q21">
        <f>AVERAGE('Detail Analysis'!AE23,'Detail Analysis'!AI23)</f>
        <v>1</v>
      </c>
      <c r="R21">
        <f>AVERAGE('Detail Analysis'!G23,'Detail Analysis'!K23)</f>
        <v>0.97826086956521741</v>
      </c>
      <c r="S21">
        <f>AVERAGE('Detail Analysis'!AU23,'Detail Analysis'!AY23)</f>
        <v>1</v>
      </c>
      <c r="T21">
        <f>AVERAGE('Detail Analysis'!AM23,'Detail Analysis'!AQ23)</f>
        <v>0.9</v>
      </c>
      <c r="U21">
        <f t="shared" si="7"/>
        <v>0.97061191626409027</v>
      </c>
      <c r="V21">
        <f t="shared" si="8"/>
        <v>0.98275862068965514</v>
      </c>
      <c r="W21">
        <f t="shared" si="9"/>
        <v>0.95</v>
      </c>
      <c r="X21">
        <f t="shared" si="10"/>
        <v>0.97616006811409106</v>
      </c>
      <c r="Y21">
        <f t="shared" si="11"/>
        <v>0.95942028985507244</v>
      </c>
    </row>
    <row r="22" spans="1:25" x14ac:dyDescent="0.2">
      <c r="A22" s="90">
        <v>1022</v>
      </c>
      <c r="B22" s="95" t="s">
        <v>650</v>
      </c>
      <c r="C22" s="90" t="s">
        <v>350</v>
      </c>
      <c r="D22">
        <f>SUM('Detail Analysis'!L24,'Detail Analysis'!P24)</f>
        <v>6</v>
      </c>
      <c r="E22">
        <f>SUM('Detail Analysis'!T24,'Detail Analysis'!X24)</f>
        <v>6</v>
      </c>
      <c r="F22">
        <f>SUM('Detail Analysis'!AB24,'Detail Analysis'!AF24)</f>
        <v>6</v>
      </c>
      <c r="G22">
        <f>SUM('Detail Analysis'!D24,'Detail Analysis'!H24)</f>
        <v>6</v>
      </c>
      <c r="H22">
        <f>SUM('Detail Analysis'!AR24,BA24)</f>
        <v>3</v>
      </c>
      <c r="I22">
        <f>SUM('Detail Analysis'!AJ24,'Detail Analysis'!AN24)</f>
        <v>6</v>
      </c>
      <c r="J22">
        <f t="shared" si="2"/>
        <v>6</v>
      </c>
      <c r="K22">
        <f t="shared" si="3"/>
        <v>4.5</v>
      </c>
      <c r="L22">
        <f t="shared" si="4"/>
        <v>6</v>
      </c>
      <c r="M22">
        <f t="shared" si="5"/>
        <v>6</v>
      </c>
      <c r="N22">
        <f t="shared" si="6"/>
        <v>5</v>
      </c>
      <c r="O22">
        <f>AVERAGE('Detail Analysis'!O24,'Detail Analysis'!S24)</f>
        <v>1</v>
      </c>
      <c r="P22">
        <f>AVERAGE('Detail Analysis'!W24,'Detail Analysis'!AA24)</f>
        <v>1</v>
      </c>
      <c r="Q22">
        <f>AVERAGE('Detail Analysis'!AE24,'Detail Analysis'!AI24)</f>
        <v>0.96153846153846156</v>
      </c>
      <c r="R22">
        <f>AVERAGE('Detail Analysis'!G24,'Detail Analysis'!K24)</f>
        <v>0.97368421052631571</v>
      </c>
      <c r="S22">
        <f>AVERAGE('Detail Analysis'!AU24,'Detail Analysis'!AY24)</f>
        <v>0.9642857142857143</v>
      </c>
      <c r="T22">
        <f>AVERAGE('Detail Analysis'!AM24,'Detail Analysis'!AQ24)</f>
        <v>1</v>
      </c>
      <c r="U22">
        <f t="shared" si="7"/>
        <v>0.98684210526315785</v>
      </c>
      <c r="V22">
        <f t="shared" si="8"/>
        <v>0.98214285714285721</v>
      </c>
      <c r="W22">
        <f t="shared" si="9"/>
        <v>0.98076923076923084</v>
      </c>
      <c r="X22">
        <f t="shared" si="10"/>
        <v>0.98717948717948723</v>
      </c>
      <c r="Y22">
        <f t="shared" si="11"/>
        <v>0.9793233082706766</v>
      </c>
    </row>
    <row r="23" spans="1:25" x14ac:dyDescent="0.2">
      <c r="A23" s="90">
        <v>1023</v>
      </c>
      <c r="B23" s="90" t="s">
        <v>650</v>
      </c>
      <c r="C23" s="90" t="s">
        <v>80</v>
      </c>
      <c r="D23">
        <f>SUM('Detail Analysis'!L25,'Detail Analysis'!P25)</f>
        <v>6</v>
      </c>
      <c r="E23">
        <f>SUM('Detail Analysis'!T25,'Detail Analysis'!X25)</f>
        <v>6</v>
      </c>
      <c r="F23">
        <f>SUM('Detail Analysis'!AB25,'Detail Analysis'!AF25)</f>
        <v>3</v>
      </c>
      <c r="G23">
        <f>SUM('Detail Analysis'!D25,'Detail Analysis'!H25)</f>
        <v>6</v>
      </c>
      <c r="H23">
        <f>SUM('Detail Analysis'!AR25,BA25)</f>
        <v>0</v>
      </c>
      <c r="I23">
        <f>SUM('Detail Analysis'!AJ25,'Detail Analysis'!AN25)</f>
        <v>6</v>
      </c>
      <c r="J23">
        <f t="shared" si="2"/>
        <v>6</v>
      </c>
      <c r="K23">
        <f t="shared" si="3"/>
        <v>3</v>
      </c>
      <c r="L23">
        <f t="shared" si="4"/>
        <v>4.5</v>
      </c>
      <c r="M23">
        <f t="shared" si="5"/>
        <v>5</v>
      </c>
      <c r="N23">
        <f t="shared" si="6"/>
        <v>4</v>
      </c>
      <c r="O23">
        <f>AVERAGE('Detail Analysis'!O25,'Detail Analysis'!S25)</f>
        <v>0.73333333333333339</v>
      </c>
      <c r="P23">
        <f>AVERAGE('Detail Analysis'!W25,'Detail Analysis'!AA25)</f>
        <v>0.94444444444444442</v>
      </c>
      <c r="Q23">
        <f>AVERAGE('Detail Analysis'!AE25,'Detail Analysis'!AI25)</f>
        <v>0.76</v>
      </c>
      <c r="R23">
        <f>AVERAGE('Detail Analysis'!G25,'Detail Analysis'!K25)</f>
        <v>0.7543859649122806</v>
      </c>
      <c r="S23">
        <f>AVERAGE('Detail Analysis'!AU25,'Detail Analysis'!AY25)</f>
        <v>0.81818181818181823</v>
      </c>
      <c r="T23">
        <f>AVERAGE('Detail Analysis'!AM25,'Detail Analysis'!AQ25)</f>
        <v>0.97222222222222221</v>
      </c>
      <c r="U23">
        <f t="shared" si="7"/>
        <v>0.743859649122807</v>
      </c>
      <c r="V23">
        <f t="shared" si="8"/>
        <v>0.88131313131313127</v>
      </c>
      <c r="W23">
        <f t="shared" si="9"/>
        <v>0.86611111111111105</v>
      </c>
      <c r="X23">
        <f t="shared" si="10"/>
        <v>0.81259259259259264</v>
      </c>
      <c r="Y23">
        <f t="shared" si="11"/>
        <v>0.84826333510544039</v>
      </c>
    </row>
    <row r="24" spans="1:25" ht="16" thickBot="1" x14ac:dyDescent="0.25">
      <c r="A24" s="99">
        <v>1024</v>
      </c>
      <c r="B24" s="99" t="s">
        <v>650</v>
      </c>
      <c r="C24" s="99" t="s">
        <v>80</v>
      </c>
      <c r="D24">
        <f>SUM('Detail Analysis'!L26,'Detail Analysis'!P26)</f>
        <v>6</v>
      </c>
      <c r="E24">
        <f>SUM('Detail Analysis'!T26,'Detail Analysis'!X26)</f>
        <v>6</v>
      </c>
      <c r="F24">
        <f>SUM('Detail Analysis'!AB26,'Detail Analysis'!AF26)</f>
        <v>6</v>
      </c>
      <c r="G24">
        <f>SUM('Detail Analysis'!D26,'Detail Analysis'!H26)</f>
        <v>6</v>
      </c>
      <c r="H24">
        <f>SUM('Detail Analysis'!AR26,BA26)</f>
        <v>3</v>
      </c>
      <c r="I24">
        <f>SUM('Detail Analysis'!AJ26,'Detail Analysis'!AN26)</f>
        <v>6</v>
      </c>
      <c r="J24">
        <f t="shared" si="2"/>
        <v>6</v>
      </c>
      <c r="K24">
        <f t="shared" si="3"/>
        <v>4.5</v>
      </c>
      <c r="L24">
        <f t="shared" si="4"/>
        <v>6</v>
      </c>
      <c r="M24">
        <f t="shared" si="5"/>
        <v>6</v>
      </c>
      <c r="N24">
        <f t="shared" si="6"/>
        <v>5</v>
      </c>
      <c r="O24">
        <f>AVERAGE('Detail Analysis'!O26,'Detail Analysis'!S26)</f>
        <v>0.85</v>
      </c>
      <c r="P24">
        <f>AVERAGE('Detail Analysis'!W26,'Detail Analysis'!AA26)</f>
        <v>0.95454545454545459</v>
      </c>
      <c r="Q24">
        <f>AVERAGE('Detail Analysis'!AE26,'Detail Analysis'!AI26)</f>
        <v>0.97499999999999998</v>
      </c>
      <c r="R24">
        <f>AVERAGE('Detail Analysis'!G26,'Detail Analysis'!K26)</f>
        <v>1</v>
      </c>
      <c r="S24">
        <f>AVERAGE('Detail Analysis'!AU26,'Detail Analysis'!AY26)</f>
        <v>0.90476190476190477</v>
      </c>
      <c r="T24">
        <f>AVERAGE('Detail Analysis'!AM26,'Detail Analysis'!AQ26)</f>
        <v>0.83333333333333326</v>
      </c>
      <c r="U24">
        <f t="shared" si="7"/>
        <v>0.92500000000000004</v>
      </c>
      <c r="V24">
        <f t="shared" si="8"/>
        <v>0.92965367965367962</v>
      </c>
      <c r="W24">
        <f t="shared" si="9"/>
        <v>0.90416666666666656</v>
      </c>
      <c r="X24">
        <f t="shared" si="10"/>
        <v>0.92651515151515162</v>
      </c>
      <c r="Y24">
        <f t="shared" si="11"/>
        <v>0.91269841269841268</v>
      </c>
    </row>
    <row r="25" spans="1:25" ht="16" thickTop="1" x14ac:dyDescent="0.2">
      <c r="A25" s="27">
        <v>1024</v>
      </c>
      <c r="B25" s="46" t="s">
        <v>176</v>
      </c>
      <c r="C25" s="27" t="s">
        <v>350</v>
      </c>
      <c r="D25">
        <f>SUM('Detail Analysis'!L27,'Detail Analysis'!P27)</f>
        <v>0</v>
      </c>
      <c r="E25">
        <f>SUM('Detail Analysis'!T27,'Detail Analysis'!X27)</f>
        <v>0</v>
      </c>
      <c r="F25">
        <f>SUM('Detail Analysis'!AB27,'Detail Analysis'!AF27)</f>
        <v>0</v>
      </c>
      <c r="G25">
        <f>SUM('Detail Analysis'!D27,'Detail Analysis'!H27)</f>
        <v>0</v>
      </c>
      <c r="H25">
        <f>SUM('Detail Analysis'!AR27,BA27)</f>
        <v>0</v>
      </c>
      <c r="I25">
        <f>SUM('Detail Analysis'!AJ27,'Detail Analysis'!AN27)</f>
        <v>0</v>
      </c>
      <c r="J25">
        <f t="shared" si="2"/>
        <v>0</v>
      </c>
      <c r="K25">
        <f t="shared" si="3"/>
        <v>0</v>
      </c>
      <c r="L25">
        <f t="shared" si="4"/>
        <v>0</v>
      </c>
      <c r="M25">
        <f t="shared" si="5"/>
        <v>0</v>
      </c>
      <c r="N25">
        <f t="shared" si="6"/>
        <v>0</v>
      </c>
      <c r="O25" t="e">
        <f>AVERAGE('Detail Analysis'!O27,'Detail Analysis'!S27)</f>
        <v>#DIV/0!</v>
      </c>
      <c r="P25" t="e">
        <f>AVERAGE('Detail Analysis'!W27,'Detail Analysis'!AA27)</f>
        <v>#DIV/0!</v>
      </c>
      <c r="Q25" t="e">
        <f>AVERAGE('Detail Analysis'!AE27,'Detail Analysis'!AI27)</f>
        <v>#DIV/0!</v>
      </c>
      <c r="R25" t="e">
        <f>AVERAGE('Detail Analysis'!G27,'Detail Analysis'!K27)</f>
        <v>#DIV/0!</v>
      </c>
      <c r="S25" t="e">
        <f>AVERAGE('Detail Analysis'!AU27,'Detail Analysis'!AY27)</f>
        <v>#DIV/0!</v>
      </c>
      <c r="U25" t="e">
        <f t="shared" si="7"/>
        <v>#DIV/0!</v>
      </c>
      <c r="V25" t="e">
        <f t="shared" si="8"/>
        <v>#DIV/0!</v>
      </c>
      <c r="W25" t="e">
        <f t="shared" si="9"/>
        <v>#DIV/0!</v>
      </c>
      <c r="X25" t="e">
        <f t="shared" si="10"/>
        <v>#DIV/0!</v>
      </c>
      <c r="Y25" t="e">
        <f t="shared" si="11"/>
        <v>#DIV/0!</v>
      </c>
    </row>
    <row r="26" spans="1:25" ht="16" thickTop="1" x14ac:dyDescent="0.2">
      <c r="A26" s="92">
        <v>1025</v>
      </c>
      <c r="B26" s="95" t="s">
        <v>650</v>
      </c>
      <c r="C26" s="90" t="s">
        <v>350</v>
      </c>
      <c r="D26">
        <f>SUM('Detail Analysis'!L28,'Detail Analysis'!P28)</f>
        <v>6</v>
      </c>
      <c r="E26">
        <f>SUM('Detail Analysis'!T28,'Detail Analysis'!X28)</f>
        <v>6</v>
      </c>
      <c r="F26">
        <f>SUM('Detail Analysis'!AB28,'Detail Analysis'!AF28)</f>
        <v>4</v>
      </c>
      <c r="G26">
        <f>SUM('Detail Analysis'!D28,'Detail Analysis'!H28)</f>
        <v>6</v>
      </c>
      <c r="H26">
        <f>SUM('Detail Analysis'!AR28,BA28)</f>
        <v>3</v>
      </c>
      <c r="I26">
        <f>SUM('Detail Analysis'!AJ28,'Detail Analysis'!AN28)</f>
        <v>6</v>
      </c>
      <c r="J26">
        <f t="shared" si="2"/>
        <v>6</v>
      </c>
      <c r="K26">
        <f t="shared" si="3"/>
        <v>4.5</v>
      </c>
      <c r="L26">
        <f t="shared" si="4"/>
        <v>5</v>
      </c>
      <c r="M26">
        <f t="shared" si="5"/>
        <v>5.333333333333333</v>
      </c>
      <c r="N26">
        <f t="shared" si="6"/>
        <v>5</v>
      </c>
      <c r="O26">
        <f>AVERAGE('Detail Analysis'!O28,'Detail Analysis'!S28)</f>
        <v>1</v>
      </c>
      <c r="P26">
        <f>AVERAGE('Detail Analysis'!W28,'Detail Analysis'!AA28)</f>
        <v>0.97499999999999998</v>
      </c>
      <c r="Q26" t="e">
        <f>AVERAGE('Detail Analysis'!AE28,'Detail Analysis'!AI28)</f>
        <v>#DIV/0!</v>
      </c>
      <c r="R26">
        <f>AVERAGE('Detail Analysis'!G28,'Detail Analysis'!K28)</f>
        <v>0.79411764705882348</v>
      </c>
      <c r="S26">
        <f>AVERAGE('Detail Analysis'!AU28,'Detail Analysis'!AY28)</f>
        <v>0.85</v>
      </c>
      <c r="T26">
        <f>AVERAGE('Detail Analysis'!AM28,'Detail Analysis'!AQ28)</f>
        <v>0.88854489164086692</v>
      </c>
      <c r="U26">
        <f t="shared" si="7"/>
        <v>0.89705882352941169</v>
      </c>
      <c r="V26">
        <f t="shared" si="8"/>
        <v>0.91249999999999998</v>
      </c>
      <c r="W26" t="e">
        <f t="shared" si="9"/>
        <v>#DIV/0!</v>
      </c>
      <c r="X26" t="e">
        <f t="shared" si="10"/>
        <v>#DIV/0!</v>
      </c>
      <c r="Y26">
        <f t="shared" si="11"/>
        <v>0.84422084623323013</v>
      </c>
    </row>
    <row r="27" spans="1:25" x14ac:dyDescent="0.2">
      <c r="A27" s="92">
        <v>1026</v>
      </c>
      <c r="B27" s="92" t="s">
        <v>650</v>
      </c>
      <c r="C27" s="92" t="s">
        <v>80</v>
      </c>
      <c r="D27">
        <f>SUM('Detail Analysis'!L29,'Detail Analysis'!P29)</f>
        <v>5</v>
      </c>
      <c r="E27">
        <f>SUM('Detail Analysis'!T29,'Detail Analysis'!X29)</f>
        <v>5</v>
      </c>
      <c r="F27">
        <f>SUM('Detail Analysis'!AB29,'Detail Analysis'!AF29)</f>
        <v>5</v>
      </c>
      <c r="G27">
        <f>SUM('Detail Analysis'!D29,'Detail Analysis'!H29)</f>
        <v>4</v>
      </c>
      <c r="H27">
        <f>SUM('Detail Analysis'!AR29,BA29)</f>
        <v>2</v>
      </c>
      <c r="I27">
        <f>SUM('Detail Analysis'!AJ29,'Detail Analysis'!AN29)</f>
        <v>4</v>
      </c>
      <c r="J27">
        <f t="shared" si="2"/>
        <v>4.5</v>
      </c>
      <c r="K27">
        <f t="shared" si="3"/>
        <v>3.5</v>
      </c>
      <c r="L27">
        <f t="shared" si="4"/>
        <v>4.5</v>
      </c>
      <c r="M27">
        <f t="shared" si="5"/>
        <v>5</v>
      </c>
      <c r="N27">
        <f t="shared" si="6"/>
        <v>3.3333333333333335</v>
      </c>
      <c r="O27">
        <f>AVERAGE('Detail Analysis'!O29,'Detail Analysis'!S29)</f>
        <v>0.83333333333333337</v>
      </c>
      <c r="P27">
        <f>AVERAGE('Detail Analysis'!W29,'Detail Analysis'!AA29)</f>
        <v>0.66666666666666663</v>
      </c>
      <c r="Q27">
        <f>AVERAGE('Detail Analysis'!AE29,'Detail Analysis'!AI29)</f>
        <v>0.8</v>
      </c>
      <c r="U27">
        <f t="shared" si="7"/>
        <v>0.83333333333333337</v>
      </c>
      <c r="V27">
        <f t="shared" si="8"/>
        <v>0.66666666666666663</v>
      </c>
      <c r="W27">
        <f t="shared" si="9"/>
        <v>0.8</v>
      </c>
      <c r="X27">
        <f t="shared" si="10"/>
        <v>0.76666666666666661</v>
      </c>
      <c r="Y27" t="e">
        <f t="shared" si="11"/>
        <v>#DIV/0!</v>
      </c>
    </row>
    <row r="28" spans="1:25" x14ac:dyDescent="0.2">
      <c r="A28" s="27">
        <v>1027</v>
      </c>
      <c r="B28" s="27" t="s">
        <v>109</v>
      </c>
      <c r="C28" s="27" t="s">
        <v>80</v>
      </c>
      <c r="D28">
        <f>SUM('Detail Analysis'!L30,'Detail Analysis'!P30)</f>
        <v>0</v>
      </c>
      <c r="E28">
        <f>SUM('Detail Analysis'!T30,'Detail Analysis'!X30)</f>
        <v>0</v>
      </c>
      <c r="F28">
        <f>SUM('Detail Analysis'!AB30,'Detail Analysis'!AF30)</f>
        <v>0</v>
      </c>
      <c r="G28">
        <f>SUM('Detail Analysis'!D30,'Detail Analysis'!H30)</f>
        <v>0</v>
      </c>
      <c r="H28">
        <f>SUM('Detail Analysis'!AR30,BA30)</f>
        <v>0</v>
      </c>
      <c r="I28">
        <f>SUM('Detail Analysis'!AJ30,'Detail Analysis'!AN30)</f>
        <v>0</v>
      </c>
      <c r="J28">
        <f t="shared" si="2"/>
        <v>0</v>
      </c>
      <c r="K28">
        <f t="shared" si="3"/>
        <v>0</v>
      </c>
      <c r="L28">
        <f t="shared" si="4"/>
        <v>0</v>
      </c>
      <c r="M28">
        <f t="shared" si="5"/>
        <v>0</v>
      </c>
      <c r="N28">
        <f t="shared" si="6"/>
        <v>0</v>
      </c>
      <c r="O28" t="e">
        <f>AVERAGE('Detail Analysis'!O30,'Detail Analysis'!S30)</f>
        <v>#DIV/0!</v>
      </c>
      <c r="P28" t="e">
        <f>AVERAGE('Detail Analysis'!W30,'Detail Analysis'!AA30)</f>
        <v>#DIV/0!</v>
      </c>
      <c r="Q28" t="e">
        <f>AVERAGE('Detail Analysis'!AE30,'Detail Analysis'!AI30)</f>
        <v>#DIV/0!</v>
      </c>
      <c r="R28" t="e">
        <f>AVERAGE('Detail Analysis'!G30,'Detail Analysis'!K30)</f>
        <v>#DIV/0!</v>
      </c>
      <c r="S28" t="e">
        <f>AVERAGE('Detail Analysis'!AU30,'Detail Analysis'!AY30)</f>
        <v>#DIV/0!</v>
      </c>
      <c r="T28" t="e">
        <f>AVERAGE('Detail Analysis'!AM30,'Detail Analysis'!AQ30)</f>
        <v>#DIV/0!</v>
      </c>
      <c r="U28" t="e">
        <f t="shared" si="7"/>
        <v>#DIV/0!</v>
      </c>
      <c r="V28" t="e">
        <f t="shared" si="8"/>
        <v>#DIV/0!</v>
      </c>
      <c r="W28" t="e">
        <f t="shared" si="9"/>
        <v>#DIV/0!</v>
      </c>
      <c r="X28" t="e">
        <f t="shared" si="10"/>
        <v>#DIV/0!</v>
      </c>
      <c r="Y28" t="e">
        <f t="shared" si="11"/>
        <v>#DIV/0!</v>
      </c>
    </row>
    <row r="29" spans="1:25" x14ac:dyDescent="0.2">
      <c r="A29" s="90">
        <v>1028</v>
      </c>
      <c r="B29" s="90" t="s">
        <v>650</v>
      </c>
      <c r="C29" s="90" t="s">
        <v>80</v>
      </c>
      <c r="D29">
        <f>SUM('Detail Analysis'!L31,'Detail Analysis'!P31)</f>
        <v>4</v>
      </c>
      <c r="E29">
        <f>SUM('Detail Analysis'!T31,'Detail Analysis'!X31)</f>
        <v>4</v>
      </c>
      <c r="F29">
        <f>SUM('Detail Analysis'!AB31,'Detail Analysis'!AF31)</f>
        <v>5</v>
      </c>
      <c r="G29">
        <f>SUM('Detail Analysis'!D31,'Detail Analysis'!H31)</f>
        <v>6</v>
      </c>
      <c r="H29">
        <f>SUM('Detail Analysis'!AR31,BA31)</f>
        <v>3</v>
      </c>
      <c r="I29">
        <f>SUM('Detail Analysis'!AJ31,'Detail Analysis'!AN31)</f>
        <v>6</v>
      </c>
      <c r="J29">
        <f t="shared" si="2"/>
        <v>5</v>
      </c>
      <c r="K29">
        <f t="shared" si="3"/>
        <v>3.5</v>
      </c>
      <c r="L29">
        <f t="shared" si="4"/>
        <v>5.5</v>
      </c>
      <c r="M29">
        <f t="shared" si="5"/>
        <v>4.333333333333333</v>
      </c>
      <c r="N29">
        <f t="shared" si="6"/>
        <v>5</v>
      </c>
      <c r="P29">
        <f>AVERAGE('Detail Analysis'!W31,'Detail Analysis'!AA31)</f>
        <v>0.58333333333333337</v>
      </c>
      <c r="Q29">
        <f>AVERAGE('Detail Analysis'!AE31,'Detail Analysis'!AI31)</f>
        <v>1</v>
      </c>
      <c r="R29">
        <f>AVERAGE('Detail Analysis'!G31,'Detail Analysis'!K31)</f>
        <v>0.9</v>
      </c>
      <c r="S29">
        <f>AVERAGE('Detail Analysis'!AU31,'Detail Analysis'!AY31)</f>
        <v>0.8</v>
      </c>
      <c r="T29">
        <f>AVERAGE('Detail Analysis'!AM31,'Detail Analysis'!AQ31)</f>
        <v>1</v>
      </c>
      <c r="U29">
        <f t="shared" si="7"/>
        <v>0.9</v>
      </c>
      <c r="V29">
        <f t="shared" si="8"/>
        <v>0.69166666666666665</v>
      </c>
      <c r="W29">
        <f t="shared" si="9"/>
        <v>1</v>
      </c>
      <c r="X29">
        <f t="shared" si="10"/>
        <v>0.79166666666666674</v>
      </c>
      <c r="Y29">
        <f t="shared" si="11"/>
        <v>0.9</v>
      </c>
    </row>
    <row r="30" spans="1:25" x14ac:dyDescent="0.2">
      <c r="A30" s="90">
        <v>1029</v>
      </c>
      <c r="B30" s="90" t="s">
        <v>650</v>
      </c>
      <c r="C30" s="90" t="s">
        <v>80</v>
      </c>
      <c r="D30">
        <f>SUM('Detail Analysis'!L32,'Detail Analysis'!P32)</f>
        <v>6</v>
      </c>
      <c r="E30">
        <f>SUM('Detail Analysis'!T32,'Detail Analysis'!X32)</f>
        <v>6</v>
      </c>
      <c r="F30">
        <f>SUM('Detail Analysis'!AB32,'Detail Analysis'!AF32)</f>
        <v>6</v>
      </c>
      <c r="G30">
        <f>SUM('Detail Analysis'!D32,'Detail Analysis'!H32)</f>
        <v>5</v>
      </c>
      <c r="H30">
        <f>SUM('Detail Analysis'!AR32,BA32)</f>
        <v>3</v>
      </c>
      <c r="I30">
        <f>SUM('Detail Analysis'!AJ32,'Detail Analysis'!AN32)</f>
        <v>6</v>
      </c>
      <c r="J30">
        <f t="shared" si="2"/>
        <v>5.5</v>
      </c>
      <c r="K30">
        <f t="shared" si="3"/>
        <v>4.5</v>
      </c>
      <c r="L30">
        <f t="shared" si="4"/>
        <v>6</v>
      </c>
      <c r="M30">
        <f t="shared" si="5"/>
        <v>6</v>
      </c>
      <c r="N30">
        <f t="shared" si="6"/>
        <v>4.666666666666667</v>
      </c>
      <c r="O30">
        <f>AVERAGE('Detail Analysis'!O32,'Detail Analysis'!S32)</f>
        <v>0.83198380566801622</v>
      </c>
      <c r="P30">
        <f>AVERAGE('Detail Analysis'!W32,'Detail Analysis'!AA32)</f>
        <v>0.66369047619047616</v>
      </c>
      <c r="Q30">
        <f>AVERAGE('Detail Analysis'!AE32,'Detail Analysis'!AI32)</f>
        <v>0.80742296918767509</v>
      </c>
      <c r="R30">
        <f>AVERAGE('Detail Analysis'!G32,'Detail Analysis'!K32)</f>
        <v>0.91666666666666663</v>
      </c>
      <c r="S30">
        <f>AVERAGE('Detail Analysis'!AU32,'Detail Analysis'!AY32)</f>
        <v>0.98214285714285721</v>
      </c>
      <c r="T30">
        <f>AVERAGE('Detail Analysis'!AM32,'Detail Analysis'!AQ32)</f>
        <v>0.92307692307692313</v>
      </c>
      <c r="U30">
        <f t="shared" si="7"/>
        <v>0.87432523616734148</v>
      </c>
      <c r="V30">
        <f t="shared" si="8"/>
        <v>0.82291666666666674</v>
      </c>
      <c r="W30">
        <f t="shared" si="9"/>
        <v>0.86524994613229911</v>
      </c>
      <c r="X30">
        <f t="shared" si="10"/>
        <v>0.76769908368205575</v>
      </c>
      <c r="Y30">
        <f t="shared" si="11"/>
        <v>0.94062881562881573</v>
      </c>
    </row>
    <row r="31" spans="1:25" x14ac:dyDescent="0.2">
      <c r="A31" s="92">
        <v>1115</v>
      </c>
      <c r="B31" s="95" t="s">
        <v>650</v>
      </c>
      <c r="C31" s="92" t="s">
        <v>350</v>
      </c>
      <c r="D31">
        <f>SUM('Detail Analysis'!L33,'Detail Analysis'!P33)</f>
        <v>6</v>
      </c>
      <c r="E31">
        <f>SUM('Detail Analysis'!T33,'Detail Analysis'!X33)</f>
        <v>6</v>
      </c>
      <c r="F31">
        <f>SUM('Detail Analysis'!AB33,'Detail Analysis'!AF33)</f>
        <v>6</v>
      </c>
      <c r="G31">
        <f>SUM('Detail Analysis'!D33,'Detail Analysis'!H33)</f>
        <v>6</v>
      </c>
      <c r="H31">
        <f>SUM('Detail Analysis'!AR33,BA33)</f>
        <v>3</v>
      </c>
      <c r="I31">
        <f>SUM('Detail Analysis'!AJ33,'Detail Analysis'!AN33)</f>
        <v>5</v>
      </c>
      <c r="J31">
        <f t="shared" si="2"/>
        <v>6</v>
      </c>
      <c r="K31">
        <f t="shared" si="3"/>
        <v>4.5</v>
      </c>
      <c r="L31">
        <f t="shared" si="4"/>
        <v>5.5</v>
      </c>
      <c r="M31">
        <f t="shared" si="5"/>
        <v>6</v>
      </c>
      <c r="N31">
        <f t="shared" si="6"/>
        <v>4.666666666666667</v>
      </c>
      <c r="O31">
        <f>AVERAGE('Detail Analysis'!O33,'Detail Analysis'!S33)</f>
        <v>0.95945945945945943</v>
      </c>
      <c r="P31">
        <f>AVERAGE('Detail Analysis'!W33,'Detail Analysis'!AA33)</f>
        <v>1</v>
      </c>
      <c r="Q31">
        <f>AVERAGE('Detail Analysis'!AE33,'Detail Analysis'!AI33)</f>
        <v>1</v>
      </c>
      <c r="R31">
        <f>AVERAGE('Detail Analysis'!G33,'Detail Analysis'!K33)</f>
        <v>1</v>
      </c>
      <c r="S31">
        <f>AVERAGE('Detail Analysis'!AU33,'Detail Analysis'!AY33)</f>
        <v>1</v>
      </c>
      <c r="T31">
        <f>AVERAGE('Detail Analysis'!AM33,'Detail Analysis'!AQ33)</f>
        <v>1</v>
      </c>
      <c r="U31">
        <f t="shared" si="7"/>
        <v>0.97972972972972971</v>
      </c>
      <c r="V31">
        <f t="shared" si="8"/>
        <v>1</v>
      </c>
      <c r="W31">
        <f t="shared" si="9"/>
        <v>1</v>
      </c>
      <c r="X31">
        <f t="shared" si="10"/>
        <v>0.98648648648648651</v>
      </c>
      <c r="Y31">
        <f t="shared" si="11"/>
        <v>1</v>
      </c>
    </row>
    <row r="32" spans="1:25" ht="16" x14ac:dyDescent="0.2">
      <c r="A32" s="102">
        <v>4000</v>
      </c>
      <c r="B32" s="95" t="s">
        <v>650</v>
      </c>
      <c r="C32" s="102" t="s">
        <v>350</v>
      </c>
      <c r="D32">
        <f>SUM('Detail Analysis'!L34,'Detail Analysis'!P34)</f>
        <v>6</v>
      </c>
      <c r="E32">
        <f>SUM('Detail Analysis'!T34,'Detail Analysis'!X34)</f>
        <v>6</v>
      </c>
      <c r="F32">
        <f>SUM('Detail Analysis'!AB34,'Detail Analysis'!AF34)</f>
        <v>6</v>
      </c>
      <c r="G32">
        <f>SUM('Detail Analysis'!D34,'Detail Analysis'!H34)</f>
        <v>6</v>
      </c>
      <c r="H32">
        <f>SUM('Detail Analysis'!AR34,BA34)</f>
        <v>3</v>
      </c>
      <c r="I32">
        <f>SUM('Detail Analysis'!AJ34,'Detail Analysis'!AN34)</f>
        <v>4</v>
      </c>
      <c r="J32">
        <f t="shared" si="2"/>
        <v>6</v>
      </c>
      <c r="K32">
        <f t="shared" si="3"/>
        <v>4.5</v>
      </c>
      <c r="L32">
        <f t="shared" si="4"/>
        <v>5</v>
      </c>
      <c r="M32">
        <f t="shared" si="5"/>
        <v>6</v>
      </c>
      <c r="N32">
        <f t="shared" si="6"/>
        <v>4.333333333333333</v>
      </c>
      <c r="O32">
        <f>AVERAGE('Detail Analysis'!O34,'Detail Analysis'!S34)</f>
        <v>1</v>
      </c>
      <c r="P32">
        <f>AVERAGE('Detail Analysis'!W34,'Detail Analysis'!AA34)</f>
        <v>1</v>
      </c>
      <c r="Q32">
        <f>AVERAGE('Detail Analysis'!AE34,'Detail Analysis'!AI34)</f>
        <v>1</v>
      </c>
      <c r="R32">
        <f>AVERAGE('Detail Analysis'!G34,'Detail Analysis'!K34)</f>
        <v>0.90740740740740744</v>
      </c>
      <c r="S32">
        <f>AVERAGE('Detail Analysis'!AU34,'Detail Analysis'!AY34)</f>
        <v>0.9642857142857143</v>
      </c>
      <c r="T32">
        <f>AVERAGE('Detail Analysis'!AM34,'Detail Analysis'!AQ34)</f>
        <v>1</v>
      </c>
      <c r="U32">
        <f t="shared" si="7"/>
        <v>0.95370370370370372</v>
      </c>
      <c r="V32">
        <f t="shared" si="8"/>
        <v>0.98214285714285721</v>
      </c>
      <c r="W32">
        <f t="shared" si="9"/>
        <v>1</v>
      </c>
      <c r="X32">
        <f t="shared" si="10"/>
        <v>1</v>
      </c>
      <c r="Y32">
        <f t="shared" si="11"/>
        <v>0.95723104056437391</v>
      </c>
    </row>
    <row r="33" spans="1:25" x14ac:dyDescent="0.2">
      <c r="A33" s="90">
        <v>4001</v>
      </c>
      <c r="B33" s="90" t="s">
        <v>650</v>
      </c>
      <c r="C33" s="90" t="s">
        <v>80</v>
      </c>
      <c r="D33">
        <f>SUM('Detail Analysis'!L35,'Detail Analysis'!P35)</f>
        <v>6</v>
      </c>
      <c r="E33">
        <f>SUM('Detail Analysis'!T35,'Detail Analysis'!X35)</f>
        <v>6</v>
      </c>
      <c r="F33">
        <f>SUM('Detail Analysis'!AB35,'Detail Analysis'!AF35)</f>
        <v>6</v>
      </c>
      <c r="G33">
        <f>SUM('Detail Analysis'!D35,'Detail Analysis'!H35)</f>
        <v>6</v>
      </c>
      <c r="H33">
        <f>SUM('Detail Analysis'!AR35,BA35)</f>
        <v>3</v>
      </c>
      <c r="I33">
        <f>SUM('Detail Analysis'!AJ35,'Detail Analysis'!AN35)</f>
        <v>6</v>
      </c>
      <c r="J33">
        <f t="shared" si="2"/>
        <v>6</v>
      </c>
      <c r="K33">
        <f t="shared" si="3"/>
        <v>4.5</v>
      </c>
      <c r="L33">
        <f t="shared" si="4"/>
        <v>6</v>
      </c>
      <c r="M33">
        <f t="shared" si="5"/>
        <v>6</v>
      </c>
      <c r="N33">
        <f t="shared" si="6"/>
        <v>5</v>
      </c>
      <c r="O33">
        <f>AVERAGE('Detail Analysis'!O35,'Detail Analysis'!S35)</f>
        <v>0.96341463414634143</v>
      </c>
      <c r="P33">
        <f>AVERAGE('Detail Analysis'!W35,'Detail Analysis'!AA35)</f>
        <v>0.88064295485636113</v>
      </c>
      <c r="Q33">
        <f>AVERAGE('Detail Analysis'!AE35,'Detail Analysis'!AI35)</f>
        <v>0.86842105263157898</v>
      </c>
      <c r="R33">
        <f>AVERAGE('Detail Analysis'!G35,'Detail Analysis'!K35)</f>
        <v>0.75360576923076916</v>
      </c>
      <c r="S33">
        <f>AVERAGE('Detail Analysis'!AU35,'Detail Analysis'!AY35)</f>
        <v>0.41379310344827586</v>
      </c>
      <c r="T33">
        <f>AVERAGE('Detail Analysis'!AM35,'Detail Analysis'!AQ35)</f>
        <v>1</v>
      </c>
      <c r="U33">
        <f t="shared" si="7"/>
        <v>0.8585102016885553</v>
      </c>
      <c r="V33">
        <f t="shared" si="8"/>
        <v>0.64721802915231852</v>
      </c>
      <c r="W33">
        <f t="shared" si="9"/>
        <v>0.93421052631578949</v>
      </c>
      <c r="X33">
        <f t="shared" si="10"/>
        <v>0.90415954721142722</v>
      </c>
      <c r="Y33">
        <f t="shared" si="11"/>
        <v>0.72246629089301495</v>
      </c>
    </row>
    <row r="34" spans="1:25" ht="16" x14ac:dyDescent="0.2">
      <c r="A34" s="102">
        <v>4002</v>
      </c>
      <c r="B34" s="90" t="s">
        <v>650</v>
      </c>
      <c r="C34" s="103" t="s">
        <v>80</v>
      </c>
      <c r="D34">
        <f>SUM('Detail Analysis'!L36,'Detail Analysis'!P36)</f>
        <v>6</v>
      </c>
      <c r="E34">
        <f>SUM('Detail Analysis'!T36,'Detail Analysis'!X36)</f>
        <v>2</v>
      </c>
      <c r="F34">
        <f>SUM('Detail Analysis'!AB36,'Detail Analysis'!AF36)</f>
        <v>6</v>
      </c>
      <c r="G34">
        <f>SUM('Detail Analysis'!D36,'Detail Analysis'!H36)</f>
        <v>6</v>
      </c>
      <c r="H34">
        <f>SUM('Detail Analysis'!AR36,BA36)</f>
        <v>3</v>
      </c>
      <c r="I34">
        <f>SUM('Detail Analysis'!AJ36,'Detail Analysis'!AN36)</f>
        <v>3</v>
      </c>
      <c r="J34">
        <f t="shared" si="2"/>
        <v>6</v>
      </c>
      <c r="K34">
        <f t="shared" si="3"/>
        <v>2.5</v>
      </c>
      <c r="L34">
        <f t="shared" si="4"/>
        <v>4.5</v>
      </c>
      <c r="M34">
        <f t="shared" si="5"/>
        <v>4.666666666666667</v>
      </c>
      <c r="N34">
        <f t="shared" si="6"/>
        <v>4</v>
      </c>
      <c r="O34">
        <f>AVERAGE('Detail Analysis'!O36,'Detail Analysis'!S36)</f>
        <v>0.95516569200779722</v>
      </c>
      <c r="Q34">
        <f>AVERAGE('Detail Analysis'!AE36,'Detail Analysis'!AI36)</f>
        <v>0.97727272727272729</v>
      </c>
      <c r="R34">
        <f>AVERAGE('Detail Analysis'!G36,'Detail Analysis'!K36)</f>
        <v>0.89285714285714279</v>
      </c>
      <c r="S34">
        <f>AVERAGE('Detail Analysis'!AU36,'Detail Analysis'!AY36)</f>
        <v>0.94444444444444442</v>
      </c>
      <c r="T34">
        <f>AVERAGE('Detail Analysis'!AM36,'Detail Analysis'!AQ36)</f>
        <v>0.97560975609756095</v>
      </c>
      <c r="U34">
        <f t="shared" si="7"/>
        <v>0.92401141743247006</v>
      </c>
      <c r="V34">
        <f t="shared" si="8"/>
        <v>0.94444444444444442</v>
      </c>
      <c r="W34">
        <f t="shared" si="9"/>
        <v>0.97644124168514412</v>
      </c>
      <c r="X34">
        <f t="shared" si="10"/>
        <v>0.9662192096402622</v>
      </c>
      <c r="Y34">
        <f t="shared" si="11"/>
        <v>0.93763711446638265</v>
      </c>
    </row>
    <row r="35" spans="1:25" ht="16" x14ac:dyDescent="0.2">
      <c r="A35" s="102">
        <v>4003</v>
      </c>
      <c r="B35" s="95" t="s">
        <v>650</v>
      </c>
      <c r="C35" s="102" t="s">
        <v>350</v>
      </c>
      <c r="D35">
        <f>SUM('Detail Analysis'!L37,'Detail Analysis'!P37)</f>
        <v>6</v>
      </c>
      <c r="E35">
        <f>SUM('Detail Analysis'!T37,'Detail Analysis'!X37)</f>
        <v>6</v>
      </c>
      <c r="F35">
        <f>SUM('Detail Analysis'!AB37,'Detail Analysis'!AF37)</f>
        <v>6</v>
      </c>
      <c r="G35">
        <f>SUM('Detail Analysis'!D37,'Detail Analysis'!H37)</f>
        <v>6</v>
      </c>
      <c r="H35">
        <f>SUM('Detail Analysis'!AR37,BA37)</f>
        <v>3</v>
      </c>
      <c r="I35">
        <f>SUM('Detail Analysis'!AJ37,'Detail Analysis'!AN37)</f>
        <v>6</v>
      </c>
      <c r="J35">
        <f t="shared" si="2"/>
        <v>6</v>
      </c>
      <c r="K35">
        <f t="shared" si="3"/>
        <v>4.5</v>
      </c>
      <c r="L35">
        <f t="shared" si="4"/>
        <v>6</v>
      </c>
      <c r="M35">
        <f t="shared" si="5"/>
        <v>6</v>
      </c>
      <c r="N35">
        <f t="shared" si="6"/>
        <v>5</v>
      </c>
      <c r="O35">
        <f>AVERAGE('Detail Analysis'!O37,'Detail Analysis'!S37)</f>
        <v>0.94444444444444442</v>
      </c>
      <c r="P35">
        <f>AVERAGE('Detail Analysis'!W37,'Detail Analysis'!AA37)</f>
        <v>0.73816287878787878</v>
      </c>
      <c r="Q35">
        <f>AVERAGE('Detail Analysis'!AE37,'Detail Analysis'!AI37)</f>
        <v>0.78333333333333333</v>
      </c>
      <c r="R35">
        <f>AVERAGE('Detail Analysis'!G37,'Detail Analysis'!K37)</f>
        <v>0.9814814814814814</v>
      </c>
      <c r="S35">
        <f>AVERAGE('Detail Analysis'!AU37,'Detail Analysis'!AY37)</f>
        <v>0.92682926829268286</v>
      </c>
      <c r="T35">
        <f>AVERAGE('Detail Analysis'!AM37,'Detail Analysis'!AQ37)</f>
        <v>0.88375973303670752</v>
      </c>
      <c r="U35">
        <f t="shared" si="7"/>
        <v>0.96296296296296291</v>
      </c>
      <c r="V35">
        <f t="shared" si="8"/>
        <v>0.83249607354028088</v>
      </c>
      <c r="W35">
        <f t="shared" si="9"/>
        <v>0.83354653318502048</v>
      </c>
      <c r="X35">
        <f t="shared" si="10"/>
        <v>0.82198021885521877</v>
      </c>
      <c r="Y35">
        <f t="shared" si="11"/>
        <v>0.93069016093695733</v>
      </c>
    </row>
    <row r="36" spans="1:25" ht="16" x14ac:dyDescent="0.2">
      <c r="A36" s="102">
        <v>4004</v>
      </c>
      <c r="B36" s="95" t="s">
        <v>650</v>
      </c>
      <c r="C36" s="102" t="s">
        <v>350</v>
      </c>
      <c r="D36">
        <f>SUM('Detail Analysis'!L38,'Detail Analysis'!P38)</f>
        <v>6</v>
      </c>
      <c r="E36">
        <f>SUM('Detail Analysis'!T38,'Detail Analysis'!X38)</f>
        <v>6</v>
      </c>
      <c r="F36">
        <f>SUM('Detail Analysis'!AB38,'Detail Analysis'!AF38)</f>
        <v>6</v>
      </c>
      <c r="G36">
        <f>SUM('Detail Analysis'!D38,'Detail Analysis'!H38)</f>
        <v>6</v>
      </c>
      <c r="H36">
        <f>SUM('Detail Analysis'!AR38,BA38)</f>
        <v>3</v>
      </c>
      <c r="I36">
        <f>SUM('Detail Analysis'!AJ38,'Detail Analysis'!AN38)</f>
        <v>4</v>
      </c>
      <c r="J36">
        <f t="shared" si="2"/>
        <v>6</v>
      </c>
      <c r="K36">
        <f t="shared" si="3"/>
        <v>4.5</v>
      </c>
      <c r="L36">
        <f t="shared" si="4"/>
        <v>5</v>
      </c>
      <c r="M36">
        <f t="shared" si="5"/>
        <v>6</v>
      </c>
      <c r="N36">
        <f t="shared" si="6"/>
        <v>4.333333333333333</v>
      </c>
      <c r="O36">
        <f>AVERAGE('Detail Analysis'!O38,'Detail Analysis'!S38)</f>
        <v>0.98214285714285721</v>
      </c>
      <c r="P36">
        <f>AVERAGE('Detail Analysis'!W38,'Detail Analysis'!AA38)</f>
        <v>0.94117647058823528</v>
      </c>
      <c r="Q36">
        <f>AVERAGE('Detail Analysis'!AE38,'Detail Analysis'!AI38)</f>
        <v>1</v>
      </c>
      <c r="R36">
        <f>AVERAGE('Detail Analysis'!G38,'Detail Analysis'!K38)</f>
        <v>0.94230769230769229</v>
      </c>
      <c r="S36">
        <f>AVERAGE('Detail Analysis'!AU38,'Detail Analysis'!AY38)</f>
        <v>1</v>
      </c>
      <c r="T36">
        <f>AVERAGE('Detail Analysis'!AM38,'Detail Analysis'!AQ38)</f>
        <v>0.9375</v>
      </c>
      <c r="U36">
        <f t="shared" si="7"/>
        <v>0.96222527472527475</v>
      </c>
      <c r="V36">
        <f t="shared" si="8"/>
        <v>0.97058823529411764</v>
      </c>
      <c r="W36">
        <f t="shared" si="9"/>
        <v>0.96875</v>
      </c>
      <c r="X36">
        <f t="shared" si="10"/>
        <v>0.97443977591036413</v>
      </c>
      <c r="Y36">
        <f t="shared" si="11"/>
        <v>0.95993589743589747</v>
      </c>
    </row>
    <row r="37" spans="1:25" x14ac:dyDescent="0.2">
      <c r="A37" s="90">
        <v>4005</v>
      </c>
      <c r="B37" s="90" t="s">
        <v>650</v>
      </c>
      <c r="C37" s="90" t="s">
        <v>80</v>
      </c>
      <c r="D37">
        <f>SUM('Detail Analysis'!L39,'Detail Analysis'!P39)</f>
        <v>4</v>
      </c>
      <c r="E37">
        <f>SUM('Detail Analysis'!T39,'Detail Analysis'!X39)</f>
        <v>6</v>
      </c>
      <c r="F37">
        <f>SUM('Detail Analysis'!AB39,'Detail Analysis'!AF39)</f>
        <v>4</v>
      </c>
      <c r="G37">
        <f>SUM('Detail Analysis'!D39,'Detail Analysis'!H39)</f>
        <v>4</v>
      </c>
      <c r="H37">
        <f>SUM('Detail Analysis'!AR39,BA39)</f>
        <v>2</v>
      </c>
      <c r="I37">
        <f>SUM('Detail Analysis'!AJ39,'Detail Analysis'!AN39)</f>
        <v>5</v>
      </c>
      <c r="J37">
        <f t="shared" si="2"/>
        <v>4</v>
      </c>
      <c r="K37">
        <f t="shared" si="3"/>
        <v>4</v>
      </c>
      <c r="L37">
        <f t="shared" si="4"/>
        <v>4.5</v>
      </c>
      <c r="M37">
        <f t="shared" si="5"/>
        <v>4.666666666666667</v>
      </c>
      <c r="N37">
        <f t="shared" si="6"/>
        <v>3.6666666666666665</v>
      </c>
      <c r="O37">
        <f>AVERAGE('Detail Analysis'!O39,'Detail Analysis'!S39)</f>
        <v>0.68181818181818177</v>
      </c>
      <c r="P37">
        <f>AVERAGE('Detail Analysis'!W39,'Detail Analysis'!AA39)</f>
        <v>0.60606060606060597</v>
      </c>
      <c r="Q37">
        <f>AVERAGE('Detail Analysis'!AE39,'Detail Analysis'!AI39)</f>
        <v>0.46875</v>
      </c>
      <c r="R37">
        <f>AVERAGE('Detail Analysis'!G39,'Detail Analysis'!K39)</f>
        <v>0.88888888888888884</v>
      </c>
      <c r="T37">
        <f>AVERAGE('Detail Analysis'!AM39,'Detail Analysis'!AQ39)</f>
        <v>0.9285714285714286</v>
      </c>
      <c r="U37">
        <f t="shared" si="7"/>
        <v>0.78535353535353525</v>
      </c>
      <c r="V37">
        <f t="shared" si="8"/>
        <v>0.60606060606060597</v>
      </c>
      <c r="W37">
        <f t="shared" si="9"/>
        <v>0.6986607142857143</v>
      </c>
      <c r="X37">
        <f t="shared" si="10"/>
        <v>0.58554292929292917</v>
      </c>
      <c r="Y37">
        <f t="shared" si="11"/>
        <v>0.90873015873015872</v>
      </c>
    </row>
    <row r="38" spans="1:25" ht="16" x14ac:dyDescent="0.2">
      <c r="A38" s="102">
        <v>4006</v>
      </c>
      <c r="B38" s="95" t="s">
        <v>650</v>
      </c>
      <c r="C38" s="102" t="s">
        <v>350</v>
      </c>
      <c r="D38">
        <f>SUM('Detail Analysis'!L40,'Detail Analysis'!P40)</f>
        <v>6</v>
      </c>
      <c r="E38">
        <f>SUM('Detail Analysis'!T40,'Detail Analysis'!X40)</f>
        <v>6</v>
      </c>
      <c r="F38">
        <f>SUM('Detail Analysis'!AB40,'Detail Analysis'!AF40)</f>
        <v>6</v>
      </c>
      <c r="G38">
        <f>SUM('Detail Analysis'!D40,'Detail Analysis'!H40)</f>
        <v>6</v>
      </c>
      <c r="H38">
        <f>SUM('Detail Analysis'!AR40,BA40)</f>
        <v>3</v>
      </c>
      <c r="I38">
        <f>SUM('Detail Analysis'!AJ40,'Detail Analysis'!AN40)</f>
        <v>4</v>
      </c>
      <c r="J38">
        <f t="shared" si="2"/>
        <v>6</v>
      </c>
      <c r="K38">
        <f t="shared" si="3"/>
        <v>4.5</v>
      </c>
      <c r="L38">
        <f t="shared" si="4"/>
        <v>5</v>
      </c>
      <c r="M38">
        <f t="shared" si="5"/>
        <v>6</v>
      </c>
      <c r="N38">
        <f t="shared" si="6"/>
        <v>4.333333333333333</v>
      </c>
      <c r="O38">
        <f>AVERAGE('Detail Analysis'!O40,'Detail Analysis'!S40)</f>
        <v>0.66220930232558139</v>
      </c>
      <c r="P38">
        <f>AVERAGE('Detail Analysis'!W40,'Detail Analysis'!AA40)</f>
        <v>0.95743034055727549</v>
      </c>
      <c r="Q38">
        <f>AVERAGE('Detail Analysis'!AE40,'Detail Analysis'!AI40)</f>
        <v>0.80414438502673802</v>
      </c>
      <c r="R38">
        <f>AVERAGE('Detail Analysis'!G40,'Detail Analysis'!K40)</f>
        <v>0.78846153846153844</v>
      </c>
      <c r="S38">
        <f>AVERAGE('Detail Analysis'!AU40,'Detail Analysis'!AY40)</f>
        <v>0.85416666666666674</v>
      </c>
      <c r="T38">
        <f>AVERAGE('Detail Analysis'!AM40,'Detail Analysis'!AQ40)</f>
        <v>0.80769230769230771</v>
      </c>
      <c r="U38">
        <f t="shared" si="7"/>
        <v>0.72533542039355992</v>
      </c>
      <c r="V38">
        <f t="shared" si="8"/>
        <v>0.90579850361197112</v>
      </c>
      <c r="W38">
        <f t="shared" si="9"/>
        <v>0.80591834635952286</v>
      </c>
      <c r="X38">
        <f t="shared" si="10"/>
        <v>0.8079280093031983</v>
      </c>
      <c r="Y38">
        <f t="shared" si="11"/>
        <v>0.81677350427350426</v>
      </c>
    </row>
    <row r="39" spans="1:25" ht="16" x14ac:dyDescent="0.2">
      <c r="A39" s="104">
        <v>4007</v>
      </c>
      <c r="B39" s="95" t="s">
        <v>650</v>
      </c>
      <c r="C39" s="104" t="s">
        <v>350</v>
      </c>
      <c r="D39">
        <f>SUM('Detail Analysis'!L41,'Detail Analysis'!P41)</f>
        <v>6</v>
      </c>
      <c r="E39">
        <f>SUM('Detail Analysis'!T41,'Detail Analysis'!X41)</f>
        <v>4</v>
      </c>
      <c r="F39">
        <f>SUM('Detail Analysis'!AB41,'Detail Analysis'!AF41)</f>
        <v>6</v>
      </c>
      <c r="G39">
        <f>SUM('Detail Analysis'!D41,'Detail Analysis'!H41)</f>
        <v>6</v>
      </c>
      <c r="H39">
        <f>SUM('Detail Analysis'!AR41,BA41)</f>
        <v>3</v>
      </c>
      <c r="I39">
        <f>SUM('Detail Analysis'!AJ41,'Detail Analysis'!AN41)</f>
        <v>5</v>
      </c>
      <c r="J39">
        <f t="shared" si="2"/>
        <v>6</v>
      </c>
      <c r="K39">
        <f t="shared" si="3"/>
        <v>3.5</v>
      </c>
      <c r="L39">
        <f t="shared" si="4"/>
        <v>5.5</v>
      </c>
      <c r="M39">
        <f t="shared" si="5"/>
        <v>5.333333333333333</v>
      </c>
      <c r="N39">
        <f t="shared" si="6"/>
        <v>4.666666666666667</v>
      </c>
      <c r="O39">
        <f>AVERAGE('Detail Analysis'!O41,'Detail Analysis'!S41)</f>
        <v>1</v>
      </c>
      <c r="P39">
        <f>AVERAGE('Detail Analysis'!W41,'Detail Analysis'!AA41)</f>
        <v>1</v>
      </c>
      <c r="Q39">
        <f>AVERAGE('Detail Analysis'!AE41,'Detail Analysis'!AI41)</f>
        <v>1</v>
      </c>
      <c r="R39">
        <f>AVERAGE('Detail Analysis'!G41,'Detail Analysis'!K41)</f>
        <v>0.66666666666666663</v>
      </c>
      <c r="S39">
        <f>AVERAGE('Detail Analysis'!AU41,'Detail Analysis'!AY41)</f>
        <v>0.75</v>
      </c>
      <c r="T39">
        <f>AVERAGE('Detail Analysis'!AM41,'Detail Analysis'!AQ41)</f>
        <v>0.94736842105263153</v>
      </c>
      <c r="U39">
        <f t="shared" si="7"/>
        <v>0.83333333333333326</v>
      </c>
      <c r="V39">
        <f t="shared" si="8"/>
        <v>0.875</v>
      </c>
      <c r="W39">
        <f t="shared" si="9"/>
        <v>0.97368421052631571</v>
      </c>
      <c r="X39">
        <f t="shared" si="10"/>
        <v>1</v>
      </c>
      <c r="Y39">
        <f t="shared" si="11"/>
        <v>0.78801169590643261</v>
      </c>
    </row>
    <row r="40" spans="1:25" ht="16" x14ac:dyDescent="0.2">
      <c r="A40" s="104">
        <v>4008</v>
      </c>
      <c r="B40" s="92" t="s">
        <v>650</v>
      </c>
      <c r="C40" s="105" t="s">
        <v>80</v>
      </c>
      <c r="D40">
        <f>SUM('Detail Analysis'!L42,'Detail Analysis'!P42)</f>
        <v>6</v>
      </c>
      <c r="E40">
        <f>SUM('Detail Analysis'!T42,'Detail Analysis'!X42)</f>
        <v>6</v>
      </c>
      <c r="F40">
        <f>SUM('Detail Analysis'!AB42,'Detail Analysis'!AF42)</f>
        <v>6</v>
      </c>
      <c r="G40">
        <f>SUM('Detail Analysis'!D42,'Detail Analysis'!H42)</f>
        <v>5</v>
      </c>
      <c r="H40">
        <f>SUM('Detail Analysis'!AR42,BA42)</f>
        <v>3</v>
      </c>
      <c r="I40">
        <f>SUM('Detail Analysis'!AJ42,'Detail Analysis'!AN42)</f>
        <v>6</v>
      </c>
      <c r="J40">
        <f t="shared" si="2"/>
        <v>5.5</v>
      </c>
      <c r="K40">
        <f t="shared" si="3"/>
        <v>4.5</v>
      </c>
      <c r="L40">
        <f t="shared" si="4"/>
        <v>6</v>
      </c>
      <c r="M40">
        <f t="shared" si="5"/>
        <v>6</v>
      </c>
      <c r="N40">
        <f t="shared" si="6"/>
        <v>4.666666666666667</v>
      </c>
      <c r="O40">
        <f>AVERAGE('Detail Analysis'!O42,'Detail Analysis'!S42)</f>
        <v>0.70471014492753625</v>
      </c>
      <c r="P40">
        <f>AVERAGE('Detail Analysis'!W42,'Detail Analysis'!AA42)</f>
        <v>1</v>
      </c>
      <c r="Q40">
        <f>AVERAGE('Detail Analysis'!AE42,'Detail Analysis'!AI42)</f>
        <v>0.921875</v>
      </c>
      <c r="R40">
        <f>AVERAGE('Detail Analysis'!G42,'Detail Analysis'!K42)</f>
        <v>0.94117647058823528</v>
      </c>
      <c r="S40">
        <f>AVERAGE('Detail Analysis'!AU42,'Detail Analysis'!AY42)</f>
        <v>0.9285714285714286</v>
      </c>
      <c r="T40">
        <f>AVERAGE('Detail Analysis'!AM42,'Detail Analysis'!AQ42)</f>
        <v>0.90625</v>
      </c>
      <c r="U40">
        <f t="shared" si="7"/>
        <v>0.82294330775788582</v>
      </c>
      <c r="V40">
        <f t="shared" si="8"/>
        <v>0.9642857142857143</v>
      </c>
      <c r="W40">
        <f t="shared" si="9"/>
        <v>0.9140625</v>
      </c>
      <c r="X40">
        <f t="shared" si="10"/>
        <v>0.87552838164251201</v>
      </c>
      <c r="Y40">
        <f t="shared" si="11"/>
        <v>0.92533263305322133</v>
      </c>
    </row>
    <row r="41" spans="1:25" ht="16" x14ac:dyDescent="0.2">
      <c r="A41" s="102">
        <v>4009</v>
      </c>
      <c r="B41" s="102" t="s">
        <v>650</v>
      </c>
      <c r="C41" s="102" t="s">
        <v>350</v>
      </c>
      <c r="D41">
        <f>SUM('Detail Analysis'!L43,'Detail Analysis'!P43)</f>
        <v>5</v>
      </c>
      <c r="E41">
        <f>SUM('Detail Analysis'!T43,'Detail Analysis'!X43)</f>
        <v>6</v>
      </c>
      <c r="F41">
        <f>SUM('Detail Analysis'!AB43,'Detail Analysis'!AF43)</f>
        <v>2</v>
      </c>
      <c r="G41">
        <f>SUM('Detail Analysis'!D43,'Detail Analysis'!H43)</f>
        <v>4</v>
      </c>
      <c r="H41">
        <f>SUM('Detail Analysis'!AR43,BA43)</f>
        <v>1</v>
      </c>
      <c r="I41">
        <f>SUM('Detail Analysis'!AJ43,'Detail Analysis'!AN43)</f>
        <v>4</v>
      </c>
      <c r="J41">
        <f t="shared" si="2"/>
        <v>4.5</v>
      </c>
      <c r="K41">
        <f t="shared" si="3"/>
        <v>3.5</v>
      </c>
      <c r="L41">
        <f t="shared" si="4"/>
        <v>3</v>
      </c>
      <c r="M41">
        <f t="shared" si="5"/>
        <v>4.333333333333333</v>
      </c>
      <c r="N41">
        <f t="shared" si="6"/>
        <v>3</v>
      </c>
      <c r="O41">
        <f>AVERAGE('Detail Analysis'!O43,'Detail Analysis'!S43)</f>
        <v>0.80952380952380953</v>
      </c>
      <c r="P41">
        <f>AVERAGE('Detail Analysis'!W43,'Detail Analysis'!AA43)</f>
        <v>0.74312333629103811</v>
      </c>
      <c r="R41">
        <f>AVERAGE('Detail Analysis'!G43,'Detail Analysis'!K43)</f>
        <v>0.55555555555555558</v>
      </c>
      <c r="S41">
        <f>AVERAGE('Detail Analysis'!AU43,'Detail Analysis'!AY43)</f>
        <v>0.66666666666666663</v>
      </c>
      <c r="U41">
        <f t="shared" si="7"/>
        <v>0.68253968253968256</v>
      </c>
      <c r="V41">
        <f t="shared" si="8"/>
        <v>0.70489500147885242</v>
      </c>
      <c r="W41" t="e">
        <f t="shared" si="9"/>
        <v>#DIV/0!</v>
      </c>
      <c r="X41">
        <f t="shared" si="10"/>
        <v>0.77632357290742382</v>
      </c>
      <c r="Y41">
        <f t="shared" si="11"/>
        <v>0.61111111111111116</v>
      </c>
    </row>
    <row r="42" spans="1:25" ht="16" x14ac:dyDescent="0.2">
      <c r="A42" s="102">
        <v>4010</v>
      </c>
      <c r="B42" s="93" t="s">
        <v>650</v>
      </c>
      <c r="C42" s="103" t="s">
        <v>80</v>
      </c>
      <c r="D42">
        <f>SUM('Detail Analysis'!L44,'Detail Analysis'!P44)</f>
        <v>6</v>
      </c>
      <c r="E42">
        <f>SUM('Detail Analysis'!T44,'Detail Analysis'!X44)</f>
        <v>6</v>
      </c>
      <c r="F42">
        <f>SUM('Detail Analysis'!AB44,'Detail Analysis'!AF44)</f>
        <v>6</v>
      </c>
      <c r="G42">
        <f>SUM('Detail Analysis'!D44,'Detail Analysis'!H44)</f>
        <v>6</v>
      </c>
      <c r="H42">
        <f>SUM('Detail Analysis'!AR44,BA44)</f>
        <v>3</v>
      </c>
      <c r="I42">
        <f>SUM('Detail Analysis'!AJ44,'Detail Analysis'!AN44)</f>
        <v>4</v>
      </c>
      <c r="J42">
        <f t="shared" si="2"/>
        <v>6</v>
      </c>
      <c r="K42">
        <f t="shared" si="3"/>
        <v>4.5</v>
      </c>
      <c r="L42">
        <f t="shared" si="4"/>
        <v>5</v>
      </c>
      <c r="M42">
        <f t="shared" si="5"/>
        <v>6</v>
      </c>
      <c r="N42">
        <f t="shared" si="6"/>
        <v>4.333333333333333</v>
      </c>
      <c r="O42">
        <f>AVERAGE('Detail Analysis'!O44,'Detail Analysis'!S44)</f>
        <v>0.57672634271099743</v>
      </c>
      <c r="P42">
        <f>AVERAGE('Detail Analysis'!W44,'Detail Analysis'!AA44)</f>
        <v>0.95238095238095233</v>
      </c>
      <c r="Q42">
        <f>AVERAGE('Detail Analysis'!AE44,'Detail Analysis'!AI44)</f>
        <v>0.83270676691729317</v>
      </c>
      <c r="R42">
        <f>AVERAGE('Detail Analysis'!G44,'Detail Analysis'!K44)</f>
        <v>0.95</v>
      </c>
      <c r="S42">
        <f>AVERAGE('Detail Analysis'!AU44,'Detail Analysis'!AY44)</f>
        <v>0.53246753246753242</v>
      </c>
      <c r="T42">
        <f>AVERAGE('Detail Analysis'!AM44,'Detail Analysis'!AQ44)</f>
        <v>0.89473684210526316</v>
      </c>
      <c r="U42">
        <f t="shared" si="7"/>
        <v>0.76336317135549869</v>
      </c>
      <c r="V42">
        <f t="shared" si="8"/>
        <v>0.74242424242424243</v>
      </c>
      <c r="W42">
        <f t="shared" si="9"/>
        <v>0.86372180451127822</v>
      </c>
      <c r="X42">
        <f t="shared" si="10"/>
        <v>0.78727135400308101</v>
      </c>
      <c r="Y42">
        <f t="shared" si="11"/>
        <v>0.79240145819093188</v>
      </c>
    </row>
    <row r="43" spans="1:25" ht="16" x14ac:dyDescent="0.2">
      <c r="A43" s="102">
        <v>4011</v>
      </c>
      <c r="B43" s="102" t="s">
        <v>650</v>
      </c>
      <c r="C43" s="102" t="s">
        <v>350</v>
      </c>
      <c r="D43">
        <f>SUM('Detail Analysis'!L45,'Detail Analysis'!P45)</f>
        <v>2</v>
      </c>
      <c r="E43">
        <f>SUM('Detail Analysis'!T45,'Detail Analysis'!X45)</f>
        <v>5</v>
      </c>
      <c r="F43">
        <f>SUM('Detail Analysis'!AB45,'Detail Analysis'!AF45)</f>
        <v>6</v>
      </c>
      <c r="G43">
        <f>SUM('Detail Analysis'!D45,'Detail Analysis'!H45)</f>
        <v>6</v>
      </c>
      <c r="H43">
        <f>SUM('Detail Analysis'!AR45,BA45)</f>
        <v>2</v>
      </c>
      <c r="I43">
        <f>SUM('Detail Analysis'!AJ45,'Detail Analysis'!AN45)</f>
        <v>4</v>
      </c>
      <c r="J43">
        <f t="shared" si="2"/>
        <v>4</v>
      </c>
      <c r="K43">
        <f t="shared" si="3"/>
        <v>3.5</v>
      </c>
      <c r="L43">
        <f t="shared" si="4"/>
        <v>5</v>
      </c>
      <c r="M43">
        <f t="shared" si="5"/>
        <v>4.333333333333333</v>
      </c>
      <c r="N43">
        <f t="shared" si="6"/>
        <v>4</v>
      </c>
      <c r="P43">
        <f>AVERAGE('Detail Analysis'!W45,'Detail Analysis'!AA45)</f>
        <v>1</v>
      </c>
      <c r="Q43">
        <f>AVERAGE('Detail Analysis'!AE45,'Detail Analysis'!AI45)</f>
        <v>0.76923076923076916</v>
      </c>
      <c r="R43">
        <f>AVERAGE('Detail Analysis'!G45,'Detail Analysis'!K45)</f>
        <v>0.85416666666666674</v>
      </c>
      <c r="T43">
        <f>AVERAGE('Detail Analysis'!AM45,'Detail Analysis'!AQ45)</f>
        <v>0.92307692307692313</v>
      </c>
      <c r="U43">
        <f t="shared" si="7"/>
        <v>0.85416666666666674</v>
      </c>
      <c r="V43">
        <f t="shared" si="8"/>
        <v>1</v>
      </c>
      <c r="W43">
        <f t="shared" si="9"/>
        <v>0.84615384615384615</v>
      </c>
      <c r="X43">
        <f t="shared" si="10"/>
        <v>0.88461538461538458</v>
      </c>
      <c r="Y43">
        <f t="shared" si="11"/>
        <v>0.88862179487179493</v>
      </c>
    </row>
    <row r="44" spans="1:25" x14ac:dyDescent="0.2">
      <c r="A44" s="27">
        <v>4012</v>
      </c>
      <c r="B44" s="27" t="s">
        <v>109</v>
      </c>
      <c r="C44" s="27" t="s">
        <v>80</v>
      </c>
      <c r="D44">
        <f>SUM('Detail Analysis'!L46,'Detail Analysis'!P46)</f>
        <v>0</v>
      </c>
      <c r="E44">
        <f>SUM('Detail Analysis'!T46,'Detail Analysis'!X46)</f>
        <v>0</v>
      </c>
      <c r="F44">
        <f>SUM('Detail Analysis'!AB46,'Detail Analysis'!AF46)</f>
        <v>0</v>
      </c>
      <c r="G44">
        <f>SUM('Detail Analysis'!D46,'Detail Analysis'!H46)</f>
        <v>0</v>
      </c>
      <c r="H44">
        <f>SUM('Detail Analysis'!AR46,BA46)</f>
        <v>0</v>
      </c>
      <c r="I44">
        <f>SUM('Detail Analysis'!AJ46,'Detail Analysis'!AN46)</f>
        <v>0</v>
      </c>
      <c r="J44">
        <f t="shared" si="2"/>
        <v>0</v>
      </c>
      <c r="K44">
        <f t="shared" si="3"/>
        <v>0</v>
      </c>
      <c r="L44">
        <f t="shared" si="4"/>
        <v>0</v>
      </c>
      <c r="M44">
        <f t="shared" si="5"/>
        <v>0</v>
      </c>
      <c r="N44">
        <f t="shared" si="6"/>
        <v>0</v>
      </c>
      <c r="O44" t="e">
        <f>AVERAGE('Detail Analysis'!O46,'Detail Analysis'!S46)</f>
        <v>#DIV/0!</v>
      </c>
      <c r="P44" t="e">
        <f>AVERAGE('Detail Analysis'!W46,'Detail Analysis'!AA46)</f>
        <v>#DIV/0!</v>
      </c>
      <c r="Q44" t="e">
        <f>AVERAGE('Detail Analysis'!AE46,'Detail Analysis'!AI46)</f>
        <v>#DIV/0!</v>
      </c>
      <c r="R44" t="e">
        <f>AVERAGE('Detail Analysis'!G46,'Detail Analysis'!K46)</f>
        <v>#DIV/0!</v>
      </c>
      <c r="S44" t="e">
        <f>AVERAGE('Detail Analysis'!AU46,'Detail Analysis'!AY46)</f>
        <v>#DIV/0!</v>
      </c>
      <c r="T44" t="e">
        <f>AVERAGE('Detail Analysis'!AM46,'Detail Analysis'!AQ46)</f>
        <v>#DIV/0!</v>
      </c>
      <c r="U44" t="e">
        <f t="shared" si="7"/>
        <v>#DIV/0!</v>
      </c>
      <c r="V44" t="e">
        <f t="shared" si="8"/>
        <v>#DIV/0!</v>
      </c>
      <c r="W44" t="e">
        <f t="shared" si="9"/>
        <v>#DIV/0!</v>
      </c>
      <c r="X44" t="e">
        <f t="shared" si="10"/>
        <v>#DIV/0!</v>
      </c>
      <c r="Y44" t="e">
        <f t="shared" si="11"/>
        <v>#DIV/0!</v>
      </c>
    </row>
    <row r="45" spans="1:25" ht="16" x14ac:dyDescent="0.2">
      <c r="A45"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Y46"/>
  <sheetViews>
    <sheetView zoomScale="78" zoomScaleNormal="78" workbookViewId="0">
      <selection activeCell="G4" sqref="A1:AY46"/>
    </sheetView>
  </sheetViews>
  <sheetFormatPr baseColWidth="10" defaultColWidth="8.83203125" defaultRowHeight="15" x14ac:dyDescent="0.2"/>
  <cols>
    <col min="4" max="4" width="11.5" bestFit="1" customWidth="1"/>
    <col min="7" max="7" width="12.5" bestFit="1" customWidth="1"/>
  </cols>
  <sheetData>
    <row r="1" spans="1:51" ht="20" thickBot="1" x14ac:dyDescent="0.3">
      <c r="A1" s="141" t="s">
        <v>778</v>
      </c>
      <c r="B1" s="142"/>
      <c r="C1" s="142"/>
      <c r="D1" s="135" t="s">
        <v>742</v>
      </c>
      <c r="E1" s="135"/>
      <c r="F1" s="135"/>
      <c r="G1" s="136" t="s">
        <v>743</v>
      </c>
      <c r="H1" s="137"/>
      <c r="I1" s="138"/>
      <c r="J1" s="139" t="s">
        <v>744</v>
      </c>
      <c r="K1" s="140"/>
    </row>
    <row r="2" spans="1:51" s="60" customFormat="1" ht="32" x14ac:dyDescent="0.2">
      <c r="A2" s="21" t="s">
        <v>4</v>
      </c>
      <c r="B2" s="2" t="s">
        <v>649</v>
      </c>
      <c r="C2" s="2" t="s">
        <v>0</v>
      </c>
      <c r="D2" s="86" t="s">
        <v>745</v>
      </c>
      <c r="E2" s="68"/>
      <c r="F2" s="68"/>
      <c r="G2" s="67"/>
      <c r="H2" s="67" t="s">
        <v>723</v>
      </c>
      <c r="I2" s="67"/>
      <c r="J2" s="67"/>
      <c r="K2" s="67"/>
      <c r="L2" s="66" t="s">
        <v>722</v>
      </c>
      <c r="M2" s="66"/>
      <c r="N2" s="66"/>
      <c r="O2" s="66"/>
      <c r="P2" s="66" t="s">
        <v>721</v>
      </c>
      <c r="Q2" s="66"/>
      <c r="R2" s="66"/>
      <c r="S2" s="66"/>
      <c r="T2" s="65" t="s">
        <v>720</v>
      </c>
      <c r="U2" s="65"/>
      <c r="V2" s="65"/>
      <c r="W2" s="65"/>
      <c r="X2" s="65" t="s">
        <v>719</v>
      </c>
      <c r="Y2" s="65"/>
      <c r="Z2" s="65"/>
      <c r="AA2" s="65"/>
      <c r="AB2" s="64" t="s">
        <v>718</v>
      </c>
      <c r="AC2" s="63"/>
      <c r="AD2" s="63"/>
      <c r="AE2" s="63"/>
      <c r="AF2" s="63" t="s">
        <v>717</v>
      </c>
      <c r="AG2" s="63"/>
      <c r="AH2" s="63"/>
      <c r="AI2" s="63"/>
      <c r="AJ2" s="62" t="s">
        <v>716</v>
      </c>
      <c r="AK2" s="62"/>
      <c r="AL2" s="62"/>
      <c r="AM2" s="62"/>
      <c r="AN2" s="62" t="s">
        <v>715</v>
      </c>
      <c r="AO2" s="62"/>
      <c r="AP2" s="62"/>
      <c r="AQ2" s="62"/>
      <c r="AR2" s="61" t="s">
        <v>714</v>
      </c>
      <c r="AS2" s="61"/>
      <c r="AT2" s="61"/>
      <c r="AU2" s="61"/>
      <c r="AV2" s="61" t="s">
        <v>713</v>
      </c>
      <c r="AW2" s="61"/>
      <c r="AX2" s="61"/>
      <c r="AY2" s="61"/>
    </row>
    <row r="3" spans="1:51" ht="16" x14ac:dyDescent="0.2">
      <c r="A3" s="21"/>
      <c r="B3" s="2"/>
      <c r="C3" s="2"/>
      <c r="D3" s="59" t="s">
        <v>712</v>
      </c>
      <c r="E3" s="59" t="s">
        <v>711</v>
      </c>
      <c r="F3" s="59" t="s">
        <v>710</v>
      </c>
      <c r="G3" s="59" t="s">
        <v>709</v>
      </c>
      <c r="H3" s="59" t="s">
        <v>712</v>
      </c>
      <c r="I3" s="59" t="s">
        <v>711</v>
      </c>
      <c r="J3" s="59" t="s">
        <v>710</v>
      </c>
      <c r="K3" s="59" t="s">
        <v>709</v>
      </c>
      <c r="L3" s="59" t="s">
        <v>712</v>
      </c>
      <c r="M3" s="59" t="s">
        <v>711</v>
      </c>
      <c r="N3" s="59" t="s">
        <v>710</v>
      </c>
      <c r="O3" s="59" t="s">
        <v>709</v>
      </c>
      <c r="P3" s="59" t="s">
        <v>712</v>
      </c>
      <c r="Q3" s="59" t="s">
        <v>711</v>
      </c>
      <c r="R3" s="59" t="s">
        <v>710</v>
      </c>
      <c r="S3" s="59" t="s">
        <v>709</v>
      </c>
      <c r="T3" s="59" t="s">
        <v>712</v>
      </c>
      <c r="U3" s="59" t="s">
        <v>711</v>
      </c>
      <c r="V3" s="59" t="s">
        <v>710</v>
      </c>
      <c r="W3" s="59" t="s">
        <v>709</v>
      </c>
      <c r="X3" s="59" t="s">
        <v>712</v>
      </c>
      <c r="Y3" s="59" t="s">
        <v>711</v>
      </c>
      <c r="Z3" s="59" t="s">
        <v>710</v>
      </c>
      <c r="AA3" s="59" t="s">
        <v>709</v>
      </c>
      <c r="AB3" s="59" t="s">
        <v>712</v>
      </c>
      <c r="AC3" s="59" t="s">
        <v>711</v>
      </c>
      <c r="AD3" s="59" t="s">
        <v>710</v>
      </c>
      <c r="AE3" s="59" t="s">
        <v>709</v>
      </c>
      <c r="AF3" s="59" t="s">
        <v>712</v>
      </c>
      <c r="AG3" s="59" t="s">
        <v>711</v>
      </c>
      <c r="AH3" s="59" t="s">
        <v>710</v>
      </c>
      <c r="AI3" s="59" t="s">
        <v>709</v>
      </c>
      <c r="AJ3" s="59" t="s">
        <v>712</v>
      </c>
      <c r="AK3" s="59" t="s">
        <v>711</v>
      </c>
      <c r="AL3" s="59" t="s">
        <v>710</v>
      </c>
      <c r="AM3" s="59" t="s">
        <v>709</v>
      </c>
      <c r="AN3" s="59" t="s">
        <v>712</v>
      </c>
      <c r="AO3" s="59" t="s">
        <v>711</v>
      </c>
      <c r="AP3" s="59" t="s">
        <v>710</v>
      </c>
      <c r="AQ3" s="59" t="s">
        <v>709</v>
      </c>
      <c r="AR3" s="59" t="s">
        <v>712</v>
      </c>
      <c r="AS3" s="59" t="s">
        <v>711</v>
      </c>
      <c r="AT3" s="59" t="s">
        <v>710</v>
      </c>
      <c r="AU3" s="59"/>
      <c r="AV3" s="59" t="s">
        <v>712</v>
      </c>
      <c r="AW3" s="59" t="s">
        <v>711</v>
      </c>
      <c r="AX3" s="59" t="s">
        <v>710</v>
      </c>
      <c r="AY3" s="59" t="s">
        <v>709</v>
      </c>
    </row>
    <row r="4" spans="1:51" s="90" customFormat="1" x14ac:dyDescent="0.2">
      <c r="A4" s="90">
        <v>1001</v>
      </c>
      <c r="B4" s="90" t="s">
        <v>650</v>
      </c>
      <c r="C4" s="91" t="s">
        <v>80</v>
      </c>
      <c r="D4" s="48">
        <v>3</v>
      </c>
      <c r="E4" s="48">
        <v>14</v>
      </c>
      <c r="F4" s="48">
        <v>3</v>
      </c>
      <c r="G4" s="48">
        <f>E4/SUM(E4:F4)</f>
        <v>0.82352941176470584</v>
      </c>
      <c r="H4" s="57">
        <v>2</v>
      </c>
      <c r="I4" s="57"/>
      <c r="J4" s="57"/>
      <c r="K4" s="57"/>
      <c r="L4" s="48">
        <v>3</v>
      </c>
      <c r="M4" s="48">
        <v>7</v>
      </c>
      <c r="N4" s="48">
        <v>5</v>
      </c>
      <c r="O4" s="48">
        <f>M4/SUM(M4:N4)</f>
        <v>0.58333333333333337</v>
      </c>
      <c r="P4" s="57">
        <v>2</v>
      </c>
      <c r="Q4" s="57"/>
      <c r="R4" s="57"/>
      <c r="S4" s="57"/>
      <c r="T4" s="48">
        <v>3</v>
      </c>
      <c r="U4" s="48">
        <v>14</v>
      </c>
      <c r="V4" s="48">
        <v>0</v>
      </c>
      <c r="W4" s="48">
        <f>U4/SUM(U4:V4)</f>
        <v>1</v>
      </c>
      <c r="X4" s="48">
        <v>3</v>
      </c>
      <c r="Y4" s="48">
        <v>32</v>
      </c>
      <c r="Z4" s="48">
        <v>1</v>
      </c>
      <c r="AA4" s="48">
        <f>Y4/SUM(Y4:Z4)</f>
        <v>0.96969696969696972</v>
      </c>
      <c r="AB4" s="48">
        <v>3</v>
      </c>
      <c r="AC4" s="48">
        <v>23</v>
      </c>
      <c r="AD4" s="48">
        <v>0</v>
      </c>
      <c r="AE4" s="48">
        <f>AC4/SUM(AC4:AD4)</f>
        <v>1</v>
      </c>
      <c r="AF4" s="48">
        <v>3</v>
      </c>
      <c r="AG4" s="48">
        <v>15</v>
      </c>
      <c r="AH4" s="48">
        <v>0</v>
      </c>
      <c r="AI4" s="48">
        <f>AG4/SUM(AG4:AH4)</f>
        <v>1</v>
      </c>
      <c r="AJ4" s="48">
        <v>3</v>
      </c>
      <c r="AK4" s="48">
        <v>20</v>
      </c>
      <c r="AL4" s="48">
        <v>0</v>
      </c>
      <c r="AM4" s="48">
        <f>AK4/SUM(AK4:AL4)</f>
        <v>1</v>
      </c>
      <c r="AN4" s="48">
        <v>3</v>
      </c>
      <c r="AO4" s="48">
        <v>17</v>
      </c>
      <c r="AP4" s="48">
        <v>0</v>
      </c>
      <c r="AQ4" s="48">
        <f>AO4/SUM(AO4:AP4)</f>
        <v>1</v>
      </c>
      <c r="AR4" s="48">
        <v>3</v>
      </c>
      <c r="AS4" s="48">
        <v>17</v>
      </c>
      <c r="AT4" s="48">
        <v>2</v>
      </c>
      <c r="AU4" s="48">
        <f>AS4/SUM(AS4:AT4)</f>
        <v>0.89473684210526316</v>
      </c>
      <c r="AV4" s="57">
        <v>2</v>
      </c>
      <c r="AW4" s="57"/>
      <c r="AX4" s="57"/>
      <c r="AY4" s="57"/>
    </row>
    <row r="5" spans="1:51" s="90" customFormat="1" x14ac:dyDescent="0.2">
      <c r="A5" s="92">
        <v>1002</v>
      </c>
      <c r="B5" s="92" t="s">
        <v>650</v>
      </c>
      <c r="C5" s="92" t="s">
        <v>350</v>
      </c>
      <c r="D5" s="48">
        <v>3</v>
      </c>
      <c r="E5" s="48">
        <v>19</v>
      </c>
      <c r="F5" s="48">
        <v>0</v>
      </c>
      <c r="G5" s="48">
        <f>E5/SUM(E5:F5)</f>
        <v>1</v>
      </c>
      <c r="H5" s="48">
        <v>3</v>
      </c>
      <c r="I5" s="48">
        <v>15</v>
      </c>
      <c r="J5" s="48">
        <v>0</v>
      </c>
      <c r="K5" s="48">
        <f>I5/SUM(I5:J5)</f>
        <v>1</v>
      </c>
      <c r="L5" s="48">
        <v>3</v>
      </c>
      <c r="M5" s="48">
        <v>11</v>
      </c>
      <c r="N5" s="48">
        <v>2</v>
      </c>
      <c r="O5" s="48">
        <f>M5/SUM(M5:N5)</f>
        <v>0.84615384615384615</v>
      </c>
      <c r="P5" s="48">
        <v>3</v>
      </c>
      <c r="Q5" s="48">
        <v>21</v>
      </c>
      <c r="R5" s="48">
        <v>0</v>
      </c>
      <c r="S5" s="48">
        <f>Q5/SUM(Q5:R5)</f>
        <v>1</v>
      </c>
      <c r="T5" s="48">
        <v>3</v>
      </c>
      <c r="U5" s="48">
        <v>12</v>
      </c>
      <c r="V5" s="48">
        <v>0</v>
      </c>
      <c r="W5" s="48">
        <f>U5/SUM(U5:V5)</f>
        <v>1</v>
      </c>
      <c r="X5" s="48">
        <v>3</v>
      </c>
      <c r="Y5" s="48">
        <v>21</v>
      </c>
      <c r="Z5" s="48">
        <v>0</v>
      </c>
      <c r="AA5" s="48">
        <f>Y5/SUM(Y5:Z5)</f>
        <v>1</v>
      </c>
      <c r="AB5" s="57">
        <v>2</v>
      </c>
      <c r="AC5" s="57"/>
      <c r="AD5" s="57"/>
      <c r="AE5" s="48"/>
      <c r="AF5" s="48">
        <v>3</v>
      </c>
      <c r="AG5" s="48">
        <v>19</v>
      </c>
      <c r="AH5" s="48">
        <v>0</v>
      </c>
      <c r="AI5" s="48">
        <f>AG5/SUM(AG5:AH5)</f>
        <v>1</v>
      </c>
      <c r="AJ5" s="48">
        <v>3</v>
      </c>
      <c r="AK5" s="48">
        <v>15</v>
      </c>
      <c r="AL5" s="48">
        <v>1</v>
      </c>
      <c r="AM5" s="48">
        <f>AK5/SUM(AK5:AL5)</f>
        <v>0.9375</v>
      </c>
      <c r="AN5" s="48">
        <v>3</v>
      </c>
      <c r="AO5" s="48">
        <v>19</v>
      </c>
      <c r="AP5" s="48">
        <v>0</v>
      </c>
      <c r="AQ5" s="48">
        <f>AO5/SUM(AO5:AP5)</f>
        <v>1</v>
      </c>
      <c r="AR5" s="48">
        <v>3</v>
      </c>
      <c r="AS5" s="48">
        <v>15</v>
      </c>
      <c r="AT5" s="48">
        <v>2</v>
      </c>
      <c r="AU5" s="48">
        <f>AS5/SUM(AS5:AT5)</f>
        <v>0.88235294117647056</v>
      </c>
      <c r="AV5" s="48">
        <v>3</v>
      </c>
      <c r="AW5" s="48">
        <v>11</v>
      </c>
      <c r="AX5" s="48">
        <v>0</v>
      </c>
      <c r="AY5" s="48">
        <f>AW5/SUM(AW5:AX5)</f>
        <v>1</v>
      </c>
    </row>
    <row r="6" spans="1:51" s="90" customFormat="1" x14ac:dyDescent="0.2">
      <c r="A6" s="90">
        <v>1003</v>
      </c>
      <c r="B6" s="90" t="s">
        <v>650</v>
      </c>
      <c r="C6" s="91" t="s">
        <v>80</v>
      </c>
      <c r="D6" s="48">
        <v>3</v>
      </c>
      <c r="E6" s="48">
        <v>16</v>
      </c>
      <c r="F6" s="48">
        <v>0</v>
      </c>
      <c r="G6" s="48">
        <f>E6/SUM(E6:F6)</f>
        <v>1</v>
      </c>
      <c r="H6" s="48">
        <v>3</v>
      </c>
      <c r="I6" s="48">
        <v>19</v>
      </c>
      <c r="J6" s="48">
        <v>0</v>
      </c>
      <c r="K6" s="48">
        <f>I6/SUM(I6:J6)</f>
        <v>1</v>
      </c>
      <c r="L6" s="48">
        <v>3</v>
      </c>
      <c r="M6" s="48">
        <v>20</v>
      </c>
      <c r="N6" s="48">
        <v>0</v>
      </c>
      <c r="O6" s="48">
        <f>M6/SUM(M6:N6)</f>
        <v>1</v>
      </c>
      <c r="P6" s="48">
        <v>3</v>
      </c>
      <c r="Q6" s="48">
        <v>12</v>
      </c>
      <c r="R6" s="48">
        <v>4</v>
      </c>
      <c r="S6" s="48">
        <f>Q6/SUM(Q6:R6)</f>
        <v>0.75</v>
      </c>
      <c r="T6" s="48">
        <v>3</v>
      </c>
      <c r="U6" s="48">
        <v>14</v>
      </c>
      <c r="V6" s="48">
        <v>5</v>
      </c>
      <c r="W6" s="48">
        <f>U6/SUM(U6:V6)</f>
        <v>0.73684210526315785</v>
      </c>
      <c r="X6" s="48">
        <v>3</v>
      </c>
      <c r="Y6" s="48">
        <v>14</v>
      </c>
      <c r="Z6" s="48">
        <v>0</v>
      </c>
      <c r="AA6" s="48">
        <f>Y6/SUM(Y6:Z6)</f>
        <v>1</v>
      </c>
      <c r="AB6" s="48">
        <v>3</v>
      </c>
      <c r="AC6" s="48">
        <v>13</v>
      </c>
      <c r="AD6" s="48">
        <v>1</v>
      </c>
      <c r="AE6" s="48">
        <f>AC6/SUM(AC6:AD6)</f>
        <v>0.9285714285714286</v>
      </c>
      <c r="AF6" s="48">
        <v>3</v>
      </c>
      <c r="AG6" s="48">
        <v>21</v>
      </c>
      <c r="AH6" s="48">
        <v>0</v>
      </c>
      <c r="AI6" s="48">
        <f>AG6/SUM(AG6:AH6)</f>
        <v>1</v>
      </c>
      <c r="AJ6" s="48">
        <v>3</v>
      </c>
      <c r="AK6" s="48">
        <v>29</v>
      </c>
      <c r="AL6" s="48">
        <v>0</v>
      </c>
      <c r="AM6" s="48">
        <f>AK6/SUM(AK6:AL6)</f>
        <v>1</v>
      </c>
      <c r="AN6" s="48">
        <v>3</v>
      </c>
      <c r="AO6" s="48">
        <v>19</v>
      </c>
      <c r="AP6" s="48">
        <v>0</v>
      </c>
      <c r="AQ6" s="48">
        <f>AO6/SUM(AO6:AP6)</f>
        <v>1</v>
      </c>
      <c r="AR6" s="48">
        <v>3</v>
      </c>
      <c r="AS6" s="48">
        <v>22</v>
      </c>
      <c r="AT6" s="48">
        <v>0</v>
      </c>
      <c r="AU6" s="48">
        <f>AS6/SUM(AS6:AT6)</f>
        <v>1</v>
      </c>
      <c r="AV6" s="48">
        <v>3</v>
      </c>
      <c r="AW6" s="48">
        <v>10</v>
      </c>
      <c r="AX6" s="48">
        <v>3</v>
      </c>
      <c r="AY6" s="48">
        <f>AW6/SUM(AW6:AX6)</f>
        <v>0.76923076923076927</v>
      </c>
    </row>
    <row r="7" spans="1:51" s="90" customFormat="1" x14ac:dyDescent="0.2">
      <c r="A7" s="90">
        <v>1004</v>
      </c>
      <c r="B7" s="93" t="s">
        <v>650</v>
      </c>
      <c r="C7" s="90" t="s">
        <v>350</v>
      </c>
      <c r="D7" s="48">
        <v>3</v>
      </c>
      <c r="E7" s="48">
        <v>15</v>
      </c>
      <c r="F7" s="48">
        <v>0</v>
      </c>
      <c r="G7" s="48">
        <f>E7/SUM(E7:F7)</f>
        <v>1</v>
      </c>
      <c r="H7" s="48">
        <v>3</v>
      </c>
      <c r="I7" s="48">
        <v>12</v>
      </c>
      <c r="J7" s="48">
        <v>0</v>
      </c>
      <c r="K7" s="48">
        <f>I7/SUM(I7:J7)</f>
        <v>1</v>
      </c>
      <c r="L7" s="48">
        <v>3</v>
      </c>
      <c r="M7" s="48">
        <v>14</v>
      </c>
      <c r="N7" s="48">
        <v>3</v>
      </c>
      <c r="O7" s="48">
        <f>M7/SUM(M7:N7)</f>
        <v>0.82352941176470584</v>
      </c>
      <c r="P7" s="48">
        <v>3</v>
      </c>
      <c r="Q7" s="48">
        <v>23</v>
      </c>
      <c r="R7" s="48">
        <v>0</v>
      </c>
      <c r="S7" s="48">
        <f>Q7/SUM(Q7:R7)</f>
        <v>1</v>
      </c>
      <c r="T7" s="48">
        <v>3</v>
      </c>
      <c r="U7" s="48">
        <v>34</v>
      </c>
      <c r="V7" s="48">
        <v>2</v>
      </c>
      <c r="W7" s="48">
        <f>U7/SUM(U7:V7)</f>
        <v>0.94444444444444442</v>
      </c>
      <c r="X7" s="48">
        <v>3</v>
      </c>
      <c r="Y7" s="48">
        <v>23</v>
      </c>
      <c r="Z7" s="48">
        <v>0</v>
      </c>
      <c r="AA7" s="48">
        <f>Y7/SUM(Y7:Z7)</f>
        <v>1</v>
      </c>
      <c r="AB7" s="48">
        <v>3</v>
      </c>
      <c r="AC7" s="48">
        <v>19</v>
      </c>
      <c r="AD7" s="48">
        <v>0</v>
      </c>
      <c r="AE7" s="48">
        <f>AC7/SUM(AC7:AD7)</f>
        <v>1</v>
      </c>
      <c r="AF7" s="48">
        <v>3</v>
      </c>
      <c r="AG7" s="48">
        <v>11</v>
      </c>
      <c r="AH7" s="48">
        <v>0</v>
      </c>
      <c r="AI7" s="48">
        <f>AG7/SUM(AG7:AH7)</f>
        <v>1</v>
      </c>
      <c r="AJ7" s="48">
        <v>3</v>
      </c>
      <c r="AK7" s="48">
        <v>15</v>
      </c>
      <c r="AL7" s="48">
        <v>0</v>
      </c>
      <c r="AM7" s="48">
        <f>AK7/SUM(AK7:AL7)</f>
        <v>1</v>
      </c>
      <c r="AN7" s="48">
        <v>3</v>
      </c>
      <c r="AO7" s="48">
        <v>19</v>
      </c>
      <c r="AP7" s="48">
        <v>0</v>
      </c>
      <c r="AQ7" s="48">
        <f>AO7/SUM(AO7:AP7)</f>
        <v>1</v>
      </c>
      <c r="AR7" s="48">
        <v>3</v>
      </c>
      <c r="AS7" s="48">
        <v>20</v>
      </c>
      <c r="AT7" s="48">
        <v>0</v>
      </c>
      <c r="AU7" s="48">
        <f>AS7/SUM(AS7:AT7)</f>
        <v>1</v>
      </c>
      <c r="AV7" s="48">
        <v>3</v>
      </c>
      <c r="AW7" s="48">
        <v>24</v>
      </c>
      <c r="AX7" s="48">
        <v>1</v>
      </c>
      <c r="AY7" s="48">
        <f>AW7/SUM(AW7:AX7)</f>
        <v>0.96</v>
      </c>
    </row>
    <row r="8" spans="1:51" x14ac:dyDescent="0.2">
      <c r="A8" s="27">
        <v>1005</v>
      </c>
      <c r="B8" s="27" t="s">
        <v>109</v>
      </c>
      <c r="C8" s="27" t="s">
        <v>80</v>
      </c>
      <c r="D8" s="84"/>
      <c r="E8" s="84"/>
      <c r="F8" s="84"/>
      <c r="G8" s="84"/>
      <c r="H8" s="84"/>
      <c r="I8" s="84"/>
      <c r="J8" s="84"/>
      <c r="K8" s="84"/>
      <c r="L8" s="84"/>
      <c r="M8" s="84"/>
      <c r="N8" s="84"/>
      <c r="O8" s="84"/>
      <c r="P8" s="84"/>
      <c r="Q8" s="84"/>
      <c r="R8" s="84"/>
      <c r="S8" s="84"/>
      <c r="T8" s="84"/>
      <c r="U8" s="84"/>
      <c r="V8" s="84"/>
      <c r="W8" s="84"/>
      <c r="X8" s="84"/>
      <c r="Y8" s="84"/>
      <c r="Z8" s="84"/>
      <c r="AA8" s="84"/>
      <c r="AB8" s="84"/>
      <c r="AC8" s="84"/>
      <c r="AD8" s="84"/>
      <c r="AE8" s="84"/>
      <c r="AF8" s="84"/>
      <c r="AG8" s="84"/>
      <c r="AH8" s="84"/>
      <c r="AI8" s="84"/>
      <c r="AJ8" s="84"/>
      <c r="AK8" s="84"/>
      <c r="AL8" s="84"/>
      <c r="AM8" s="84"/>
      <c r="AN8" s="84"/>
      <c r="AO8" s="84"/>
      <c r="AP8" s="84"/>
      <c r="AQ8" s="84"/>
      <c r="AR8" s="84"/>
      <c r="AS8" s="84"/>
      <c r="AT8" s="84"/>
      <c r="AU8" s="84"/>
      <c r="AV8" s="84"/>
      <c r="AW8" s="84"/>
      <c r="AX8" s="84"/>
      <c r="AY8" s="84"/>
    </row>
    <row r="9" spans="1:51" s="90" customFormat="1" x14ac:dyDescent="0.2">
      <c r="A9" s="92">
        <v>1006</v>
      </c>
      <c r="B9" s="92" t="s">
        <v>650</v>
      </c>
      <c r="C9" s="92" t="s">
        <v>350</v>
      </c>
      <c r="D9" s="48">
        <v>3</v>
      </c>
      <c r="E9" s="48">
        <v>27</v>
      </c>
      <c r="F9" s="48">
        <v>0</v>
      </c>
      <c r="G9" s="48">
        <f>E9/SUM(E9:F9)</f>
        <v>1</v>
      </c>
      <c r="H9" s="48">
        <v>3</v>
      </c>
      <c r="I9" s="48">
        <v>26</v>
      </c>
      <c r="J9" s="48">
        <v>2</v>
      </c>
      <c r="K9" s="48">
        <f>I9/SUM(I9:J9)</f>
        <v>0.9285714285714286</v>
      </c>
      <c r="L9" s="48">
        <v>3</v>
      </c>
      <c r="M9" s="48">
        <v>9</v>
      </c>
      <c r="N9" s="48">
        <v>6</v>
      </c>
      <c r="O9" s="48">
        <f>M9/SUM(M9:N9)</f>
        <v>0.6</v>
      </c>
      <c r="P9" s="48">
        <v>3</v>
      </c>
      <c r="Q9" s="48">
        <v>38</v>
      </c>
      <c r="R9" s="48">
        <v>8</v>
      </c>
      <c r="S9" s="48">
        <f>Q9/SUM(Q9:R9)</f>
        <v>0.82608695652173914</v>
      </c>
      <c r="T9" s="48">
        <v>3</v>
      </c>
      <c r="U9" s="48">
        <v>16</v>
      </c>
      <c r="V9" s="48">
        <v>1</v>
      </c>
      <c r="W9" s="48">
        <f>U9/SUM(U9:V9)</f>
        <v>0.94117647058823528</v>
      </c>
      <c r="X9" s="48">
        <v>3</v>
      </c>
      <c r="Y9" s="48">
        <v>46</v>
      </c>
      <c r="Z9" s="48">
        <v>0</v>
      </c>
      <c r="AA9" s="48">
        <f>Y9/SUM(Y9:Z9)</f>
        <v>1</v>
      </c>
      <c r="AB9" s="48">
        <v>3</v>
      </c>
      <c r="AC9" s="48">
        <v>63</v>
      </c>
      <c r="AD9" s="48">
        <v>0</v>
      </c>
      <c r="AE9" s="48">
        <f>AC9/SUM(AC9:AD9)</f>
        <v>1</v>
      </c>
      <c r="AF9" s="48">
        <v>3</v>
      </c>
      <c r="AG9" s="48">
        <v>57</v>
      </c>
      <c r="AH9" s="48">
        <v>1</v>
      </c>
      <c r="AI9" s="48">
        <f>AG9/SUM(AG9:AH9)</f>
        <v>0.98275862068965514</v>
      </c>
      <c r="AJ9" s="48">
        <v>3</v>
      </c>
      <c r="AK9" s="48">
        <v>47</v>
      </c>
      <c r="AL9" s="48">
        <v>1</v>
      </c>
      <c r="AM9" s="48">
        <f>AK9/SUM(AK9:AL9)</f>
        <v>0.97916666666666663</v>
      </c>
      <c r="AN9" s="48">
        <v>3</v>
      </c>
      <c r="AO9" s="48">
        <v>40</v>
      </c>
      <c r="AP9" s="48">
        <v>0</v>
      </c>
      <c r="AQ9" s="48">
        <f>AO9/SUM(AO9:AP9)</f>
        <v>1</v>
      </c>
      <c r="AR9" s="48">
        <v>3</v>
      </c>
      <c r="AS9" s="48">
        <v>48</v>
      </c>
      <c r="AT9" s="48">
        <v>0</v>
      </c>
      <c r="AU9" s="48">
        <f>AS9/SUM(AS9:AT9)</f>
        <v>1</v>
      </c>
      <c r="AV9" s="48">
        <v>3</v>
      </c>
      <c r="AW9" s="48">
        <v>43</v>
      </c>
      <c r="AX9" s="48">
        <v>1</v>
      </c>
      <c r="AY9" s="48">
        <f>AW9/SUM(AW9:AX9)</f>
        <v>0.97727272727272729</v>
      </c>
    </row>
    <row r="10" spans="1:51" s="90" customFormat="1" x14ac:dyDescent="0.2">
      <c r="A10" s="90">
        <v>1007</v>
      </c>
      <c r="B10" s="93" t="s">
        <v>650</v>
      </c>
      <c r="C10" s="90" t="s">
        <v>350</v>
      </c>
      <c r="D10" s="48">
        <v>3</v>
      </c>
      <c r="E10" s="48">
        <v>16</v>
      </c>
      <c r="F10" s="48">
        <v>0</v>
      </c>
      <c r="G10" s="48">
        <f>E10/SUM(E10:F10)</f>
        <v>1</v>
      </c>
      <c r="H10" s="48">
        <v>3</v>
      </c>
      <c r="I10" s="48">
        <v>16</v>
      </c>
      <c r="J10" s="48">
        <v>1</v>
      </c>
      <c r="K10" s="48">
        <f>I10/SUM(I10:J10)</f>
        <v>0.94117647058823528</v>
      </c>
      <c r="L10" s="48">
        <v>3</v>
      </c>
      <c r="M10" s="48">
        <v>6</v>
      </c>
      <c r="N10" s="48">
        <v>5</v>
      </c>
      <c r="O10" s="48">
        <f>M10/SUM(M10:N10)</f>
        <v>0.54545454545454541</v>
      </c>
      <c r="P10" s="48">
        <v>3</v>
      </c>
      <c r="Q10" s="48">
        <v>21</v>
      </c>
      <c r="R10" s="48">
        <v>0</v>
      </c>
      <c r="S10" s="48">
        <f>Q10/SUM(Q10:R10)</f>
        <v>1</v>
      </c>
      <c r="T10" s="48">
        <v>3</v>
      </c>
      <c r="U10" s="48">
        <v>12</v>
      </c>
      <c r="V10" s="48">
        <v>2</v>
      </c>
      <c r="W10" s="48">
        <f>U10/SUM(U10:V10)</f>
        <v>0.8571428571428571</v>
      </c>
      <c r="X10" s="48">
        <v>3</v>
      </c>
      <c r="Y10" s="48">
        <v>17</v>
      </c>
      <c r="Z10" s="48">
        <v>1</v>
      </c>
      <c r="AA10" s="48">
        <f>Y10/SUM(Y10:Z10)</f>
        <v>0.94444444444444442</v>
      </c>
      <c r="AB10" s="48">
        <v>3</v>
      </c>
      <c r="AC10" s="48">
        <v>16</v>
      </c>
      <c r="AD10" s="48">
        <v>0</v>
      </c>
      <c r="AE10" s="48">
        <f>AC10/SUM(AC10:AD10)</f>
        <v>1</v>
      </c>
      <c r="AF10" s="48">
        <v>3</v>
      </c>
      <c r="AG10" s="48">
        <v>18</v>
      </c>
      <c r="AH10" s="48">
        <v>0</v>
      </c>
      <c r="AI10" s="48">
        <f>AG10/SUM(AG10:AH10)</f>
        <v>1</v>
      </c>
      <c r="AJ10" s="48">
        <v>3</v>
      </c>
      <c r="AK10" s="48">
        <v>7</v>
      </c>
      <c r="AL10" s="48">
        <v>4</v>
      </c>
      <c r="AM10" s="48">
        <f>AK10/SUM(AK10:AL10)</f>
        <v>0.63636363636363635</v>
      </c>
      <c r="AN10" s="48">
        <v>3</v>
      </c>
      <c r="AO10" s="48">
        <v>23</v>
      </c>
      <c r="AP10" s="48">
        <v>0</v>
      </c>
      <c r="AQ10" s="48">
        <f>AO10/SUM(AO10:AP10)</f>
        <v>1</v>
      </c>
      <c r="AR10" s="57">
        <v>2</v>
      </c>
      <c r="AS10" s="57"/>
      <c r="AT10" s="57"/>
      <c r="AU10" s="57"/>
      <c r="AV10" s="48">
        <v>3</v>
      </c>
      <c r="AW10" s="48">
        <v>15</v>
      </c>
      <c r="AX10" s="48">
        <v>0</v>
      </c>
      <c r="AY10" s="48">
        <f>AW10/SUM(AW10:AX10)</f>
        <v>1</v>
      </c>
    </row>
    <row r="11" spans="1:51" s="90" customFormat="1" x14ac:dyDescent="0.2">
      <c r="A11" s="90">
        <v>1008</v>
      </c>
      <c r="B11" s="93" t="s">
        <v>650</v>
      </c>
      <c r="C11" s="90" t="s">
        <v>350</v>
      </c>
      <c r="D11" s="48">
        <v>3</v>
      </c>
      <c r="E11" s="48">
        <v>18</v>
      </c>
      <c r="F11" s="48">
        <v>2</v>
      </c>
      <c r="G11" s="48">
        <f>E11/SUM(E11:F11)</f>
        <v>0.9</v>
      </c>
      <c r="H11" s="48">
        <v>3</v>
      </c>
      <c r="I11" s="48">
        <v>14</v>
      </c>
      <c r="J11" s="48">
        <v>1</v>
      </c>
      <c r="K11" s="48">
        <f>I11/SUM(I11:J11)</f>
        <v>0.93333333333333335</v>
      </c>
      <c r="L11" s="48">
        <v>3</v>
      </c>
      <c r="M11" s="48">
        <v>40</v>
      </c>
      <c r="N11" s="48">
        <v>0</v>
      </c>
      <c r="O11" s="48">
        <f>M11/SUM(M11:N11)</f>
        <v>1</v>
      </c>
      <c r="P11" s="48">
        <v>3</v>
      </c>
      <c r="Q11" s="48">
        <v>29</v>
      </c>
      <c r="R11" s="48">
        <v>0</v>
      </c>
      <c r="S11" s="48">
        <f>Q11/SUM(Q11:R11)</f>
        <v>1</v>
      </c>
      <c r="T11" s="48">
        <v>3</v>
      </c>
      <c r="U11" s="48">
        <v>49</v>
      </c>
      <c r="V11" s="48">
        <v>1</v>
      </c>
      <c r="W11" s="48">
        <f>U11/SUM(U11:V11)</f>
        <v>0.98</v>
      </c>
      <c r="X11" s="48">
        <v>3</v>
      </c>
      <c r="Y11" s="48">
        <v>28</v>
      </c>
      <c r="Z11" s="48">
        <v>0</v>
      </c>
      <c r="AA11" s="48">
        <f>Y11/SUM(Y11:Z11)</f>
        <v>1</v>
      </c>
      <c r="AB11" s="48">
        <v>3</v>
      </c>
      <c r="AC11" s="48">
        <v>22</v>
      </c>
      <c r="AD11" s="48">
        <v>0</v>
      </c>
      <c r="AE11" s="48">
        <f>AC11/SUM(AC11:AD11)</f>
        <v>1</v>
      </c>
      <c r="AF11" s="48">
        <v>3</v>
      </c>
      <c r="AG11" s="48">
        <v>22</v>
      </c>
      <c r="AH11" s="48">
        <v>5</v>
      </c>
      <c r="AI11" s="48">
        <f>AG11/SUM(AG11:AH11)</f>
        <v>0.81481481481481477</v>
      </c>
      <c r="AJ11" s="48">
        <v>3</v>
      </c>
      <c r="AK11" s="48">
        <v>17</v>
      </c>
      <c r="AL11" s="48">
        <v>2</v>
      </c>
      <c r="AM11" s="48">
        <f>AK11/SUM(AK11:AL11)</f>
        <v>0.89473684210526316</v>
      </c>
      <c r="AN11" s="48">
        <v>3</v>
      </c>
      <c r="AO11" s="48">
        <v>19</v>
      </c>
      <c r="AP11" s="48">
        <v>0</v>
      </c>
      <c r="AQ11" s="48">
        <f>AO11/SUM(AO11:AP11)</f>
        <v>1</v>
      </c>
      <c r="AR11" s="48">
        <v>3</v>
      </c>
      <c r="AS11" s="48">
        <v>33</v>
      </c>
      <c r="AT11" s="48">
        <v>0</v>
      </c>
      <c r="AU11" s="48">
        <f>AS11/SUM(AS11:AT11)</f>
        <v>1</v>
      </c>
      <c r="AV11" s="48">
        <v>3</v>
      </c>
      <c r="AW11" s="48">
        <v>28</v>
      </c>
      <c r="AX11" s="48">
        <v>0</v>
      </c>
      <c r="AY11" s="48">
        <f>AW11/SUM(AW11:AX11)</f>
        <v>1</v>
      </c>
    </row>
    <row r="12" spans="1:51" s="90" customFormat="1" x14ac:dyDescent="0.2">
      <c r="A12" s="94">
        <v>1009</v>
      </c>
      <c r="B12" s="93" t="s">
        <v>650</v>
      </c>
      <c r="C12" s="90" t="s">
        <v>350</v>
      </c>
      <c r="D12" s="48">
        <v>3</v>
      </c>
      <c r="E12" s="48">
        <v>13</v>
      </c>
      <c r="F12" s="48">
        <v>1</v>
      </c>
      <c r="G12" s="48">
        <f>E12/SUM(E12:F12)</f>
        <v>0.9285714285714286</v>
      </c>
      <c r="H12" s="48">
        <v>3</v>
      </c>
      <c r="I12" s="48">
        <v>12</v>
      </c>
      <c r="J12" s="48">
        <v>1</v>
      </c>
      <c r="K12" s="48">
        <f>I12/SUM(I12:J12)</f>
        <v>0.92307692307692313</v>
      </c>
      <c r="L12" s="48">
        <v>3</v>
      </c>
      <c r="M12" s="48">
        <v>23</v>
      </c>
      <c r="N12" s="48">
        <v>0</v>
      </c>
      <c r="O12" s="48">
        <f>M12/SUM(M12:N12)</f>
        <v>1</v>
      </c>
      <c r="P12" s="48">
        <v>3</v>
      </c>
      <c r="Q12" s="48">
        <v>24</v>
      </c>
      <c r="R12" s="48">
        <v>0</v>
      </c>
      <c r="S12" s="48">
        <f>Q12/SUM(Q12:R12)</f>
        <v>1</v>
      </c>
      <c r="T12" s="48">
        <v>3</v>
      </c>
      <c r="U12" s="48">
        <v>15</v>
      </c>
      <c r="V12" s="48">
        <v>0</v>
      </c>
      <c r="W12" s="48">
        <f>U12/SUM(U12:V12)</f>
        <v>1</v>
      </c>
      <c r="X12" s="48">
        <v>3</v>
      </c>
      <c r="Y12" s="48">
        <v>9</v>
      </c>
      <c r="Z12" s="48">
        <v>0</v>
      </c>
      <c r="AA12" s="48">
        <f>Y12/SUM(Y12:Z12)</f>
        <v>1</v>
      </c>
      <c r="AB12" s="48">
        <v>3</v>
      </c>
      <c r="AC12" s="48">
        <v>13</v>
      </c>
      <c r="AD12" s="48">
        <v>0</v>
      </c>
      <c r="AE12" s="48">
        <f>AC12/SUM(AC12:AD12)</f>
        <v>1</v>
      </c>
      <c r="AF12" s="48">
        <v>3</v>
      </c>
      <c r="AG12" s="48">
        <v>15</v>
      </c>
      <c r="AH12" s="48">
        <v>0</v>
      </c>
      <c r="AI12" s="48">
        <f>AG12/SUM(AG12:AH12)</f>
        <v>1</v>
      </c>
      <c r="AJ12" s="48">
        <v>3</v>
      </c>
      <c r="AK12" s="48">
        <v>5</v>
      </c>
      <c r="AL12" s="48">
        <v>3</v>
      </c>
      <c r="AM12" s="48">
        <f>AK12/SUM(AK12:AL12)</f>
        <v>0.625</v>
      </c>
      <c r="AN12" s="48">
        <v>3</v>
      </c>
      <c r="AO12" s="48">
        <v>10</v>
      </c>
      <c r="AP12" s="48">
        <v>0</v>
      </c>
      <c r="AQ12" s="48">
        <f>AO12/SUM(AO12:AP12)</f>
        <v>1</v>
      </c>
      <c r="AR12" s="48">
        <v>3</v>
      </c>
      <c r="AS12" s="48">
        <v>16</v>
      </c>
      <c r="AT12" s="48">
        <v>0</v>
      </c>
      <c r="AU12" s="48">
        <f>AS12/SUM(AS12:AT12)</f>
        <v>1</v>
      </c>
      <c r="AV12" s="48">
        <v>3</v>
      </c>
      <c r="AW12" s="48">
        <v>12</v>
      </c>
      <c r="AX12" s="48">
        <v>0</v>
      </c>
      <c r="AY12" s="48">
        <f>AW12/SUM(AW12:AX12)</f>
        <v>1</v>
      </c>
    </row>
    <row r="13" spans="1:51" x14ac:dyDescent="0.2">
      <c r="A13" s="27">
        <v>1010</v>
      </c>
      <c r="B13" s="27" t="s">
        <v>109</v>
      </c>
      <c r="C13" s="27" t="s">
        <v>80</v>
      </c>
      <c r="D13" s="84"/>
      <c r="E13" s="84"/>
      <c r="F13" s="84"/>
      <c r="G13" s="84"/>
      <c r="H13" s="84"/>
      <c r="I13" s="84"/>
      <c r="J13" s="84"/>
      <c r="K13" s="84"/>
      <c r="L13" s="84"/>
      <c r="M13" s="84"/>
      <c r="N13" s="84"/>
      <c r="O13" s="84"/>
      <c r="P13" s="84"/>
      <c r="Q13" s="84"/>
      <c r="R13" s="84"/>
      <c r="S13" s="84"/>
      <c r="T13" s="84"/>
      <c r="U13" s="84"/>
      <c r="V13" s="84"/>
      <c r="W13" s="84"/>
      <c r="X13" s="84"/>
      <c r="Y13" s="84"/>
      <c r="Z13" s="84"/>
      <c r="AA13" s="84"/>
      <c r="AB13" s="84"/>
      <c r="AC13" s="84"/>
      <c r="AD13" s="84"/>
      <c r="AE13" s="84"/>
      <c r="AF13" s="84"/>
      <c r="AG13" s="84"/>
      <c r="AH13" s="84"/>
      <c r="AI13" s="84"/>
      <c r="AJ13" s="84"/>
      <c r="AK13" s="84"/>
      <c r="AL13" s="84"/>
      <c r="AM13" s="84"/>
      <c r="AN13" s="84"/>
      <c r="AO13" s="84"/>
      <c r="AP13" s="84"/>
      <c r="AQ13" s="84"/>
      <c r="AR13" s="84"/>
      <c r="AS13" s="84"/>
      <c r="AT13" s="84"/>
      <c r="AU13" s="84"/>
      <c r="AV13" s="84"/>
      <c r="AW13" s="84"/>
      <c r="AX13" s="84"/>
      <c r="AY13" s="84"/>
    </row>
    <row r="14" spans="1:51" x14ac:dyDescent="0.2">
      <c r="A14" s="82">
        <v>1011</v>
      </c>
      <c r="B14" s="27" t="s">
        <v>109</v>
      </c>
      <c r="C14" s="27" t="s">
        <v>80</v>
      </c>
      <c r="D14" s="84"/>
      <c r="E14" s="84"/>
      <c r="F14" s="84"/>
      <c r="G14" s="84"/>
      <c r="H14" s="84"/>
      <c r="I14" s="84"/>
      <c r="J14" s="84"/>
      <c r="K14" s="84"/>
      <c r="L14" s="84"/>
      <c r="M14" s="84"/>
      <c r="N14" s="84"/>
      <c r="O14" s="84"/>
      <c r="P14" s="84"/>
      <c r="Q14" s="84"/>
      <c r="R14" s="84"/>
      <c r="S14" s="84"/>
      <c r="T14" s="84"/>
      <c r="U14" s="84"/>
      <c r="V14" s="84"/>
      <c r="W14" s="84"/>
      <c r="X14" s="84"/>
      <c r="Y14" s="84"/>
      <c r="Z14" s="84"/>
      <c r="AA14" s="84"/>
      <c r="AB14" s="84"/>
      <c r="AC14" s="84"/>
      <c r="AD14" s="84"/>
      <c r="AE14" s="84"/>
      <c r="AF14" s="84"/>
      <c r="AG14" s="84"/>
      <c r="AH14" s="84"/>
      <c r="AI14" s="84"/>
      <c r="AJ14" s="84"/>
      <c r="AK14" s="84"/>
      <c r="AL14" s="84"/>
      <c r="AM14" s="84"/>
      <c r="AN14" s="84"/>
      <c r="AO14" s="84"/>
      <c r="AP14" s="84"/>
      <c r="AQ14" s="84"/>
      <c r="AR14" s="84"/>
      <c r="AS14" s="84"/>
      <c r="AT14" s="84"/>
      <c r="AU14" s="84"/>
      <c r="AV14" s="84"/>
      <c r="AW14" s="84"/>
      <c r="AX14" s="84"/>
      <c r="AY14" s="84"/>
    </row>
    <row r="15" spans="1:51" x14ac:dyDescent="0.2">
      <c r="A15">
        <v>1011</v>
      </c>
      <c r="B15" s="24" t="s">
        <v>651</v>
      </c>
      <c r="C15" t="s">
        <v>350</v>
      </c>
      <c r="D15" s="84"/>
      <c r="E15" s="84"/>
      <c r="F15" s="84"/>
      <c r="G15" s="84"/>
      <c r="H15" s="84"/>
      <c r="I15" s="84"/>
      <c r="J15" s="84"/>
      <c r="K15" s="84"/>
      <c r="L15" s="84"/>
      <c r="M15" s="84"/>
      <c r="N15" s="84"/>
      <c r="O15" s="84"/>
      <c r="P15" s="84"/>
      <c r="Q15" s="84"/>
      <c r="R15" s="84"/>
      <c r="S15" s="84"/>
      <c r="T15" s="84"/>
      <c r="U15" s="84"/>
      <c r="V15" s="84"/>
      <c r="W15" s="84"/>
      <c r="X15" s="84"/>
      <c r="Y15" s="84"/>
      <c r="Z15" s="84"/>
      <c r="AA15" s="84"/>
      <c r="AB15" s="84"/>
      <c r="AC15" s="84"/>
      <c r="AD15" s="84"/>
      <c r="AE15" s="84"/>
      <c r="AF15" s="84"/>
      <c r="AG15" s="84"/>
      <c r="AH15" s="84"/>
      <c r="AI15" s="84"/>
      <c r="AJ15" s="84"/>
      <c r="AK15" s="84"/>
      <c r="AL15" s="84"/>
      <c r="AM15" s="84"/>
      <c r="AN15" s="84"/>
      <c r="AO15" s="84"/>
      <c r="AP15" s="84"/>
      <c r="AQ15" s="84"/>
      <c r="AR15" s="84"/>
      <c r="AS15" s="84"/>
      <c r="AT15" s="84"/>
      <c r="AU15" s="84"/>
      <c r="AV15" s="84"/>
      <c r="AW15" s="84"/>
      <c r="AX15" s="84"/>
      <c r="AY15" s="84"/>
    </row>
    <row r="16" spans="1:51" s="90" customFormat="1" x14ac:dyDescent="0.2">
      <c r="A16" s="92">
        <v>1014</v>
      </c>
      <c r="B16" s="90" t="s">
        <v>650</v>
      </c>
      <c r="C16" s="91" t="s">
        <v>80</v>
      </c>
      <c r="D16" s="48">
        <v>3</v>
      </c>
      <c r="E16" s="48">
        <v>38</v>
      </c>
      <c r="F16" s="48">
        <v>0</v>
      </c>
      <c r="G16" s="48">
        <f>E16/SUM(E16:F16)</f>
        <v>1</v>
      </c>
      <c r="H16" s="48">
        <v>3</v>
      </c>
      <c r="I16" s="48">
        <v>28</v>
      </c>
      <c r="J16" s="48">
        <v>0</v>
      </c>
      <c r="K16" s="48">
        <f>I16/SUM(I16:J16)</f>
        <v>1</v>
      </c>
      <c r="L16" s="48">
        <v>3</v>
      </c>
      <c r="M16" s="48">
        <v>34</v>
      </c>
      <c r="N16" s="48">
        <v>0</v>
      </c>
      <c r="O16" s="48">
        <f>M16/SUM(M16:N16)</f>
        <v>1</v>
      </c>
      <c r="P16" s="48">
        <v>3</v>
      </c>
      <c r="Q16" s="48">
        <v>69</v>
      </c>
      <c r="R16" s="48">
        <v>0</v>
      </c>
      <c r="S16" s="48">
        <f>Q16/SUM(Q16:R16)</f>
        <v>1</v>
      </c>
      <c r="T16" s="48">
        <v>3</v>
      </c>
      <c r="U16" s="48">
        <v>56</v>
      </c>
      <c r="V16" s="48">
        <v>1</v>
      </c>
      <c r="W16" s="48">
        <f>U16/SUM(U16:V16)</f>
        <v>0.98245614035087714</v>
      </c>
      <c r="X16" s="48">
        <v>3</v>
      </c>
      <c r="Y16" s="48">
        <v>31</v>
      </c>
      <c r="Z16" s="48">
        <v>0</v>
      </c>
      <c r="AA16" s="48">
        <f>Y16/SUM(Y16:Z16)</f>
        <v>1</v>
      </c>
      <c r="AB16" s="48">
        <v>3</v>
      </c>
      <c r="AC16" s="48">
        <v>17</v>
      </c>
      <c r="AD16" s="48">
        <v>1</v>
      </c>
      <c r="AE16" s="48">
        <f>AC16/SUM(AC16:AD16)</f>
        <v>0.94444444444444442</v>
      </c>
      <c r="AF16" s="48">
        <v>3</v>
      </c>
      <c r="AG16" s="48">
        <v>25</v>
      </c>
      <c r="AH16" s="48">
        <v>0</v>
      </c>
      <c r="AI16" s="48">
        <f>AG16/SUM(AG16:AH16)</f>
        <v>1</v>
      </c>
      <c r="AJ16" s="48">
        <v>3</v>
      </c>
      <c r="AK16" s="48">
        <v>25</v>
      </c>
      <c r="AL16" s="48">
        <v>0</v>
      </c>
      <c r="AM16" s="48">
        <f>AK16/SUM(AK16:AL16)</f>
        <v>1</v>
      </c>
      <c r="AN16" s="48">
        <v>3</v>
      </c>
      <c r="AO16" s="48">
        <v>24</v>
      </c>
      <c r="AP16" s="48">
        <v>0</v>
      </c>
      <c r="AQ16" s="48">
        <f>AO16/SUM(AO16:AP16)</f>
        <v>1</v>
      </c>
      <c r="AR16" s="48">
        <v>3</v>
      </c>
      <c r="AS16" s="48">
        <v>60</v>
      </c>
      <c r="AT16" s="48">
        <v>0</v>
      </c>
      <c r="AU16" s="48">
        <f>AS16/SUM(AS16:AT16)</f>
        <v>1</v>
      </c>
      <c r="AV16" s="48">
        <v>3</v>
      </c>
      <c r="AW16" s="48">
        <v>39</v>
      </c>
      <c r="AX16" s="48">
        <v>0</v>
      </c>
      <c r="AY16" s="48">
        <f>AW16/SUM(AW16:AX16)</f>
        <v>1</v>
      </c>
    </row>
    <row r="17" spans="1:51" s="90" customFormat="1" x14ac:dyDescent="0.2">
      <c r="A17" s="90">
        <v>1016</v>
      </c>
      <c r="B17" s="93" t="s">
        <v>650</v>
      </c>
      <c r="C17" s="90" t="s">
        <v>350</v>
      </c>
      <c r="D17" s="48">
        <v>3</v>
      </c>
      <c r="E17" s="48">
        <v>17</v>
      </c>
      <c r="F17" s="48">
        <v>0</v>
      </c>
      <c r="G17" s="48">
        <f>E17/SUM(E17:F17)</f>
        <v>1</v>
      </c>
      <c r="H17" s="48">
        <v>3</v>
      </c>
      <c r="I17" s="48">
        <v>16</v>
      </c>
      <c r="J17" s="48">
        <v>0</v>
      </c>
      <c r="K17" s="48">
        <f>I17/SUM(I17:J17)</f>
        <v>1</v>
      </c>
      <c r="L17" s="48">
        <v>3</v>
      </c>
      <c r="M17" s="48">
        <v>12</v>
      </c>
      <c r="N17" s="48">
        <v>1</v>
      </c>
      <c r="O17" s="48">
        <f>M17/SUM(M17:N17)</f>
        <v>0.92307692307692313</v>
      </c>
      <c r="P17" s="48">
        <v>3</v>
      </c>
      <c r="Q17" s="48">
        <v>18</v>
      </c>
      <c r="R17" s="48">
        <v>0</v>
      </c>
      <c r="S17" s="48">
        <f>Q17/SUM(Q17:R17)</f>
        <v>1</v>
      </c>
      <c r="T17" s="48">
        <v>3</v>
      </c>
      <c r="U17" s="48">
        <v>15</v>
      </c>
      <c r="V17" s="48">
        <v>1</v>
      </c>
      <c r="W17" s="48">
        <f>U17/SUM(U17:V17)</f>
        <v>0.9375</v>
      </c>
      <c r="X17" s="48">
        <v>3</v>
      </c>
      <c r="Y17" s="48">
        <v>18</v>
      </c>
      <c r="Z17" s="48">
        <v>0</v>
      </c>
      <c r="AA17" s="48">
        <f>Y17/SUM(Y17:Z17)</f>
        <v>1</v>
      </c>
      <c r="AB17" s="48">
        <v>3</v>
      </c>
      <c r="AC17" s="48">
        <v>13</v>
      </c>
      <c r="AD17" s="48">
        <v>0</v>
      </c>
      <c r="AE17" s="48">
        <f>AC17/SUM(AC17:AD17)</f>
        <v>1</v>
      </c>
      <c r="AF17" s="48">
        <v>3</v>
      </c>
      <c r="AG17" s="48">
        <v>10</v>
      </c>
      <c r="AH17" s="48">
        <v>1</v>
      </c>
      <c r="AI17" s="48">
        <f>AG17/SUM(AG17:AH17)</f>
        <v>0.90909090909090906</v>
      </c>
      <c r="AJ17" s="48">
        <v>3</v>
      </c>
      <c r="AK17" s="48">
        <v>14</v>
      </c>
      <c r="AL17" s="48">
        <v>0</v>
      </c>
      <c r="AM17" s="48">
        <f>AK17/SUM(AK17:AL17)</f>
        <v>1</v>
      </c>
      <c r="AN17" s="48">
        <v>3</v>
      </c>
      <c r="AO17" s="48">
        <v>21</v>
      </c>
      <c r="AP17" s="48">
        <v>0</v>
      </c>
      <c r="AQ17" s="48">
        <f>AO17/SUM(AO17:AP17)</f>
        <v>1</v>
      </c>
      <c r="AR17" s="48">
        <v>3</v>
      </c>
      <c r="AS17" s="48">
        <v>12</v>
      </c>
      <c r="AT17" s="48">
        <v>0</v>
      </c>
      <c r="AU17" s="48">
        <f>AS17/SUM(AS17:AT17)</f>
        <v>1</v>
      </c>
      <c r="AV17" s="57">
        <v>2</v>
      </c>
      <c r="AW17" s="57"/>
      <c r="AX17" s="57"/>
      <c r="AY17" s="57"/>
    </row>
    <row r="18" spans="1:51" s="90" customFormat="1" x14ac:dyDescent="0.2">
      <c r="A18" s="90">
        <v>1017</v>
      </c>
      <c r="B18" s="90" t="s">
        <v>650</v>
      </c>
      <c r="C18" s="90" t="s">
        <v>80</v>
      </c>
      <c r="D18" s="48">
        <v>3</v>
      </c>
      <c r="E18" s="48">
        <v>16</v>
      </c>
      <c r="F18" s="48">
        <v>0</v>
      </c>
      <c r="G18" s="48">
        <f>E18/SUM(E18:F18)</f>
        <v>1</v>
      </c>
      <c r="H18" s="48">
        <v>3</v>
      </c>
      <c r="I18" s="48">
        <v>21</v>
      </c>
      <c r="J18" s="48">
        <v>0</v>
      </c>
      <c r="K18" s="48">
        <f>I18/SUM(I18:J18)</f>
        <v>1</v>
      </c>
      <c r="L18" s="48">
        <v>3</v>
      </c>
      <c r="M18" s="48">
        <v>31</v>
      </c>
      <c r="N18" s="48">
        <v>0</v>
      </c>
      <c r="O18" s="48">
        <f>M18/SUM(M18:N18)</f>
        <v>1</v>
      </c>
      <c r="P18" s="48">
        <v>3</v>
      </c>
      <c r="Q18" s="48">
        <v>52</v>
      </c>
      <c r="R18" s="48">
        <v>1</v>
      </c>
      <c r="S18" s="48">
        <f>Q18/SUM(Q18:R18)</f>
        <v>0.98113207547169812</v>
      </c>
      <c r="T18" s="48">
        <v>3</v>
      </c>
      <c r="U18" s="48">
        <v>34</v>
      </c>
      <c r="V18" s="48">
        <v>0</v>
      </c>
      <c r="W18" s="48">
        <f>U18/SUM(U18:V18)</f>
        <v>1</v>
      </c>
      <c r="X18" s="48">
        <v>3</v>
      </c>
      <c r="Y18" s="48">
        <v>29</v>
      </c>
      <c r="Z18" s="48">
        <v>1</v>
      </c>
      <c r="AA18" s="48">
        <f>Y18/SUM(Y18:Z18)</f>
        <v>0.96666666666666667</v>
      </c>
      <c r="AB18" s="48">
        <v>3</v>
      </c>
      <c r="AC18" s="48">
        <v>25</v>
      </c>
      <c r="AD18" s="48">
        <v>0</v>
      </c>
      <c r="AE18" s="48">
        <f>AC18/SUM(AC18:AD18)</f>
        <v>1</v>
      </c>
      <c r="AF18" s="48">
        <v>3</v>
      </c>
      <c r="AG18" s="48">
        <v>22</v>
      </c>
      <c r="AH18" s="48">
        <v>0</v>
      </c>
      <c r="AI18" s="48">
        <f>AG18/SUM(AG18:AH18)</f>
        <v>1</v>
      </c>
      <c r="AJ18" s="57">
        <v>1</v>
      </c>
      <c r="AK18" s="57"/>
      <c r="AL18" s="57"/>
      <c r="AM18" s="57"/>
      <c r="AN18" s="48">
        <v>3</v>
      </c>
      <c r="AO18" s="48">
        <v>13</v>
      </c>
      <c r="AP18" s="48">
        <v>0</v>
      </c>
      <c r="AQ18" s="48">
        <f>AO18/SUM(AO18:AP18)</f>
        <v>1</v>
      </c>
      <c r="AR18" s="48">
        <v>3</v>
      </c>
      <c r="AS18" s="48">
        <v>13</v>
      </c>
      <c r="AT18" s="48">
        <v>0</v>
      </c>
      <c r="AU18" s="48">
        <f>AS18/SUM(AS18:AT18)</f>
        <v>1</v>
      </c>
      <c r="AV18" s="48">
        <v>3</v>
      </c>
      <c r="AW18" s="48">
        <v>17</v>
      </c>
      <c r="AX18" s="48">
        <v>0</v>
      </c>
      <c r="AY18" s="48">
        <f>AW18/SUM(AW18:AX18)</f>
        <v>1</v>
      </c>
    </row>
    <row r="19" spans="1:51" s="90" customFormat="1" x14ac:dyDescent="0.2">
      <c r="A19" s="90">
        <v>1018</v>
      </c>
      <c r="B19" s="93" t="s">
        <v>650</v>
      </c>
      <c r="C19" s="90" t="s">
        <v>350</v>
      </c>
      <c r="D19" s="48">
        <v>3</v>
      </c>
      <c r="E19" s="48">
        <v>22</v>
      </c>
      <c r="F19" s="48">
        <v>0</v>
      </c>
      <c r="G19" s="48">
        <f>E19/SUM(E19:F19)</f>
        <v>1</v>
      </c>
      <c r="H19" s="48">
        <v>3</v>
      </c>
      <c r="I19" s="48">
        <v>22</v>
      </c>
      <c r="J19" s="48">
        <v>0</v>
      </c>
      <c r="K19" s="48">
        <f>I19/SUM(I19:J19)</f>
        <v>1</v>
      </c>
      <c r="L19" s="48">
        <v>3</v>
      </c>
      <c r="M19" s="48">
        <v>16</v>
      </c>
      <c r="N19" s="48">
        <v>2</v>
      </c>
      <c r="O19" s="48">
        <f>M19/SUM(M19:N19)</f>
        <v>0.88888888888888884</v>
      </c>
      <c r="P19" s="48">
        <v>3</v>
      </c>
      <c r="Q19" s="48">
        <v>30</v>
      </c>
      <c r="R19" s="48">
        <v>0</v>
      </c>
      <c r="S19" s="48">
        <f>Q19/SUM(Q19:R19)</f>
        <v>1</v>
      </c>
      <c r="T19" s="48">
        <v>3</v>
      </c>
      <c r="U19" s="48">
        <v>31</v>
      </c>
      <c r="V19" s="48">
        <v>0</v>
      </c>
      <c r="W19" s="48">
        <f>U19/SUM(U19:V19)</f>
        <v>1</v>
      </c>
      <c r="X19" s="48">
        <v>3</v>
      </c>
      <c r="Y19" s="48">
        <v>31</v>
      </c>
      <c r="Z19" s="48">
        <v>0</v>
      </c>
      <c r="AA19" s="48">
        <f>Y19/SUM(Y19:Z19)</f>
        <v>1</v>
      </c>
      <c r="AB19" s="48">
        <v>3</v>
      </c>
      <c r="AC19" s="48">
        <v>12</v>
      </c>
      <c r="AD19" s="48">
        <v>3</v>
      </c>
      <c r="AE19" s="48">
        <f>AC19/SUM(AC19:AD19)</f>
        <v>0.8</v>
      </c>
      <c r="AF19" s="48">
        <v>3</v>
      </c>
      <c r="AG19" s="48">
        <v>31</v>
      </c>
      <c r="AH19" s="48">
        <v>0</v>
      </c>
      <c r="AI19" s="48">
        <f>AG19/SUM(AG19:AH19)</f>
        <v>1</v>
      </c>
      <c r="AJ19" s="48">
        <v>3</v>
      </c>
      <c r="AK19" s="48">
        <v>26</v>
      </c>
      <c r="AL19" s="48">
        <v>0</v>
      </c>
      <c r="AM19" s="48">
        <f>AK19/SUM(AK19:AL19)</f>
        <v>1</v>
      </c>
      <c r="AN19" s="48">
        <v>3</v>
      </c>
      <c r="AO19" s="48">
        <v>15</v>
      </c>
      <c r="AP19" s="48">
        <v>0</v>
      </c>
      <c r="AQ19" s="48">
        <f>AO19/SUM(AO19:AP19)</f>
        <v>1</v>
      </c>
      <c r="AR19" s="48">
        <v>3</v>
      </c>
      <c r="AS19" s="48">
        <v>31</v>
      </c>
      <c r="AT19" s="48">
        <v>0</v>
      </c>
      <c r="AU19" s="48">
        <f>AS19/SUM(AS19:AT19)</f>
        <v>1</v>
      </c>
      <c r="AV19" s="48">
        <v>3</v>
      </c>
      <c r="AW19" s="48">
        <v>12</v>
      </c>
      <c r="AX19" s="48">
        <v>0</v>
      </c>
      <c r="AY19" s="48">
        <f>AW19/SUM(AW19:AX19)</f>
        <v>1</v>
      </c>
    </row>
    <row r="20" spans="1:51" x14ac:dyDescent="0.2">
      <c r="A20" s="27">
        <v>1019</v>
      </c>
      <c r="B20" s="46" t="s">
        <v>652</v>
      </c>
      <c r="C20" s="27" t="s">
        <v>350</v>
      </c>
      <c r="D20" s="84"/>
      <c r="E20" s="84"/>
      <c r="F20" s="84"/>
      <c r="G20" s="84"/>
      <c r="H20" s="84"/>
      <c r="I20" s="84"/>
      <c r="J20" s="84"/>
      <c r="K20" s="84"/>
      <c r="L20" s="84"/>
      <c r="M20" s="84"/>
      <c r="N20" s="84"/>
      <c r="O20" s="84"/>
      <c r="P20" s="84"/>
      <c r="Q20" s="84"/>
      <c r="R20" s="84"/>
      <c r="S20" s="84"/>
      <c r="T20" s="84"/>
      <c r="U20" s="84"/>
      <c r="V20" s="84"/>
      <c r="W20" s="84"/>
      <c r="X20" s="84"/>
      <c r="Y20" s="84"/>
      <c r="Z20" s="84"/>
      <c r="AA20" s="84"/>
      <c r="AB20" s="84"/>
      <c r="AC20" s="84"/>
      <c r="AD20" s="84"/>
      <c r="AE20" s="84"/>
      <c r="AF20" s="84"/>
      <c r="AG20" s="84"/>
      <c r="AH20" s="84"/>
      <c r="AI20" s="84"/>
      <c r="AJ20" s="84"/>
      <c r="AK20" s="84"/>
      <c r="AL20" s="84"/>
      <c r="AM20" s="84"/>
      <c r="AN20" s="84"/>
      <c r="AO20" s="84"/>
      <c r="AP20" s="84"/>
      <c r="AQ20" s="84"/>
      <c r="AR20" s="84"/>
      <c r="AS20" s="84"/>
      <c r="AT20" s="84"/>
      <c r="AU20" s="84"/>
      <c r="AV20" s="84"/>
      <c r="AW20" s="84"/>
      <c r="AX20" s="84"/>
      <c r="AY20" s="84"/>
    </row>
    <row r="21" spans="1:51" x14ac:dyDescent="0.2">
      <c r="A21" s="27">
        <v>1020</v>
      </c>
      <c r="B21" s="27" t="s">
        <v>176</v>
      </c>
      <c r="C21" s="27" t="s">
        <v>80</v>
      </c>
      <c r="D21" s="84"/>
      <c r="E21" s="84"/>
      <c r="F21" s="84"/>
      <c r="G21" s="84"/>
      <c r="H21" s="84"/>
      <c r="I21" s="84"/>
      <c r="J21" s="84"/>
      <c r="K21" s="84"/>
      <c r="L21" s="84"/>
      <c r="M21" s="84"/>
      <c r="N21" s="84"/>
      <c r="O21" s="84"/>
      <c r="P21" s="84"/>
      <c r="Q21" s="84"/>
      <c r="R21" s="84"/>
      <c r="S21" s="84"/>
      <c r="T21" s="84"/>
      <c r="U21" s="84"/>
      <c r="V21" s="84"/>
      <c r="W21" s="84"/>
      <c r="X21" s="84"/>
      <c r="Y21" s="84"/>
      <c r="Z21" s="84"/>
      <c r="AA21" s="84"/>
      <c r="AB21" s="84"/>
      <c r="AC21" s="84"/>
      <c r="AD21" s="84"/>
      <c r="AE21" s="84"/>
      <c r="AF21" s="84"/>
      <c r="AG21" s="84"/>
      <c r="AH21" s="84"/>
      <c r="AI21" s="84"/>
      <c r="AJ21" s="84"/>
      <c r="AK21" s="84"/>
      <c r="AL21" s="84"/>
      <c r="AM21" s="84"/>
      <c r="AN21" s="84"/>
      <c r="AO21" s="84"/>
      <c r="AP21" s="84"/>
      <c r="AQ21" s="84"/>
      <c r="AR21" s="84"/>
      <c r="AS21" s="84"/>
      <c r="AT21" s="84"/>
      <c r="AU21" s="84"/>
      <c r="AV21" s="84"/>
      <c r="AW21" s="84"/>
      <c r="AX21" s="84"/>
      <c r="AY21" s="84"/>
    </row>
    <row r="22" spans="1:51" s="90" customFormat="1" x14ac:dyDescent="0.2">
      <c r="A22" s="90">
        <v>1021</v>
      </c>
      <c r="B22" s="95" t="s">
        <v>650</v>
      </c>
      <c r="C22" s="96" t="s">
        <v>350</v>
      </c>
      <c r="D22" s="48">
        <v>3</v>
      </c>
      <c r="E22" s="48">
        <v>21</v>
      </c>
      <c r="F22" s="48">
        <v>0</v>
      </c>
      <c r="G22" s="48">
        <f>E22/SUM(E22:F22)</f>
        <v>1</v>
      </c>
      <c r="H22" s="48">
        <v>3</v>
      </c>
      <c r="I22" s="48">
        <v>15</v>
      </c>
      <c r="J22" s="48">
        <v>0</v>
      </c>
      <c r="K22" s="48">
        <f>I22/SUM(I22:J22)</f>
        <v>1</v>
      </c>
      <c r="L22" s="48">
        <v>3</v>
      </c>
      <c r="M22" s="48">
        <v>9</v>
      </c>
      <c r="N22" s="48">
        <v>0</v>
      </c>
      <c r="O22" s="48">
        <f>M22/SUM(M22:N22)</f>
        <v>1</v>
      </c>
      <c r="P22" s="48">
        <v>3</v>
      </c>
      <c r="Q22" s="48">
        <v>15</v>
      </c>
      <c r="R22" s="48">
        <v>0</v>
      </c>
      <c r="S22" s="48">
        <f>Q22/SUM(Q22:R22)</f>
        <v>1</v>
      </c>
      <c r="T22" s="48">
        <v>3</v>
      </c>
      <c r="U22" s="48">
        <v>25</v>
      </c>
      <c r="V22" s="48">
        <v>0</v>
      </c>
      <c r="W22" s="48">
        <f>U22/SUM(U22:V22)</f>
        <v>1</v>
      </c>
      <c r="X22" s="48">
        <v>3</v>
      </c>
      <c r="Y22" s="48">
        <v>17</v>
      </c>
      <c r="Z22" s="48">
        <v>0</v>
      </c>
      <c r="AA22" s="48">
        <f>Y22/SUM(Y22:Z22)</f>
        <v>1</v>
      </c>
      <c r="AB22" s="48">
        <v>3</v>
      </c>
      <c r="AC22" s="48">
        <v>5</v>
      </c>
      <c r="AD22" s="48">
        <v>3</v>
      </c>
      <c r="AE22" s="48">
        <f>AC22/SUM(AC22:AD22)</f>
        <v>0.625</v>
      </c>
      <c r="AF22" s="57">
        <v>2</v>
      </c>
      <c r="AG22" s="57"/>
      <c r="AH22" s="57"/>
      <c r="AI22" s="57"/>
      <c r="AJ22" s="48">
        <v>3</v>
      </c>
      <c r="AK22" s="48">
        <v>14</v>
      </c>
      <c r="AL22" s="48">
        <v>0</v>
      </c>
      <c r="AM22" s="48">
        <f>AK22/SUM(AK22:AL22)</f>
        <v>1</v>
      </c>
      <c r="AN22" s="48">
        <v>3</v>
      </c>
      <c r="AO22" s="48">
        <v>5</v>
      </c>
      <c r="AP22" s="48">
        <v>2</v>
      </c>
      <c r="AQ22" s="48">
        <f>AO22/SUM(AO22:AP22)</f>
        <v>0.7142857142857143</v>
      </c>
      <c r="AR22" s="48">
        <v>3</v>
      </c>
      <c r="AS22" s="48">
        <v>16</v>
      </c>
      <c r="AT22" s="48">
        <v>0</v>
      </c>
      <c r="AU22" s="48">
        <f>AS22/SUM(AS22:AT22)</f>
        <v>1</v>
      </c>
      <c r="AV22" s="48">
        <v>3</v>
      </c>
      <c r="AW22" s="48">
        <v>14</v>
      </c>
      <c r="AX22" s="48">
        <v>0</v>
      </c>
      <c r="AY22" s="48">
        <f>AW22/SUM(AW22:AX22)</f>
        <v>1</v>
      </c>
    </row>
    <row r="23" spans="1:51" s="90" customFormat="1" x14ac:dyDescent="0.2">
      <c r="A23" s="90">
        <v>1021</v>
      </c>
      <c r="B23" s="95" t="s">
        <v>650</v>
      </c>
      <c r="C23" s="90" t="s">
        <v>350</v>
      </c>
      <c r="D23" s="48">
        <v>3</v>
      </c>
      <c r="E23" s="48">
        <v>40</v>
      </c>
      <c r="F23" s="48">
        <v>0</v>
      </c>
      <c r="G23" s="48">
        <f>E23/SUM(E23:F23)</f>
        <v>1</v>
      </c>
      <c r="H23" s="48">
        <v>3</v>
      </c>
      <c r="I23" s="48">
        <v>22</v>
      </c>
      <c r="J23" s="48">
        <v>1</v>
      </c>
      <c r="K23" s="48">
        <f>I23/SUM(I23:J23)</f>
        <v>0.95652173913043481</v>
      </c>
      <c r="L23" s="48">
        <v>3</v>
      </c>
      <c r="M23" s="48">
        <v>25</v>
      </c>
      <c r="N23" s="48">
        <v>2</v>
      </c>
      <c r="O23" s="48">
        <f>M23/SUM(M23:N23)</f>
        <v>0.92592592592592593</v>
      </c>
      <c r="P23" s="48">
        <v>3</v>
      </c>
      <c r="Q23" s="48">
        <v>25</v>
      </c>
      <c r="R23" s="48">
        <v>0</v>
      </c>
      <c r="S23" s="48">
        <f>Q23/SUM(Q23:R23)</f>
        <v>1</v>
      </c>
      <c r="T23" s="48">
        <v>3</v>
      </c>
      <c r="U23" s="48">
        <v>27</v>
      </c>
      <c r="V23" s="48">
        <v>2</v>
      </c>
      <c r="W23" s="48">
        <f>U23/SUM(U23:V23)</f>
        <v>0.93103448275862066</v>
      </c>
      <c r="X23" s="48">
        <v>3</v>
      </c>
      <c r="Y23" s="48">
        <v>24</v>
      </c>
      <c r="Z23" s="48">
        <v>0</v>
      </c>
      <c r="AA23" s="48">
        <f>Y23/SUM(Y23:Z23)</f>
        <v>1</v>
      </c>
      <c r="AB23" s="48">
        <v>3</v>
      </c>
      <c r="AC23" s="48">
        <v>32</v>
      </c>
      <c r="AD23" s="48">
        <v>0</v>
      </c>
      <c r="AE23" s="48">
        <f>AC23/SUM(AC23:AD23)</f>
        <v>1</v>
      </c>
      <c r="AF23" s="48">
        <v>3</v>
      </c>
      <c r="AG23" s="48">
        <v>17</v>
      </c>
      <c r="AH23" s="48">
        <v>0</v>
      </c>
      <c r="AI23" s="48">
        <f>AG23/SUM(AG23:AH23)</f>
        <v>1</v>
      </c>
      <c r="AJ23" s="48">
        <v>3</v>
      </c>
      <c r="AK23" s="48">
        <v>8</v>
      </c>
      <c r="AL23" s="48">
        <v>2</v>
      </c>
      <c r="AM23" s="48">
        <f>AK23/SUM(AK23:AL23)</f>
        <v>0.8</v>
      </c>
      <c r="AN23" s="48">
        <v>3</v>
      </c>
      <c r="AO23" s="48">
        <v>20</v>
      </c>
      <c r="AP23" s="48">
        <v>0</v>
      </c>
      <c r="AQ23" s="48">
        <f>AO23/SUM(AO23:AP23)</f>
        <v>1</v>
      </c>
      <c r="AR23" s="48">
        <v>3</v>
      </c>
      <c r="AS23" s="48">
        <v>23</v>
      </c>
      <c r="AT23" s="48">
        <v>0</v>
      </c>
      <c r="AU23" s="48">
        <f>AS23/SUM(AS23:AT23)</f>
        <v>1</v>
      </c>
      <c r="AV23" s="48">
        <v>3</v>
      </c>
      <c r="AW23" s="48">
        <v>23</v>
      </c>
      <c r="AX23" s="48">
        <v>0</v>
      </c>
      <c r="AY23" s="48">
        <f>AW23/SUM(AW23:AX23)</f>
        <v>1</v>
      </c>
    </row>
    <row r="24" spans="1:51" s="90" customFormat="1" x14ac:dyDescent="0.2">
      <c r="A24" s="90">
        <v>1022</v>
      </c>
      <c r="B24" s="95" t="s">
        <v>650</v>
      </c>
      <c r="C24" s="90" t="s">
        <v>350</v>
      </c>
      <c r="D24" s="48">
        <v>3</v>
      </c>
      <c r="E24" s="48">
        <v>26</v>
      </c>
      <c r="F24" s="48">
        <v>0</v>
      </c>
      <c r="G24" s="48">
        <f>E24/SUM(E24:F24)</f>
        <v>1</v>
      </c>
      <c r="H24" s="48">
        <v>3</v>
      </c>
      <c r="I24" s="48">
        <v>18</v>
      </c>
      <c r="J24" s="48">
        <v>1</v>
      </c>
      <c r="K24" s="48">
        <f>I24/SUM(I24:J24)</f>
        <v>0.94736842105263153</v>
      </c>
      <c r="L24" s="48">
        <v>3</v>
      </c>
      <c r="M24" s="48">
        <v>21</v>
      </c>
      <c r="N24" s="48">
        <v>0</v>
      </c>
      <c r="O24" s="48">
        <f>M24/SUM(M24:N24)</f>
        <v>1</v>
      </c>
      <c r="P24" s="48">
        <v>3</v>
      </c>
      <c r="Q24" s="48">
        <v>13</v>
      </c>
      <c r="R24" s="48">
        <v>0</v>
      </c>
      <c r="S24" s="48">
        <f>Q24/SUM(Q24:R24)</f>
        <v>1</v>
      </c>
      <c r="T24" s="48">
        <v>3</v>
      </c>
      <c r="U24" s="48">
        <v>21</v>
      </c>
      <c r="V24" s="48">
        <v>0</v>
      </c>
      <c r="W24" s="48">
        <f>U24/SUM(U24:V24)</f>
        <v>1</v>
      </c>
      <c r="X24" s="48">
        <v>3</v>
      </c>
      <c r="Y24" s="48">
        <v>19</v>
      </c>
      <c r="Z24" s="48">
        <v>0</v>
      </c>
      <c r="AA24" s="48">
        <f>Y24/SUM(Y24:Z24)</f>
        <v>1</v>
      </c>
      <c r="AB24" s="48">
        <v>3</v>
      </c>
      <c r="AC24" s="48">
        <v>12</v>
      </c>
      <c r="AD24" s="48">
        <v>1</v>
      </c>
      <c r="AE24" s="48">
        <f>AC24/SUM(AC24:AD24)</f>
        <v>0.92307692307692313</v>
      </c>
      <c r="AF24" s="48">
        <v>3</v>
      </c>
      <c r="AG24" s="48">
        <v>24</v>
      </c>
      <c r="AH24" s="48">
        <v>0</v>
      </c>
      <c r="AI24" s="48">
        <f>AG24/SUM(AG24:AH24)</f>
        <v>1</v>
      </c>
      <c r="AJ24" s="48">
        <v>3</v>
      </c>
      <c r="AK24" s="48">
        <v>14</v>
      </c>
      <c r="AL24" s="48">
        <v>0</v>
      </c>
      <c r="AM24" s="48">
        <f>AK24/SUM(AK24:AL24)</f>
        <v>1</v>
      </c>
      <c r="AN24" s="48">
        <v>3</v>
      </c>
      <c r="AO24" s="48">
        <v>15</v>
      </c>
      <c r="AP24" s="48">
        <v>0</v>
      </c>
      <c r="AQ24" s="48">
        <f>AO24/SUM(AO24:AP24)</f>
        <v>1</v>
      </c>
      <c r="AR24" s="48">
        <v>3</v>
      </c>
      <c r="AS24" s="48">
        <v>13</v>
      </c>
      <c r="AT24" s="48">
        <v>1</v>
      </c>
      <c r="AU24" s="48">
        <f>AS24/SUM(AS24:AT24)</f>
        <v>0.9285714285714286</v>
      </c>
      <c r="AV24" s="48">
        <v>3</v>
      </c>
      <c r="AW24" s="48">
        <v>15</v>
      </c>
      <c r="AX24" s="48">
        <v>0</v>
      </c>
      <c r="AY24" s="48">
        <f>AW24/SUM(AW24:AX24)</f>
        <v>1</v>
      </c>
    </row>
    <row r="25" spans="1:51" s="90" customFormat="1" x14ac:dyDescent="0.2">
      <c r="A25" s="90">
        <v>1023</v>
      </c>
      <c r="B25" s="90" t="s">
        <v>650</v>
      </c>
      <c r="C25" s="90" t="s">
        <v>80</v>
      </c>
      <c r="D25" s="97">
        <v>3</v>
      </c>
      <c r="E25" s="97">
        <v>12</v>
      </c>
      <c r="F25" s="97">
        <v>6</v>
      </c>
      <c r="G25" s="97">
        <f>E25/SUM(E25:F25)</f>
        <v>0.66666666666666663</v>
      </c>
      <c r="H25" s="97">
        <v>3</v>
      </c>
      <c r="I25" s="97">
        <v>16</v>
      </c>
      <c r="J25" s="97">
        <v>3</v>
      </c>
      <c r="K25" s="97">
        <f>I25/SUM(I25:J25)</f>
        <v>0.84210526315789469</v>
      </c>
      <c r="L25" s="97">
        <v>3</v>
      </c>
      <c r="M25" s="97">
        <v>13</v>
      </c>
      <c r="N25" s="97">
        <v>2</v>
      </c>
      <c r="O25" s="97">
        <f>M25/SUM(M25:N25)</f>
        <v>0.8666666666666667</v>
      </c>
      <c r="P25" s="97">
        <v>3</v>
      </c>
      <c r="Q25" s="97">
        <v>12</v>
      </c>
      <c r="R25" s="97">
        <v>8</v>
      </c>
      <c r="S25" s="97">
        <f>Q25/SUM(Q25:R25)</f>
        <v>0.6</v>
      </c>
      <c r="T25" s="97">
        <v>3</v>
      </c>
      <c r="U25" s="97">
        <v>21</v>
      </c>
      <c r="V25" s="97">
        <v>0</v>
      </c>
      <c r="W25" s="97">
        <f>U25/SUM(U25:V25)</f>
        <v>1</v>
      </c>
      <c r="X25" s="97">
        <v>3</v>
      </c>
      <c r="Y25" s="97">
        <v>32</v>
      </c>
      <c r="Z25" s="97">
        <v>4</v>
      </c>
      <c r="AA25" s="97">
        <f>Y25/SUM(Y25:Z25)</f>
        <v>0.88888888888888884</v>
      </c>
      <c r="AB25" s="97">
        <v>3</v>
      </c>
      <c r="AC25" s="97">
        <v>19</v>
      </c>
      <c r="AD25" s="97">
        <v>6</v>
      </c>
      <c r="AE25" s="97">
        <f>AC25/SUM(AC25:AD25)</f>
        <v>0.76</v>
      </c>
      <c r="AF25" s="98"/>
      <c r="AG25" s="98"/>
      <c r="AH25" s="98"/>
      <c r="AI25" s="98"/>
      <c r="AJ25" s="97">
        <v>3</v>
      </c>
      <c r="AK25" s="97">
        <v>18</v>
      </c>
      <c r="AL25" s="97">
        <v>0</v>
      </c>
      <c r="AM25" s="97">
        <f>AK25/SUM(AK25:AL25)</f>
        <v>1</v>
      </c>
      <c r="AN25" s="97">
        <v>3</v>
      </c>
      <c r="AO25" s="97">
        <v>17</v>
      </c>
      <c r="AP25" s="97">
        <v>1</v>
      </c>
      <c r="AQ25" s="97">
        <f>AO25/SUM(AO25:AP25)</f>
        <v>0.94444444444444442</v>
      </c>
      <c r="AR25" s="98"/>
      <c r="AS25" s="98"/>
      <c r="AT25" s="98"/>
      <c r="AU25" s="98"/>
      <c r="AV25" s="97">
        <v>3</v>
      </c>
      <c r="AW25" s="97">
        <v>18</v>
      </c>
      <c r="AX25" s="97">
        <v>4</v>
      </c>
      <c r="AY25" s="97">
        <f>AW25/SUM(AW25:AX25)</f>
        <v>0.81818181818181823</v>
      </c>
    </row>
    <row r="26" spans="1:51" s="90" customFormat="1" ht="16" thickBot="1" x14ac:dyDescent="0.25">
      <c r="A26" s="99">
        <v>1024</v>
      </c>
      <c r="B26" s="99" t="s">
        <v>650</v>
      </c>
      <c r="C26" s="99" t="s">
        <v>80</v>
      </c>
      <c r="D26" s="48">
        <v>3</v>
      </c>
      <c r="E26" s="48">
        <v>10</v>
      </c>
      <c r="F26" s="48">
        <v>0</v>
      </c>
      <c r="G26" s="48">
        <f>E26/SUM(E26:F26)</f>
        <v>1</v>
      </c>
      <c r="H26" s="48">
        <v>3</v>
      </c>
      <c r="I26" s="48">
        <v>21</v>
      </c>
      <c r="J26" s="48">
        <v>0</v>
      </c>
      <c r="K26" s="48">
        <f>I26/SUM(I26:J26)</f>
        <v>1</v>
      </c>
      <c r="L26" s="48">
        <v>3</v>
      </c>
      <c r="M26" s="48">
        <v>18</v>
      </c>
      <c r="N26" s="48">
        <v>0</v>
      </c>
      <c r="O26" s="48">
        <f>M26/SUM(M26:N26)</f>
        <v>1</v>
      </c>
      <c r="P26" s="48">
        <v>3</v>
      </c>
      <c r="Q26" s="48">
        <v>7</v>
      </c>
      <c r="R26" s="48">
        <v>3</v>
      </c>
      <c r="S26" s="48">
        <f>Q26/SUM(Q26:R26)</f>
        <v>0.7</v>
      </c>
      <c r="T26" s="48">
        <v>3</v>
      </c>
      <c r="U26" s="48">
        <v>10</v>
      </c>
      <c r="V26" s="48">
        <v>1</v>
      </c>
      <c r="W26" s="48">
        <f>U26/SUM(U26:V26)</f>
        <v>0.90909090909090906</v>
      </c>
      <c r="X26" s="48">
        <v>3</v>
      </c>
      <c r="Y26" s="48">
        <v>17</v>
      </c>
      <c r="Z26" s="48">
        <v>0</v>
      </c>
      <c r="AA26" s="48">
        <f>Y26/SUM(Y26:Z26)</f>
        <v>1</v>
      </c>
      <c r="AB26" s="48">
        <v>3</v>
      </c>
      <c r="AC26" s="48">
        <v>12</v>
      </c>
      <c r="AD26" s="48">
        <v>0</v>
      </c>
      <c r="AE26" s="48">
        <f>AC26/SUM(AC26:AD26)</f>
        <v>1</v>
      </c>
      <c r="AF26" s="48">
        <v>3</v>
      </c>
      <c r="AG26" s="48">
        <v>19</v>
      </c>
      <c r="AH26" s="48">
        <v>1</v>
      </c>
      <c r="AI26" s="48">
        <f>AG26/SUM(AG26:AH26)</f>
        <v>0.95</v>
      </c>
      <c r="AJ26" s="48">
        <v>3</v>
      </c>
      <c r="AK26" s="48">
        <v>13</v>
      </c>
      <c r="AL26" s="48">
        <v>0</v>
      </c>
      <c r="AM26" s="48">
        <f>AK26/SUM(AK26:AL26)</f>
        <v>1</v>
      </c>
      <c r="AN26" s="48">
        <v>3</v>
      </c>
      <c r="AO26" s="48">
        <v>8</v>
      </c>
      <c r="AP26" s="48">
        <v>4</v>
      </c>
      <c r="AQ26" s="48">
        <f>AO26/SUM(AO26:AP26)</f>
        <v>0.66666666666666663</v>
      </c>
      <c r="AR26" s="48">
        <v>3</v>
      </c>
      <c r="AS26" s="48">
        <v>19</v>
      </c>
      <c r="AT26" s="48">
        <v>2</v>
      </c>
      <c r="AU26" s="48">
        <f>AS26/SUM(AS26:AT26)</f>
        <v>0.90476190476190477</v>
      </c>
      <c r="AV26" s="57">
        <v>2</v>
      </c>
      <c r="AW26" s="57"/>
      <c r="AX26" s="57"/>
      <c r="AY26" s="57"/>
    </row>
    <row r="27" spans="1:51" ht="16" thickTop="1" x14ac:dyDescent="0.2">
      <c r="A27" s="27">
        <v>1024</v>
      </c>
      <c r="B27" s="46" t="s">
        <v>176</v>
      </c>
      <c r="C27" s="27" t="s">
        <v>350</v>
      </c>
      <c r="D27" s="84"/>
      <c r="E27" s="84"/>
      <c r="F27" s="84"/>
      <c r="G27" s="84"/>
      <c r="H27" s="84"/>
      <c r="I27" s="84"/>
      <c r="J27" s="84"/>
      <c r="K27" s="84"/>
      <c r="L27" s="84"/>
      <c r="M27" s="84"/>
      <c r="N27" s="84"/>
      <c r="O27" s="84"/>
      <c r="P27" s="84"/>
      <c r="Q27" s="84"/>
      <c r="R27" s="84"/>
      <c r="S27" s="84"/>
      <c r="T27" s="84"/>
      <c r="U27" s="84"/>
      <c r="V27" s="84"/>
      <c r="W27" s="84"/>
      <c r="X27" s="84"/>
      <c r="Y27" s="84"/>
      <c r="Z27" s="84"/>
      <c r="AA27" s="84"/>
      <c r="AB27" s="84"/>
      <c r="AC27" s="84"/>
      <c r="AD27" s="84"/>
      <c r="AE27" s="84"/>
      <c r="AF27" s="84"/>
      <c r="AG27" s="84"/>
      <c r="AH27" s="84"/>
      <c r="AI27" s="84"/>
      <c r="AJ27" s="84"/>
      <c r="AK27" s="84"/>
      <c r="AL27" s="84"/>
      <c r="AM27" s="84"/>
      <c r="AN27" s="84"/>
      <c r="AO27" s="84"/>
      <c r="AP27" s="84"/>
      <c r="AQ27" s="84"/>
      <c r="AR27" s="84"/>
      <c r="AS27" s="84"/>
      <c r="AT27" s="84"/>
      <c r="AU27" s="84"/>
      <c r="AV27" s="84"/>
      <c r="AW27" s="84"/>
      <c r="AX27" s="84"/>
      <c r="AY27" s="84"/>
    </row>
    <row r="28" spans="1:51" s="90" customFormat="1" x14ac:dyDescent="0.2">
      <c r="A28" s="92">
        <v>1025</v>
      </c>
      <c r="B28" s="95" t="s">
        <v>650</v>
      </c>
      <c r="C28" s="90" t="s">
        <v>350</v>
      </c>
      <c r="D28" s="87">
        <v>3</v>
      </c>
      <c r="E28" s="87">
        <v>13</v>
      </c>
      <c r="F28" s="87">
        <v>4</v>
      </c>
      <c r="G28" s="87">
        <f>E28/SUM(E28:F28)</f>
        <v>0.76470588235294112</v>
      </c>
      <c r="H28" s="87">
        <v>3</v>
      </c>
      <c r="I28" s="87">
        <v>14</v>
      </c>
      <c r="J28" s="87">
        <v>3</v>
      </c>
      <c r="K28" s="87">
        <f>I28/SUM(I28:J28)</f>
        <v>0.82352941176470584</v>
      </c>
      <c r="L28" s="87">
        <v>3</v>
      </c>
      <c r="M28" s="87">
        <v>41</v>
      </c>
      <c r="N28" s="87">
        <v>0</v>
      </c>
      <c r="O28" s="87">
        <f>M28/SUM(M28:N28)</f>
        <v>1</v>
      </c>
      <c r="P28" s="87">
        <v>3</v>
      </c>
      <c r="Q28" s="87">
        <v>35</v>
      </c>
      <c r="R28" s="87">
        <v>0</v>
      </c>
      <c r="S28" s="87">
        <f>Q28/SUM(Q28:R28)</f>
        <v>1</v>
      </c>
      <c r="T28" s="87">
        <v>3</v>
      </c>
      <c r="U28" s="87">
        <v>21</v>
      </c>
      <c r="V28" s="87">
        <v>0</v>
      </c>
      <c r="W28" s="87">
        <f>U28/SUM(U28:V28)</f>
        <v>1</v>
      </c>
      <c r="X28" s="87">
        <v>3</v>
      </c>
      <c r="Y28" s="87">
        <v>19</v>
      </c>
      <c r="Z28" s="87">
        <v>1</v>
      </c>
      <c r="AA28" s="87">
        <f>Y28/SUM(Y28:Z28)</f>
        <v>0.95</v>
      </c>
      <c r="AB28" s="88">
        <v>2</v>
      </c>
      <c r="AC28" s="88"/>
      <c r="AD28" s="88"/>
      <c r="AE28" s="88"/>
      <c r="AF28" s="88">
        <v>2</v>
      </c>
      <c r="AG28" s="88"/>
      <c r="AH28" s="88"/>
      <c r="AI28" s="87"/>
      <c r="AJ28" s="87">
        <v>3</v>
      </c>
      <c r="AK28" s="87">
        <v>17</v>
      </c>
      <c r="AL28" s="87">
        <v>2</v>
      </c>
      <c r="AM28" s="87">
        <f>AK28/SUM(AK28:AL28)</f>
        <v>0.89473684210526316</v>
      </c>
      <c r="AN28" s="87">
        <v>3</v>
      </c>
      <c r="AO28" s="87">
        <v>15</v>
      </c>
      <c r="AP28" s="87">
        <v>2</v>
      </c>
      <c r="AQ28" s="87">
        <f>AO28/SUM(AO28:AP28)</f>
        <v>0.88235294117647056</v>
      </c>
      <c r="AR28" s="87">
        <v>3</v>
      </c>
      <c r="AS28" s="87">
        <v>20</v>
      </c>
      <c r="AT28" s="87">
        <v>0</v>
      </c>
      <c r="AU28" s="87">
        <f>AS28/SUM(AS28:AT28)</f>
        <v>1</v>
      </c>
      <c r="AV28" s="87">
        <v>3</v>
      </c>
      <c r="AW28" s="87">
        <v>7</v>
      </c>
      <c r="AX28" s="87">
        <v>3</v>
      </c>
      <c r="AY28" s="87">
        <f>AW28/SUM(AW28:AX28)</f>
        <v>0.7</v>
      </c>
    </row>
    <row r="29" spans="1:51" s="90" customFormat="1" x14ac:dyDescent="0.2">
      <c r="A29" s="92">
        <v>1026</v>
      </c>
      <c r="B29" s="92" t="s">
        <v>650</v>
      </c>
      <c r="C29" s="92" t="s">
        <v>80</v>
      </c>
      <c r="D29" s="100">
        <v>2</v>
      </c>
      <c r="E29" s="101"/>
      <c r="F29" s="101"/>
      <c r="G29" s="101"/>
      <c r="H29" s="57">
        <v>2</v>
      </c>
      <c r="I29" s="101"/>
      <c r="J29" s="101"/>
      <c r="K29" s="101"/>
      <c r="L29" s="97">
        <v>3</v>
      </c>
      <c r="M29" s="97">
        <v>10</v>
      </c>
      <c r="N29" s="97">
        <v>2</v>
      </c>
      <c r="O29" s="97">
        <f>M29/SUM(M29:N29)</f>
        <v>0.83333333333333337</v>
      </c>
      <c r="P29" s="101">
        <v>2</v>
      </c>
      <c r="Q29" s="101"/>
      <c r="R29" s="101"/>
      <c r="S29" s="101"/>
      <c r="T29" s="97">
        <v>3</v>
      </c>
      <c r="U29" s="97">
        <v>10</v>
      </c>
      <c r="V29" s="97">
        <v>5</v>
      </c>
      <c r="W29" s="97">
        <f>U29/SUM(U29:V29)</f>
        <v>0.66666666666666663</v>
      </c>
      <c r="X29" s="97">
        <v>2</v>
      </c>
      <c r="Y29" s="97"/>
      <c r="Z29" s="97"/>
      <c r="AA29" s="97"/>
      <c r="AB29" s="97">
        <v>3</v>
      </c>
      <c r="AC29" s="97">
        <v>8</v>
      </c>
      <c r="AD29" s="97">
        <v>2</v>
      </c>
      <c r="AE29" s="48">
        <f>AC29/SUM(AC29:AD29)</f>
        <v>0.8</v>
      </c>
      <c r="AF29" s="101">
        <v>2</v>
      </c>
      <c r="AG29" s="101"/>
      <c r="AH29" s="101"/>
      <c r="AI29" s="101"/>
      <c r="AJ29" s="101">
        <v>2</v>
      </c>
      <c r="AK29" s="101"/>
      <c r="AL29" s="101"/>
      <c r="AM29" s="101"/>
      <c r="AN29" s="101">
        <v>2</v>
      </c>
      <c r="AO29" s="101"/>
      <c r="AP29" s="101"/>
      <c r="AQ29" s="101"/>
      <c r="AR29" s="101">
        <v>2</v>
      </c>
      <c r="AS29" s="101"/>
      <c r="AT29" s="101"/>
      <c r="AU29" s="101"/>
      <c r="AV29" s="98"/>
      <c r="AW29" s="98"/>
      <c r="AX29" s="98"/>
      <c r="AY29" s="98"/>
    </row>
    <row r="30" spans="1:51" x14ac:dyDescent="0.2">
      <c r="A30" s="27">
        <v>1027</v>
      </c>
      <c r="B30" s="27" t="s">
        <v>109</v>
      </c>
      <c r="C30" s="27" t="s">
        <v>80</v>
      </c>
      <c r="D30" s="89"/>
      <c r="E30" s="89"/>
      <c r="F30" s="89"/>
      <c r="G30" s="89"/>
      <c r="H30" s="89"/>
      <c r="I30" s="89"/>
      <c r="J30" s="89"/>
      <c r="K30" s="89"/>
      <c r="L30" s="89"/>
      <c r="M30" s="89"/>
      <c r="N30" s="89"/>
      <c r="O30" s="89"/>
      <c r="P30" s="89"/>
      <c r="Q30" s="89"/>
      <c r="R30" s="89"/>
      <c r="S30" s="89"/>
      <c r="T30" s="89"/>
      <c r="U30" s="89"/>
      <c r="V30" s="89"/>
      <c r="W30" s="89"/>
      <c r="X30" s="89"/>
      <c r="Y30" s="89"/>
      <c r="Z30" s="89"/>
      <c r="AA30" s="89"/>
      <c r="AB30" s="89"/>
      <c r="AC30" s="89"/>
      <c r="AD30" s="89"/>
      <c r="AE30" s="89"/>
      <c r="AF30" s="89"/>
      <c r="AG30" s="89"/>
      <c r="AH30" s="89"/>
      <c r="AI30" s="89"/>
      <c r="AJ30" s="89"/>
      <c r="AK30" s="89"/>
      <c r="AL30" s="89"/>
      <c r="AM30" s="89"/>
      <c r="AN30" s="89"/>
      <c r="AO30" s="89"/>
      <c r="AP30" s="89"/>
      <c r="AQ30" s="89"/>
      <c r="AR30" s="89"/>
      <c r="AS30" s="89"/>
      <c r="AT30" s="89"/>
      <c r="AU30" s="89"/>
      <c r="AV30" s="89"/>
      <c r="AW30" s="89"/>
      <c r="AX30" s="89"/>
      <c r="AY30" s="89"/>
    </row>
    <row r="31" spans="1:51" s="90" customFormat="1" x14ac:dyDescent="0.2">
      <c r="A31" s="90">
        <v>1028</v>
      </c>
      <c r="B31" s="90" t="s">
        <v>650</v>
      </c>
      <c r="C31" s="90" t="s">
        <v>80</v>
      </c>
      <c r="D31" s="48">
        <v>3</v>
      </c>
      <c r="E31" s="48">
        <v>16</v>
      </c>
      <c r="F31" s="48">
        <v>0</v>
      </c>
      <c r="G31" s="48">
        <f t="shared" ref="G31:G38" si="0">E31/SUM(E31:F31)</f>
        <v>1</v>
      </c>
      <c r="H31" s="48">
        <v>3</v>
      </c>
      <c r="I31" s="48">
        <v>8</v>
      </c>
      <c r="J31" s="48">
        <v>2</v>
      </c>
      <c r="K31" s="48">
        <f>I31/SUM(I31:J31)</f>
        <v>0.8</v>
      </c>
      <c r="L31" s="57">
        <v>2</v>
      </c>
      <c r="M31" s="57"/>
      <c r="N31" s="57"/>
      <c r="O31" s="57"/>
      <c r="P31" s="57">
        <v>2</v>
      </c>
      <c r="Q31" s="57"/>
      <c r="R31" s="57"/>
      <c r="S31" s="57"/>
      <c r="T31" s="57">
        <v>1</v>
      </c>
      <c r="U31" s="57"/>
      <c r="V31" s="57"/>
      <c r="W31" s="57"/>
      <c r="X31" s="48">
        <v>3</v>
      </c>
      <c r="Y31" s="48">
        <v>7</v>
      </c>
      <c r="Z31" s="48">
        <v>5</v>
      </c>
      <c r="AA31" s="48">
        <f>Y31/SUM(Y31:Z31)</f>
        <v>0.58333333333333337</v>
      </c>
      <c r="AB31" s="57">
        <v>2</v>
      </c>
      <c r="AC31" s="57"/>
      <c r="AD31" s="57"/>
      <c r="AE31" s="57"/>
      <c r="AF31" s="48">
        <v>3</v>
      </c>
      <c r="AG31" s="48">
        <v>16</v>
      </c>
      <c r="AH31" s="48">
        <v>0</v>
      </c>
      <c r="AI31" s="48">
        <f t="shared" ref="AI31:AI42" si="1">AG31/SUM(AG31:AH31)</f>
        <v>1</v>
      </c>
      <c r="AJ31" s="48">
        <v>3</v>
      </c>
      <c r="AK31" s="48">
        <v>11</v>
      </c>
      <c r="AL31" s="48">
        <v>0</v>
      </c>
      <c r="AM31" s="48">
        <f>AK31/SUM(AK31:AL31)</f>
        <v>1</v>
      </c>
      <c r="AN31" s="48">
        <v>3</v>
      </c>
      <c r="AO31" s="48">
        <v>12</v>
      </c>
      <c r="AP31" s="48">
        <v>0</v>
      </c>
      <c r="AQ31" s="48">
        <f>AO31/SUM(AO31:AP31)</f>
        <v>1</v>
      </c>
      <c r="AR31" s="48">
        <v>3</v>
      </c>
      <c r="AS31" s="48">
        <v>10</v>
      </c>
      <c r="AT31" s="48">
        <v>0</v>
      </c>
      <c r="AU31" s="48">
        <f t="shared" ref="AU31:AU38" si="2">AS31/SUM(AS31:AT31)</f>
        <v>1</v>
      </c>
      <c r="AV31" s="48">
        <v>3</v>
      </c>
      <c r="AW31" s="48">
        <v>6</v>
      </c>
      <c r="AX31" s="48">
        <v>4</v>
      </c>
      <c r="AY31" s="48">
        <f>AW31/SUM(AW31:AX31)</f>
        <v>0.6</v>
      </c>
    </row>
    <row r="32" spans="1:51" s="90" customFormat="1" x14ac:dyDescent="0.2">
      <c r="A32" s="90">
        <v>1029</v>
      </c>
      <c r="B32" s="90" t="s">
        <v>650</v>
      </c>
      <c r="C32" s="90" t="s">
        <v>80</v>
      </c>
      <c r="D32" s="48">
        <v>3</v>
      </c>
      <c r="E32" s="48">
        <v>33</v>
      </c>
      <c r="F32" s="48">
        <v>3</v>
      </c>
      <c r="G32" s="48">
        <f t="shared" si="0"/>
        <v>0.91666666666666663</v>
      </c>
      <c r="H32" s="57">
        <v>2</v>
      </c>
      <c r="I32" s="57"/>
      <c r="J32" s="57"/>
      <c r="K32" s="57"/>
      <c r="L32" s="48">
        <v>3</v>
      </c>
      <c r="M32" s="48">
        <v>30</v>
      </c>
      <c r="N32" s="48">
        <v>9</v>
      </c>
      <c r="O32" s="48">
        <f t="shared" ref="O32:O42" si="3">M32/SUM(M32:N32)</f>
        <v>0.76923076923076927</v>
      </c>
      <c r="P32" s="48">
        <v>3</v>
      </c>
      <c r="Q32" s="48">
        <v>34</v>
      </c>
      <c r="R32" s="48">
        <v>4</v>
      </c>
      <c r="S32" s="48">
        <f t="shared" ref="S32:S38" si="4">Q32/SUM(Q32:R32)</f>
        <v>0.89473684210526316</v>
      </c>
      <c r="T32" s="48">
        <v>3</v>
      </c>
      <c r="U32" s="48">
        <v>60</v>
      </c>
      <c r="V32" s="48">
        <v>3</v>
      </c>
      <c r="W32" s="48">
        <f>U32/SUM(U32:V32)</f>
        <v>0.95238095238095233</v>
      </c>
      <c r="X32" s="48">
        <v>3</v>
      </c>
      <c r="Y32" s="48">
        <v>15</v>
      </c>
      <c r="Z32" s="48">
        <v>25</v>
      </c>
      <c r="AA32" s="48">
        <f>Y32/SUM(Y32:Z32)</f>
        <v>0.375</v>
      </c>
      <c r="AB32" s="48">
        <v>3</v>
      </c>
      <c r="AC32" s="48">
        <v>29</v>
      </c>
      <c r="AD32" s="48">
        <v>5</v>
      </c>
      <c r="AE32" s="48">
        <f t="shared" ref="AE32:AE38" si="5">AC32/SUM(AC32:AD32)</f>
        <v>0.8529411764705882</v>
      </c>
      <c r="AF32" s="48">
        <v>3</v>
      </c>
      <c r="AG32" s="48">
        <v>16</v>
      </c>
      <c r="AH32" s="48">
        <v>5</v>
      </c>
      <c r="AI32" s="48">
        <f t="shared" si="1"/>
        <v>0.76190476190476186</v>
      </c>
      <c r="AJ32" s="48">
        <v>3</v>
      </c>
      <c r="AK32" s="48">
        <v>36</v>
      </c>
      <c r="AL32" s="48">
        <v>0</v>
      </c>
      <c r="AM32" s="48">
        <f>AK32/SUM(AK32:AL32)</f>
        <v>1</v>
      </c>
      <c r="AN32" s="48">
        <v>3</v>
      </c>
      <c r="AO32" s="48">
        <v>22</v>
      </c>
      <c r="AP32" s="48">
        <v>4</v>
      </c>
      <c r="AQ32" s="48">
        <f>AO32/SUM(AO32:AP32)</f>
        <v>0.84615384615384615</v>
      </c>
      <c r="AR32" s="48">
        <v>3</v>
      </c>
      <c r="AS32" s="48">
        <v>30</v>
      </c>
      <c r="AT32" s="48">
        <v>0</v>
      </c>
      <c r="AU32" s="48">
        <f t="shared" si="2"/>
        <v>1</v>
      </c>
      <c r="AV32" s="48">
        <v>3</v>
      </c>
      <c r="AW32" s="48">
        <v>27</v>
      </c>
      <c r="AX32" s="48">
        <v>1</v>
      </c>
      <c r="AY32" s="48">
        <f>AW32/SUM(AW32:AX32)</f>
        <v>0.9642857142857143</v>
      </c>
    </row>
    <row r="33" spans="1:51" s="90" customFormat="1" x14ac:dyDescent="0.2">
      <c r="A33" s="92">
        <v>1115</v>
      </c>
      <c r="B33" s="95" t="s">
        <v>650</v>
      </c>
      <c r="C33" s="92" t="s">
        <v>350</v>
      </c>
      <c r="D33" s="48">
        <v>3</v>
      </c>
      <c r="E33" s="48">
        <v>16</v>
      </c>
      <c r="F33" s="48">
        <v>0</v>
      </c>
      <c r="G33" s="48">
        <f t="shared" si="0"/>
        <v>1</v>
      </c>
      <c r="H33" s="48">
        <v>3</v>
      </c>
      <c r="I33" s="48">
        <v>17</v>
      </c>
      <c r="J33" s="48">
        <v>0</v>
      </c>
      <c r="K33" s="48">
        <f t="shared" ref="K33:K42" si="6">I33/SUM(I33:J33)</f>
        <v>1</v>
      </c>
      <c r="L33" s="48">
        <v>3</v>
      </c>
      <c r="M33" s="48">
        <v>34</v>
      </c>
      <c r="N33" s="48">
        <v>3</v>
      </c>
      <c r="O33" s="48">
        <f t="shared" si="3"/>
        <v>0.91891891891891897</v>
      </c>
      <c r="P33" s="48">
        <v>3</v>
      </c>
      <c r="Q33" s="48">
        <v>21</v>
      </c>
      <c r="R33" s="48">
        <v>0</v>
      </c>
      <c r="S33" s="48">
        <f t="shared" si="4"/>
        <v>1</v>
      </c>
      <c r="T33" s="48">
        <v>3</v>
      </c>
      <c r="U33" s="48">
        <v>27</v>
      </c>
      <c r="V33" s="48">
        <v>0</v>
      </c>
      <c r="W33" s="48">
        <f>U33/SUM(U33:V33)</f>
        <v>1</v>
      </c>
      <c r="X33" s="48">
        <v>3</v>
      </c>
      <c r="Y33" s="48">
        <v>16</v>
      </c>
      <c r="Z33" s="48">
        <v>0</v>
      </c>
      <c r="AA33" s="48">
        <f>Y33/SUM(Y33:Z33)</f>
        <v>1</v>
      </c>
      <c r="AB33" s="48">
        <v>3</v>
      </c>
      <c r="AC33" s="48">
        <v>15</v>
      </c>
      <c r="AD33" s="48">
        <v>0</v>
      </c>
      <c r="AE33" s="48">
        <f t="shared" si="5"/>
        <v>1</v>
      </c>
      <c r="AF33" s="48">
        <v>3</v>
      </c>
      <c r="AG33" s="48">
        <v>17</v>
      </c>
      <c r="AH33" s="48">
        <v>0</v>
      </c>
      <c r="AI33" s="48">
        <f t="shared" si="1"/>
        <v>1</v>
      </c>
      <c r="AJ33" s="57">
        <v>2</v>
      </c>
      <c r="AK33" s="57"/>
      <c r="AL33" s="57"/>
      <c r="AM33" s="57"/>
      <c r="AN33" s="48">
        <v>3</v>
      </c>
      <c r="AO33" s="48">
        <v>14</v>
      </c>
      <c r="AP33" s="48">
        <v>0</v>
      </c>
      <c r="AQ33" s="48">
        <f>AO33/SUM(AO33:AP33)</f>
        <v>1</v>
      </c>
      <c r="AR33" s="48">
        <v>3</v>
      </c>
      <c r="AS33" s="48">
        <v>12</v>
      </c>
      <c r="AT33" s="48">
        <v>0</v>
      </c>
      <c r="AU33" s="48">
        <f t="shared" si="2"/>
        <v>1</v>
      </c>
      <c r="AV33" s="48">
        <v>3</v>
      </c>
      <c r="AW33" s="48">
        <v>16</v>
      </c>
      <c r="AX33" s="48">
        <v>0</v>
      </c>
      <c r="AY33" s="48">
        <f>AW33/SUM(AW33:AX33)</f>
        <v>1</v>
      </c>
    </row>
    <row r="34" spans="1:51" s="90" customFormat="1" ht="16" x14ac:dyDescent="0.2">
      <c r="A34" s="102">
        <v>4000</v>
      </c>
      <c r="B34" s="95" t="s">
        <v>650</v>
      </c>
      <c r="C34" s="102" t="s">
        <v>350</v>
      </c>
      <c r="D34" s="53">
        <v>3</v>
      </c>
      <c r="E34" s="53">
        <v>22</v>
      </c>
      <c r="F34" s="53">
        <v>5</v>
      </c>
      <c r="G34" s="48">
        <f t="shared" si="0"/>
        <v>0.81481481481481477</v>
      </c>
      <c r="H34" s="53">
        <v>3</v>
      </c>
      <c r="I34" s="53">
        <v>18</v>
      </c>
      <c r="J34" s="53">
        <v>0</v>
      </c>
      <c r="K34" s="48">
        <f t="shared" si="6"/>
        <v>1</v>
      </c>
      <c r="L34" s="53">
        <v>3</v>
      </c>
      <c r="M34" s="53">
        <v>22</v>
      </c>
      <c r="N34" s="53">
        <v>0</v>
      </c>
      <c r="O34" s="48">
        <f t="shared" si="3"/>
        <v>1</v>
      </c>
      <c r="P34" s="53">
        <v>3</v>
      </c>
      <c r="Q34" s="53">
        <v>23</v>
      </c>
      <c r="R34" s="53">
        <v>0</v>
      </c>
      <c r="S34" s="48">
        <f t="shared" si="4"/>
        <v>1</v>
      </c>
      <c r="T34" s="53">
        <v>3</v>
      </c>
      <c r="U34" s="53">
        <v>10</v>
      </c>
      <c r="V34" s="53">
        <v>0</v>
      </c>
      <c r="W34" s="48">
        <f>U34/SUM(U34:V34)</f>
        <v>1</v>
      </c>
      <c r="X34" s="54">
        <v>3</v>
      </c>
      <c r="Y34" s="51">
        <v>10</v>
      </c>
      <c r="Z34" s="51">
        <v>0</v>
      </c>
      <c r="AA34" s="48">
        <f>Y34/SUM(Y34:Z34)</f>
        <v>1</v>
      </c>
      <c r="AB34" s="53">
        <v>3</v>
      </c>
      <c r="AC34" s="53">
        <v>11</v>
      </c>
      <c r="AD34" s="53">
        <v>0</v>
      </c>
      <c r="AE34" s="48">
        <f t="shared" si="5"/>
        <v>1</v>
      </c>
      <c r="AF34" s="53">
        <v>3</v>
      </c>
      <c r="AG34" s="53">
        <v>12</v>
      </c>
      <c r="AH34" s="53">
        <v>0</v>
      </c>
      <c r="AI34" s="48">
        <f t="shared" si="1"/>
        <v>1</v>
      </c>
      <c r="AJ34" s="53">
        <v>3</v>
      </c>
      <c r="AK34" s="51">
        <v>15</v>
      </c>
      <c r="AL34" s="51">
        <v>0</v>
      </c>
      <c r="AM34" s="48">
        <f>AK34/SUM(AK34:AL34)</f>
        <v>1</v>
      </c>
      <c r="AN34" s="49">
        <v>1</v>
      </c>
      <c r="AO34" s="49"/>
      <c r="AP34" s="49"/>
      <c r="AQ34" s="57"/>
      <c r="AR34" s="54">
        <v>3</v>
      </c>
      <c r="AS34" s="54">
        <v>13</v>
      </c>
      <c r="AT34" s="54">
        <v>1</v>
      </c>
      <c r="AU34" s="48">
        <f t="shared" si="2"/>
        <v>0.9285714285714286</v>
      </c>
      <c r="AV34" s="51">
        <v>3</v>
      </c>
      <c r="AW34" s="51">
        <v>20</v>
      </c>
      <c r="AX34" s="51">
        <v>0</v>
      </c>
      <c r="AY34" s="48">
        <f>AW34/SUM(AW34:AX34)</f>
        <v>1</v>
      </c>
    </row>
    <row r="35" spans="1:51" s="90" customFormat="1" x14ac:dyDescent="0.2">
      <c r="A35" s="90">
        <v>4001</v>
      </c>
      <c r="B35" s="90" t="s">
        <v>650</v>
      </c>
      <c r="C35" s="90" t="s">
        <v>80</v>
      </c>
      <c r="D35" s="53">
        <v>3</v>
      </c>
      <c r="E35" s="53">
        <v>14</v>
      </c>
      <c r="F35" s="53">
        <v>12</v>
      </c>
      <c r="G35" s="48">
        <f t="shared" si="0"/>
        <v>0.53846153846153844</v>
      </c>
      <c r="H35" s="53">
        <v>3</v>
      </c>
      <c r="I35" s="53">
        <v>31</v>
      </c>
      <c r="J35" s="53">
        <v>1</v>
      </c>
      <c r="K35" s="48">
        <f t="shared" si="6"/>
        <v>0.96875</v>
      </c>
      <c r="L35" s="53">
        <v>3</v>
      </c>
      <c r="M35" s="53">
        <v>30</v>
      </c>
      <c r="N35" s="53">
        <v>0</v>
      </c>
      <c r="O35" s="48">
        <f t="shared" si="3"/>
        <v>1</v>
      </c>
      <c r="P35" s="53">
        <v>3</v>
      </c>
      <c r="Q35" s="53">
        <v>38</v>
      </c>
      <c r="R35" s="53">
        <v>3</v>
      </c>
      <c r="S35" s="48">
        <f t="shared" si="4"/>
        <v>0.92682926829268297</v>
      </c>
      <c r="T35" s="53">
        <v>3</v>
      </c>
      <c r="U35" s="53">
        <v>34</v>
      </c>
      <c r="V35" s="53">
        <v>9</v>
      </c>
      <c r="W35" s="48">
        <f>U35/SUM(U35:V35)</f>
        <v>0.79069767441860461</v>
      </c>
      <c r="X35" s="54">
        <v>3</v>
      </c>
      <c r="Y35" s="51">
        <v>33</v>
      </c>
      <c r="Z35" s="51">
        <v>1</v>
      </c>
      <c r="AA35" s="48">
        <f>Y35/SUM(Y35:Z35)</f>
        <v>0.97058823529411764</v>
      </c>
      <c r="AB35" s="53">
        <v>3</v>
      </c>
      <c r="AC35" s="53">
        <v>28</v>
      </c>
      <c r="AD35" s="53">
        <v>10</v>
      </c>
      <c r="AE35" s="48">
        <f t="shared" si="5"/>
        <v>0.73684210526315785</v>
      </c>
      <c r="AF35" s="53">
        <v>3</v>
      </c>
      <c r="AG35" s="53">
        <v>37</v>
      </c>
      <c r="AH35" s="53">
        <v>0</v>
      </c>
      <c r="AI35" s="48">
        <f t="shared" si="1"/>
        <v>1</v>
      </c>
      <c r="AJ35" s="53">
        <v>3</v>
      </c>
      <c r="AK35" s="51">
        <v>38</v>
      </c>
      <c r="AL35" s="51">
        <v>0</v>
      </c>
      <c r="AM35" s="48">
        <f>AK35/SUM(AK35:AL35)</f>
        <v>1</v>
      </c>
      <c r="AN35" s="51">
        <v>3</v>
      </c>
      <c r="AO35" s="51">
        <v>29</v>
      </c>
      <c r="AP35" s="51">
        <v>0</v>
      </c>
      <c r="AQ35" s="48">
        <f>AO35/SUM(AO35:AP35)</f>
        <v>1</v>
      </c>
      <c r="AR35" s="54">
        <v>3</v>
      </c>
      <c r="AS35" s="54">
        <v>12</v>
      </c>
      <c r="AT35" s="54">
        <v>17</v>
      </c>
      <c r="AU35" s="48">
        <f t="shared" si="2"/>
        <v>0.41379310344827586</v>
      </c>
      <c r="AV35" s="49">
        <v>2</v>
      </c>
      <c r="AW35" s="49"/>
      <c r="AX35" s="49"/>
      <c r="AY35" s="57"/>
    </row>
    <row r="36" spans="1:51" s="90" customFormat="1" ht="16" x14ac:dyDescent="0.2">
      <c r="A36" s="102">
        <v>4002</v>
      </c>
      <c r="B36" s="90" t="s">
        <v>650</v>
      </c>
      <c r="C36" s="103" t="s">
        <v>80</v>
      </c>
      <c r="D36" s="53">
        <v>3</v>
      </c>
      <c r="E36" s="53">
        <v>22</v>
      </c>
      <c r="F36" s="53">
        <v>6</v>
      </c>
      <c r="G36" s="48">
        <f t="shared" si="0"/>
        <v>0.7857142857142857</v>
      </c>
      <c r="H36" s="53">
        <v>3</v>
      </c>
      <c r="I36" s="53">
        <v>32</v>
      </c>
      <c r="J36" s="53">
        <v>0</v>
      </c>
      <c r="K36" s="48">
        <f t="shared" si="6"/>
        <v>1</v>
      </c>
      <c r="L36" s="53">
        <v>3</v>
      </c>
      <c r="M36" s="53">
        <v>26</v>
      </c>
      <c r="N36" s="53">
        <v>1</v>
      </c>
      <c r="O36" s="48">
        <f t="shared" si="3"/>
        <v>0.96296296296296291</v>
      </c>
      <c r="P36" s="53">
        <v>3</v>
      </c>
      <c r="Q36" s="53">
        <v>36</v>
      </c>
      <c r="R36" s="53">
        <v>2</v>
      </c>
      <c r="S36" s="48">
        <f t="shared" si="4"/>
        <v>0.94736842105263153</v>
      </c>
      <c r="T36" s="52">
        <v>2</v>
      </c>
      <c r="U36" s="52"/>
      <c r="V36" s="52"/>
      <c r="W36" s="57"/>
      <c r="X36" s="58"/>
      <c r="Y36" s="58"/>
      <c r="Z36" s="58"/>
      <c r="AA36" s="48"/>
      <c r="AB36" s="53">
        <v>3</v>
      </c>
      <c r="AC36" s="53">
        <v>40</v>
      </c>
      <c r="AD36" s="53">
        <v>0</v>
      </c>
      <c r="AE36" s="48">
        <f t="shared" si="5"/>
        <v>1</v>
      </c>
      <c r="AF36" s="53">
        <v>3</v>
      </c>
      <c r="AG36" s="53">
        <v>42</v>
      </c>
      <c r="AH36" s="53">
        <v>2</v>
      </c>
      <c r="AI36" s="48">
        <f t="shared" si="1"/>
        <v>0.95454545454545459</v>
      </c>
      <c r="AJ36" s="53">
        <v>3</v>
      </c>
      <c r="AK36" s="51">
        <v>40</v>
      </c>
      <c r="AL36" s="51">
        <v>1</v>
      </c>
      <c r="AM36" s="48">
        <f>AK36/SUM(AK36:AL36)</f>
        <v>0.97560975609756095</v>
      </c>
      <c r="AN36" s="58"/>
      <c r="AO36" s="58"/>
      <c r="AP36" s="58"/>
      <c r="AQ36" s="48"/>
      <c r="AR36" s="54">
        <v>3</v>
      </c>
      <c r="AS36" s="54">
        <v>34</v>
      </c>
      <c r="AT36" s="54">
        <v>2</v>
      </c>
      <c r="AU36" s="48">
        <f t="shared" si="2"/>
        <v>0.94444444444444442</v>
      </c>
      <c r="AV36" s="58"/>
      <c r="AW36" s="58"/>
      <c r="AX36" s="58"/>
      <c r="AY36" s="48"/>
    </row>
    <row r="37" spans="1:51" s="90" customFormat="1" ht="16" x14ac:dyDescent="0.2">
      <c r="A37" s="102">
        <v>4003</v>
      </c>
      <c r="B37" s="95" t="s">
        <v>650</v>
      </c>
      <c r="C37" s="102" t="s">
        <v>350</v>
      </c>
      <c r="D37" s="53">
        <v>3</v>
      </c>
      <c r="E37" s="53">
        <v>26</v>
      </c>
      <c r="F37" s="53">
        <v>1</v>
      </c>
      <c r="G37" s="48">
        <f t="shared" si="0"/>
        <v>0.96296296296296291</v>
      </c>
      <c r="H37" s="53">
        <v>3</v>
      </c>
      <c r="I37" s="53">
        <v>47</v>
      </c>
      <c r="J37" s="53">
        <v>0</v>
      </c>
      <c r="K37" s="48">
        <f t="shared" si="6"/>
        <v>1</v>
      </c>
      <c r="L37" s="53">
        <v>3</v>
      </c>
      <c r="M37" s="53">
        <v>50</v>
      </c>
      <c r="N37" s="53">
        <v>0</v>
      </c>
      <c r="O37" s="48">
        <f t="shared" si="3"/>
        <v>1</v>
      </c>
      <c r="P37" s="53">
        <v>3</v>
      </c>
      <c r="Q37" s="53">
        <v>40</v>
      </c>
      <c r="R37" s="53">
        <v>5</v>
      </c>
      <c r="S37" s="48">
        <f t="shared" si="4"/>
        <v>0.88888888888888884</v>
      </c>
      <c r="T37" s="53">
        <v>3</v>
      </c>
      <c r="U37" s="53">
        <v>25</v>
      </c>
      <c r="V37" s="53">
        <v>8</v>
      </c>
      <c r="W37" s="48">
        <f t="shared" ref="W37:W44" si="7">U37/SUM(U37:V37)</f>
        <v>0.75757575757575757</v>
      </c>
      <c r="X37" s="54">
        <v>3</v>
      </c>
      <c r="Y37" s="51">
        <v>23</v>
      </c>
      <c r="Z37" s="51">
        <v>9</v>
      </c>
      <c r="AA37" s="48">
        <f>Y37/SUM(Y37:Z37)</f>
        <v>0.71875</v>
      </c>
      <c r="AB37" s="53">
        <v>3</v>
      </c>
      <c r="AC37" s="53">
        <v>21</v>
      </c>
      <c r="AD37" s="53">
        <v>9</v>
      </c>
      <c r="AE37" s="48">
        <f t="shared" si="5"/>
        <v>0.7</v>
      </c>
      <c r="AF37" s="53">
        <v>3</v>
      </c>
      <c r="AG37" s="53">
        <v>39</v>
      </c>
      <c r="AH37" s="53">
        <v>6</v>
      </c>
      <c r="AI37" s="48">
        <f t="shared" si="1"/>
        <v>0.8666666666666667</v>
      </c>
      <c r="AJ37" s="53">
        <v>3</v>
      </c>
      <c r="AK37" s="51">
        <v>27</v>
      </c>
      <c r="AL37" s="51">
        <v>4</v>
      </c>
      <c r="AM37" s="48">
        <f>AK37/SUM(AK37:AL37)</f>
        <v>0.87096774193548387</v>
      </c>
      <c r="AN37" s="51">
        <v>3</v>
      </c>
      <c r="AO37" s="51">
        <v>26</v>
      </c>
      <c r="AP37" s="51">
        <v>3</v>
      </c>
      <c r="AQ37" s="48">
        <f>AO37/SUM(AO37:AP37)</f>
        <v>0.89655172413793105</v>
      </c>
      <c r="AR37" s="54">
        <v>3</v>
      </c>
      <c r="AS37" s="54">
        <v>35</v>
      </c>
      <c r="AT37" s="54">
        <v>6</v>
      </c>
      <c r="AU37" s="48">
        <f t="shared" si="2"/>
        <v>0.85365853658536583</v>
      </c>
      <c r="AV37" s="51">
        <v>3</v>
      </c>
      <c r="AW37" s="51">
        <v>33</v>
      </c>
      <c r="AX37" s="51">
        <v>0</v>
      </c>
      <c r="AY37" s="48">
        <f>AW37/SUM(AW37:AX37)</f>
        <v>1</v>
      </c>
    </row>
    <row r="38" spans="1:51" s="90" customFormat="1" ht="16" x14ac:dyDescent="0.2">
      <c r="A38" s="102">
        <v>4004</v>
      </c>
      <c r="B38" s="95" t="s">
        <v>650</v>
      </c>
      <c r="C38" s="102" t="s">
        <v>350</v>
      </c>
      <c r="D38" s="53">
        <v>3</v>
      </c>
      <c r="E38" s="53">
        <v>23</v>
      </c>
      <c r="F38" s="53">
        <v>3</v>
      </c>
      <c r="G38" s="48">
        <f t="shared" si="0"/>
        <v>0.88461538461538458</v>
      </c>
      <c r="H38" s="53">
        <v>3</v>
      </c>
      <c r="I38" s="53">
        <v>38</v>
      </c>
      <c r="J38" s="53">
        <v>0</v>
      </c>
      <c r="K38" s="48">
        <f t="shared" si="6"/>
        <v>1</v>
      </c>
      <c r="L38" s="53">
        <v>3</v>
      </c>
      <c r="M38" s="53">
        <v>13</v>
      </c>
      <c r="N38" s="53">
        <v>0</v>
      </c>
      <c r="O38" s="48">
        <f t="shared" si="3"/>
        <v>1</v>
      </c>
      <c r="P38" s="53">
        <v>3</v>
      </c>
      <c r="Q38" s="53">
        <v>27</v>
      </c>
      <c r="R38" s="53">
        <v>1</v>
      </c>
      <c r="S38" s="48">
        <f t="shared" si="4"/>
        <v>0.9642857142857143</v>
      </c>
      <c r="T38" s="53">
        <v>3</v>
      </c>
      <c r="U38" s="53">
        <v>15</v>
      </c>
      <c r="V38" s="53">
        <v>2</v>
      </c>
      <c r="W38" s="48">
        <f t="shared" si="7"/>
        <v>0.88235294117647056</v>
      </c>
      <c r="X38" s="54">
        <v>3</v>
      </c>
      <c r="Y38" s="51">
        <v>18</v>
      </c>
      <c r="Z38" s="51">
        <v>0</v>
      </c>
      <c r="AA38" s="48">
        <f>Y38/SUM(Y38:Z38)</f>
        <v>1</v>
      </c>
      <c r="AB38" s="53">
        <v>3</v>
      </c>
      <c r="AC38" s="53">
        <v>13</v>
      </c>
      <c r="AD38" s="53">
        <v>0</v>
      </c>
      <c r="AE38" s="48">
        <f t="shared" si="5"/>
        <v>1</v>
      </c>
      <c r="AF38" s="53">
        <v>3</v>
      </c>
      <c r="AG38" s="53">
        <v>15</v>
      </c>
      <c r="AH38" s="53">
        <v>0</v>
      </c>
      <c r="AI38" s="48">
        <f t="shared" si="1"/>
        <v>1</v>
      </c>
      <c r="AJ38" s="53">
        <v>3</v>
      </c>
      <c r="AK38" s="51">
        <v>15</v>
      </c>
      <c r="AL38" s="51">
        <v>1</v>
      </c>
      <c r="AM38" s="48">
        <f>AK38/SUM(AK38:AL38)</f>
        <v>0.9375</v>
      </c>
      <c r="AN38" s="49">
        <v>1</v>
      </c>
      <c r="AO38" s="49"/>
      <c r="AP38" s="49"/>
      <c r="AQ38" s="57"/>
      <c r="AR38" s="54">
        <v>3</v>
      </c>
      <c r="AS38" s="54">
        <v>20</v>
      </c>
      <c r="AT38" s="54">
        <v>0</v>
      </c>
      <c r="AU38" s="48">
        <f t="shared" si="2"/>
        <v>1</v>
      </c>
      <c r="AV38" s="49">
        <v>1</v>
      </c>
      <c r="AW38" s="49"/>
      <c r="AX38" s="49"/>
      <c r="AY38" s="57"/>
    </row>
    <row r="39" spans="1:51" s="90" customFormat="1" x14ac:dyDescent="0.2">
      <c r="A39" s="90">
        <v>4005</v>
      </c>
      <c r="B39" s="90" t="s">
        <v>650</v>
      </c>
      <c r="C39" s="90" t="s">
        <v>80</v>
      </c>
      <c r="D39" s="52">
        <v>1</v>
      </c>
      <c r="E39" s="52"/>
      <c r="F39" s="52"/>
      <c r="G39" s="57"/>
      <c r="H39" s="53">
        <v>3</v>
      </c>
      <c r="I39" s="53">
        <v>16</v>
      </c>
      <c r="J39" s="53">
        <v>2</v>
      </c>
      <c r="K39" s="48">
        <f t="shared" si="6"/>
        <v>0.88888888888888884</v>
      </c>
      <c r="L39" s="53">
        <v>3</v>
      </c>
      <c r="M39" s="53">
        <v>15</v>
      </c>
      <c r="N39" s="53">
        <v>7</v>
      </c>
      <c r="O39" s="48">
        <f t="shared" si="3"/>
        <v>0.68181818181818177</v>
      </c>
      <c r="P39" s="52">
        <v>1</v>
      </c>
      <c r="Q39" s="52"/>
      <c r="R39" s="52"/>
      <c r="S39" s="48"/>
      <c r="T39" s="53">
        <v>3</v>
      </c>
      <c r="U39" s="53">
        <v>12</v>
      </c>
      <c r="V39" s="53">
        <v>10</v>
      </c>
      <c r="W39" s="48">
        <f t="shared" si="7"/>
        <v>0.54545454545454541</v>
      </c>
      <c r="X39" s="54">
        <v>3</v>
      </c>
      <c r="Y39" s="51">
        <v>10</v>
      </c>
      <c r="Z39" s="51">
        <v>5</v>
      </c>
      <c r="AA39" s="48">
        <f>Y39/SUM(Y39:Z39)</f>
        <v>0.66666666666666663</v>
      </c>
      <c r="AB39" s="52">
        <v>1</v>
      </c>
      <c r="AC39" s="52"/>
      <c r="AD39" s="52"/>
      <c r="AE39" s="57"/>
      <c r="AF39" s="53">
        <v>3</v>
      </c>
      <c r="AG39" s="53">
        <v>15</v>
      </c>
      <c r="AH39" s="53">
        <v>17</v>
      </c>
      <c r="AI39" s="48">
        <f t="shared" si="1"/>
        <v>0.46875</v>
      </c>
      <c r="AJ39" s="52">
        <v>2</v>
      </c>
      <c r="AK39" s="49"/>
      <c r="AL39" s="49"/>
      <c r="AM39" s="57"/>
      <c r="AN39" s="51">
        <v>3</v>
      </c>
      <c r="AO39" s="51">
        <v>13</v>
      </c>
      <c r="AP39" s="51">
        <v>1</v>
      </c>
      <c r="AQ39" s="48">
        <f>AO39/SUM(AO39:AP39)</f>
        <v>0.9285714285714286</v>
      </c>
      <c r="AR39" s="50">
        <v>2</v>
      </c>
      <c r="AS39" s="50"/>
      <c r="AT39" s="50"/>
      <c r="AU39" s="57"/>
      <c r="AV39" s="49">
        <v>2</v>
      </c>
      <c r="AW39" s="49"/>
      <c r="AX39" s="49"/>
      <c r="AY39" s="57"/>
    </row>
    <row r="40" spans="1:51" s="90" customFormat="1" ht="16" x14ac:dyDescent="0.2">
      <c r="A40" s="102">
        <v>4006</v>
      </c>
      <c r="B40" s="95" t="s">
        <v>650</v>
      </c>
      <c r="C40" s="102" t="s">
        <v>350</v>
      </c>
      <c r="D40" s="53">
        <v>3</v>
      </c>
      <c r="E40" s="53">
        <v>19</v>
      </c>
      <c r="F40" s="53">
        <v>7</v>
      </c>
      <c r="G40" s="48">
        <f>E40/SUM(E40:F40)</f>
        <v>0.73076923076923073</v>
      </c>
      <c r="H40" s="53">
        <v>3</v>
      </c>
      <c r="I40" s="53">
        <v>33</v>
      </c>
      <c r="J40" s="53">
        <v>6</v>
      </c>
      <c r="K40" s="48">
        <f t="shared" si="6"/>
        <v>0.84615384615384615</v>
      </c>
      <c r="L40" s="53">
        <v>3</v>
      </c>
      <c r="M40" s="53">
        <v>29</v>
      </c>
      <c r="N40" s="53">
        <v>14</v>
      </c>
      <c r="O40" s="48">
        <f t="shared" si="3"/>
        <v>0.67441860465116277</v>
      </c>
      <c r="P40" s="53">
        <v>3</v>
      </c>
      <c r="Q40" s="53">
        <v>26</v>
      </c>
      <c r="R40" s="53">
        <v>14</v>
      </c>
      <c r="S40" s="48">
        <f>Q40/SUM(Q40:R40)</f>
        <v>0.65</v>
      </c>
      <c r="T40" s="53">
        <v>3</v>
      </c>
      <c r="U40" s="53">
        <v>37</v>
      </c>
      <c r="V40" s="53">
        <v>1</v>
      </c>
      <c r="W40" s="48">
        <f t="shared" si="7"/>
        <v>0.97368421052631582</v>
      </c>
      <c r="X40" s="54">
        <v>3</v>
      </c>
      <c r="Y40" s="51">
        <v>32</v>
      </c>
      <c r="Z40" s="51">
        <v>2</v>
      </c>
      <c r="AA40" s="48">
        <f>Y40/SUM(Y40:Z40)</f>
        <v>0.94117647058823528</v>
      </c>
      <c r="AB40" s="53">
        <v>3</v>
      </c>
      <c r="AC40" s="53">
        <v>23</v>
      </c>
      <c r="AD40" s="53">
        <v>11</v>
      </c>
      <c r="AE40" s="48">
        <f>AC40/SUM(AC40:AD40)</f>
        <v>0.67647058823529416</v>
      </c>
      <c r="AF40" s="53">
        <v>3</v>
      </c>
      <c r="AG40" s="53">
        <v>41</v>
      </c>
      <c r="AH40" s="53">
        <v>3</v>
      </c>
      <c r="AI40" s="48">
        <f t="shared" si="1"/>
        <v>0.93181818181818177</v>
      </c>
      <c r="AJ40" s="52">
        <v>1</v>
      </c>
      <c r="AK40" s="49"/>
      <c r="AL40" s="49"/>
      <c r="AM40" s="57"/>
      <c r="AN40" s="51">
        <v>3</v>
      </c>
      <c r="AO40" s="51">
        <v>21</v>
      </c>
      <c r="AP40" s="51">
        <v>5</v>
      </c>
      <c r="AQ40" s="48">
        <f>AO40/SUM(AO40:AP40)</f>
        <v>0.80769230769230771</v>
      </c>
      <c r="AR40" s="54">
        <v>3</v>
      </c>
      <c r="AS40" s="54">
        <v>21</v>
      </c>
      <c r="AT40" s="54">
        <v>3</v>
      </c>
      <c r="AU40" s="48">
        <f>AS40/SUM(AS40:AT40)</f>
        <v>0.875</v>
      </c>
      <c r="AV40" s="51">
        <v>3</v>
      </c>
      <c r="AW40" s="51">
        <v>15</v>
      </c>
      <c r="AX40" s="51">
        <v>3</v>
      </c>
      <c r="AY40" s="48">
        <f>AW40/SUM(AW40:AX40)</f>
        <v>0.83333333333333337</v>
      </c>
    </row>
    <row r="41" spans="1:51" s="90" customFormat="1" ht="16" x14ac:dyDescent="0.2">
      <c r="A41" s="104">
        <v>4007</v>
      </c>
      <c r="B41" s="95" t="s">
        <v>650</v>
      </c>
      <c r="C41" s="104" t="s">
        <v>350</v>
      </c>
      <c r="D41" s="53">
        <v>3</v>
      </c>
      <c r="E41" s="53">
        <v>16</v>
      </c>
      <c r="F41" s="53">
        <v>0</v>
      </c>
      <c r="G41" s="48">
        <f>E41/SUM(E41:F41)</f>
        <v>1</v>
      </c>
      <c r="H41" s="53">
        <v>3</v>
      </c>
      <c r="I41" s="53">
        <v>7</v>
      </c>
      <c r="J41" s="53">
        <v>14</v>
      </c>
      <c r="K41" s="48">
        <f t="shared" si="6"/>
        <v>0.33333333333333331</v>
      </c>
      <c r="L41" s="53">
        <v>3</v>
      </c>
      <c r="M41" s="53">
        <v>16</v>
      </c>
      <c r="N41" s="53">
        <v>0</v>
      </c>
      <c r="O41" s="48">
        <f t="shared" si="3"/>
        <v>1</v>
      </c>
      <c r="P41" s="53">
        <v>3</v>
      </c>
      <c r="Q41" s="53">
        <v>21</v>
      </c>
      <c r="R41" s="53">
        <v>0</v>
      </c>
      <c r="S41" s="48">
        <f>Q41/SUM(Q41:R41)</f>
        <v>1</v>
      </c>
      <c r="T41" s="53">
        <v>3</v>
      </c>
      <c r="U41" s="53">
        <v>32</v>
      </c>
      <c r="V41" s="53">
        <v>0</v>
      </c>
      <c r="W41" s="48">
        <f t="shared" si="7"/>
        <v>1</v>
      </c>
      <c r="X41" s="50">
        <v>1</v>
      </c>
      <c r="Y41" s="49"/>
      <c r="Z41" s="49"/>
      <c r="AA41" s="57"/>
      <c r="AB41" s="53">
        <v>3</v>
      </c>
      <c r="AC41" s="53">
        <v>17</v>
      </c>
      <c r="AD41" s="53">
        <v>0</v>
      </c>
      <c r="AE41" s="48">
        <f>AC41/SUM(AC41:AD41)</f>
        <v>1</v>
      </c>
      <c r="AF41" s="53">
        <v>3</v>
      </c>
      <c r="AG41" s="53">
        <v>30</v>
      </c>
      <c r="AH41" s="53">
        <v>0</v>
      </c>
      <c r="AI41" s="48">
        <f t="shared" si="1"/>
        <v>1</v>
      </c>
      <c r="AJ41" s="53">
        <v>3</v>
      </c>
      <c r="AK41" s="51">
        <v>18</v>
      </c>
      <c r="AL41" s="51">
        <v>1</v>
      </c>
      <c r="AM41" s="48">
        <f>AK41/SUM(AK41:AL41)</f>
        <v>0.94736842105263153</v>
      </c>
      <c r="AN41" s="49">
        <v>2</v>
      </c>
      <c r="AO41" s="49"/>
      <c r="AP41" s="49"/>
      <c r="AQ41" s="57"/>
      <c r="AR41" s="54">
        <v>3</v>
      </c>
      <c r="AS41" s="54">
        <v>12</v>
      </c>
      <c r="AT41" s="54">
        <v>4</v>
      </c>
      <c r="AU41" s="48">
        <f>AS41/SUM(AS41:AT41)</f>
        <v>0.75</v>
      </c>
      <c r="AV41" s="49">
        <v>2</v>
      </c>
      <c r="AW41" s="49"/>
      <c r="AX41" s="49"/>
      <c r="AY41" s="57"/>
    </row>
    <row r="42" spans="1:51" s="90" customFormat="1" ht="16" x14ac:dyDescent="0.2">
      <c r="A42" s="104">
        <v>4008</v>
      </c>
      <c r="B42" s="92" t="s">
        <v>650</v>
      </c>
      <c r="C42" s="105" t="s">
        <v>80</v>
      </c>
      <c r="D42" s="52">
        <v>2</v>
      </c>
      <c r="E42" s="52"/>
      <c r="F42" s="52"/>
      <c r="G42" s="57"/>
      <c r="H42" s="53">
        <v>3</v>
      </c>
      <c r="I42" s="53">
        <v>32</v>
      </c>
      <c r="J42" s="53">
        <v>2</v>
      </c>
      <c r="K42" s="48">
        <f t="shared" si="6"/>
        <v>0.94117647058823528</v>
      </c>
      <c r="L42" s="53">
        <v>3</v>
      </c>
      <c r="M42" s="53">
        <v>14</v>
      </c>
      <c r="N42" s="53">
        <v>10</v>
      </c>
      <c r="O42" s="48">
        <f t="shared" si="3"/>
        <v>0.58333333333333337</v>
      </c>
      <c r="P42" s="53">
        <v>3</v>
      </c>
      <c r="Q42" s="53">
        <v>19</v>
      </c>
      <c r="R42" s="53">
        <v>4</v>
      </c>
      <c r="S42" s="48">
        <f>Q42/SUM(Q42:R42)</f>
        <v>0.82608695652173914</v>
      </c>
      <c r="T42" s="53">
        <v>3</v>
      </c>
      <c r="U42" s="53">
        <v>16</v>
      </c>
      <c r="V42" s="53">
        <v>0</v>
      </c>
      <c r="W42" s="48">
        <f t="shared" si="7"/>
        <v>1</v>
      </c>
      <c r="X42" s="54">
        <v>3</v>
      </c>
      <c r="Y42" s="54">
        <v>31</v>
      </c>
      <c r="Z42" s="54">
        <v>0</v>
      </c>
      <c r="AA42" s="48">
        <f>Y42/SUM(Y42:Z42)</f>
        <v>1</v>
      </c>
      <c r="AB42" s="53">
        <v>3</v>
      </c>
      <c r="AC42" s="53">
        <v>27</v>
      </c>
      <c r="AD42" s="53">
        <v>5</v>
      </c>
      <c r="AE42" s="48">
        <f>AC42/SUM(AC42:AD42)</f>
        <v>0.84375</v>
      </c>
      <c r="AF42" s="53">
        <v>3</v>
      </c>
      <c r="AG42" s="53">
        <v>32</v>
      </c>
      <c r="AH42" s="53">
        <v>0</v>
      </c>
      <c r="AI42" s="48">
        <f t="shared" si="1"/>
        <v>1</v>
      </c>
      <c r="AJ42" s="53">
        <v>3</v>
      </c>
      <c r="AK42" s="51">
        <v>31</v>
      </c>
      <c r="AL42" s="51">
        <v>0</v>
      </c>
      <c r="AM42" s="48">
        <f>AK42/SUM(AK42:AL42)</f>
        <v>1</v>
      </c>
      <c r="AN42" s="54">
        <v>3</v>
      </c>
      <c r="AO42" s="51">
        <v>26</v>
      </c>
      <c r="AP42" s="51">
        <v>6</v>
      </c>
      <c r="AQ42" s="48">
        <f>AO42/SUM(AO42:AP42)</f>
        <v>0.8125</v>
      </c>
      <c r="AR42" s="54">
        <v>3</v>
      </c>
      <c r="AS42" s="54">
        <v>12</v>
      </c>
      <c r="AT42" s="54">
        <v>2</v>
      </c>
      <c r="AU42" s="48">
        <f>AS42/SUM(AS42:AT42)</f>
        <v>0.8571428571428571</v>
      </c>
      <c r="AV42" s="51">
        <v>3</v>
      </c>
      <c r="AW42" s="51">
        <v>20</v>
      </c>
      <c r="AX42" s="51">
        <v>0</v>
      </c>
      <c r="AY42" s="48">
        <f>AW42/SUM(AW42:AX42)</f>
        <v>1</v>
      </c>
    </row>
    <row r="43" spans="1:51" s="90" customFormat="1" ht="16" x14ac:dyDescent="0.2">
      <c r="A43" s="102">
        <v>4009</v>
      </c>
      <c r="B43" s="102" t="s">
        <v>650</v>
      </c>
      <c r="C43" s="102" t="s">
        <v>350</v>
      </c>
      <c r="D43" s="56">
        <v>3</v>
      </c>
      <c r="E43" s="56">
        <v>10</v>
      </c>
      <c r="F43" s="56">
        <v>8</v>
      </c>
      <c r="G43" s="48">
        <f>E43/SUM(E43:F43)</f>
        <v>0.55555555555555558</v>
      </c>
      <c r="H43" s="52">
        <v>1</v>
      </c>
      <c r="I43" s="52"/>
      <c r="J43" s="52"/>
      <c r="K43" s="57"/>
      <c r="L43" s="52">
        <v>2</v>
      </c>
      <c r="M43" s="52"/>
      <c r="N43" s="52"/>
      <c r="O43" s="57"/>
      <c r="P43" s="53">
        <v>3</v>
      </c>
      <c r="Q43" s="53">
        <v>17</v>
      </c>
      <c r="R43" s="53">
        <v>4</v>
      </c>
      <c r="S43" s="48">
        <f>Q43/SUM(Q43:R43)</f>
        <v>0.80952380952380953</v>
      </c>
      <c r="T43" s="53">
        <v>3</v>
      </c>
      <c r="U43" s="53">
        <v>14</v>
      </c>
      <c r="V43" s="53">
        <v>9</v>
      </c>
      <c r="W43" s="48">
        <f t="shared" si="7"/>
        <v>0.60869565217391308</v>
      </c>
      <c r="X43" s="54">
        <v>3</v>
      </c>
      <c r="Y43" s="51">
        <v>43</v>
      </c>
      <c r="Z43" s="51">
        <v>6</v>
      </c>
      <c r="AA43" s="48">
        <f>Y43/SUM(Y43:Z43)</f>
        <v>0.87755102040816324</v>
      </c>
      <c r="AB43" s="52">
        <v>1</v>
      </c>
      <c r="AC43" s="52"/>
      <c r="AD43" s="52"/>
      <c r="AE43" s="57"/>
      <c r="AF43" s="52">
        <v>1</v>
      </c>
      <c r="AG43" s="52"/>
      <c r="AH43" s="52"/>
      <c r="AI43" s="57"/>
      <c r="AJ43" s="52">
        <v>2</v>
      </c>
      <c r="AK43" s="49"/>
      <c r="AL43" s="49"/>
      <c r="AM43" s="57"/>
      <c r="AN43" s="49">
        <v>2</v>
      </c>
      <c r="AO43" s="49"/>
      <c r="AP43" s="49"/>
      <c r="AQ43" s="57"/>
      <c r="AR43" s="50">
        <v>1</v>
      </c>
      <c r="AS43" s="50"/>
      <c r="AT43" s="50"/>
      <c r="AU43" s="57"/>
      <c r="AV43" s="51">
        <v>3</v>
      </c>
      <c r="AW43" s="51">
        <v>10</v>
      </c>
      <c r="AX43" s="51">
        <v>5</v>
      </c>
      <c r="AY43" s="48">
        <f>AW43/SUM(AW43:AX43)</f>
        <v>0.66666666666666663</v>
      </c>
    </row>
    <row r="44" spans="1:51" s="90" customFormat="1" ht="16" x14ac:dyDescent="0.2">
      <c r="A44" s="102">
        <v>4010</v>
      </c>
      <c r="B44" s="93" t="s">
        <v>650</v>
      </c>
      <c r="C44" s="103" t="s">
        <v>80</v>
      </c>
      <c r="D44" s="83">
        <v>3</v>
      </c>
      <c r="E44" s="83">
        <v>9</v>
      </c>
      <c r="F44" s="83">
        <v>1</v>
      </c>
      <c r="G44" s="48">
        <f>E44/SUM(E44:F44)</f>
        <v>0.9</v>
      </c>
      <c r="H44" s="53">
        <v>3</v>
      </c>
      <c r="I44" s="53">
        <v>14</v>
      </c>
      <c r="J44" s="53">
        <v>0</v>
      </c>
      <c r="K44" s="48">
        <f>I44/SUM(I44:J44)</f>
        <v>1</v>
      </c>
      <c r="L44" s="53">
        <v>3</v>
      </c>
      <c r="M44" s="53">
        <v>10</v>
      </c>
      <c r="N44" s="53">
        <v>7</v>
      </c>
      <c r="O44" s="48">
        <f>M44/SUM(M44:N44)</f>
        <v>0.58823529411764708</v>
      </c>
      <c r="P44" s="53">
        <v>3</v>
      </c>
      <c r="Q44" s="53">
        <v>13</v>
      </c>
      <c r="R44" s="53">
        <v>10</v>
      </c>
      <c r="S44" s="48">
        <f>Q44/SUM(Q44:R44)</f>
        <v>0.56521739130434778</v>
      </c>
      <c r="T44" s="53">
        <v>3</v>
      </c>
      <c r="U44" s="53">
        <v>26</v>
      </c>
      <c r="V44" s="53">
        <v>0</v>
      </c>
      <c r="W44" s="48">
        <f t="shared" si="7"/>
        <v>1</v>
      </c>
      <c r="X44" s="54">
        <v>3</v>
      </c>
      <c r="Y44" s="51">
        <v>19</v>
      </c>
      <c r="Z44" s="51">
        <v>2</v>
      </c>
      <c r="AA44" s="48">
        <f>Y44/SUM(Y44:Z44)</f>
        <v>0.90476190476190477</v>
      </c>
      <c r="AB44" s="53">
        <v>3</v>
      </c>
      <c r="AC44" s="53">
        <v>14</v>
      </c>
      <c r="AD44" s="53">
        <v>5</v>
      </c>
      <c r="AE44" s="48">
        <f>AC44/SUM(AC44:AD44)</f>
        <v>0.73684210526315785</v>
      </c>
      <c r="AF44" s="53">
        <v>3</v>
      </c>
      <c r="AG44" s="53">
        <v>26</v>
      </c>
      <c r="AH44" s="53">
        <v>2</v>
      </c>
      <c r="AI44" s="48">
        <f>AG44/SUM(AG44:AH44)</f>
        <v>0.9285714285714286</v>
      </c>
      <c r="AJ44" s="53">
        <v>3</v>
      </c>
      <c r="AK44" s="51">
        <v>17</v>
      </c>
      <c r="AL44" s="51">
        <v>2</v>
      </c>
      <c r="AM44" s="48">
        <f>AK44/SUM(AK44:AL44)</f>
        <v>0.89473684210526316</v>
      </c>
      <c r="AN44" s="49">
        <v>1</v>
      </c>
      <c r="AO44" s="49"/>
      <c r="AP44" s="49"/>
      <c r="AQ44" s="57"/>
      <c r="AR44" s="54">
        <v>3</v>
      </c>
      <c r="AS44" s="54">
        <v>3</v>
      </c>
      <c r="AT44" s="54">
        <v>4</v>
      </c>
      <c r="AU44" s="48">
        <f>AS44/SUM(AS44:AT44)</f>
        <v>0.42857142857142855</v>
      </c>
      <c r="AV44" s="51">
        <v>3</v>
      </c>
      <c r="AW44" s="51">
        <v>7</v>
      </c>
      <c r="AX44" s="51">
        <v>4</v>
      </c>
      <c r="AY44" s="48">
        <f>AW44/SUM(AW44:AX44)</f>
        <v>0.63636363636363635</v>
      </c>
    </row>
    <row r="45" spans="1:51" s="90" customFormat="1" ht="16" x14ac:dyDescent="0.2">
      <c r="A45" s="102">
        <v>4011</v>
      </c>
      <c r="B45" s="102" t="s">
        <v>650</v>
      </c>
      <c r="C45" s="102" t="s">
        <v>350</v>
      </c>
      <c r="D45" s="55">
        <v>3</v>
      </c>
      <c r="E45" s="55">
        <v>7</v>
      </c>
      <c r="F45" s="55">
        <v>1</v>
      </c>
      <c r="G45" s="48">
        <f>E45/SUM(E45:F45)</f>
        <v>0.875</v>
      </c>
      <c r="H45" s="53">
        <v>3</v>
      </c>
      <c r="I45" s="53">
        <v>10</v>
      </c>
      <c r="J45" s="53">
        <v>2</v>
      </c>
      <c r="K45" s="48">
        <f>I45/SUM(I45:J45)</f>
        <v>0.83333333333333337</v>
      </c>
      <c r="L45" s="52">
        <v>1</v>
      </c>
      <c r="M45" s="52"/>
      <c r="N45" s="52"/>
      <c r="O45" s="57"/>
      <c r="P45" s="52">
        <v>1</v>
      </c>
      <c r="Q45" s="52"/>
      <c r="R45" s="52"/>
      <c r="S45" s="57"/>
      <c r="T45" s="52">
        <v>2</v>
      </c>
      <c r="U45" s="52"/>
      <c r="V45" s="52"/>
      <c r="W45" s="57"/>
      <c r="X45" s="54">
        <v>3</v>
      </c>
      <c r="Y45" s="51">
        <v>10</v>
      </c>
      <c r="Z45" s="51">
        <v>0</v>
      </c>
      <c r="AA45" s="48">
        <f>Y45/SUM(Y45:Z45)</f>
        <v>1</v>
      </c>
      <c r="AB45" s="53">
        <v>3</v>
      </c>
      <c r="AC45" s="53">
        <v>7</v>
      </c>
      <c r="AD45" s="53">
        <v>6</v>
      </c>
      <c r="AE45" s="48">
        <f>AC45/SUM(AC45:AD45)</f>
        <v>0.53846153846153844</v>
      </c>
      <c r="AF45" s="53">
        <v>3</v>
      </c>
      <c r="AG45" s="53">
        <v>15</v>
      </c>
      <c r="AH45" s="53">
        <v>0</v>
      </c>
      <c r="AI45" s="48">
        <f>AG45/SUM(AG45:AH45)</f>
        <v>1</v>
      </c>
      <c r="AJ45" s="52">
        <v>1</v>
      </c>
      <c r="AK45" s="49"/>
      <c r="AL45" s="49"/>
      <c r="AM45" s="57"/>
      <c r="AN45" s="51">
        <v>3</v>
      </c>
      <c r="AO45" s="51">
        <v>12</v>
      </c>
      <c r="AP45" s="51">
        <v>1</v>
      </c>
      <c r="AQ45" s="48">
        <f>AO45/SUM(AO45:AP45)</f>
        <v>0.92307692307692313</v>
      </c>
      <c r="AR45" s="50">
        <v>2</v>
      </c>
      <c r="AS45" s="50"/>
      <c r="AT45" s="50"/>
      <c r="AU45" s="57"/>
      <c r="AV45" s="49">
        <v>1</v>
      </c>
      <c r="AW45" s="49"/>
      <c r="AX45" s="49"/>
      <c r="AY45" s="57"/>
    </row>
    <row r="46" spans="1:51" x14ac:dyDescent="0.2">
      <c r="A46" s="27">
        <v>4012</v>
      </c>
      <c r="B46" s="27" t="s">
        <v>109</v>
      </c>
      <c r="C46" s="27" t="s">
        <v>80</v>
      </c>
      <c r="D46" s="84"/>
      <c r="E46" s="84"/>
      <c r="F46" s="84"/>
      <c r="G46" s="84"/>
      <c r="H46" s="84"/>
      <c r="I46" s="84"/>
      <c r="J46" s="84"/>
      <c r="K46" s="84"/>
      <c r="L46" s="84"/>
      <c r="M46" s="84"/>
      <c r="N46" s="84"/>
      <c r="O46" s="84"/>
      <c r="P46" s="84"/>
      <c r="Q46" s="84"/>
      <c r="R46" s="84"/>
      <c r="S46" s="84"/>
      <c r="T46" s="84"/>
      <c r="U46" s="84"/>
      <c r="V46" s="84"/>
      <c r="W46" s="84"/>
      <c r="X46" s="84"/>
      <c r="Y46" s="84"/>
      <c r="Z46" s="84"/>
      <c r="AA46" s="84"/>
      <c r="AB46" s="84"/>
      <c r="AC46" s="84"/>
      <c r="AD46" s="84"/>
      <c r="AE46" s="84"/>
      <c r="AF46" s="84"/>
      <c r="AG46" s="84"/>
      <c r="AH46" s="84"/>
      <c r="AI46" s="84"/>
      <c r="AJ46" s="84"/>
      <c r="AK46" s="84"/>
      <c r="AL46" s="84"/>
      <c r="AM46" s="84"/>
      <c r="AN46" s="84"/>
      <c r="AO46" s="84"/>
      <c r="AP46" s="84"/>
      <c r="AQ46" s="84"/>
      <c r="AR46" s="84"/>
      <c r="AS46" s="84"/>
      <c r="AT46" s="84"/>
      <c r="AU46" s="84"/>
      <c r="AV46" s="84"/>
      <c r="AW46" s="84"/>
      <c r="AX46" s="84"/>
      <c r="AY46" s="84"/>
    </row>
  </sheetData>
  <autoFilter ref="A2:XFD46" xr:uid="{00000000-0009-0000-0000-000006000000}"/>
  <mergeCells count="4">
    <mergeCell ref="D1:F1"/>
    <mergeCell ref="G1:I1"/>
    <mergeCell ref="J1:K1"/>
    <mergeCell ref="A1:C1"/>
  </mergeCells>
  <pageMargins left="0.7" right="0.7" top="0.75" bottom="0.75" header="0.3" footer="0.3"/>
  <pageSetup paperSize="9" orientation="portrait" verticalDpi="598"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7333E-6BA8-9146-82DC-4630EB8F635E}">
  <dimension ref="A1:AY44"/>
  <sheetViews>
    <sheetView tabSelected="1" topLeftCell="AM12" workbookViewId="0">
      <selection activeCell="AV27" sqref="AV27"/>
    </sheetView>
  </sheetViews>
  <sheetFormatPr baseColWidth="10" defaultRowHeight="15" x14ac:dyDescent="0.2"/>
  <cols>
    <col min="1" max="1" width="11" style="112" bestFit="1" customWidth="1"/>
    <col min="2" max="3" width="10.83203125" style="112"/>
    <col min="4" max="4" width="13" style="112" customWidth="1"/>
    <col min="5" max="6" width="11" style="112" bestFit="1" customWidth="1"/>
    <col min="7" max="7" width="11.1640625" style="112" customWidth="1"/>
    <col min="8" max="10" width="11" style="112" bestFit="1" customWidth="1"/>
    <col min="11" max="11" width="11.6640625" style="112" bestFit="1" customWidth="1"/>
    <col min="12" max="14" width="11" style="112" bestFit="1" customWidth="1"/>
    <col min="15" max="15" width="11.6640625" style="112" bestFit="1" customWidth="1"/>
    <col min="16" max="18" width="11" style="112" bestFit="1" customWidth="1"/>
    <col min="19" max="19" width="11.6640625" style="112" bestFit="1" customWidth="1"/>
    <col min="20" max="22" width="11" style="112" bestFit="1" customWidth="1"/>
    <col min="23" max="23" width="11.6640625" style="112" bestFit="1" customWidth="1"/>
    <col min="24" max="26" width="11" style="112" bestFit="1" customWidth="1"/>
    <col min="27" max="27" width="11.6640625" style="112" bestFit="1" customWidth="1"/>
    <col min="28" max="30" width="11" style="112" bestFit="1" customWidth="1"/>
    <col min="31" max="31" width="11.6640625" style="112" bestFit="1" customWidth="1"/>
    <col min="32" max="34" width="11" style="112" bestFit="1" customWidth="1"/>
    <col min="35" max="35" width="11.6640625" style="112" bestFit="1" customWidth="1"/>
    <col min="36" max="38" width="11" style="112" bestFit="1" customWidth="1"/>
    <col min="39" max="39" width="11.6640625" style="112" bestFit="1" customWidth="1"/>
    <col min="40" max="42" width="11" style="112" bestFit="1" customWidth="1"/>
    <col min="43" max="43" width="11.6640625" style="112" bestFit="1" customWidth="1"/>
    <col min="44" max="46" width="11" style="112" bestFit="1" customWidth="1"/>
    <col min="47" max="47" width="11.6640625" style="112" bestFit="1" customWidth="1"/>
    <col min="48" max="50" width="11" style="112" bestFit="1" customWidth="1"/>
    <col min="51" max="51" width="11.6640625" style="112" bestFit="1" customWidth="1"/>
    <col min="52" max="16384" width="10.83203125" style="112"/>
  </cols>
  <sheetData>
    <row r="1" spans="1:51" s="109" customFormat="1" ht="53" customHeight="1" x14ac:dyDescent="0.2">
      <c r="A1" s="106" t="s">
        <v>4</v>
      </c>
      <c r="B1" s="107" t="s">
        <v>649</v>
      </c>
      <c r="C1" s="107" t="s">
        <v>0</v>
      </c>
      <c r="D1" s="108" t="s">
        <v>779</v>
      </c>
      <c r="E1" s="108" t="s">
        <v>780</v>
      </c>
      <c r="F1" s="108" t="s">
        <v>781</v>
      </c>
      <c r="G1" s="108" t="s">
        <v>782</v>
      </c>
      <c r="H1" s="108" t="s">
        <v>783</v>
      </c>
      <c r="I1" s="108" t="s">
        <v>784</v>
      </c>
      <c r="J1" s="108" t="s">
        <v>785</v>
      </c>
      <c r="K1" s="108" t="s">
        <v>786</v>
      </c>
      <c r="L1" s="108" t="s">
        <v>787</v>
      </c>
      <c r="M1" s="108" t="s">
        <v>788</v>
      </c>
      <c r="N1" s="108" t="s">
        <v>789</v>
      </c>
      <c r="O1" s="108" t="s">
        <v>790</v>
      </c>
      <c r="P1" s="108" t="s">
        <v>791</v>
      </c>
      <c r="Q1" s="108" t="s">
        <v>792</v>
      </c>
      <c r="R1" s="108" t="s">
        <v>793</v>
      </c>
      <c r="S1" s="108" t="s">
        <v>794</v>
      </c>
      <c r="T1" s="108" t="s">
        <v>795</v>
      </c>
      <c r="U1" s="108" t="s">
        <v>796</v>
      </c>
      <c r="V1" s="108" t="s">
        <v>797</v>
      </c>
      <c r="W1" s="108" t="s">
        <v>798</v>
      </c>
      <c r="X1" s="108" t="s">
        <v>799</v>
      </c>
      <c r="Y1" s="108" t="s">
        <v>800</v>
      </c>
      <c r="Z1" s="108" t="s">
        <v>801</v>
      </c>
      <c r="AA1" s="108" t="s">
        <v>802</v>
      </c>
      <c r="AB1" s="108" t="s">
        <v>810</v>
      </c>
      <c r="AC1" s="108" t="s">
        <v>803</v>
      </c>
      <c r="AD1" s="108" t="s">
        <v>804</v>
      </c>
      <c r="AE1" s="108" t="s">
        <v>805</v>
      </c>
      <c r="AF1" s="108" t="s">
        <v>806</v>
      </c>
      <c r="AG1" s="108" t="s">
        <v>807</v>
      </c>
      <c r="AH1" s="108" t="s">
        <v>808</v>
      </c>
      <c r="AI1" s="108" t="s">
        <v>809</v>
      </c>
      <c r="AJ1" s="108" t="s">
        <v>811</v>
      </c>
      <c r="AK1" s="108" t="s">
        <v>812</v>
      </c>
      <c r="AL1" s="108" t="s">
        <v>813</v>
      </c>
      <c r="AM1" s="108" t="s">
        <v>814</v>
      </c>
      <c r="AN1" s="108" t="s">
        <v>815</v>
      </c>
      <c r="AO1" s="108" t="s">
        <v>816</v>
      </c>
      <c r="AP1" s="108" t="s">
        <v>817</v>
      </c>
      <c r="AQ1" s="108" t="s">
        <v>818</v>
      </c>
      <c r="AR1" s="108" t="s">
        <v>819</v>
      </c>
      <c r="AS1" s="108" t="s">
        <v>820</v>
      </c>
      <c r="AT1" s="108" t="s">
        <v>821</v>
      </c>
      <c r="AU1" s="108" t="s">
        <v>822</v>
      </c>
      <c r="AV1" s="108" t="s">
        <v>823</v>
      </c>
      <c r="AW1" s="108" t="s">
        <v>824</v>
      </c>
      <c r="AX1" s="108" t="s">
        <v>825</v>
      </c>
      <c r="AY1" s="108" t="s">
        <v>826</v>
      </c>
    </row>
    <row r="2" spans="1:51" x14ac:dyDescent="0.2">
      <c r="A2" s="110">
        <v>1001</v>
      </c>
      <c r="B2" s="110" t="s">
        <v>650</v>
      </c>
      <c r="C2" s="110" t="s">
        <v>80</v>
      </c>
      <c r="D2" s="111">
        <v>3</v>
      </c>
      <c r="E2" s="111">
        <v>14</v>
      </c>
      <c r="F2" s="111">
        <v>3</v>
      </c>
      <c r="G2" s="111">
        <f>E2/SUM(E2:F2)</f>
        <v>0.82352941176470584</v>
      </c>
      <c r="H2" s="111">
        <v>2</v>
      </c>
      <c r="I2" s="111"/>
      <c r="J2" s="111"/>
      <c r="K2" s="111"/>
      <c r="L2" s="111">
        <v>3</v>
      </c>
      <c r="M2" s="111">
        <v>7</v>
      </c>
      <c r="N2" s="111">
        <v>5</v>
      </c>
      <c r="O2" s="111">
        <f>M2/SUM(M2:N2)</f>
        <v>0.58333333333333337</v>
      </c>
      <c r="P2" s="111">
        <v>2</v>
      </c>
      <c r="Q2" s="111"/>
      <c r="R2" s="111"/>
      <c r="S2" s="111"/>
      <c r="T2" s="111">
        <v>3</v>
      </c>
      <c r="U2" s="111">
        <v>14</v>
      </c>
      <c r="V2" s="111">
        <v>0</v>
      </c>
      <c r="W2" s="111">
        <f>U2/SUM(U2:V2)</f>
        <v>1</v>
      </c>
      <c r="X2" s="111">
        <v>3</v>
      </c>
      <c r="Y2" s="111">
        <v>32</v>
      </c>
      <c r="Z2" s="111">
        <v>1</v>
      </c>
      <c r="AA2" s="111">
        <f>Y2/SUM(Y2:Z2)</f>
        <v>0.96969696969696972</v>
      </c>
      <c r="AB2" s="111">
        <v>3</v>
      </c>
      <c r="AC2" s="111">
        <v>23</v>
      </c>
      <c r="AD2" s="111">
        <v>0</v>
      </c>
      <c r="AE2" s="111">
        <f>AC2/SUM(AC2:AD2)</f>
        <v>1</v>
      </c>
      <c r="AF2" s="111">
        <v>3</v>
      </c>
      <c r="AG2" s="111">
        <v>15</v>
      </c>
      <c r="AH2" s="111">
        <v>0</v>
      </c>
      <c r="AI2" s="111">
        <f>AG2/SUM(AG2:AH2)</f>
        <v>1</v>
      </c>
      <c r="AJ2" s="111">
        <v>3</v>
      </c>
      <c r="AK2" s="111">
        <v>20</v>
      </c>
      <c r="AL2" s="111">
        <v>0</v>
      </c>
      <c r="AM2" s="111">
        <f>AK2/SUM(AK2:AL2)</f>
        <v>1</v>
      </c>
      <c r="AN2" s="111">
        <v>3</v>
      </c>
      <c r="AO2" s="111">
        <v>17</v>
      </c>
      <c r="AP2" s="111">
        <v>0</v>
      </c>
      <c r="AQ2" s="111">
        <f>AO2/SUM(AO2:AP2)</f>
        <v>1</v>
      </c>
      <c r="AR2" s="111">
        <v>3</v>
      </c>
      <c r="AS2" s="111">
        <v>17</v>
      </c>
      <c r="AT2" s="111">
        <v>2</v>
      </c>
      <c r="AU2" s="111">
        <f>AS2/SUM(AS2:AT2)</f>
        <v>0.89473684210526316</v>
      </c>
      <c r="AV2" s="111">
        <v>2</v>
      </c>
      <c r="AW2" s="111"/>
      <c r="AX2" s="111"/>
      <c r="AY2" s="111"/>
    </row>
    <row r="3" spans="1:51" x14ac:dyDescent="0.2">
      <c r="A3" s="113">
        <v>1002</v>
      </c>
      <c r="B3" s="113" t="s">
        <v>650</v>
      </c>
      <c r="C3" s="113" t="s">
        <v>350</v>
      </c>
      <c r="D3" s="111">
        <v>3</v>
      </c>
      <c r="E3" s="111">
        <v>19</v>
      </c>
      <c r="F3" s="111">
        <v>0</v>
      </c>
      <c r="G3" s="111">
        <f>E3/SUM(E3:F3)</f>
        <v>1</v>
      </c>
      <c r="H3" s="111">
        <v>3</v>
      </c>
      <c r="I3" s="111">
        <v>15</v>
      </c>
      <c r="J3" s="111">
        <v>0</v>
      </c>
      <c r="K3" s="111">
        <f>I3/SUM(I3:J3)</f>
        <v>1</v>
      </c>
      <c r="L3" s="111">
        <v>3</v>
      </c>
      <c r="M3" s="111">
        <v>11</v>
      </c>
      <c r="N3" s="111">
        <v>2</v>
      </c>
      <c r="O3" s="111">
        <f>M3/SUM(M3:N3)</f>
        <v>0.84615384615384615</v>
      </c>
      <c r="P3" s="111">
        <v>3</v>
      </c>
      <c r="Q3" s="111">
        <v>21</v>
      </c>
      <c r="R3" s="111">
        <v>0</v>
      </c>
      <c r="S3" s="111">
        <f>Q3/SUM(Q3:R3)</f>
        <v>1</v>
      </c>
      <c r="T3" s="111">
        <v>3</v>
      </c>
      <c r="U3" s="111">
        <v>12</v>
      </c>
      <c r="V3" s="111">
        <v>0</v>
      </c>
      <c r="W3" s="111">
        <f>U3/SUM(U3:V3)</f>
        <v>1</v>
      </c>
      <c r="X3" s="111">
        <v>3</v>
      </c>
      <c r="Y3" s="111">
        <v>21</v>
      </c>
      <c r="Z3" s="111">
        <v>0</v>
      </c>
      <c r="AA3" s="111">
        <f>Y3/SUM(Y3:Z3)</f>
        <v>1</v>
      </c>
      <c r="AB3" s="111">
        <v>2</v>
      </c>
      <c r="AC3" s="111"/>
      <c r="AD3" s="111"/>
      <c r="AE3" s="111"/>
      <c r="AF3" s="111">
        <v>3</v>
      </c>
      <c r="AG3" s="111">
        <v>19</v>
      </c>
      <c r="AH3" s="111">
        <v>0</v>
      </c>
      <c r="AI3" s="111">
        <f>AG3/SUM(AG3:AH3)</f>
        <v>1</v>
      </c>
      <c r="AJ3" s="111">
        <v>3</v>
      </c>
      <c r="AK3" s="111">
        <v>15</v>
      </c>
      <c r="AL3" s="111">
        <v>1</v>
      </c>
      <c r="AM3" s="111">
        <f>AK3/SUM(AK3:AL3)</f>
        <v>0.9375</v>
      </c>
      <c r="AN3" s="111">
        <v>3</v>
      </c>
      <c r="AO3" s="111">
        <v>19</v>
      </c>
      <c r="AP3" s="111">
        <v>0</v>
      </c>
      <c r="AQ3" s="111">
        <f>AO3/SUM(AO3:AP3)</f>
        <v>1</v>
      </c>
      <c r="AR3" s="111">
        <v>3</v>
      </c>
      <c r="AS3" s="111">
        <v>15</v>
      </c>
      <c r="AT3" s="111">
        <v>2</v>
      </c>
      <c r="AU3" s="111">
        <f>AS3/SUM(AS3:AT3)</f>
        <v>0.88235294117647056</v>
      </c>
      <c r="AV3" s="111">
        <v>3</v>
      </c>
      <c r="AW3" s="111">
        <v>11</v>
      </c>
      <c r="AX3" s="111">
        <v>0</v>
      </c>
      <c r="AY3" s="111">
        <f>AW3/SUM(AW3:AX3)</f>
        <v>1</v>
      </c>
    </row>
    <row r="4" spans="1:51" x14ac:dyDescent="0.2">
      <c r="A4" s="110">
        <v>1003</v>
      </c>
      <c r="B4" s="110" t="s">
        <v>650</v>
      </c>
      <c r="C4" s="110" t="s">
        <v>80</v>
      </c>
      <c r="D4" s="111">
        <v>3</v>
      </c>
      <c r="E4" s="111">
        <v>16</v>
      </c>
      <c r="F4" s="111">
        <v>0</v>
      </c>
      <c r="G4" s="111">
        <f>E4/SUM(E4:F4)</f>
        <v>1</v>
      </c>
      <c r="H4" s="111">
        <v>3</v>
      </c>
      <c r="I4" s="111">
        <v>19</v>
      </c>
      <c r="J4" s="111">
        <v>0</v>
      </c>
      <c r="K4" s="111">
        <f>I4/SUM(I4:J4)</f>
        <v>1</v>
      </c>
      <c r="L4" s="111">
        <v>3</v>
      </c>
      <c r="M4" s="111">
        <v>20</v>
      </c>
      <c r="N4" s="111">
        <v>0</v>
      </c>
      <c r="O4" s="111">
        <f>M4/SUM(M4:N4)</f>
        <v>1</v>
      </c>
      <c r="P4" s="111">
        <v>3</v>
      </c>
      <c r="Q4" s="111">
        <v>12</v>
      </c>
      <c r="R4" s="111">
        <v>4</v>
      </c>
      <c r="S4" s="111">
        <f>Q4/SUM(Q4:R4)</f>
        <v>0.75</v>
      </c>
      <c r="T4" s="111">
        <v>3</v>
      </c>
      <c r="U4" s="111">
        <v>14</v>
      </c>
      <c r="V4" s="111">
        <v>5</v>
      </c>
      <c r="W4" s="111">
        <f>U4/SUM(U4:V4)</f>
        <v>0.73684210526315785</v>
      </c>
      <c r="X4" s="111">
        <v>3</v>
      </c>
      <c r="Y4" s="111">
        <v>14</v>
      </c>
      <c r="Z4" s="111">
        <v>0</v>
      </c>
      <c r="AA4" s="111">
        <f>Y4/SUM(Y4:Z4)</f>
        <v>1</v>
      </c>
      <c r="AB4" s="111">
        <v>3</v>
      </c>
      <c r="AC4" s="111">
        <v>13</v>
      </c>
      <c r="AD4" s="111">
        <v>1</v>
      </c>
      <c r="AE4" s="111">
        <f>AC4/SUM(AC4:AD4)</f>
        <v>0.9285714285714286</v>
      </c>
      <c r="AF4" s="111">
        <v>3</v>
      </c>
      <c r="AG4" s="111">
        <v>21</v>
      </c>
      <c r="AH4" s="111">
        <v>0</v>
      </c>
      <c r="AI4" s="111">
        <f>AG4/SUM(AG4:AH4)</f>
        <v>1</v>
      </c>
      <c r="AJ4" s="111">
        <v>3</v>
      </c>
      <c r="AK4" s="111">
        <v>29</v>
      </c>
      <c r="AL4" s="111">
        <v>0</v>
      </c>
      <c r="AM4" s="111">
        <f>AK4/SUM(AK4:AL4)</f>
        <v>1</v>
      </c>
      <c r="AN4" s="111">
        <v>3</v>
      </c>
      <c r="AO4" s="111">
        <v>19</v>
      </c>
      <c r="AP4" s="111">
        <v>0</v>
      </c>
      <c r="AQ4" s="111">
        <f>AO4/SUM(AO4:AP4)</f>
        <v>1</v>
      </c>
      <c r="AR4" s="111">
        <v>3</v>
      </c>
      <c r="AS4" s="111">
        <v>22</v>
      </c>
      <c r="AT4" s="111">
        <v>0</v>
      </c>
      <c r="AU4" s="111">
        <f>AS4/SUM(AS4:AT4)</f>
        <v>1</v>
      </c>
      <c r="AV4" s="111">
        <v>3</v>
      </c>
      <c r="AW4" s="111">
        <v>10</v>
      </c>
      <c r="AX4" s="111">
        <v>3</v>
      </c>
      <c r="AY4" s="111">
        <f>AW4/SUM(AW4:AX4)</f>
        <v>0.76923076923076927</v>
      </c>
    </row>
    <row r="5" spans="1:51" x14ac:dyDescent="0.2">
      <c r="A5" s="110">
        <v>1004</v>
      </c>
      <c r="B5" s="113" t="s">
        <v>650</v>
      </c>
      <c r="C5" s="110" t="s">
        <v>350</v>
      </c>
      <c r="D5" s="111">
        <v>3</v>
      </c>
      <c r="E5" s="111">
        <v>15</v>
      </c>
      <c r="F5" s="111">
        <v>0</v>
      </c>
      <c r="G5" s="111">
        <f>E5/SUM(E5:F5)</f>
        <v>1</v>
      </c>
      <c r="H5" s="111">
        <v>3</v>
      </c>
      <c r="I5" s="111">
        <v>12</v>
      </c>
      <c r="J5" s="111">
        <v>0</v>
      </c>
      <c r="K5" s="111">
        <f>I5/SUM(I5:J5)</f>
        <v>1</v>
      </c>
      <c r="L5" s="111">
        <v>3</v>
      </c>
      <c r="M5" s="111">
        <v>14</v>
      </c>
      <c r="N5" s="111">
        <v>3</v>
      </c>
      <c r="O5" s="111">
        <f>M5/SUM(M5:N5)</f>
        <v>0.82352941176470584</v>
      </c>
      <c r="P5" s="111">
        <v>3</v>
      </c>
      <c r="Q5" s="111">
        <v>23</v>
      </c>
      <c r="R5" s="111">
        <v>0</v>
      </c>
      <c r="S5" s="111">
        <f>Q5/SUM(Q5:R5)</f>
        <v>1</v>
      </c>
      <c r="T5" s="111">
        <v>3</v>
      </c>
      <c r="U5" s="111">
        <v>34</v>
      </c>
      <c r="V5" s="111">
        <v>2</v>
      </c>
      <c r="W5" s="111">
        <f>U5/SUM(U5:V5)</f>
        <v>0.94444444444444442</v>
      </c>
      <c r="X5" s="111">
        <v>3</v>
      </c>
      <c r="Y5" s="111">
        <v>23</v>
      </c>
      <c r="Z5" s="111">
        <v>0</v>
      </c>
      <c r="AA5" s="111">
        <f>Y5/SUM(Y5:Z5)</f>
        <v>1</v>
      </c>
      <c r="AB5" s="111">
        <v>3</v>
      </c>
      <c r="AC5" s="111">
        <v>19</v>
      </c>
      <c r="AD5" s="111">
        <v>0</v>
      </c>
      <c r="AE5" s="111">
        <f>AC5/SUM(AC5:AD5)</f>
        <v>1</v>
      </c>
      <c r="AF5" s="111">
        <v>3</v>
      </c>
      <c r="AG5" s="111">
        <v>11</v>
      </c>
      <c r="AH5" s="111">
        <v>0</v>
      </c>
      <c r="AI5" s="111">
        <f>AG5/SUM(AG5:AH5)</f>
        <v>1</v>
      </c>
      <c r="AJ5" s="111">
        <v>3</v>
      </c>
      <c r="AK5" s="111">
        <v>15</v>
      </c>
      <c r="AL5" s="111">
        <v>0</v>
      </c>
      <c r="AM5" s="111">
        <f>AK5/SUM(AK5:AL5)</f>
        <v>1</v>
      </c>
      <c r="AN5" s="111">
        <v>3</v>
      </c>
      <c r="AO5" s="111">
        <v>19</v>
      </c>
      <c r="AP5" s="111">
        <v>0</v>
      </c>
      <c r="AQ5" s="111">
        <f>AO5/SUM(AO5:AP5)</f>
        <v>1</v>
      </c>
      <c r="AR5" s="111">
        <v>3</v>
      </c>
      <c r="AS5" s="111">
        <v>20</v>
      </c>
      <c r="AT5" s="111">
        <v>0</v>
      </c>
      <c r="AU5" s="111">
        <f>AS5/SUM(AS5:AT5)</f>
        <v>1</v>
      </c>
      <c r="AV5" s="111">
        <v>3</v>
      </c>
      <c r="AW5" s="111">
        <v>24</v>
      </c>
      <c r="AX5" s="111">
        <v>1</v>
      </c>
      <c r="AY5" s="111">
        <f>AW5/SUM(AW5:AX5)</f>
        <v>0.96</v>
      </c>
    </row>
    <row r="6" spans="1:51" x14ac:dyDescent="0.2">
      <c r="A6" s="114">
        <v>1005</v>
      </c>
      <c r="B6" s="114" t="s">
        <v>109</v>
      </c>
      <c r="C6" s="114" t="s">
        <v>80</v>
      </c>
      <c r="D6" s="115"/>
      <c r="E6" s="115"/>
      <c r="F6" s="115"/>
      <c r="G6" s="115"/>
      <c r="H6" s="115"/>
      <c r="I6" s="115"/>
      <c r="J6" s="115"/>
      <c r="K6" s="115"/>
      <c r="L6" s="115"/>
      <c r="M6" s="115"/>
      <c r="N6" s="115"/>
      <c r="O6" s="115"/>
      <c r="P6" s="115"/>
      <c r="Q6" s="115"/>
      <c r="R6" s="115"/>
      <c r="S6" s="115"/>
      <c r="T6" s="115"/>
      <c r="U6" s="115"/>
      <c r="V6" s="115"/>
      <c r="W6" s="115"/>
      <c r="X6" s="115"/>
      <c r="Y6" s="115"/>
      <c r="Z6" s="115"/>
      <c r="AA6" s="115"/>
      <c r="AB6" s="115"/>
      <c r="AC6" s="115"/>
      <c r="AD6" s="115"/>
      <c r="AE6" s="115"/>
      <c r="AF6" s="115"/>
      <c r="AG6" s="115"/>
      <c r="AH6" s="115"/>
      <c r="AI6" s="115"/>
      <c r="AJ6" s="115"/>
      <c r="AK6" s="115"/>
      <c r="AL6" s="115"/>
      <c r="AM6" s="115"/>
      <c r="AN6" s="115"/>
      <c r="AO6" s="115"/>
      <c r="AP6" s="115"/>
      <c r="AQ6" s="115"/>
      <c r="AR6" s="115"/>
      <c r="AS6" s="115"/>
      <c r="AT6" s="115"/>
      <c r="AU6" s="115"/>
      <c r="AV6" s="115"/>
      <c r="AW6" s="115"/>
      <c r="AX6" s="115"/>
      <c r="AY6" s="115"/>
    </row>
    <row r="7" spans="1:51" x14ac:dyDescent="0.2">
      <c r="A7" s="113">
        <v>1006</v>
      </c>
      <c r="B7" s="113" t="s">
        <v>650</v>
      </c>
      <c r="C7" s="113" t="s">
        <v>350</v>
      </c>
      <c r="D7" s="111">
        <v>3</v>
      </c>
      <c r="E7" s="111">
        <v>27</v>
      </c>
      <c r="F7" s="111">
        <v>0</v>
      </c>
      <c r="G7" s="111">
        <f>E7/SUM(E7:F7)</f>
        <v>1</v>
      </c>
      <c r="H7" s="111">
        <v>3</v>
      </c>
      <c r="I7" s="111">
        <v>26</v>
      </c>
      <c r="J7" s="111">
        <v>2</v>
      </c>
      <c r="K7" s="111">
        <f>I7/SUM(I7:J7)</f>
        <v>0.9285714285714286</v>
      </c>
      <c r="L7" s="111">
        <v>3</v>
      </c>
      <c r="M7" s="111">
        <v>9</v>
      </c>
      <c r="N7" s="111">
        <v>6</v>
      </c>
      <c r="O7" s="111">
        <f>M7/SUM(M7:N7)</f>
        <v>0.6</v>
      </c>
      <c r="P7" s="111">
        <v>3</v>
      </c>
      <c r="Q7" s="111">
        <v>38</v>
      </c>
      <c r="R7" s="111">
        <v>8</v>
      </c>
      <c r="S7" s="111">
        <f>Q7/SUM(Q7:R7)</f>
        <v>0.82608695652173914</v>
      </c>
      <c r="T7" s="111">
        <v>3</v>
      </c>
      <c r="U7" s="111">
        <v>16</v>
      </c>
      <c r="V7" s="111">
        <v>1</v>
      </c>
      <c r="W7" s="111">
        <f>U7/SUM(U7:V7)</f>
        <v>0.94117647058823528</v>
      </c>
      <c r="X7" s="111">
        <v>3</v>
      </c>
      <c r="Y7" s="111">
        <v>46</v>
      </c>
      <c r="Z7" s="111">
        <v>0</v>
      </c>
      <c r="AA7" s="111">
        <f>Y7/SUM(Y7:Z7)</f>
        <v>1</v>
      </c>
      <c r="AB7" s="111">
        <v>3</v>
      </c>
      <c r="AC7" s="111">
        <v>63</v>
      </c>
      <c r="AD7" s="111">
        <v>0</v>
      </c>
      <c r="AE7" s="111">
        <f>AC7/SUM(AC7:AD7)</f>
        <v>1</v>
      </c>
      <c r="AF7" s="111">
        <v>3</v>
      </c>
      <c r="AG7" s="111">
        <v>57</v>
      </c>
      <c r="AH7" s="111">
        <v>1</v>
      </c>
      <c r="AI7" s="111">
        <f>AG7/SUM(AG7:AH7)</f>
        <v>0.98275862068965514</v>
      </c>
      <c r="AJ7" s="111">
        <v>3</v>
      </c>
      <c r="AK7" s="111">
        <v>47</v>
      </c>
      <c r="AL7" s="111">
        <v>1</v>
      </c>
      <c r="AM7" s="111">
        <f>AK7/SUM(AK7:AL7)</f>
        <v>0.97916666666666663</v>
      </c>
      <c r="AN7" s="111">
        <v>3</v>
      </c>
      <c r="AO7" s="111">
        <v>40</v>
      </c>
      <c r="AP7" s="111">
        <v>0</v>
      </c>
      <c r="AQ7" s="111">
        <f>AO7/SUM(AO7:AP7)</f>
        <v>1</v>
      </c>
      <c r="AR7" s="111">
        <v>3</v>
      </c>
      <c r="AS7" s="111">
        <v>48</v>
      </c>
      <c r="AT7" s="111">
        <v>0</v>
      </c>
      <c r="AU7" s="111">
        <f>AS7/SUM(AS7:AT7)</f>
        <v>1</v>
      </c>
      <c r="AV7" s="111">
        <v>3</v>
      </c>
      <c r="AW7" s="111">
        <v>43</v>
      </c>
      <c r="AX7" s="111">
        <v>1</v>
      </c>
      <c r="AY7" s="111">
        <f>AW7/SUM(AW7:AX7)</f>
        <v>0.97727272727272729</v>
      </c>
    </row>
    <row r="8" spans="1:51" x14ac:dyDescent="0.2">
      <c r="A8" s="110">
        <v>1007</v>
      </c>
      <c r="B8" s="113" t="s">
        <v>650</v>
      </c>
      <c r="C8" s="110" t="s">
        <v>350</v>
      </c>
      <c r="D8" s="111">
        <v>3</v>
      </c>
      <c r="E8" s="111">
        <v>16</v>
      </c>
      <c r="F8" s="111">
        <v>0</v>
      </c>
      <c r="G8" s="111">
        <f>E8/SUM(E8:F8)</f>
        <v>1</v>
      </c>
      <c r="H8" s="111">
        <v>3</v>
      </c>
      <c r="I8" s="111">
        <v>16</v>
      </c>
      <c r="J8" s="111">
        <v>1</v>
      </c>
      <c r="K8" s="111">
        <f>I8/SUM(I8:J8)</f>
        <v>0.94117647058823528</v>
      </c>
      <c r="L8" s="111">
        <v>3</v>
      </c>
      <c r="M8" s="111">
        <v>6</v>
      </c>
      <c r="N8" s="111">
        <v>5</v>
      </c>
      <c r="O8" s="111">
        <f>M8/SUM(M8:N8)</f>
        <v>0.54545454545454541</v>
      </c>
      <c r="P8" s="111">
        <v>3</v>
      </c>
      <c r="Q8" s="111">
        <v>21</v>
      </c>
      <c r="R8" s="111">
        <v>0</v>
      </c>
      <c r="S8" s="111">
        <f>Q8/SUM(Q8:R8)</f>
        <v>1</v>
      </c>
      <c r="T8" s="111">
        <v>3</v>
      </c>
      <c r="U8" s="111">
        <v>12</v>
      </c>
      <c r="V8" s="111">
        <v>2</v>
      </c>
      <c r="W8" s="111">
        <f>U8/SUM(U8:V8)</f>
        <v>0.8571428571428571</v>
      </c>
      <c r="X8" s="111">
        <v>3</v>
      </c>
      <c r="Y8" s="111">
        <v>17</v>
      </c>
      <c r="Z8" s="111">
        <v>1</v>
      </c>
      <c r="AA8" s="111">
        <f>Y8/SUM(Y8:Z8)</f>
        <v>0.94444444444444442</v>
      </c>
      <c r="AB8" s="111">
        <v>3</v>
      </c>
      <c r="AC8" s="111">
        <v>16</v>
      </c>
      <c r="AD8" s="111">
        <v>0</v>
      </c>
      <c r="AE8" s="111">
        <f>AC8/SUM(AC8:AD8)</f>
        <v>1</v>
      </c>
      <c r="AF8" s="111">
        <v>3</v>
      </c>
      <c r="AG8" s="111">
        <v>18</v>
      </c>
      <c r="AH8" s="111">
        <v>0</v>
      </c>
      <c r="AI8" s="111">
        <f>AG8/SUM(AG8:AH8)</f>
        <v>1</v>
      </c>
      <c r="AJ8" s="111">
        <v>3</v>
      </c>
      <c r="AK8" s="111">
        <v>7</v>
      </c>
      <c r="AL8" s="111">
        <v>4</v>
      </c>
      <c r="AM8" s="111">
        <f>AK8/SUM(AK8:AL8)</f>
        <v>0.63636363636363635</v>
      </c>
      <c r="AN8" s="111">
        <v>3</v>
      </c>
      <c r="AO8" s="111">
        <v>23</v>
      </c>
      <c r="AP8" s="111">
        <v>0</v>
      </c>
      <c r="AQ8" s="111">
        <f>AO8/SUM(AO8:AP8)</f>
        <v>1</v>
      </c>
      <c r="AR8" s="111">
        <v>2</v>
      </c>
      <c r="AS8" s="111"/>
      <c r="AT8" s="111"/>
      <c r="AU8" s="111"/>
      <c r="AV8" s="111">
        <v>3</v>
      </c>
      <c r="AW8" s="111">
        <v>15</v>
      </c>
      <c r="AX8" s="111">
        <v>0</v>
      </c>
      <c r="AY8" s="111">
        <f>AW8/SUM(AW8:AX8)</f>
        <v>1</v>
      </c>
    </row>
    <row r="9" spans="1:51" x14ac:dyDescent="0.2">
      <c r="A9" s="110">
        <v>1008</v>
      </c>
      <c r="B9" s="113" t="s">
        <v>650</v>
      </c>
      <c r="C9" s="110" t="s">
        <v>350</v>
      </c>
      <c r="D9" s="111">
        <v>3</v>
      </c>
      <c r="E9" s="111">
        <v>18</v>
      </c>
      <c r="F9" s="111">
        <v>2</v>
      </c>
      <c r="G9" s="111">
        <f>E9/SUM(E9:F9)</f>
        <v>0.9</v>
      </c>
      <c r="H9" s="111">
        <v>3</v>
      </c>
      <c r="I9" s="111">
        <v>14</v>
      </c>
      <c r="J9" s="111">
        <v>1</v>
      </c>
      <c r="K9" s="111">
        <f>I9/SUM(I9:J9)</f>
        <v>0.93333333333333335</v>
      </c>
      <c r="L9" s="111">
        <v>3</v>
      </c>
      <c r="M9" s="111">
        <v>40</v>
      </c>
      <c r="N9" s="111">
        <v>0</v>
      </c>
      <c r="O9" s="111">
        <f>M9/SUM(M9:N9)</f>
        <v>1</v>
      </c>
      <c r="P9" s="111">
        <v>3</v>
      </c>
      <c r="Q9" s="111">
        <v>29</v>
      </c>
      <c r="R9" s="111">
        <v>0</v>
      </c>
      <c r="S9" s="111">
        <f>Q9/SUM(Q9:R9)</f>
        <v>1</v>
      </c>
      <c r="T9" s="111">
        <v>3</v>
      </c>
      <c r="U9" s="111">
        <v>49</v>
      </c>
      <c r="V9" s="111">
        <v>1</v>
      </c>
      <c r="W9" s="111">
        <f>U9/SUM(U9:V9)</f>
        <v>0.98</v>
      </c>
      <c r="X9" s="111">
        <v>3</v>
      </c>
      <c r="Y9" s="111">
        <v>28</v>
      </c>
      <c r="Z9" s="111">
        <v>0</v>
      </c>
      <c r="AA9" s="111">
        <f>Y9/SUM(Y9:Z9)</f>
        <v>1</v>
      </c>
      <c r="AB9" s="111">
        <v>3</v>
      </c>
      <c r="AC9" s="111">
        <v>22</v>
      </c>
      <c r="AD9" s="111">
        <v>0</v>
      </c>
      <c r="AE9" s="111">
        <f>AC9/SUM(AC9:AD9)</f>
        <v>1</v>
      </c>
      <c r="AF9" s="111">
        <v>3</v>
      </c>
      <c r="AG9" s="111">
        <v>22</v>
      </c>
      <c r="AH9" s="111">
        <v>5</v>
      </c>
      <c r="AI9" s="111">
        <f>AG9/SUM(AG9:AH9)</f>
        <v>0.81481481481481477</v>
      </c>
      <c r="AJ9" s="111">
        <v>3</v>
      </c>
      <c r="AK9" s="111">
        <v>17</v>
      </c>
      <c r="AL9" s="111">
        <v>2</v>
      </c>
      <c r="AM9" s="111">
        <f>AK9/SUM(AK9:AL9)</f>
        <v>0.89473684210526316</v>
      </c>
      <c r="AN9" s="111">
        <v>3</v>
      </c>
      <c r="AO9" s="111">
        <v>19</v>
      </c>
      <c r="AP9" s="111">
        <v>0</v>
      </c>
      <c r="AQ9" s="111">
        <f>AO9/SUM(AO9:AP9)</f>
        <v>1</v>
      </c>
      <c r="AR9" s="111">
        <v>3</v>
      </c>
      <c r="AS9" s="111">
        <v>33</v>
      </c>
      <c r="AT9" s="111">
        <v>0</v>
      </c>
      <c r="AU9" s="111">
        <f>AS9/SUM(AS9:AT9)</f>
        <v>1</v>
      </c>
      <c r="AV9" s="111">
        <v>3</v>
      </c>
      <c r="AW9" s="111">
        <v>28</v>
      </c>
      <c r="AX9" s="111">
        <v>0</v>
      </c>
      <c r="AY9" s="111">
        <f>AW9/SUM(AW9:AX9)</f>
        <v>1</v>
      </c>
    </row>
    <row r="10" spans="1:51" x14ac:dyDescent="0.2">
      <c r="A10" s="116">
        <v>1009</v>
      </c>
      <c r="B10" s="113" t="s">
        <v>650</v>
      </c>
      <c r="C10" s="110" t="s">
        <v>350</v>
      </c>
      <c r="D10" s="111">
        <v>3</v>
      </c>
      <c r="E10" s="111">
        <v>13</v>
      </c>
      <c r="F10" s="111">
        <v>1</v>
      </c>
      <c r="G10" s="111">
        <f>E10/SUM(E10:F10)</f>
        <v>0.9285714285714286</v>
      </c>
      <c r="H10" s="111">
        <v>3</v>
      </c>
      <c r="I10" s="111">
        <v>12</v>
      </c>
      <c r="J10" s="111">
        <v>1</v>
      </c>
      <c r="K10" s="111">
        <f>I10/SUM(I10:J10)</f>
        <v>0.92307692307692313</v>
      </c>
      <c r="L10" s="111">
        <v>3</v>
      </c>
      <c r="M10" s="111">
        <v>23</v>
      </c>
      <c r="N10" s="111">
        <v>0</v>
      </c>
      <c r="O10" s="111">
        <f>M10/SUM(M10:N10)</f>
        <v>1</v>
      </c>
      <c r="P10" s="111">
        <v>3</v>
      </c>
      <c r="Q10" s="111">
        <v>24</v>
      </c>
      <c r="R10" s="111">
        <v>0</v>
      </c>
      <c r="S10" s="111">
        <f>Q10/SUM(Q10:R10)</f>
        <v>1</v>
      </c>
      <c r="T10" s="111">
        <v>3</v>
      </c>
      <c r="U10" s="111">
        <v>15</v>
      </c>
      <c r="V10" s="111">
        <v>0</v>
      </c>
      <c r="W10" s="111">
        <f>U10/SUM(U10:V10)</f>
        <v>1</v>
      </c>
      <c r="X10" s="111">
        <v>3</v>
      </c>
      <c r="Y10" s="111">
        <v>9</v>
      </c>
      <c r="Z10" s="111">
        <v>0</v>
      </c>
      <c r="AA10" s="111">
        <f>Y10/SUM(Y10:Z10)</f>
        <v>1</v>
      </c>
      <c r="AB10" s="111">
        <v>3</v>
      </c>
      <c r="AC10" s="111">
        <v>13</v>
      </c>
      <c r="AD10" s="111">
        <v>0</v>
      </c>
      <c r="AE10" s="111">
        <f>AC10/SUM(AC10:AD10)</f>
        <v>1</v>
      </c>
      <c r="AF10" s="111">
        <v>3</v>
      </c>
      <c r="AG10" s="111">
        <v>15</v>
      </c>
      <c r="AH10" s="111">
        <v>0</v>
      </c>
      <c r="AI10" s="111">
        <f>AG10/SUM(AG10:AH10)</f>
        <v>1</v>
      </c>
      <c r="AJ10" s="111">
        <v>3</v>
      </c>
      <c r="AK10" s="111">
        <v>5</v>
      </c>
      <c r="AL10" s="111">
        <v>3</v>
      </c>
      <c r="AM10" s="111">
        <f>AK10/SUM(AK10:AL10)</f>
        <v>0.625</v>
      </c>
      <c r="AN10" s="111">
        <v>3</v>
      </c>
      <c r="AO10" s="111">
        <v>10</v>
      </c>
      <c r="AP10" s="111">
        <v>0</v>
      </c>
      <c r="AQ10" s="111">
        <f>AO10/SUM(AO10:AP10)</f>
        <v>1</v>
      </c>
      <c r="AR10" s="111">
        <v>3</v>
      </c>
      <c r="AS10" s="111">
        <v>16</v>
      </c>
      <c r="AT10" s="111">
        <v>0</v>
      </c>
      <c r="AU10" s="111">
        <f>AS10/SUM(AS10:AT10)</f>
        <v>1</v>
      </c>
      <c r="AV10" s="111">
        <v>3</v>
      </c>
      <c r="AW10" s="111">
        <v>12</v>
      </c>
      <c r="AX10" s="111">
        <v>0</v>
      </c>
      <c r="AY10" s="111">
        <f>AW10/SUM(AW10:AX10)</f>
        <v>1</v>
      </c>
    </row>
    <row r="11" spans="1:51" x14ac:dyDescent="0.2">
      <c r="A11" s="114">
        <v>1010</v>
      </c>
      <c r="B11" s="114" t="s">
        <v>109</v>
      </c>
      <c r="C11" s="114" t="s">
        <v>80</v>
      </c>
      <c r="D11" s="115"/>
      <c r="E11" s="115"/>
      <c r="F11" s="115"/>
      <c r="G11" s="115"/>
      <c r="H11" s="115"/>
      <c r="I11" s="115"/>
      <c r="J11" s="115"/>
      <c r="K11" s="115"/>
      <c r="L11" s="115"/>
      <c r="M11" s="115"/>
      <c r="N11" s="115"/>
      <c r="O11" s="115"/>
      <c r="P11" s="115"/>
      <c r="Q11" s="115"/>
      <c r="R11" s="115"/>
      <c r="S11" s="115"/>
      <c r="T11" s="115"/>
      <c r="U11" s="115"/>
      <c r="V11" s="115"/>
      <c r="W11" s="115"/>
      <c r="X11" s="115"/>
      <c r="Y11" s="115"/>
      <c r="Z11" s="115"/>
      <c r="AA11" s="115"/>
      <c r="AB11" s="115"/>
      <c r="AC11" s="115"/>
      <c r="AD11" s="115"/>
      <c r="AE11" s="115"/>
      <c r="AF11" s="115"/>
      <c r="AG11" s="115"/>
      <c r="AH11" s="115"/>
      <c r="AI11" s="115"/>
      <c r="AJ11" s="115"/>
      <c r="AK11" s="115"/>
      <c r="AL11" s="115"/>
      <c r="AM11" s="115"/>
      <c r="AN11" s="115"/>
      <c r="AO11" s="115"/>
      <c r="AP11" s="115"/>
      <c r="AQ11" s="115"/>
      <c r="AR11" s="115"/>
      <c r="AS11" s="115"/>
      <c r="AT11" s="115"/>
      <c r="AU11" s="115"/>
      <c r="AV11" s="115"/>
      <c r="AW11" s="115"/>
      <c r="AX11" s="115"/>
      <c r="AY11" s="115"/>
    </row>
    <row r="12" spans="1:51" x14ac:dyDescent="0.2">
      <c r="A12" s="117" t="s">
        <v>827</v>
      </c>
      <c r="B12" s="114" t="s">
        <v>109</v>
      </c>
      <c r="C12" s="114" t="s">
        <v>80</v>
      </c>
      <c r="D12" s="115"/>
      <c r="E12" s="115"/>
      <c r="F12" s="115"/>
      <c r="G12" s="115"/>
      <c r="H12" s="115"/>
      <c r="I12" s="115"/>
      <c r="J12" s="115"/>
      <c r="K12" s="115"/>
      <c r="L12" s="115"/>
      <c r="M12" s="115"/>
      <c r="N12" s="115"/>
      <c r="O12" s="115"/>
      <c r="P12" s="115"/>
      <c r="Q12" s="115"/>
      <c r="R12" s="115"/>
      <c r="S12" s="115"/>
      <c r="T12" s="115"/>
      <c r="U12" s="115"/>
      <c r="V12" s="115"/>
      <c r="W12" s="115"/>
      <c r="X12" s="115"/>
      <c r="Y12" s="115"/>
      <c r="Z12" s="115"/>
      <c r="AA12" s="115"/>
      <c r="AB12" s="115"/>
      <c r="AC12" s="115"/>
      <c r="AD12" s="115"/>
      <c r="AE12" s="115"/>
      <c r="AF12" s="115"/>
      <c r="AG12" s="115"/>
      <c r="AH12" s="115"/>
      <c r="AI12" s="115"/>
      <c r="AJ12" s="115"/>
      <c r="AK12" s="115"/>
      <c r="AL12" s="115"/>
      <c r="AM12" s="115"/>
      <c r="AN12" s="115"/>
      <c r="AO12" s="115"/>
      <c r="AP12" s="115"/>
      <c r="AQ12" s="115"/>
      <c r="AR12" s="115"/>
      <c r="AS12" s="115"/>
      <c r="AT12" s="115"/>
      <c r="AU12" s="115"/>
      <c r="AV12" s="115"/>
      <c r="AW12" s="115"/>
      <c r="AX12" s="115"/>
      <c r="AY12" s="115"/>
    </row>
    <row r="13" spans="1:51" x14ac:dyDescent="0.2">
      <c r="A13" s="118" t="s">
        <v>828</v>
      </c>
      <c r="B13" s="119" t="s">
        <v>109</v>
      </c>
      <c r="C13" s="118" t="s">
        <v>350</v>
      </c>
      <c r="D13" s="115"/>
      <c r="E13" s="115"/>
      <c r="F13" s="115"/>
      <c r="G13" s="115"/>
      <c r="H13" s="115"/>
      <c r="I13" s="115"/>
      <c r="J13" s="115"/>
      <c r="K13" s="115"/>
      <c r="L13" s="115"/>
      <c r="M13" s="115"/>
      <c r="N13" s="115"/>
      <c r="O13" s="115"/>
      <c r="P13" s="115"/>
      <c r="Q13" s="115"/>
      <c r="R13" s="115"/>
      <c r="S13" s="115"/>
      <c r="T13" s="115"/>
      <c r="U13" s="115"/>
      <c r="V13" s="115"/>
      <c r="W13" s="115"/>
      <c r="X13" s="115"/>
      <c r="Y13" s="115"/>
      <c r="Z13" s="115"/>
      <c r="AA13" s="115"/>
      <c r="AB13" s="115"/>
      <c r="AC13" s="115"/>
      <c r="AD13" s="115"/>
      <c r="AE13" s="115"/>
      <c r="AF13" s="115"/>
      <c r="AG13" s="115"/>
      <c r="AH13" s="115"/>
      <c r="AI13" s="115"/>
      <c r="AJ13" s="115"/>
      <c r="AK13" s="115"/>
      <c r="AL13" s="115"/>
      <c r="AM13" s="115"/>
      <c r="AN13" s="115"/>
      <c r="AO13" s="115"/>
      <c r="AP13" s="115"/>
      <c r="AQ13" s="115"/>
      <c r="AR13" s="115"/>
      <c r="AS13" s="115"/>
      <c r="AT13" s="115"/>
      <c r="AU13" s="115"/>
      <c r="AV13" s="115"/>
      <c r="AW13" s="115"/>
      <c r="AX13" s="115"/>
      <c r="AY13" s="115"/>
    </row>
    <row r="14" spans="1:51" x14ac:dyDescent="0.2">
      <c r="A14" s="113">
        <v>1014</v>
      </c>
      <c r="B14" s="110" t="s">
        <v>650</v>
      </c>
      <c r="C14" s="110" t="s">
        <v>80</v>
      </c>
      <c r="D14" s="111">
        <v>3</v>
      </c>
      <c r="E14" s="111">
        <v>38</v>
      </c>
      <c r="F14" s="111">
        <v>0</v>
      </c>
      <c r="G14" s="111">
        <f>E14/SUM(E14:F14)</f>
        <v>1</v>
      </c>
      <c r="H14" s="111">
        <v>3</v>
      </c>
      <c r="I14" s="111">
        <v>28</v>
      </c>
      <c r="J14" s="111">
        <v>0</v>
      </c>
      <c r="K14" s="111">
        <f>I14/SUM(I14:J14)</f>
        <v>1</v>
      </c>
      <c r="L14" s="111">
        <v>3</v>
      </c>
      <c r="M14" s="111">
        <v>34</v>
      </c>
      <c r="N14" s="111">
        <v>0</v>
      </c>
      <c r="O14" s="111">
        <f>M14/SUM(M14:N14)</f>
        <v>1</v>
      </c>
      <c r="P14" s="111">
        <v>3</v>
      </c>
      <c r="Q14" s="111">
        <v>69</v>
      </c>
      <c r="R14" s="111">
        <v>0</v>
      </c>
      <c r="S14" s="111">
        <f>Q14/SUM(Q14:R14)</f>
        <v>1</v>
      </c>
      <c r="T14" s="111">
        <v>3</v>
      </c>
      <c r="U14" s="111">
        <v>56</v>
      </c>
      <c r="V14" s="111">
        <v>1</v>
      </c>
      <c r="W14" s="111">
        <f>U14/SUM(U14:V14)</f>
        <v>0.98245614035087714</v>
      </c>
      <c r="X14" s="111">
        <v>3</v>
      </c>
      <c r="Y14" s="111">
        <v>31</v>
      </c>
      <c r="Z14" s="111">
        <v>0</v>
      </c>
      <c r="AA14" s="111">
        <f>Y14/SUM(Y14:Z14)</f>
        <v>1</v>
      </c>
      <c r="AB14" s="111">
        <v>3</v>
      </c>
      <c r="AC14" s="111">
        <v>17</v>
      </c>
      <c r="AD14" s="111">
        <v>1</v>
      </c>
      <c r="AE14" s="111">
        <f>AC14/SUM(AC14:AD14)</f>
        <v>0.94444444444444442</v>
      </c>
      <c r="AF14" s="111">
        <v>3</v>
      </c>
      <c r="AG14" s="111">
        <v>25</v>
      </c>
      <c r="AH14" s="111">
        <v>0</v>
      </c>
      <c r="AI14" s="111">
        <f>AG14/SUM(AG14:AH14)</f>
        <v>1</v>
      </c>
      <c r="AJ14" s="111">
        <v>3</v>
      </c>
      <c r="AK14" s="111">
        <v>25</v>
      </c>
      <c r="AL14" s="111">
        <v>0</v>
      </c>
      <c r="AM14" s="111">
        <f>AK14/SUM(AK14:AL14)</f>
        <v>1</v>
      </c>
      <c r="AN14" s="111">
        <v>3</v>
      </c>
      <c r="AO14" s="111">
        <v>24</v>
      </c>
      <c r="AP14" s="111">
        <v>0</v>
      </c>
      <c r="AQ14" s="111">
        <f>AO14/SUM(AO14:AP14)</f>
        <v>1</v>
      </c>
      <c r="AR14" s="111">
        <v>3</v>
      </c>
      <c r="AS14" s="111">
        <v>60</v>
      </c>
      <c r="AT14" s="111">
        <v>0</v>
      </c>
      <c r="AU14" s="111">
        <f>AS14/SUM(AS14:AT14)</f>
        <v>1</v>
      </c>
      <c r="AV14" s="111">
        <v>3</v>
      </c>
      <c r="AW14" s="111">
        <v>39</v>
      </c>
      <c r="AX14" s="111">
        <v>0</v>
      </c>
      <c r="AY14" s="111">
        <f>AW14/SUM(AW14:AX14)</f>
        <v>1</v>
      </c>
    </row>
    <row r="15" spans="1:51" x14ac:dyDescent="0.2">
      <c r="A15" s="110">
        <v>1016</v>
      </c>
      <c r="B15" s="113" t="s">
        <v>650</v>
      </c>
      <c r="C15" s="110" t="s">
        <v>350</v>
      </c>
      <c r="D15" s="111">
        <v>3</v>
      </c>
      <c r="E15" s="111">
        <v>17</v>
      </c>
      <c r="F15" s="111">
        <v>0</v>
      </c>
      <c r="G15" s="111">
        <f>E15/SUM(E15:F15)</f>
        <v>1</v>
      </c>
      <c r="H15" s="111">
        <v>3</v>
      </c>
      <c r="I15" s="111">
        <v>16</v>
      </c>
      <c r="J15" s="111">
        <v>0</v>
      </c>
      <c r="K15" s="111">
        <f>I15/SUM(I15:J15)</f>
        <v>1</v>
      </c>
      <c r="L15" s="111">
        <v>3</v>
      </c>
      <c r="M15" s="111">
        <v>12</v>
      </c>
      <c r="N15" s="111">
        <v>1</v>
      </c>
      <c r="O15" s="111">
        <f>M15/SUM(M15:N15)</f>
        <v>0.92307692307692313</v>
      </c>
      <c r="P15" s="111">
        <v>3</v>
      </c>
      <c r="Q15" s="111">
        <v>18</v>
      </c>
      <c r="R15" s="111">
        <v>0</v>
      </c>
      <c r="S15" s="111">
        <f>Q15/SUM(Q15:R15)</f>
        <v>1</v>
      </c>
      <c r="T15" s="111">
        <v>3</v>
      </c>
      <c r="U15" s="111">
        <v>15</v>
      </c>
      <c r="V15" s="111">
        <v>1</v>
      </c>
      <c r="W15" s="111">
        <f>U15/SUM(U15:V15)</f>
        <v>0.9375</v>
      </c>
      <c r="X15" s="111">
        <v>3</v>
      </c>
      <c r="Y15" s="111">
        <v>18</v>
      </c>
      <c r="Z15" s="111">
        <v>0</v>
      </c>
      <c r="AA15" s="111">
        <f>Y15/SUM(Y15:Z15)</f>
        <v>1</v>
      </c>
      <c r="AB15" s="111">
        <v>3</v>
      </c>
      <c r="AC15" s="111">
        <v>13</v>
      </c>
      <c r="AD15" s="111">
        <v>0</v>
      </c>
      <c r="AE15" s="111">
        <f>AC15/SUM(AC15:AD15)</f>
        <v>1</v>
      </c>
      <c r="AF15" s="111">
        <v>3</v>
      </c>
      <c r="AG15" s="111">
        <v>10</v>
      </c>
      <c r="AH15" s="111">
        <v>1</v>
      </c>
      <c r="AI15" s="111">
        <f>AG15/SUM(AG15:AH15)</f>
        <v>0.90909090909090906</v>
      </c>
      <c r="AJ15" s="111">
        <v>3</v>
      </c>
      <c r="AK15" s="111">
        <v>14</v>
      </c>
      <c r="AL15" s="111">
        <v>0</v>
      </c>
      <c r="AM15" s="111">
        <f>AK15/SUM(AK15:AL15)</f>
        <v>1</v>
      </c>
      <c r="AN15" s="111">
        <v>3</v>
      </c>
      <c r="AO15" s="111">
        <v>21</v>
      </c>
      <c r="AP15" s="111">
        <v>0</v>
      </c>
      <c r="AQ15" s="111">
        <f>AO15/SUM(AO15:AP15)</f>
        <v>1</v>
      </c>
      <c r="AR15" s="111">
        <v>3</v>
      </c>
      <c r="AS15" s="111">
        <v>12</v>
      </c>
      <c r="AT15" s="111">
        <v>0</v>
      </c>
      <c r="AU15" s="111">
        <f>AS15/SUM(AS15:AT15)</f>
        <v>1</v>
      </c>
      <c r="AV15" s="111">
        <v>2</v>
      </c>
      <c r="AW15" s="111"/>
      <c r="AX15" s="111"/>
      <c r="AY15" s="111"/>
    </row>
    <row r="16" spans="1:51" x14ac:dyDescent="0.2">
      <c r="A16" s="110">
        <v>1017</v>
      </c>
      <c r="B16" s="110" t="s">
        <v>650</v>
      </c>
      <c r="C16" s="110" t="s">
        <v>80</v>
      </c>
      <c r="D16" s="111">
        <v>3</v>
      </c>
      <c r="E16" s="111">
        <v>16</v>
      </c>
      <c r="F16" s="111">
        <v>0</v>
      </c>
      <c r="G16" s="111">
        <f>E16/SUM(E16:F16)</f>
        <v>1</v>
      </c>
      <c r="H16" s="111">
        <v>3</v>
      </c>
      <c r="I16" s="111">
        <v>21</v>
      </c>
      <c r="J16" s="111">
        <v>0</v>
      </c>
      <c r="K16" s="111">
        <f>I16/SUM(I16:J16)</f>
        <v>1</v>
      </c>
      <c r="L16" s="111">
        <v>3</v>
      </c>
      <c r="M16" s="111">
        <v>31</v>
      </c>
      <c r="N16" s="111">
        <v>0</v>
      </c>
      <c r="O16" s="111">
        <f>M16/SUM(M16:N16)</f>
        <v>1</v>
      </c>
      <c r="P16" s="111">
        <v>3</v>
      </c>
      <c r="Q16" s="111">
        <v>52</v>
      </c>
      <c r="R16" s="111">
        <v>1</v>
      </c>
      <c r="S16" s="111">
        <f>Q16/SUM(Q16:R16)</f>
        <v>0.98113207547169812</v>
      </c>
      <c r="T16" s="111">
        <v>3</v>
      </c>
      <c r="U16" s="111">
        <v>34</v>
      </c>
      <c r="V16" s="111">
        <v>0</v>
      </c>
      <c r="W16" s="111">
        <f>U16/SUM(U16:V16)</f>
        <v>1</v>
      </c>
      <c r="X16" s="111">
        <v>3</v>
      </c>
      <c r="Y16" s="111">
        <v>29</v>
      </c>
      <c r="Z16" s="111">
        <v>1</v>
      </c>
      <c r="AA16" s="111">
        <f>Y16/SUM(Y16:Z16)</f>
        <v>0.96666666666666667</v>
      </c>
      <c r="AB16" s="111">
        <v>3</v>
      </c>
      <c r="AC16" s="111">
        <v>25</v>
      </c>
      <c r="AD16" s="111">
        <v>0</v>
      </c>
      <c r="AE16" s="111">
        <f>AC16/SUM(AC16:AD16)</f>
        <v>1</v>
      </c>
      <c r="AF16" s="111">
        <v>3</v>
      </c>
      <c r="AG16" s="111">
        <v>22</v>
      </c>
      <c r="AH16" s="111">
        <v>0</v>
      </c>
      <c r="AI16" s="111">
        <f>AG16/SUM(AG16:AH16)</f>
        <v>1</v>
      </c>
      <c r="AJ16" s="111">
        <v>1</v>
      </c>
      <c r="AK16" s="111"/>
      <c r="AL16" s="111"/>
      <c r="AM16" s="111"/>
      <c r="AN16" s="111">
        <v>3</v>
      </c>
      <c r="AO16" s="111">
        <v>13</v>
      </c>
      <c r="AP16" s="111">
        <v>0</v>
      </c>
      <c r="AQ16" s="111">
        <f>AO16/SUM(AO16:AP16)</f>
        <v>1</v>
      </c>
      <c r="AR16" s="111">
        <v>3</v>
      </c>
      <c r="AS16" s="111">
        <v>13</v>
      </c>
      <c r="AT16" s="111">
        <v>0</v>
      </c>
      <c r="AU16" s="111">
        <f>AS16/SUM(AS16:AT16)</f>
        <v>1</v>
      </c>
      <c r="AV16" s="111">
        <v>3</v>
      </c>
      <c r="AW16" s="111">
        <v>17</v>
      </c>
      <c r="AX16" s="111">
        <v>0</v>
      </c>
      <c r="AY16" s="111">
        <f>AW16/SUM(AW16:AX16)</f>
        <v>1</v>
      </c>
    </row>
    <row r="17" spans="1:51" x14ac:dyDescent="0.2">
      <c r="A17" s="110">
        <v>1018</v>
      </c>
      <c r="B17" s="113" t="s">
        <v>650</v>
      </c>
      <c r="C17" s="110" t="s">
        <v>350</v>
      </c>
      <c r="D17" s="111">
        <v>3</v>
      </c>
      <c r="E17" s="111">
        <v>22</v>
      </c>
      <c r="F17" s="111">
        <v>0</v>
      </c>
      <c r="G17" s="111">
        <f>E17/SUM(E17:F17)</f>
        <v>1</v>
      </c>
      <c r="H17" s="111">
        <v>3</v>
      </c>
      <c r="I17" s="111">
        <v>22</v>
      </c>
      <c r="J17" s="111">
        <v>0</v>
      </c>
      <c r="K17" s="111">
        <f>I17/SUM(I17:J17)</f>
        <v>1</v>
      </c>
      <c r="L17" s="111">
        <v>3</v>
      </c>
      <c r="M17" s="111">
        <v>16</v>
      </c>
      <c r="N17" s="111">
        <v>2</v>
      </c>
      <c r="O17" s="111">
        <f>M17/SUM(M17:N17)</f>
        <v>0.88888888888888884</v>
      </c>
      <c r="P17" s="111">
        <v>3</v>
      </c>
      <c r="Q17" s="111">
        <v>30</v>
      </c>
      <c r="R17" s="111">
        <v>0</v>
      </c>
      <c r="S17" s="111">
        <f>Q17/SUM(Q17:R17)</f>
        <v>1</v>
      </c>
      <c r="T17" s="111">
        <v>3</v>
      </c>
      <c r="U17" s="111">
        <v>31</v>
      </c>
      <c r="V17" s="111">
        <v>0</v>
      </c>
      <c r="W17" s="111">
        <f>U17/SUM(U17:V17)</f>
        <v>1</v>
      </c>
      <c r="X17" s="111">
        <v>3</v>
      </c>
      <c r="Y17" s="111">
        <v>31</v>
      </c>
      <c r="Z17" s="111">
        <v>0</v>
      </c>
      <c r="AA17" s="111">
        <f>Y17/SUM(Y17:Z17)</f>
        <v>1</v>
      </c>
      <c r="AB17" s="111">
        <v>3</v>
      </c>
      <c r="AC17" s="111">
        <v>12</v>
      </c>
      <c r="AD17" s="111">
        <v>3</v>
      </c>
      <c r="AE17" s="111">
        <f>AC17/SUM(AC17:AD17)</f>
        <v>0.8</v>
      </c>
      <c r="AF17" s="111">
        <v>3</v>
      </c>
      <c r="AG17" s="111">
        <v>31</v>
      </c>
      <c r="AH17" s="111">
        <v>0</v>
      </c>
      <c r="AI17" s="111">
        <f>AG17/SUM(AG17:AH17)</f>
        <v>1</v>
      </c>
      <c r="AJ17" s="111">
        <v>3</v>
      </c>
      <c r="AK17" s="111">
        <v>26</v>
      </c>
      <c r="AL17" s="111">
        <v>0</v>
      </c>
      <c r="AM17" s="111">
        <f>AK17/SUM(AK17:AL17)</f>
        <v>1</v>
      </c>
      <c r="AN17" s="111">
        <v>3</v>
      </c>
      <c r="AO17" s="111">
        <v>15</v>
      </c>
      <c r="AP17" s="111">
        <v>0</v>
      </c>
      <c r="AQ17" s="111">
        <f>AO17/SUM(AO17:AP17)</f>
        <v>1</v>
      </c>
      <c r="AR17" s="111">
        <v>3</v>
      </c>
      <c r="AS17" s="111">
        <v>31</v>
      </c>
      <c r="AT17" s="111">
        <v>0</v>
      </c>
      <c r="AU17" s="111">
        <f>AS17/SUM(AS17:AT17)</f>
        <v>1</v>
      </c>
      <c r="AV17" s="111">
        <v>3</v>
      </c>
      <c r="AW17" s="111">
        <v>12</v>
      </c>
      <c r="AX17" s="111">
        <v>0</v>
      </c>
      <c r="AY17" s="111">
        <f>AW17/SUM(AW17:AX17)</f>
        <v>1</v>
      </c>
    </row>
    <row r="18" spans="1:51" x14ac:dyDescent="0.2">
      <c r="A18" s="114">
        <v>1019</v>
      </c>
      <c r="B18" s="120" t="s">
        <v>652</v>
      </c>
      <c r="C18" s="114" t="s">
        <v>350</v>
      </c>
      <c r="D18" s="115"/>
      <c r="E18" s="115"/>
      <c r="F18" s="115"/>
      <c r="G18" s="115"/>
      <c r="H18" s="115"/>
      <c r="I18" s="115"/>
      <c r="J18" s="115"/>
      <c r="K18" s="115"/>
      <c r="L18" s="115"/>
      <c r="M18" s="115"/>
      <c r="N18" s="115"/>
      <c r="O18" s="115"/>
      <c r="P18" s="115"/>
      <c r="Q18" s="115"/>
      <c r="R18" s="115"/>
      <c r="S18" s="115"/>
      <c r="T18" s="115"/>
      <c r="U18" s="115"/>
      <c r="V18" s="115"/>
      <c r="W18" s="115"/>
      <c r="X18" s="115"/>
      <c r="Y18" s="115"/>
      <c r="Z18" s="115"/>
      <c r="AA18" s="115"/>
      <c r="AB18" s="115"/>
      <c r="AC18" s="115"/>
      <c r="AD18" s="115"/>
      <c r="AE18" s="115"/>
      <c r="AF18" s="115"/>
      <c r="AG18" s="115"/>
      <c r="AH18" s="115"/>
      <c r="AI18" s="115"/>
      <c r="AJ18" s="115"/>
      <c r="AK18" s="115"/>
      <c r="AL18" s="115"/>
      <c r="AM18" s="115"/>
      <c r="AN18" s="115"/>
      <c r="AO18" s="115"/>
      <c r="AP18" s="115"/>
      <c r="AQ18" s="115"/>
      <c r="AR18" s="115"/>
      <c r="AS18" s="115"/>
      <c r="AT18" s="115"/>
      <c r="AU18" s="115"/>
      <c r="AV18" s="115"/>
      <c r="AW18" s="115"/>
      <c r="AX18" s="115"/>
      <c r="AY18" s="115"/>
    </row>
    <row r="19" spans="1:51" x14ac:dyDescent="0.2">
      <c r="A19" s="114">
        <v>1020</v>
      </c>
      <c r="B19" s="114" t="s">
        <v>176</v>
      </c>
      <c r="C19" s="114" t="s">
        <v>80</v>
      </c>
      <c r="D19" s="115"/>
      <c r="E19" s="115"/>
      <c r="F19" s="115"/>
      <c r="G19" s="115"/>
      <c r="H19" s="115"/>
      <c r="I19" s="115"/>
      <c r="J19" s="115"/>
      <c r="K19" s="115"/>
      <c r="L19" s="115"/>
      <c r="M19" s="115"/>
      <c r="N19" s="115"/>
      <c r="O19" s="115"/>
      <c r="P19" s="115"/>
      <c r="Q19" s="115"/>
      <c r="R19" s="115"/>
      <c r="S19" s="115"/>
      <c r="T19" s="115"/>
      <c r="U19" s="115"/>
      <c r="V19" s="115"/>
      <c r="W19" s="115"/>
      <c r="X19" s="115"/>
      <c r="Y19" s="115"/>
      <c r="Z19" s="115"/>
      <c r="AA19" s="115"/>
      <c r="AB19" s="115"/>
      <c r="AC19" s="115"/>
      <c r="AD19" s="115"/>
      <c r="AE19" s="115"/>
      <c r="AF19" s="115"/>
      <c r="AG19" s="115"/>
      <c r="AH19" s="115"/>
      <c r="AI19" s="115"/>
      <c r="AJ19" s="115"/>
      <c r="AK19" s="115"/>
      <c r="AL19" s="115"/>
      <c r="AM19" s="115"/>
      <c r="AN19" s="115"/>
      <c r="AO19" s="115"/>
      <c r="AP19" s="115"/>
      <c r="AQ19" s="115"/>
      <c r="AR19" s="115"/>
      <c r="AS19" s="115"/>
      <c r="AT19" s="115"/>
      <c r="AU19" s="115"/>
      <c r="AV19" s="115"/>
      <c r="AW19" s="115"/>
      <c r="AX19" s="115"/>
      <c r="AY19" s="115"/>
    </row>
    <row r="20" spans="1:51" x14ac:dyDescent="0.2">
      <c r="A20" s="110">
        <v>1021</v>
      </c>
      <c r="B20" s="113" t="s">
        <v>650</v>
      </c>
      <c r="C20" s="110" t="s">
        <v>350</v>
      </c>
      <c r="D20" s="111">
        <v>3</v>
      </c>
      <c r="E20" s="111">
        <v>21</v>
      </c>
      <c r="F20" s="111">
        <v>0</v>
      </c>
      <c r="G20" s="111">
        <f>E20/SUM(E20:F20)</f>
        <v>1</v>
      </c>
      <c r="H20" s="111">
        <v>3</v>
      </c>
      <c r="I20" s="111">
        <v>15</v>
      </c>
      <c r="J20" s="111">
        <v>0</v>
      </c>
      <c r="K20" s="111">
        <f>I20/SUM(I20:J20)</f>
        <v>1</v>
      </c>
      <c r="L20" s="111">
        <v>3</v>
      </c>
      <c r="M20" s="111">
        <v>9</v>
      </c>
      <c r="N20" s="111">
        <v>0</v>
      </c>
      <c r="O20" s="111">
        <f>M20/SUM(M20:N20)</f>
        <v>1</v>
      </c>
      <c r="P20" s="111">
        <v>3</v>
      </c>
      <c r="Q20" s="111">
        <v>15</v>
      </c>
      <c r="R20" s="111">
        <v>0</v>
      </c>
      <c r="S20" s="111">
        <f>Q20/SUM(Q20:R20)</f>
        <v>1</v>
      </c>
      <c r="T20" s="111">
        <v>3</v>
      </c>
      <c r="U20" s="111">
        <v>25</v>
      </c>
      <c r="V20" s="111">
        <v>0</v>
      </c>
      <c r="W20" s="111">
        <f>U20/SUM(U20:V20)</f>
        <v>1</v>
      </c>
      <c r="X20" s="111">
        <v>3</v>
      </c>
      <c r="Y20" s="111">
        <v>17</v>
      </c>
      <c r="Z20" s="111">
        <v>0</v>
      </c>
      <c r="AA20" s="111">
        <f>Y20/SUM(Y20:Z20)</f>
        <v>1</v>
      </c>
      <c r="AB20" s="111">
        <v>3</v>
      </c>
      <c r="AC20" s="111">
        <v>5</v>
      </c>
      <c r="AD20" s="111">
        <v>3</v>
      </c>
      <c r="AE20" s="111">
        <f>AC20/SUM(AC20:AD20)</f>
        <v>0.625</v>
      </c>
      <c r="AF20" s="111">
        <v>2</v>
      </c>
      <c r="AG20" s="111"/>
      <c r="AH20" s="111"/>
      <c r="AI20" s="111"/>
      <c r="AJ20" s="111">
        <v>3</v>
      </c>
      <c r="AK20" s="111">
        <v>14</v>
      </c>
      <c r="AL20" s="111">
        <v>0</v>
      </c>
      <c r="AM20" s="111">
        <f>AK20/SUM(AK20:AL20)</f>
        <v>1</v>
      </c>
      <c r="AN20" s="111">
        <v>3</v>
      </c>
      <c r="AO20" s="111">
        <v>5</v>
      </c>
      <c r="AP20" s="111">
        <v>2</v>
      </c>
      <c r="AQ20" s="111">
        <f>AO20/SUM(AO20:AP20)</f>
        <v>0.7142857142857143</v>
      </c>
      <c r="AR20" s="111">
        <v>3</v>
      </c>
      <c r="AS20" s="111">
        <v>16</v>
      </c>
      <c r="AT20" s="111">
        <v>0</v>
      </c>
      <c r="AU20" s="111">
        <f>AS20/SUM(AS20:AT20)</f>
        <v>1</v>
      </c>
      <c r="AV20" s="111">
        <v>3</v>
      </c>
      <c r="AW20" s="111">
        <v>14</v>
      </c>
      <c r="AX20" s="111">
        <v>0</v>
      </c>
      <c r="AY20" s="111">
        <f>AW20/SUM(AW20:AX20)</f>
        <v>1</v>
      </c>
    </row>
    <row r="21" spans="1:51" x14ac:dyDescent="0.2">
      <c r="A21" s="110">
        <v>1021</v>
      </c>
      <c r="B21" s="113" t="s">
        <v>650</v>
      </c>
      <c r="C21" s="110" t="s">
        <v>350</v>
      </c>
      <c r="D21" s="111">
        <v>3</v>
      </c>
      <c r="E21" s="111">
        <v>40</v>
      </c>
      <c r="F21" s="111">
        <v>0</v>
      </c>
      <c r="G21" s="111">
        <f>E21/SUM(E21:F21)</f>
        <v>1</v>
      </c>
      <c r="H21" s="111">
        <v>3</v>
      </c>
      <c r="I21" s="111">
        <v>22</v>
      </c>
      <c r="J21" s="111">
        <v>1</v>
      </c>
      <c r="K21" s="111">
        <f>I21/SUM(I21:J21)</f>
        <v>0.95652173913043481</v>
      </c>
      <c r="L21" s="111">
        <v>3</v>
      </c>
      <c r="M21" s="111">
        <v>25</v>
      </c>
      <c r="N21" s="111">
        <v>2</v>
      </c>
      <c r="O21" s="111">
        <f>M21/SUM(M21:N21)</f>
        <v>0.92592592592592593</v>
      </c>
      <c r="P21" s="111">
        <v>3</v>
      </c>
      <c r="Q21" s="111">
        <v>25</v>
      </c>
      <c r="R21" s="111">
        <v>0</v>
      </c>
      <c r="S21" s="111">
        <f>Q21/SUM(Q21:R21)</f>
        <v>1</v>
      </c>
      <c r="T21" s="111">
        <v>3</v>
      </c>
      <c r="U21" s="111">
        <v>27</v>
      </c>
      <c r="V21" s="111">
        <v>2</v>
      </c>
      <c r="W21" s="111">
        <f>U21/SUM(U21:V21)</f>
        <v>0.93103448275862066</v>
      </c>
      <c r="X21" s="111">
        <v>3</v>
      </c>
      <c r="Y21" s="111">
        <v>24</v>
      </c>
      <c r="Z21" s="111">
        <v>0</v>
      </c>
      <c r="AA21" s="111">
        <f>Y21/SUM(Y21:Z21)</f>
        <v>1</v>
      </c>
      <c r="AB21" s="111">
        <v>3</v>
      </c>
      <c r="AC21" s="111">
        <v>32</v>
      </c>
      <c r="AD21" s="111">
        <v>0</v>
      </c>
      <c r="AE21" s="111">
        <f>AC21/SUM(AC21:AD21)</f>
        <v>1</v>
      </c>
      <c r="AF21" s="111">
        <v>3</v>
      </c>
      <c r="AG21" s="111">
        <v>17</v>
      </c>
      <c r="AH21" s="111">
        <v>0</v>
      </c>
      <c r="AI21" s="111">
        <f>AG21/SUM(AG21:AH21)</f>
        <v>1</v>
      </c>
      <c r="AJ21" s="111">
        <v>3</v>
      </c>
      <c r="AK21" s="111">
        <v>8</v>
      </c>
      <c r="AL21" s="111">
        <v>2</v>
      </c>
      <c r="AM21" s="111">
        <f>AK21/SUM(AK21:AL21)</f>
        <v>0.8</v>
      </c>
      <c r="AN21" s="111">
        <v>3</v>
      </c>
      <c r="AO21" s="111">
        <v>20</v>
      </c>
      <c r="AP21" s="111">
        <v>0</v>
      </c>
      <c r="AQ21" s="111">
        <f>AO21/SUM(AO21:AP21)</f>
        <v>1</v>
      </c>
      <c r="AR21" s="111">
        <v>3</v>
      </c>
      <c r="AS21" s="111">
        <v>23</v>
      </c>
      <c r="AT21" s="111">
        <v>0</v>
      </c>
      <c r="AU21" s="111">
        <f>AS21/SUM(AS21:AT21)</f>
        <v>1</v>
      </c>
      <c r="AV21" s="111">
        <v>3</v>
      </c>
      <c r="AW21" s="111">
        <v>23</v>
      </c>
      <c r="AX21" s="111">
        <v>0</v>
      </c>
      <c r="AY21" s="111">
        <f>AW21/SUM(AW21:AX21)</f>
        <v>1</v>
      </c>
    </row>
    <row r="22" spans="1:51" x14ac:dyDescent="0.2">
      <c r="A22" s="110">
        <v>1022</v>
      </c>
      <c r="B22" s="113" t="s">
        <v>650</v>
      </c>
      <c r="C22" s="110" t="s">
        <v>350</v>
      </c>
      <c r="D22" s="111">
        <v>3</v>
      </c>
      <c r="E22" s="111">
        <v>26</v>
      </c>
      <c r="F22" s="111">
        <v>0</v>
      </c>
      <c r="G22" s="111">
        <f>E22/SUM(E22:F22)</f>
        <v>1</v>
      </c>
      <c r="H22" s="111">
        <v>3</v>
      </c>
      <c r="I22" s="111">
        <v>18</v>
      </c>
      <c r="J22" s="111">
        <v>1</v>
      </c>
      <c r="K22" s="111">
        <f>I22/SUM(I22:J22)</f>
        <v>0.94736842105263153</v>
      </c>
      <c r="L22" s="111">
        <v>3</v>
      </c>
      <c r="M22" s="111">
        <v>21</v>
      </c>
      <c r="N22" s="111">
        <v>0</v>
      </c>
      <c r="O22" s="111">
        <f>M22/SUM(M22:N22)</f>
        <v>1</v>
      </c>
      <c r="P22" s="111">
        <v>3</v>
      </c>
      <c r="Q22" s="111">
        <v>13</v>
      </c>
      <c r="R22" s="111">
        <v>0</v>
      </c>
      <c r="S22" s="111">
        <f>Q22/SUM(Q22:R22)</f>
        <v>1</v>
      </c>
      <c r="T22" s="111">
        <v>3</v>
      </c>
      <c r="U22" s="111">
        <v>21</v>
      </c>
      <c r="V22" s="111">
        <v>0</v>
      </c>
      <c r="W22" s="111">
        <f>U22/SUM(U22:V22)</f>
        <v>1</v>
      </c>
      <c r="X22" s="111">
        <v>3</v>
      </c>
      <c r="Y22" s="111">
        <v>19</v>
      </c>
      <c r="Z22" s="111">
        <v>0</v>
      </c>
      <c r="AA22" s="111">
        <f>Y22/SUM(Y22:Z22)</f>
        <v>1</v>
      </c>
      <c r="AB22" s="111">
        <v>3</v>
      </c>
      <c r="AC22" s="111">
        <v>12</v>
      </c>
      <c r="AD22" s="111">
        <v>1</v>
      </c>
      <c r="AE22" s="111">
        <f>AC22/SUM(AC22:AD22)</f>
        <v>0.92307692307692313</v>
      </c>
      <c r="AF22" s="111">
        <v>3</v>
      </c>
      <c r="AG22" s="111">
        <v>24</v>
      </c>
      <c r="AH22" s="111">
        <v>0</v>
      </c>
      <c r="AI22" s="111">
        <f>AG22/SUM(AG22:AH22)</f>
        <v>1</v>
      </c>
      <c r="AJ22" s="111">
        <v>3</v>
      </c>
      <c r="AK22" s="111">
        <v>14</v>
      </c>
      <c r="AL22" s="111">
        <v>0</v>
      </c>
      <c r="AM22" s="111">
        <f>AK22/SUM(AK22:AL22)</f>
        <v>1</v>
      </c>
      <c r="AN22" s="111">
        <v>3</v>
      </c>
      <c r="AO22" s="111">
        <v>15</v>
      </c>
      <c r="AP22" s="111">
        <v>0</v>
      </c>
      <c r="AQ22" s="111">
        <f>AO22/SUM(AO22:AP22)</f>
        <v>1</v>
      </c>
      <c r="AR22" s="111">
        <v>3</v>
      </c>
      <c r="AS22" s="111">
        <v>13</v>
      </c>
      <c r="AT22" s="111">
        <v>1</v>
      </c>
      <c r="AU22" s="111">
        <f>AS22/SUM(AS22:AT22)</f>
        <v>0.9285714285714286</v>
      </c>
      <c r="AV22" s="111">
        <v>3</v>
      </c>
      <c r="AW22" s="111">
        <v>15</v>
      </c>
      <c r="AX22" s="111">
        <v>0</v>
      </c>
      <c r="AY22" s="111">
        <f>AW22/SUM(AW22:AX22)</f>
        <v>1</v>
      </c>
    </row>
    <row r="23" spans="1:51" x14ac:dyDescent="0.2">
      <c r="A23" s="110">
        <v>1023</v>
      </c>
      <c r="B23" s="110" t="s">
        <v>650</v>
      </c>
      <c r="C23" s="110" t="s">
        <v>80</v>
      </c>
      <c r="D23" s="121">
        <v>3</v>
      </c>
      <c r="E23" s="121">
        <v>12</v>
      </c>
      <c r="F23" s="121">
        <v>6</v>
      </c>
      <c r="G23" s="121">
        <f>E23/SUM(E23:F23)</f>
        <v>0.66666666666666663</v>
      </c>
      <c r="H23" s="121">
        <v>3</v>
      </c>
      <c r="I23" s="121">
        <v>16</v>
      </c>
      <c r="J23" s="121">
        <v>3</v>
      </c>
      <c r="K23" s="121">
        <f>I23/SUM(I23:J23)</f>
        <v>0.84210526315789469</v>
      </c>
      <c r="L23" s="121">
        <v>3</v>
      </c>
      <c r="M23" s="121">
        <v>13</v>
      </c>
      <c r="N23" s="121">
        <v>2</v>
      </c>
      <c r="O23" s="121">
        <f>M23/SUM(M23:N23)</f>
        <v>0.8666666666666667</v>
      </c>
      <c r="P23" s="121">
        <v>3</v>
      </c>
      <c r="Q23" s="121">
        <v>12</v>
      </c>
      <c r="R23" s="121">
        <v>8</v>
      </c>
      <c r="S23" s="121">
        <f>Q23/SUM(Q23:R23)</f>
        <v>0.6</v>
      </c>
      <c r="T23" s="121">
        <v>3</v>
      </c>
      <c r="U23" s="121">
        <v>21</v>
      </c>
      <c r="V23" s="121">
        <v>0</v>
      </c>
      <c r="W23" s="121">
        <f>U23/SUM(U23:V23)</f>
        <v>1</v>
      </c>
      <c r="X23" s="121">
        <v>3</v>
      </c>
      <c r="Y23" s="121">
        <v>32</v>
      </c>
      <c r="Z23" s="121">
        <v>4</v>
      </c>
      <c r="AA23" s="121">
        <f>Y23/SUM(Y23:Z23)</f>
        <v>0.88888888888888884</v>
      </c>
      <c r="AB23" s="121">
        <v>3</v>
      </c>
      <c r="AC23" s="121">
        <v>19</v>
      </c>
      <c r="AD23" s="121">
        <v>6</v>
      </c>
      <c r="AE23" s="121">
        <f>AC23/SUM(AC23:AD23)</f>
        <v>0.76</v>
      </c>
      <c r="AF23" s="122"/>
      <c r="AG23" s="122"/>
      <c r="AH23" s="122"/>
      <c r="AI23" s="122"/>
      <c r="AJ23" s="121">
        <v>3</v>
      </c>
      <c r="AK23" s="121">
        <v>18</v>
      </c>
      <c r="AL23" s="121">
        <v>0</v>
      </c>
      <c r="AM23" s="121">
        <f>AK23/SUM(AK23:AL23)</f>
        <v>1</v>
      </c>
      <c r="AN23" s="121">
        <v>3</v>
      </c>
      <c r="AO23" s="121">
        <v>17</v>
      </c>
      <c r="AP23" s="121">
        <v>1</v>
      </c>
      <c r="AQ23" s="121">
        <f>AO23/SUM(AO23:AP23)</f>
        <v>0.94444444444444442</v>
      </c>
      <c r="AR23" s="122"/>
      <c r="AS23" s="122"/>
      <c r="AT23" s="122"/>
      <c r="AU23" s="122"/>
      <c r="AV23" s="121">
        <v>3</v>
      </c>
      <c r="AW23" s="121">
        <v>18</v>
      </c>
      <c r="AX23" s="121">
        <v>4</v>
      </c>
      <c r="AY23" s="121">
        <f>AW23/SUM(AW23:AX23)</f>
        <v>0.81818181818181823</v>
      </c>
    </row>
    <row r="24" spans="1:51" ht="16" thickBot="1" x14ac:dyDescent="0.25">
      <c r="A24" s="123" t="s">
        <v>829</v>
      </c>
      <c r="B24" s="123" t="s">
        <v>650</v>
      </c>
      <c r="C24" s="123" t="s">
        <v>80</v>
      </c>
      <c r="D24" s="111">
        <v>3</v>
      </c>
      <c r="E24" s="111">
        <v>10</v>
      </c>
      <c r="F24" s="111">
        <v>0</v>
      </c>
      <c r="G24" s="111">
        <f>E24/SUM(E24:F24)</f>
        <v>1</v>
      </c>
      <c r="H24" s="111">
        <v>3</v>
      </c>
      <c r="I24" s="111">
        <v>21</v>
      </c>
      <c r="J24" s="111">
        <v>0</v>
      </c>
      <c r="K24" s="111">
        <f>I24/SUM(I24:J24)</f>
        <v>1</v>
      </c>
      <c r="L24" s="111">
        <v>3</v>
      </c>
      <c r="M24" s="111">
        <v>18</v>
      </c>
      <c r="N24" s="111">
        <v>0</v>
      </c>
      <c r="O24" s="111">
        <f>M24/SUM(M24:N24)</f>
        <v>1</v>
      </c>
      <c r="P24" s="111">
        <v>3</v>
      </c>
      <c r="Q24" s="111">
        <v>7</v>
      </c>
      <c r="R24" s="111">
        <v>3</v>
      </c>
      <c r="S24" s="111">
        <f>Q24/SUM(Q24:R24)</f>
        <v>0.7</v>
      </c>
      <c r="T24" s="111">
        <v>3</v>
      </c>
      <c r="U24" s="111">
        <v>10</v>
      </c>
      <c r="V24" s="111">
        <v>1</v>
      </c>
      <c r="W24" s="111">
        <f>U24/SUM(U24:V24)</f>
        <v>0.90909090909090906</v>
      </c>
      <c r="X24" s="111">
        <v>3</v>
      </c>
      <c r="Y24" s="111">
        <v>17</v>
      </c>
      <c r="Z24" s="111">
        <v>0</v>
      </c>
      <c r="AA24" s="111">
        <f>Y24/SUM(Y24:Z24)</f>
        <v>1</v>
      </c>
      <c r="AB24" s="111">
        <v>3</v>
      </c>
      <c r="AC24" s="111">
        <v>12</v>
      </c>
      <c r="AD24" s="111">
        <v>0</v>
      </c>
      <c r="AE24" s="111">
        <f>AC24/SUM(AC24:AD24)</f>
        <v>1</v>
      </c>
      <c r="AF24" s="111">
        <v>3</v>
      </c>
      <c r="AG24" s="111">
        <v>19</v>
      </c>
      <c r="AH24" s="111">
        <v>1</v>
      </c>
      <c r="AI24" s="111">
        <f>AG24/SUM(AG24:AH24)</f>
        <v>0.95</v>
      </c>
      <c r="AJ24" s="111">
        <v>3</v>
      </c>
      <c r="AK24" s="111">
        <v>13</v>
      </c>
      <c r="AL24" s="111">
        <v>0</v>
      </c>
      <c r="AM24" s="111">
        <f>AK24/SUM(AK24:AL24)</f>
        <v>1</v>
      </c>
      <c r="AN24" s="111">
        <v>3</v>
      </c>
      <c r="AO24" s="111">
        <v>8</v>
      </c>
      <c r="AP24" s="111">
        <v>4</v>
      </c>
      <c r="AQ24" s="111">
        <f>AO24/SUM(AO24:AP24)</f>
        <v>0.66666666666666663</v>
      </c>
      <c r="AR24" s="111">
        <v>3</v>
      </c>
      <c r="AS24" s="111">
        <v>19</v>
      </c>
      <c r="AT24" s="111">
        <v>2</v>
      </c>
      <c r="AU24" s="111">
        <f>AS24/SUM(AS24:AT24)</f>
        <v>0.90476190476190477</v>
      </c>
      <c r="AV24" s="111">
        <v>2</v>
      </c>
      <c r="AW24" s="111"/>
      <c r="AX24" s="111"/>
      <c r="AY24" s="111"/>
    </row>
    <row r="25" spans="1:51" ht="16" thickTop="1" x14ac:dyDescent="0.2">
      <c r="A25" s="114" t="s">
        <v>830</v>
      </c>
      <c r="B25" s="120" t="s">
        <v>176</v>
      </c>
      <c r="C25" s="114" t="s">
        <v>350</v>
      </c>
      <c r="D25" s="115"/>
      <c r="E25" s="115"/>
      <c r="F25" s="115"/>
      <c r="G25" s="115"/>
      <c r="H25" s="115"/>
      <c r="I25" s="115"/>
      <c r="J25" s="115"/>
      <c r="K25" s="115"/>
      <c r="L25" s="115"/>
      <c r="M25" s="115"/>
      <c r="N25" s="115"/>
      <c r="O25" s="115"/>
      <c r="P25" s="115"/>
      <c r="Q25" s="115"/>
      <c r="R25" s="115"/>
      <c r="S25" s="115"/>
      <c r="T25" s="115"/>
      <c r="U25" s="115"/>
      <c r="V25" s="115"/>
      <c r="W25" s="115"/>
      <c r="X25" s="115"/>
      <c r="Y25" s="115"/>
      <c r="Z25" s="115"/>
      <c r="AA25" s="115"/>
      <c r="AB25" s="115"/>
      <c r="AC25" s="115"/>
      <c r="AD25" s="115"/>
      <c r="AE25" s="115"/>
      <c r="AF25" s="115"/>
      <c r="AG25" s="115"/>
      <c r="AH25" s="115"/>
      <c r="AI25" s="115"/>
      <c r="AJ25" s="115"/>
      <c r="AK25" s="115"/>
      <c r="AL25" s="115"/>
      <c r="AM25" s="115"/>
      <c r="AN25" s="115"/>
      <c r="AO25" s="115"/>
      <c r="AP25" s="115"/>
      <c r="AQ25" s="115"/>
      <c r="AR25" s="115"/>
      <c r="AS25" s="115"/>
      <c r="AT25" s="115"/>
      <c r="AU25" s="115"/>
      <c r="AV25" s="115"/>
      <c r="AW25" s="115"/>
      <c r="AX25" s="115"/>
      <c r="AY25" s="115"/>
    </row>
    <row r="26" spans="1:51" x14ac:dyDescent="0.2">
      <c r="A26" s="113">
        <v>1025</v>
      </c>
      <c r="B26" s="113" t="s">
        <v>650</v>
      </c>
      <c r="C26" s="110" t="s">
        <v>350</v>
      </c>
      <c r="D26" s="124">
        <v>3</v>
      </c>
      <c r="E26" s="124">
        <v>13</v>
      </c>
      <c r="F26" s="124">
        <v>4</v>
      </c>
      <c r="G26" s="124">
        <f>E26/SUM(E26:F26)</f>
        <v>0.76470588235294112</v>
      </c>
      <c r="H26" s="124">
        <v>3</v>
      </c>
      <c r="I26" s="124">
        <v>14</v>
      </c>
      <c r="J26" s="124">
        <v>3</v>
      </c>
      <c r="K26" s="124">
        <f>I26/SUM(I26:J26)</f>
        <v>0.82352941176470584</v>
      </c>
      <c r="L26" s="124">
        <v>3</v>
      </c>
      <c r="M26" s="124">
        <v>41</v>
      </c>
      <c r="N26" s="124">
        <v>0</v>
      </c>
      <c r="O26" s="124">
        <f>M26/SUM(M26:N26)</f>
        <v>1</v>
      </c>
      <c r="P26" s="124">
        <v>3</v>
      </c>
      <c r="Q26" s="124">
        <v>35</v>
      </c>
      <c r="R26" s="124">
        <v>0</v>
      </c>
      <c r="S26" s="124">
        <f>Q26/SUM(Q26:R26)</f>
        <v>1</v>
      </c>
      <c r="T26" s="124">
        <v>3</v>
      </c>
      <c r="U26" s="124">
        <v>21</v>
      </c>
      <c r="V26" s="124">
        <v>0</v>
      </c>
      <c r="W26" s="124">
        <f>U26/SUM(U26:V26)</f>
        <v>1</v>
      </c>
      <c r="X26" s="124">
        <v>3</v>
      </c>
      <c r="Y26" s="124">
        <v>19</v>
      </c>
      <c r="Z26" s="124">
        <v>1</v>
      </c>
      <c r="AA26" s="124">
        <f>Y26/SUM(Y26:Z26)</f>
        <v>0.95</v>
      </c>
      <c r="AB26" s="124">
        <v>2</v>
      </c>
      <c r="AC26" s="124"/>
      <c r="AD26" s="124"/>
      <c r="AE26" s="124"/>
      <c r="AF26" s="124">
        <v>2</v>
      </c>
      <c r="AG26" s="124"/>
      <c r="AH26" s="124"/>
      <c r="AI26" s="124"/>
      <c r="AJ26" s="124">
        <v>3</v>
      </c>
      <c r="AK26" s="124">
        <v>17</v>
      </c>
      <c r="AL26" s="124">
        <v>2</v>
      </c>
      <c r="AM26" s="124">
        <f>AK26/SUM(AK26:AL26)</f>
        <v>0.89473684210526316</v>
      </c>
      <c r="AN26" s="124">
        <v>3</v>
      </c>
      <c r="AO26" s="124">
        <v>15</v>
      </c>
      <c r="AP26" s="124">
        <v>2</v>
      </c>
      <c r="AQ26" s="124">
        <f>AO26/SUM(AO26:AP26)</f>
        <v>0.88235294117647056</v>
      </c>
      <c r="AR26" s="124">
        <v>3</v>
      </c>
      <c r="AS26" s="124">
        <v>20</v>
      </c>
      <c r="AT26" s="124">
        <v>0</v>
      </c>
      <c r="AU26" s="124">
        <f>AS26/SUM(AS26:AT26)</f>
        <v>1</v>
      </c>
      <c r="AV26" s="124">
        <v>3</v>
      </c>
      <c r="AW26" s="124">
        <v>7</v>
      </c>
      <c r="AX26" s="124">
        <v>3</v>
      </c>
      <c r="AY26" s="124">
        <f>AW26/SUM(AW26:AX26)</f>
        <v>0.7</v>
      </c>
    </row>
    <row r="27" spans="1:51" x14ac:dyDescent="0.2">
      <c r="A27" s="113">
        <v>1026</v>
      </c>
      <c r="B27" s="113" t="s">
        <v>650</v>
      </c>
      <c r="C27" s="113" t="s">
        <v>80</v>
      </c>
      <c r="D27" s="125">
        <v>2</v>
      </c>
      <c r="E27" s="121"/>
      <c r="F27" s="121"/>
      <c r="G27" s="121"/>
      <c r="H27" s="111">
        <v>2</v>
      </c>
      <c r="I27" s="121"/>
      <c r="J27" s="121"/>
      <c r="K27" s="121"/>
      <c r="L27" s="121">
        <v>3</v>
      </c>
      <c r="M27" s="121">
        <v>10</v>
      </c>
      <c r="N27" s="121">
        <v>2</v>
      </c>
      <c r="O27" s="121">
        <f>M27/SUM(M27:N27)</f>
        <v>0.83333333333333337</v>
      </c>
      <c r="P27" s="121">
        <v>2</v>
      </c>
      <c r="Q27" s="121"/>
      <c r="R27" s="121"/>
      <c r="S27" s="121"/>
      <c r="T27" s="121">
        <v>3</v>
      </c>
      <c r="U27" s="121">
        <v>10</v>
      </c>
      <c r="V27" s="121">
        <v>5</v>
      </c>
      <c r="W27" s="121">
        <f>U27/SUM(U27:V27)</f>
        <v>0.66666666666666663</v>
      </c>
      <c r="X27" s="121">
        <v>2</v>
      </c>
      <c r="Y27" s="121"/>
      <c r="Z27" s="121"/>
      <c r="AA27" s="121"/>
      <c r="AB27" s="121">
        <v>3</v>
      </c>
      <c r="AC27" s="121">
        <v>8</v>
      </c>
      <c r="AD27" s="121">
        <v>2</v>
      </c>
      <c r="AE27" s="111">
        <f>AC27/SUM(AC27:AD27)</f>
        <v>0.8</v>
      </c>
      <c r="AF27" s="121">
        <v>2</v>
      </c>
      <c r="AG27" s="121"/>
      <c r="AH27" s="121"/>
      <c r="AI27" s="121"/>
      <c r="AJ27" s="121">
        <v>2</v>
      </c>
      <c r="AK27" s="121"/>
      <c r="AL27" s="121"/>
      <c r="AM27" s="121"/>
      <c r="AN27" s="121">
        <v>2</v>
      </c>
      <c r="AO27" s="121"/>
      <c r="AP27" s="121"/>
      <c r="AQ27" s="121"/>
      <c r="AR27" s="121">
        <v>2</v>
      </c>
      <c r="AS27" s="121"/>
      <c r="AT27" s="121"/>
      <c r="AU27" s="121"/>
      <c r="AV27" s="122">
        <v>99</v>
      </c>
      <c r="AW27" s="122"/>
      <c r="AX27" s="122"/>
      <c r="AY27" s="122"/>
    </row>
    <row r="28" spans="1:51" x14ac:dyDescent="0.2">
      <c r="A28" s="114">
        <v>1027</v>
      </c>
      <c r="B28" s="114" t="s">
        <v>109</v>
      </c>
      <c r="C28" s="114" t="s">
        <v>80</v>
      </c>
      <c r="D28" s="126"/>
      <c r="E28" s="126"/>
      <c r="F28" s="126"/>
      <c r="G28" s="126"/>
      <c r="H28" s="126"/>
      <c r="I28" s="126"/>
      <c r="J28" s="126"/>
      <c r="K28" s="126"/>
      <c r="L28" s="126"/>
      <c r="M28" s="126"/>
      <c r="N28" s="126"/>
      <c r="O28" s="126"/>
      <c r="P28" s="126"/>
      <c r="Q28" s="126"/>
      <c r="R28" s="126"/>
      <c r="S28" s="126"/>
      <c r="T28" s="126"/>
      <c r="U28" s="126"/>
      <c r="V28" s="126"/>
      <c r="W28" s="126"/>
      <c r="X28" s="126"/>
      <c r="Y28" s="126"/>
      <c r="Z28" s="126"/>
      <c r="AA28" s="126"/>
      <c r="AB28" s="126"/>
      <c r="AC28" s="126"/>
      <c r="AD28" s="126"/>
      <c r="AE28" s="126"/>
      <c r="AF28" s="126"/>
      <c r="AG28" s="126"/>
      <c r="AH28" s="126"/>
      <c r="AI28" s="126"/>
      <c r="AJ28" s="126"/>
      <c r="AK28" s="126"/>
      <c r="AL28" s="126"/>
      <c r="AM28" s="126"/>
      <c r="AN28" s="126"/>
      <c r="AO28" s="126"/>
      <c r="AP28" s="126"/>
      <c r="AQ28" s="126"/>
      <c r="AR28" s="126"/>
      <c r="AS28" s="126"/>
      <c r="AT28" s="126"/>
      <c r="AU28" s="126"/>
      <c r="AV28" s="126"/>
      <c r="AW28" s="126"/>
      <c r="AX28" s="126"/>
      <c r="AY28" s="126"/>
    </row>
    <row r="29" spans="1:51" x14ac:dyDescent="0.2">
      <c r="A29" s="110">
        <v>1028</v>
      </c>
      <c r="B29" s="110" t="s">
        <v>650</v>
      </c>
      <c r="C29" s="110" t="s">
        <v>80</v>
      </c>
      <c r="D29" s="111">
        <v>3</v>
      </c>
      <c r="E29" s="111">
        <v>16</v>
      </c>
      <c r="F29" s="111">
        <v>0</v>
      </c>
      <c r="G29" s="111">
        <f t="shared" ref="G29:G36" si="0">E29/SUM(E29:F29)</f>
        <v>1</v>
      </c>
      <c r="H29" s="111">
        <v>3</v>
      </c>
      <c r="I29" s="111">
        <v>8</v>
      </c>
      <c r="J29" s="111">
        <v>2</v>
      </c>
      <c r="K29" s="111">
        <f>I29/SUM(I29:J29)</f>
        <v>0.8</v>
      </c>
      <c r="L29" s="111">
        <v>2</v>
      </c>
      <c r="M29" s="111"/>
      <c r="N29" s="111"/>
      <c r="O29" s="111"/>
      <c r="P29" s="111">
        <v>2</v>
      </c>
      <c r="Q29" s="111"/>
      <c r="R29" s="111"/>
      <c r="S29" s="111"/>
      <c r="T29" s="111">
        <v>1</v>
      </c>
      <c r="U29" s="111"/>
      <c r="V29" s="111"/>
      <c r="W29" s="111"/>
      <c r="X29" s="111">
        <v>3</v>
      </c>
      <c r="Y29" s="111">
        <v>7</v>
      </c>
      <c r="Z29" s="111">
        <v>5</v>
      </c>
      <c r="AA29" s="111">
        <f>Y29/SUM(Y29:Z29)</f>
        <v>0.58333333333333337</v>
      </c>
      <c r="AB29" s="111">
        <v>2</v>
      </c>
      <c r="AC29" s="111"/>
      <c r="AD29" s="111"/>
      <c r="AE29" s="111"/>
      <c r="AF29" s="111">
        <v>3</v>
      </c>
      <c r="AG29" s="111">
        <v>16</v>
      </c>
      <c r="AH29" s="111">
        <v>0</v>
      </c>
      <c r="AI29" s="111">
        <f t="shared" ref="AI29:AI40" si="1">AG29/SUM(AG29:AH29)</f>
        <v>1</v>
      </c>
      <c r="AJ29" s="111">
        <v>3</v>
      </c>
      <c r="AK29" s="111">
        <v>11</v>
      </c>
      <c r="AL29" s="111">
        <v>0</v>
      </c>
      <c r="AM29" s="111">
        <f>AK29/SUM(AK29:AL29)</f>
        <v>1</v>
      </c>
      <c r="AN29" s="111">
        <v>3</v>
      </c>
      <c r="AO29" s="111">
        <v>12</v>
      </c>
      <c r="AP29" s="111">
        <v>0</v>
      </c>
      <c r="AQ29" s="111">
        <f>AO29/SUM(AO29:AP29)</f>
        <v>1</v>
      </c>
      <c r="AR29" s="111">
        <v>3</v>
      </c>
      <c r="AS29" s="111">
        <v>10</v>
      </c>
      <c r="AT29" s="111">
        <v>0</v>
      </c>
      <c r="AU29" s="111">
        <f t="shared" ref="AU29:AU36" si="2">AS29/SUM(AS29:AT29)</f>
        <v>1</v>
      </c>
      <c r="AV29" s="111">
        <v>3</v>
      </c>
      <c r="AW29" s="111">
        <v>6</v>
      </c>
      <c r="AX29" s="111">
        <v>4</v>
      </c>
      <c r="AY29" s="111">
        <f>AW29/SUM(AW29:AX29)</f>
        <v>0.6</v>
      </c>
    </row>
    <row r="30" spans="1:51" x14ac:dyDescent="0.2">
      <c r="A30" s="110">
        <v>1029</v>
      </c>
      <c r="B30" s="110" t="s">
        <v>650</v>
      </c>
      <c r="C30" s="110" t="s">
        <v>80</v>
      </c>
      <c r="D30" s="111">
        <v>3</v>
      </c>
      <c r="E30" s="111">
        <v>33</v>
      </c>
      <c r="F30" s="111">
        <v>3</v>
      </c>
      <c r="G30" s="111">
        <f t="shared" si="0"/>
        <v>0.91666666666666663</v>
      </c>
      <c r="H30" s="111">
        <v>2</v>
      </c>
      <c r="I30" s="111"/>
      <c r="J30" s="111"/>
      <c r="K30" s="111"/>
      <c r="L30" s="111">
        <v>3</v>
      </c>
      <c r="M30" s="111">
        <v>30</v>
      </c>
      <c r="N30" s="111">
        <v>9</v>
      </c>
      <c r="O30" s="111">
        <f t="shared" ref="O30:O40" si="3">M30/SUM(M30:N30)</f>
        <v>0.76923076923076927</v>
      </c>
      <c r="P30" s="111">
        <v>3</v>
      </c>
      <c r="Q30" s="111">
        <v>34</v>
      </c>
      <c r="R30" s="111">
        <v>4</v>
      </c>
      <c r="S30" s="111">
        <f t="shared" ref="S30:S36" si="4">Q30/SUM(Q30:R30)</f>
        <v>0.89473684210526316</v>
      </c>
      <c r="T30" s="111">
        <v>3</v>
      </c>
      <c r="U30" s="111">
        <v>60</v>
      </c>
      <c r="V30" s="111">
        <v>3</v>
      </c>
      <c r="W30" s="111">
        <f>U30/SUM(U30:V30)</f>
        <v>0.95238095238095233</v>
      </c>
      <c r="X30" s="111">
        <v>3</v>
      </c>
      <c r="Y30" s="111">
        <v>15</v>
      </c>
      <c r="Z30" s="111">
        <v>25</v>
      </c>
      <c r="AA30" s="111">
        <f>Y30/SUM(Y30:Z30)</f>
        <v>0.375</v>
      </c>
      <c r="AB30" s="111">
        <v>3</v>
      </c>
      <c r="AC30" s="111">
        <v>29</v>
      </c>
      <c r="AD30" s="111">
        <v>5</v>
      </c>
      <c r="AE30" s="111">
        <f t="shared" ref="AE30:AE36" si="5">AC30/SUM(AC30:AD30)</f>
        <v>0.8529411764705882</v>
      </c>
      <c r="AF30" s="111">
        <v>3</v>
      </c>
      <c r="AG30" s="111">
        <v>16</v>
      </c>
      <c r="AH30" s="111">
        <v>5</v>
      </c>
      <c r="AI30" s="111">
        <f t="shared" si="1"/>
        <v>0.76190476190476186</v>
      </c>
      <c r="AJ30" s="111">
        <v>3</v>
      </c>
      <c r="AK30" s="111">
        <v>36</v>
      </c>
      <c r="AL30" s="111">
        <v>0</v>
      </c>
      <c r="AM30" s="111">
        <f>AK30/SUM(AK30:AL30)</f>
        <v>1</v>
      </c>
      <c r="AN30" s="111">
        <v>3</v>
      </c>
      <c r="AO30" s="111">
        <v>22</v>
      </c>
      <c r="AP30" s="111">
        <v>4</v>
      </c>
      <c r="AQ30" s="111">
        <f>AO30/SUM(AO30:AP30)</f>
        <v>0.84615384615384615</v>
      </c>
      <c r="AR30" s="111">
        <v>3</v>
      </c>
      <c r="AS30" s="111">
        <v>30</v>
      </c>
      <c r="AT30" s="111">
        <v>0</v>
      </c>
      <c r="AU30" s="111">
        <f t="shared" si="2"/>
        <v>1</v>
      </c>
      <c r="AV30" s="111">
        <v>3</v>
      </c>
      <c r="AW30" s="111">
        <v>27</v>
      </c>
      <c r="AX30" s="111">
        <v>1</v>
      </c>
      <c r="AY30" s="111">
        <f>AW30/SUM(AW30:AX30)</f>
        <v>0.9642857142857143</v>
      </c>
    </row>
    <row r="31" spans="1:51" x14ac:dyDescent="0.2">
      <c r="A31" s="113">
        <v>1115</v>
      </c>
      <c r="B31" s="113" t="s">
        <v>650</v>
      </c>
      <c r="C31" s="113" t="s">
        <v>350</v>
      </c>
      <c r="D31" s="111">
        <v>3</v>
      </c>
      <c r="E31" s="111">
        <v>16</v>
      </c>
      <c r="F31" s="111">
        <v>0</v>
      </c>
      <c r="G31" s="111">
        <f t="shared" si="0"/>
        <v>1</v>
      </c>
      <c r="H31" s="111">
        <v>3</v>
      </c>
      <c r="I31" s="111">
        <v>17</v>
      </c>
      <c r="J31" s="111">
        <v>0</v>
      </c>
      <c r="K31" s="111">
        <f t="shared" ref="K31:K40" si="6">I31/SUM(I31:J31)</f>
        <v>1</v>
      </c>
      <c r="L31" s="111">
        <v>3</v>
      </c>
      <c r="M31" s="111">
        <v>34</v>
      </c>
      <c r="N31" s="111">
        <v>3</v>
      </c>
      <c r="O31" s="111">
        <f t="shared" si="3"/>
        <v>0.91891891891891897</v>
      </c>
      <c r="P31" s="111">
        <v>3</v>
      </c>
      <c r="Q31" s="111">
        <v>21</v>
      </c>
      <c r="R31" s="111">
        <v>0</v>
      </c>
      <c r="S31" s="111">
        <f t="shared" si="4"/>
        <v>1</v>
      </c>
      <c r="T31" s="111">
        <v>3</v>
      </c>
      <c r="U31" s="111">
        <v>27</v>
      </c>
      <c r="V31" s="111">
        <v>0</v>
      </c>
      <c r="W31" s="111">
        <f>U31/SUM(U31:V31)</f>
        <v>1</v>
      </c>
      <c r="X31" s="111">
        <v>3</v>
      </c>
      <c r="Y31" s="111">
        <v>16</v>
      </c>
      <c r="Z31" s="111">
        <v>0</v>
      </c>
      <c r="AA31" s="111">
        <f>Y31/SUM(Y31:Z31)</f>
        <v>1</v>
      </c>
      <c r="AB31" s="111">
        <v>3</v>
      </c>
      <c r="AC31" s="111">
        <v>15</v>
      </c>
      <c r="AD31" s="111">
        <v>0</v>
      </c>
      <c r="AE31" s="111">
        <f t="shared" si="5"/>
        <v>1</v>
      </c>
      <c r="AF31" s="111">
        <v>3</v>
      </c>
      <c r="AG31" s="111">
        <v>17</v>
      </c>
      <c r="AH31" s="111">
        <v>0</v>
      </c>
      <c r="AI31" s="111">
        <f t="shared" si="1"/>
        <v>1</v>
      </c>
      <c r="AJ31" s="111">
        <v>2</v>
      </c>
      <c r="AK31" s="111"/>
      <c r="AL31" s="111"/>
      <c r="AM31" s="111"/>
      <c r="AN31" s="111">
        <v>3</v>
      </c>
      <c r="AO31" s="111">
        <v>14</v>
      </c>
      <c r="AP31" s="111">
        <v>0</v>
      </c>
      <c r="AQ31" s="111">
        <f>AO31/SUM(AO31:AP31)</f>
        <v>1</v>
      </c>
      <c r="AR31" s="111">
        <v>3</v>
      </c>
      <c r="AS31" s="111">
        <v>12</v>
      </c>
      <c r="AT31" s="111">
        <v>0</v>
      </c>
      <c r="AU31" s="111">
        <f t="shared" si="2"/>
        <v>1</v>
      </c>
      <c r="AV31" s="111">
        <v>3</v>
      </c>
      <c r="AW31" s="111">
        <v>16</v>
      </c>
      <c r="AX31" s="111">
        <v>0</v>
      </c>
      <c r="AY31" s="111">
        <f>AW31/SUM(AW31:AX31)</f>
        <v>1</v>
      </c>
    </row>
    <row r="32" spans="1:51" ht="16" x14ac:dyDescent="0.2">
      <c r="A32" s="127">
        <v>4000</v>
      </c>
      <c r="B32" s="113" t="s">
        <v>650</v>
      </c>
      <c r="C32" s="127" t="s">
        <v>350</v>
      </c>
      <c r="D32" s="128">
        <v>3</v>
      </c>
      <c r="E32" s="128">
        <v>22</v>
      </c>
      <c r="F32" s="128">
        <v>5</v>
      </c>
      <c r="G32" s="111">
        <f t="shared" si="0"/>
        <v>0.81481481481481477</v>
      </c>
      <c r="H32" s="128">
        <v>3</v>
      </c>
      <c r="I32" s="128">
        <v>18</v>
      </c>
      <c r="J32" s="128">
        <v>0</v>
      </c>
      <c r="K32" s="111">
        <f t="shared" si="6"/>
        <v>1</v>
      </c>
      <c r="L32" s="128">
        <v>3</v>
      </c>
      <c r="M32" s="128">
        <v>22</v>
      </c>
      <c r="N32" s="128">
        <v>0</v>
      </c>
      <c r="O32" s="111">
        <f t="shared" si="3"/>
        <v>1</v>
      </c>
      <c r="P32" s="128">
        <v>3</v>
      </c>
      <c r="Q32" s="128">
        <v>23</v>
      </c>
      <c r="R32" s="128">
        <v>0</v>
      </c>
      <c r="S32" s="111">
        <f t="shared" si="4"/>
        <v>1</v>
      </c>
      <c r="T32" s="128">
        <v>3</v>
      </c>
      <c r="U32" s="128">
        <v>10</v>
      </c>
      <c r="V32" s="128">
        <v>0</v>
      </c>
      <c r="W32" s="111">
        <f>U32/SUM(U32:V32)</f>
        <v>1</v>
      </c>
      <c r="X32" s="129">
        <v>3</v>
      </c>
      <c r="Y32" s="130">
        <v>10</v>
      </c>
      <c r="Z32" s="130">
        <v>0</v>
      </c>
      <c r="AA32" s="111">
        <f>Y32/SUM(Y32:Z32)</f>
        <v>1</v>
      </c>
      <c r="AB32" s="128">
        <v>3</v>
      </c>
      <c r="AC32" s="128">
        <v>11</v>
      </c>
      <c r="AD32" s="128">
        <v>0</v>
      </c>
      <c r="AE32" s="111">
        <f t="shared" si="5"/>
        <v>1</v>
      </c>
      <c r="AF32" s="128">
        <v>3</v>
      </c>
      <c r="AG32" s="128">
        <v>12</v>
      </c>
      <c r="AH32" s="128">
        <v>0</v>
      </c>
      <c r="AI32" s="111">
        <f t="shared" si="1"/>
        <v>1</v>
      </c>
      <c r="AJ32" s="128">
        <v>3</v>
      </c>
      <c r="AK32" s="130">
        <v>15</v>
      </c>
      <c r="AL32" s="130">
        <v>0</v>
      </c>
      <c r="AM32" s="111">
        <f>AK32/SUM(AK32:AL32)</f>
        <v>1</v>
      </c>
      <c r="AN32" s="130">
        <v>1</v>
      </c>
      <c r="AO32" s="130"/>
      <c r="AP32" s="130"/>
      <c r="AQ32" s="111"/>
      <c r="AR32" s="129">
        <v>3</v>
      </c>
      <c r="AS32" s="129">
        <v>13</v>
      </c>
      <c r="AT32" s="129">
        <v>1</v>
      </c>
      <c r="AU32" s="111">
        <f t="shared" si="2"/>
        <v>0.9285714285714286</v>
      </c>
      <c r="AV32" s="130">
        <v>3</v>
      </c>
      <c r="AW32" s="130">
        <v>20</v>
      </c>
      <c r="AX32" s="130">
        <v>0</v>
      </c>
      <c r="AY32" s="111">
        <f>AW32/SUM(AW32:AX32)</f>
        <v>1</v>
      </c>
    </row>
    <row r="33" spans="1:51" x14ac:dyDescent="0.2">
      <c r="A33" s="110">
        <v>4001</v>
      </c>
      <c r="B33" s="110" t="s">
        <v>650</v>
      </c>
      <c r="C33" s="110" t="s">
        <v>80</v>
      </c>
      <c r="D33" s="128">
        <v>3</v>
      </c>
      <c r="E33" s="128">
        <v>14</v>
      </c>
      <c r="F33" s="128">
        <v>12</v>
      </c>
      <c r="G33" s="111">
        <f t="shared" si="0"/>
        <v>0.53846153846153844</v>
      </c>
      <c r="H33" s="128">
        <v>3</v>
      </c>
      <c r="I33" s="128">
        <v>31</v>
      </c>
      <c r="J33" s="128">
        <v>1</v>
      </c>
      <c r="K33" s="111">
        <f t="shared" si="6"/>
        <v>0.96875</v>
      </c>
      <c r="L33" s="128">
        <v>3</v>
      </c>
      <c r="M33" s="128">
        <v>30</v>
      </c>
      <c r="N33" s="128">
        <v>0</v>
      </c>
      <c r="O33" s="111">
        <f t="shared" si="3"/>
        <v>1</v>
      </c>
      <c r="P33" s="128">
        <v>3</v>
      </c>
      <c r="Q33" s="128">
        <v>38</v>
      </c>
      <c r="R33" s="128">
        <v>3</v>
      </c>
      <c r="S33" s="111">
        <f t="shared" si="4"/>
        <v>0.92682926829268297</v>
      </c>
      <c r="T33" s="128">
        <v>3</v>
      </c>
      <c r="U33" s="128">
        <v>34</v>
      </c>
      <c r="V33" s="128">
        <v>9</v>
      </c>
      <c r="W33" s="111">
        <f>U33/SUM(U33:V33)</f>
        <v>0.79069767441860461</v>
      </c>
      <c r="X33" s="129">
        <v>3</v>
      </c>
      <c r="Y33" s="130">
        <v>33</v>
      </c>
      <c r="Z33" s="130">
        <v>1</v>
      </c>
      <c r="AA33" s="111">
        <f>Y33/SUM(Y33:Z33)</f>
        <v>0.97058823529411764</v>
      </c>
      <c r="AB33" s="128">
        <v>3</v>
      </c>
      <c r="AC33" s="128">
        <v>28</v>
      </c>
      <c r="AD33" s="128">
        <v>10</v>
      </c>
      <c r="AE33" s="111">
        <f t="shared" si="5"/>
        <v>0.73684210526315785</v>
      </c>
      <c r="AF33" s="128">
        <v>3</v>
      </c>
      <c r="AG33" s="128">
        <v>37</v>
      </c>
      <c r="AH33" s="128">
        <v>0</v>
      </c>
      <c r="AI33" s="111">
        <f t="shared" si="1"/>
        <v>1</v>
      </c>
      <c r="AJ33" s="128">
        <v>3</v>
      </c>
      <c r="AK33" s="130">
        <v>38</v>
      </c>
      <c r="AL33" s="130">
        <v>0</v>
      </c>
      <c r="AM33" s="111">
        <f>AK33/SUM(AK33:AL33)</f>
        <v>1</v>
      </c>
      <c r="AN33" s="130">
        <v>3</v>
      </c>
      <c r="AO33" s="130">
        <v>29</v>
      </c>
      <c r="AP33" s="130">
        <v>0</v>
      </c>
      <c r="AQ33" s="111">
        <f>AO33/SUM(AO33:AP33)</f>
        <v>1</v>
      </c>
      <c r="AR33" s="129">
        <v>3</v>
      </c>
      <c r="AS33" s="129">
        <v>12</v>
      </c>
      <c r="AT33" s="129">
        <v>17</v>
      </c>
      <c r="AU33" s="111">
        <f t="shared" si="2"/>
        <v>0.41379310344827586</v>
      </c>
      <c r="AV33" s="130">
        <v>2</v>
      </c>
      <c r="AW33" s="130"/>
      <c r="AX33" s="130"/>
      <c r="AY33" s="111"/>
    </row>
    <row r="34" spans="1:51" ht="16" x14ac:dyDescent="0.2">
      <c r="A34" s="127">
        <v>4002</v>
      </c>
      <c r="B34" s="110" t="s">
        <v>650</v>
      </c>
      <c r="C34" s="127" t="s">
        <v>80</v>
      </c>
      <c r="D34" s="128">
        <v>3</v>
      </c>
      <c r="E34" s="128">
        <v>22</v>
      </c>
      <c r="F34" s="128">
        <v>6</v>
      </c>
      <c r="G34" s="111">
        <f t="shared" si="0"/>
        <v>0.7857142857142857</v>
      </c>
      <c r="H34" s="128">
        <v>3</v>
      </c>
      <c r="I34" s="128">
        <v>32</v>
      </c>
      <c r="J34" s="128">
        <v>0</v>
      </c>
      <c r="K34" s="111">
        <f t="shared" si="6"/>
        <v>1</v>
      </c>
      <c r="L34" s="128">
        <v>3</v>
      </c>
      <c r="M34" s="128">
        <v>26</v>
      </c>
      <c r="N34" s="128">
        <v>1</v>
      </c>
      <c r="O34" s="111">
        <f t="shared" si="3"/>
        <v>0.96296296296296291</v>
      </c>
      <c r="P34" s="128">
        <v>3</v>
      </c>
      <c r="Q34" s="128">
        <v>36</v>
      </c>
      <c r="R34" s="128">
        <v>2</v>
      </c>
      <c r="S34" s="111">
        <f t="shared" si="4"/>
        <v>0.94736842105263153</v>
      </c>
      <c r="T34" s="128">
        <v>2</v>
      </c>
      <c r="U34" s="128"/>
      <c r="V34" s="128"/>
      <c r="W34" s="111"/>
      <c r="X34" s="122"/>
      <c r="Y34" s="122"/>
      <c r="Z34" s="122"/>
      <c r="AA34" s="111"/>
      <c r="AB34" s="128">
        <v>3</v>
      </c>
      <c r="AC34" s="128">
        <v>40</v>
      </c>
      <c r="AD34" s="128">
        <v>0</v>
      </c>
      <c r="AE34" s="111">
        <f t="shared" si="5"/>
        <v>1</v>
      </c>
      <c r="AF34" s="128">
        <v>3</v>
      </c>
      <c r="AG34" s="128">
        <v>42</v>
      </c>
      <c r="AH34" s="128">
        <v>2</v>
      </c>
      <c r="AI34" s="111">
        <f t="shared" si="1"/>
        <v>0.95454545454545459</v>
      </c>
      <c r="AJ34" s="128">
        <v>3</v>
      </c>
      <c r="AK34" s="130">
        <v>40</v>
      </c>
      <c r="AL34" s="130">
        <v>1</v>
      </c>
      <c r="AM34" s="111">
        <f>AK34/SUM(AK34:AL34)</f>
        <v>0.97560975609756095</v>
      </c>
      <c r="AN34" s="122"/>
      <c r="AO34" s="122"/>
      <c r="AP34" s="122"/>
      <c r="AQ34" s="111"/>
      <c r="AR34" s="129">
        <v>3</v>
      </c>
      <c r="AS34" s="129">
        <v>34</v>
      </c>
      <c r="AT34" s="129">
        <v>2</v>
      </c>
      <c r="AU34" s="111">
        <f t="shared" si="2"/>
        <v>0.94444444444444442</v>
      </c>
      <c r="AV34" s="122"/>
      <c r="AW34" s="122"/>
      <c r="AX34" s="122"/>
      <c r="AY34" s="111"/>
    </row>
    <row r="35" spans="1:51" ht="16" x14ac:dyDescent="0.2">
      <c r="A35" s="127">
        <v>4003</v>
      </c>
      <c r="B35" s="113" t="s">
        <v>650</v>
      </c>
      <c r="C35" s="127" t="s">
        <v>350</v>
      </c>
      <c r="D35" s="128">
        <v>3</v>
      </c>
      <c r="E35" s="128">
        <v>26</v>
      </c>
      <c r="F35" s="128">
        <v>1</v>
      </c>
      <c r="G35" s="111">
        <f t="shared" si="0"/>
        <v>0.96296296296296291</v>
      </c>
      <c r="H35" s="128">
        <v>3</v>
      </c>
      <c r="I35" s="128">
        <v>47</v>
      </c>
      <c r="J35" s="128">
        <v>0</v>
      </c>
      <c r="K35" s="111">
        <f t="shared" si="6"/>
        <v>1</v>
      </c>
      <c r="L35" s="128">
        <v>3</v>
      </c>
      <c r="M35" s="128">
        <v>50</v>
      </c>
      <c r="N35" s="128">
        <v>0</v>
      </c>
      <c r="O35" s="111">
        <f t="shared" si="3"/>
        <v>1</v>
      </c>
      <c r="P35" s="128">
        <v>3</v>
      </c>
      <c r="Q35" s="128">
        <v>40</v>
      </c>
      <c r="R35" s="128">
        <v>5</v>
      </c>
      <c r="S35" s="111">
        <f t="shared" si="4"/>
        <v>0.88888888888888884</v>
      </c>
      <c r="T35" s="128">
        <v>3</v>
      </c>
      <c r="U35" s="128">
        <v>25</v>
      </c>
      <c r="V35" s="128">
        <v>8</v>
      </c>
      <c r="W35" s="111">
        <f t="shared" ref="W35:W42" si="7">U35/SUM(U35:V35)</f>
        <v>0.75757575757575757</v>
      </c>
      <c r="X35" s="129">
        <v>3</v>
      </c>
      <c r="Y35" s="130">
        <v>23</v>
      </c>
      <c r="Z35" s="130">
        <v>9</v>
      </c>
      <c r="AA35" s="111">
        <f>Y35/SUM(Y35:Z35)</f>
        <v>0.71875</v>
      </c>
      <c r="AB35" s="128">
        <v>3</v>
      </c>
      <c r="AC35" s="128">
        <v>21</v>
      </c>
      <c r="AD35" s="128">
        <v>9</v>
      </c>
      <c r="AE35" s="111">
        <f t="shared" si="5"/>
        <v>0.7</v>
      </c>
      <c r="AF35" s="128">
        <v>3</v>
      </c>
      <c r="AG35" s="128">
        <v>39</v>
      </c>
      <c r="AH35" s="128">
        <v>6</v>
      </c>
      <c r="AI35" s="111">
        <f t="shared" si="1"/>
        <v>0.8666666666666667</v>
      </c>
      <c r="AJ35" s="128">
        <v>3</v>
      </c>
      <c r="AK35" s="130">
        <v>27</v>
      </c>
      <c r="AL35" s="130">
        <v>4</v>
      </c>
      <c r="AM35" s="111">
        <f>AK35/SUM(AK35:AL35)</f>
        <v>0.87096774193548387</v>
      </c>
      <c r="AN35" s="130">
        <v>3</v>
      </c>
      <c r="AO35" s="130">
        <v>26</v>
      </c>
      <c r="AP35" s="130">
        <v>3</v>
      </c>
      <c r="AQ35" s="111">
        <f>AO35/SUM(AO35:AP35)</f>
        <v>0.89655172413793105</v>
      </c>
      <c r="AR35" s="129">
        <v>3</v>
      </c>
      <c r="AS35" s="129">
        <v>35</v>
      </c>
      <c r="AT35" s="129">
        <v>6</v>
      </c>
      <c r="AU35" s="111">
        <f t="shared" si="2"/>
        <v>0.85365853658536583</v>
      </c>
      <c r="AV35" s="130">
        <v>3</v>
      </c>
      <c r="AW35" s="130">
        <v>33</v>
      </c>
      <c r="AX35" s="130">
        <v>0</v>
      </c>
      <c r="AY35" s="111">
        <f>AW35/SUM(AW35:AX35)</f>
        <v>1</v>
      </c>
    </row>
    <row r="36" spans="1:51" ht="16" x14ac:dyDescent="0.2">
      <c r="A36" s="127">
        <v>4004</v>
      </c>
      <c r="B36" s="113" t="s">
        <v>650</v>
      </c>
      <c r="C36" s="127" t="s">
        <v>350</v>
      </c>
      <c r="D36" s="128">
        <v>3</v>
      </c>
      <c r="E36" s="128">
        <v>23</v>
      </c>
      <c r="F36" s="128">
        <v>3</v>
      </c>
      <c r="G36" s="111">
        <f t="shared" si="0"/>
        <v>0.88461538461538458</v>
      </c>
      <c r="H36" s="128">
        <v>3</v>
      </c>
      <c r="I36" s="128">
        <v>38</v>
      </c>
      <c r="J36" s="128">
        <v>0</v>
      </c>
      <c r="K36" s="111">
        <f t="shared" si="6"/>
        <v>1</v>
      </c>
      <c r="L36" s="128">
        <v>3</v>
      </c>
      <c r="M36" s="128">
        <v>13</v>
      </c>
      <c r="N36" s="128">
        <v>0</v>
      </c>
      <c r="O36" s="111">
        <f t="shared" si="3"/>
        <v>1</v>
      </c>
      <c r="P36" s="128">
        <v>3</v>
      </c>
      <c r="Q36" s="128">
        <v>27</v>
      </c>
      <c r="R36" s="128">
        <v>1</v>
      </c>
      <c r="S36" s="111">
        <f t="shared" si="4"/>
        <v>0.9642857142857143</v>
      </c>
      <c r="T36" s="128">
        <v>3</v>
      </c>
      <c r="U36" s="128">
        <v>15</v>
      </c>
      <c r="V36" s="128">
        <v>2</v>
      </c>
      <c r="W36" s="111">
        <f t="shared" si="7"/>
        <v>0.88235294117647056</v>
      </c>
      <c r="X36" s="129">
        <v>3</v>
      </c>
      <c r="Y36" s="130">
        <v>18</v>
      </c>
      <c r="Z36" s="130">
        <v>0</v>
      </c>
      <c r="AA36" s="111">
        <f>Y36/SUM(Y36:Z36)</f>
        <v>1</v>
      </c>
      <c r="AB36" s="128">
        <v>3</v>
      </c>
      <c r="AC36" s="128">
        <v>13</v>
      </c>
      <c r="AD36" s="128">
        <v>0</v>
      </c>
      <c r="AE36" s="111">
        <f t="shared" si="5"/>
        <v>1</v>
      </c>
      <c r="AF36" s="128">
        <v>3</v>
      </c>
      <c r="AG36" s="128">
        <v>15</v>
      </c>
      <c r="AH36" s="128">
        <v>0</v>
      </c>
      <c r="AI36" s="111">
        <f t="shared" si="1"/>
        <v>1</v>
      </c>
      <c r="AJ36" s="128">
        <v>3</v>
      </c>
      <c r="AK36" s="130">
        <v>15</v>
      </c>
      <c r="AL36" s="130">
        <v>1</v>
      </c>
      <c r="AM36" s="111">
        <f>AK36/SUM(AK36:AL36)</f>
        <v>0.9375</v>
      </c>
      <c r="AN36" s="130">
        <v>1</v>
      </c>
      <c r="AO36" s="130"/>
      <c r="AP36" s="130"/>
      <c r="AQ36" s="111"/>
      <c r="AR36" s="129">
        <v>3</v>
      </c>
      <c r="AS36" s="129">
        <v>20</v>
      </c>
      <c r="AT36" s="129">
        <v>0</v>
      </c>
      <c r="AU36" s="111">
        <f t="shared" si="2"/>
        <v>1</v>
      </c>
      <c r="AV36" s="130">
        <v>1</v>
      </c>
      <c r="AW36" s="130"/>
      <c r="AX36" s="130"/>
      <c r="AY36" s="111"/>
    </row>
    <row r="37" spans="1:51" x14ac:dyDescent="0.2">
      <c r="A37" s="110">
        <v>4005</v>
      </c>
      <c r="B37" s="110" t="s">
        <v>650</v>
      </c>
      <c r="C37" s="110" t="s">
        <v>80</v>
      </c>
      <c r="D37" s="128">
        <v>1</v>
      </c>
      <c r="E37" s="128"/>
      <c r="F37" s="128"/>
      <c r="G37" s="111"/>
      <c r="H37" s="128">
        <v>3</v>
      </c>
      <c r="I37" s="128">
        <v>16</v>
      </c>
      <c r="J37" s="128">
        <v>2</v>
      </c>
      <c r="K37" s="111">
        <f t="shared" si="6"/>
        <v>0.88888888888888884</v>
      </c>
      <c r="L37" s="128">
        <v>3</v>
      </c>
      <c r="M37" s="128">
        <v>15</v>
      </c>
      <c r="N37" s="128">
        <v>7</v>
      </c>
      <c r="O37" s="111">
        <f t="shared" si="3"/>
        <v>0.68181818181818177</v>
      </c>
      <c r="P37" s="128">
        <v>1</v>
      </c>
      <c r="Q37" s="128"/>
      <c r="R37" s="128"/>
      <c r="S37" s="111"/>
      <c r="T37" s="128">
        <v>3</v>
      </c>
      <c r="U37" s="128">
        <v>12</v>
      </c>
      <c r="V37" s="128">
        <v>10</v>
      </c>
      <c r="W37" s="111">
        <f t="shared" si="7"/>
        <v>0.54545454545454541</v>
      </c>
      <c r="X37" s="129">
        <v>3</v>
      </c>
      <c r="Y37" s="130">
        <v>10</v>
      </c>
      <c r="Z37" s="130">
        <v>5</v>
      </c>
      <c r="AA37" s="111">
        <f>Y37/SUM(Y37:Z37)</f>
        <v>0.66666666666666663</v>
      </c>
      <c r="AB37" s="128">
        <v>1</v>
      </c>
      <c r="AC37" s="128"/>
      <c r="AD37" s="128"/>
      <c r="AE37" s="111"/>
      <c r="AF37" s="128">
        <v>3</v>
      </c>
      <c r="AG37" s="128">
        <v>15</v>
      </c>
      <c r="AH37" s="128">
        <v>17</v>
      </c>
      <c r="AI37" s="111">
        <f t="shared" si="1"/>
        <v>0.46875</v>
      </c>
      <c r="AJ37" s="128">
        <v>2</v>
      </c>
      <c r="AK37" s="130"/>
      <c r="AL37" s="130"/>
      <c r="AM37" s="111"/>
      <c r="AN37" s="130">
        <v>3</v>
      </c>
      <c r="AO37" s="130">
        <v>13</v>
      </c>
      <c r="AP37" s="130">
        <v>1</v>
      </c>
      <c r="AQ37" s="111">
        <f>AO37/SUM(AO37:AP37)</f>
        <v>0.9285714285714286</v>
      </c>
      <c r="AR37" s="129">
        <v>2</v>
      </c>
      <c r="AS37" s="129"/>
      <c r="AT37" s="129"/>
      <c r="AU37" s="111"/>
      <c r="AV37" s="130">
        <v>2</v>
      </c>
      <c r="AW37" s="130"/>
      <c r="AX37" s="130"/>
      <c r="AY37" s="111"/>
    </row>
    <row r="38" spans="1:51" ht="16" x14ac:dyDescent="0.2">
      <c r="A38" s="127">
        <v>4006</v>
      </c>
      <c r="B38" s="113" t="s">
        <v>650</v>
      </c>
      <c r="C38" s="127" t="s">
        <v>350</v>
      </c>
      <c r="D38" s="128">
        <v>3</v>
      </c>
      <c r="E38" s="128">
        <v>19</v>
      </c>
      <c r="F38" s="128">
        <v>7</v>
      </c>
      <c r="G38" s="111">
        <f>E38/SUM(E38:F38)</f>
        <v>0.73076923076923073</v>
      </c>
      <c r="H38" s="128">
        <v>3</v>
      </c>
      <c r="I38" s="128">
        <v>33</v>
      </c>
      <c r="J38" s="128">
        <v>6</v>
      </c>
      <c r="K38" s="111">
        <f t="shared" si="6"/>
        <v>0.84615384615384615</v>
      </c>
      <c r="L38" s="128">
        <v>3</v>
      </c>
      <c r="M38" s="128">
        <v>29</v>
      </c>
      <c r="N38" s="128">
        <v>14</v>
      </c>
      <c r="O38" s="111">
        <f t="shared" si="3"/>
        <v>0.67441860465116277</v>
      </c>
      <c r="P38" s="128">
        <v>3</v>
      </c>
      <c r="Q38" s="128">
        <v>26</v>
      </c>
      <c r="R38" s="128">
        <v>14</v>
      </c>
      <c r="S38" s="111">
        <f>Q38/SUM(Q38:R38)</f>
        <v>0.65</v>
      </c>
      <c r="T38" s="128">
        <v>3</v>
      </c>
      <c r="U38" s="128">
        <v>37</v>
      </c>
      <c r="V38" s="128">
        <v>1</v>
      </c>
      <c r="W38" s="111">
        <f t="shared" si="7"/>
        <v>0.97368421052631582</v>
      </c>
      <c r="X38" s="129">
        <v>3</v>
      </c>
      <c r="Y38" s="130">
        <v>32</v>
      </c>
      <c r="Z38" s="130">
        <v>2</v>
      </c>
      <c r="AA38" s="111">
        <f>Y38/SUM(Y38:Z38)</f>
        <v>0.94117647058823528</v>
      </c>
      <c r="AB38" s="128">
        <v>3</v>
      </c>
      <c r="AC38" s="128">
        <v>23</v>
      </c>
      <c r="AD38" s="128">
        <v>11</v>
      </c>
      <c r="AE38" s="111">
        <f>AC38/SUM(AC38:AD38)</f>
        <v>0.67647058823529416</v>
      </c>
      <c r="AF38" s="128">
        <v>3</v>
      </c>
      <c r="AG38" s="128">
        <v>41</v>
      </c>
      <c r="AH38" s="128">
        <v>3</v>
      </c>
      <c r="AI38" s="111">
        <f t="shared" si="1"/>
        <v>0.93181818181818177</v>
      </c>
      <c r="AJ38" s="128">
        <v>1</v>
      </c>
      <c r="AK38" s="130"/>
      <c r="AL38" s="130"/>
      <c r="AM38" s="111"/>
      <c r="AN38" s="130">
        <v>3</v>
      </c>
      <c r="AO38" s="130">
        <v>21</v>
      </c>
      <c r="AP38" s="130">
        <v>5</v>
      </c>
      <c r="AQ38" s="111">
        <f>AO38/SUM(AO38:AP38)</f>
        <v>0.80769230769230771</v>
      </c>
      <c r="AR38" s="129">
        <v>3</v>
      </c>
      <c r="AS38" s="129">
        <v>21</v>
      </c>
      <c r="AT38" s="129">
        <v>3</v>
      </c>
      <c r="AU38" s="111">
        <f>AS38/SUM(AS38:AT38)</f>
        <v>0.875</v>
      </c>
      <c r="AV38" s="130">
        <v>3</v>
      </c>
      <c r="AW38" s="130">
        <v>15</v>
      </c>
      <c r="AX38" s="130">
        <v>3</v>
      </c>
      <c r="AY38" s="111">
        <f>AW38/SUM(AW38:AX38)</f>
        <v>0.83333333333333337</v>
      </c>
    </row>
    <row r="39" spans="1:51" ht="16" x14ac:dyDescent="0.2">
      <c r="A39" s="131">
        <v>4007</v>
      </c>
      <c r="B39" s="113" t="s">
        <v>650</v>
      </c>
      <c r="C39" s="131" t="s">
        <v>350</v>
      </c>
      <c r="D39" s="128">
        <v>3</v>
      </c>
      <c r="E39" s="128">
        <v>16</v>
      </c>
      <c r="F39" s="128">
        <v>0</v>
      </c>
      <c r="G39" s="111">
        <f>E39/SUM(E39:F39)</f>
        <v>1</v>
      </c>
      <c r="H39" s="128">
        <v>3</v>
      </c>
      <c r="I39" s="128">
        <v>7</v>
      </c>
      <c r="J39" s="128">
        <v>14</v>
      </c>
      <c r="K39" s="111">
        <f t="shared" si="6"/>
        <v>0.33333333333333331</v>
      </c>
      <c r="L39" s="128">
        <v>3</v>
      </c>
      <c r="M39" s="128">
        <v>16</v>
      </c>
      <c r="N39" s="128">
        <v>0</v>
      </c>
      <c r="O39" s="111">
        <f t="shared" si="3"/>
        <v>1</v>
      </c>
      <c r="P39" s="128">
        <v>3</v>
      </c>
      <c r="Q39" s="128">
        <v>21</v>
      </c>
      <c r="R39" s="128">
        <v>0</v>
      </c>
      <c r="S39" s="111">
        <f>Q39/SUM(Q39:R39)</f>
        <v>1</v>
      </c>
      <c r="T39" s="128">
        <v>3</v>
      </c>
      <c r="U39" s="128">
        <v>32</v>
      </c>
      <c r="V39" s="128">
        <v>0</v>
      </c>
      <c r="W39" s="111">
        <f t="shared" si="7"/>
        <v>1</v>
      </c>
      <c r="X39" s="129">
        <v>1</v>
      </c>
      <c r="Y39" s="130"/>
      <c r="Z39" s="130"/>
      <c r="AA39" s="111"/>
      <c r="AB39" s="128">
        <v>3</v>
      </c>
      <c r="AC39" s="128">
        <v>17</v>
      </c>
      <c r="AD39" s="128">
        <v>0</v>
      </c>
      <c r="AE39" s="111">
        <f>AC39/SUM(AC39:AD39)</f>
        <v>1</v>
      </c>
      <c r="AF39" s="128">
        <v>3</v>
      </c>
      <c r="AG39" s="128">
        <v>30</v>
      </c>
      <c r="AH39" s="128">
        <v>0</v>
      </c>
      <c r="AI39" s="111">
        <f t="shared" si="1"/>
        <v>1</v>
      </c>
      <c r="AJ39" s="128">
        <v>3</v>
      </c>
      <c r="AK39" s="130">
        <v>18</v>
      </c>
      <c r="AL39" s="130">
        <v>1</v>
      </c>
      <c r="AM39" s="111">
        <f>AK39/SUM(AK39:AL39)</f>
        <v>0.94736842105263153</v>
      </c>
      <c r="AN39" s="130">
        <v>2</v>
      </c>
      <c r="AO39" s="130"/>
      <c r="AP39" s="130"/>
      <c r="AQ39" s="111"/>
      <c r="AR39" s="129">
        <v>3</v>
      </c>
      <c r="AS39" s="129">
        <v>12</v>
      </c>
      <c r="AT39" s="129">
        <v>4</v>
      </c>
      <c r="AU39" s="111">
        <f>AS39/SUM(AS39:AT39)</f>
        <v>0.75</v>
      </c>
      <c r="AV39" s="130">
        <v>2</v>
      </c>
      <c r="AW39" s="130"/>
      <c r="AX39" s="130"/>
      <c r="AY39" s="111"/>
    </row>
    <row r="40" spans="1:51" ht="16" x14ac:dyDescent="0.2">
      <c r="A40" s="131">
        <v>4008</v>
      </c>
      <c r="B40" s="113" t="s">
        <v>650</v>
      </c>
      <c r="C40" s="131" t="s">
        <v>80</v>
      </c>
      <c r="D40" s="128">
        <v>2</v>
      </c>
      <c r="E40" s="128"/>
      <c r="F40" s="128"/>
      <c r="G40" s="111"/>
      <c r="H40" s="128">
        <v>3</v>
      </c>
      <c r="I40" s="128">
        <v>32</v>
      </c>
      <c r="J40" s="128">
        <v>2</v>
      </c>
      <c r="K40" s="111">
        <f t="shared" si="6"/>
        <v>0.94117647058823528</v>
      </c>
      <c r="L40" s="128">
        <v>3</v>
      </c>
      <c r="M40" s="128">
        <v>14</v>
      </c>
      <c r="N40" s="128">
        <v>10</v>
      </c>
      <c r="O40" s="111">
        <f t="shared" si="3"/>
        <v>0.58333333333333337</v>
      </c>
      <c r="P40" s="128">
        <v>3</v>
      </c>
      <c r="Q40" s="128">
        <v>19</v>
      </c>
      <c r="R40" s="128">
        <v>4</v>
      </c>
      <c r="S40" s="111">
        <f>Q40/SUM(Q40:R40)</f>
        <v>0.82608695652173914</v>
      </c>
      <c r="T40" s="128">
        <v>3</v>
      </c>
      <c r="U40" s="128">
        <v>16</v>
      </c>
      <c r="V40" s="128">
        <v>0</v>
      </c>
      <c r="W40" s="111">
        <f t="shared" si="7"/>
        <v>1</v>
      </c>
      <c r="X40" s="129">
        <v>3</v>
      </c>
      <c r="Y40" s="129">
        <v>31</v>
      </c>
      <c r="Z40" s="129">
        <v>0</v>
      </c>
      <c r="AA40" s="111">
        <f>Y40/SUM(Y40:Z40)</f>
        <v>1</v>
      </c>
      <c r="AB40" s="128">
        <v>3</v>
      </c>
      <c r="AC40" s="128">
        <v>27</v>
      </c>
      <c r="AD40" s="128">
        <v>5</v>
      </c>
      <c r="AE40" s="111">
        <f>AC40/SUM(AC40:AD40)</f>
        <v>0.84375</v>
      </c>
      <c r="AF40" s="128">
        <v>3</v>
      </c>
      <c r="AG40" s="128">
        <v>32</v>
      </c>
      <c r="AH40" s="128">
        <v>0</v>
      </c>
      <c r="AI40" s="111">
        <f t="shared" si="1"/>
        <v>1</v>
      </c>
      <c r="AJ40" s="128">
        <v>3</v>
      </c>
      <c r="AK40" s="130">
        <v>31</v>
      </c>
      <c r="AL40" s="130">
        <v>0</v>
      </c>
      <c r="AM40" s="111">
        <f>AK40/SUM(AK40:AL40)</f>
        <v>1</v>
      </c>
      <c r="AN40" s="129">
        <v>3</v>
      </c>
      <c r="AO40" s="130">
        <v>26</v>
      </c>
      <c r="AP40" s="130">
        <v>6</v>
      </c>
      <c r="AQ40" s="111">
        <f>AO40/SUM(AO40:AP40)</f>
        <v>0.8125</v>
      </c>
      <c r="AR40" s="129">
        <v>3</v>
      </c>
      <c r="AS40" s="129">
        <v>12</v>
      </c>
      <c r="AT40" s="129">
        <v>2</v>
      </c>
      <c r="AU40" s="111">
        <f>AS40/SUM(AS40:AT40)</f>
        <v>0.8571428571428571</v>
      </c>
      <c r="AV40" s="130">
        <v>3</v>
      </c>
      <c r="AW40" s="130">
        <v>20</v>
      </c>
      <c r="AX40" s="130">
        <v>0</v>
      </c>
      <c r="AY40" s="111">
        <f>AW40/SUM(AW40:AX40)</f>
        <v>1</v>
      </c>
    </row>
    <row r="41" spans="1:51" ht="16" x14ac:dyDescent="0.2">
      <c r="A41" s="127">
        <v>4009</v>
      </c>
      <c r="B41" s="127" t="s">
        <v>650</v>
      </c>
      <c r="C41" s="127" t="s">
        <v>350</v>
      </c>
      <c r="D41" s="132">
        <v>3</v>
      </c>
      <c r="E41" s="132">
        <v>10</v>
      </c>
      <c r="F41" s="132">
        <v>8</v>
      </c>
      <c r="G41" s="111">
        <f>E41/SUM(E41:F41)</f>
        <v>0.55555555555555558</v>
      </c>
      <c r="H41" s="128">
        <v>1</v>
      </c>
      <c r="I41" s="128"/>
      <c r="J41" s="128"/>
      <c r="K41" s="111"/>
      <c r="L41" s="128">
        <v>2</v>
      </c>
      <c r="M41" s="128"/>
      <c r="N41" s="128"/>
      <c r="O41" s="111"/>
      <c r="P41" s="128">
        <v>3</v>
      </c>
      <c r="Q41" s="128">
        <v>17</v>
      </c>
      <c r="R41" s="128">
        <v>4</v>
      </c>
      <c r="S41" s="111">
        <f>Q41/SUM(Q41:R41)</f>
        <v>0.80952380952380953</v>
      </c>
      <c r="T41" s="128">
        <v>3</v>
      </c>
      <c r="U41" s="128">
        <v>14</v>
      </c>
      <c r="V41" s="128">
        <v>9</v>
      </c>
      <c r="W41" s="111">
        <f t="shared" si="7"/>
        <v>0.60869565217391308</v>
      </c>
      <c r="X41" s="129">
        <v>3</v>
      </c>
      <c r="Y41" s="130">
        <v>43</v>
      </c>
      <c r="Z41" s="130">
        <v>6</v>
      </c>
      <c r="AA41" s="111">
        <f>Y41/SUM(Y41:Z41)</f>
        <v>0.87755102040816324</v>
      </c>
      <c r="AB41" s="128">
        <v>1</v>
      </c>
      <c r="AC41" s="128"/>
      <c r="AD41" s="128"/>
      <c r="AE41" s="111"/>
      <c r="AF41" s="128">
        <v>1</v>
      </c>
      <c r="AG41" s="128"/>
      <c r="AH41" s="128"/>
      <c r="AI41" s="111"/>
      <c r="AJ41" s="128">
        <v>2</v>
      </c>
      <c r="AK41" s="130"/>
      <c r="AL41" s="130"/>
      <c r="AM41" s="111"/>
      <c r="AN41" s="130">
        <v>2</v>
      </c>
      <c r="AO41" s="130"/>
      <c r="AP41" s="130"/>
      <c r="AQ41" s="111"/>
      <c r="AR41" s="129">
        <v>1</v>
      </c>
      <c r="AS41" s="129"/>
      <c r="AT41" s="129"/>
      <c r="AU41" s="111"/>
      <c r="AV41" s="130">
        <v>3</v>
      </c>
      <c r="AW41" s="130">
        <v>10</v>
      </c>
      <c r="AX41" s="130">
        <v>5</v>
      </c>
      <c r="AY41" s="111">
        <f>AW41/SUM(AW41:AX41)</f>
        <v>0.66666666666666663</v>
      </c>
    </row>
    <row r="42" spans="1:51" ht="16" x14ac:dyDescent="0.2">
      <c r="A42" s="127">
        <v>4010</v>
      </c>
      <c r="B42" s="113" t="s">
        <v>650</v>
      </c>
      <c r="C42" s="127" t="s">
        <v>80</v>
      </c>
      <c r="D42" s="133">
        <v>3</v>
      </c>
      <c r="E42" s="133">
        <v>9</v>
      </c>
      <c r="F42" s="133">
        <v>1</v>
      </c>
      <c r="G42" s="111">
        <f>E42/SUM(E42:F42)</f>
        <v>0.9</v>
      </c>
      <c r="H42" s="128">
        <v>3</v>
      </c>
      <c r="I42" s="128">
        <v>14</v>
      </c>
      <c r="J42" s="128">
        <v>0</v>
      </c>
      <c r="K42" s="111">
        <f>I42/SUM(I42:J42)</f>
        <v>1</v>
      </c>
      <c r="L42" s="128">
        <v>3</v>
      </c>
      <c r="M42" s="128">
        <v>10</v>
      </c>
      <c r="N42" s="128">
        <v>7</v>
      </c>
      <c r="O42" s="111">
        <f>M42/SUM(M42:N42)</f>
        <v>0.58823529411764708</v>
      </c>
      <c r="P42" s="128">
        <v>3</v>
      </c>
      <c r="Q42" s="128">
        <v>13</v>
      </c>
      <c r="R42" s="128">
        <v>10</v>
      </c>
      <c r="S42" s="111">
        <f>Q42/SUM(Q42:R42)</f>
        <v>0.56521739130434778</v>
      </c>
      <c r="T42" s="128">
        <v>3</v>
      </c>
      <c r="U42" s="128">
        <v>26</v>
      </c>
      <c r="V42" s="128">
        <v>0</v>
      </c>
      <c r="W42" s="111">
        <f t="shared" si="7"/>
        <v>1</v>
      </c>
      <c r="X42" s="129">
        <v>3</v>
      </c>
      <c r="Y42" s="130">
        <v>19</v>
      </c>
      <c r="Z42" s="130">
        <v>2</v>
      </c>
      <c r="AA42" s="111">
        <f>Y42/SUM(Y42:Z42)</f>
        <v>0.90476190476190477</v>
      </c>
      <c r="AB42" s="128">
        <v>3</v>
      </c>
      <c r="AC42" s="128">
        <v>14</v>
      </c>
      <c r="AD42" s="128">
        <v>5</v>
      </c>
      <c r="AE42" s="111">
        <f>AC42/SUM(AC42:AD42)</f>
        <v>0.73684210526315785</v>
      </c>
      <c r="AF42" s="128">
        <v>3</v>
      </c>
      <c r="AG42" s="128">
        <v>26</v>
      </c>
      <c r="AH42" s="128">
        <v>2</v>
      </c>
      <c r="AI42" s="111">
        <f>AG42/SUM(AG42:AH42)</f>
        <v>0.9285714285714286</v>
      </c>
      <c r="AJ42" s="128">
        <v>3</v>
      </c>
      <c r="AK42" s="130">
        <v>17</v>
      </c>
      <c r="AL42" s="130">
        <v>2</v>
      </c>
      <c r="AM42" s="111">
        <f>AK42/SUM(AK42:AL42)</f>
        <v>0.89473684210526316</v>
      </c>
      <c r="AN42" s="130">
        <v>1</v>
      </c>
      <c r="AO42" s="130"/>
      <c r="AP42" s="130"/>
      <c r="AQ42" s="111"/>
      <c r="AR42" s="129">
        <v>3</v>
      </c>
      <c r="AS42" s="129">
        <v>3</v>
      </c>
      <c r="AT42" s="129">
        <v>4</v>
      </c>
      <c r="AU42" s="111">
        <f>AS42/SUM(AS42:AT42)</f>
        <v>0.42857142857142855</v>
      </c>
      <c r="AV42" s="130">
        <v>3</v>
      </c>
      <c r="AW42" s="130">
        <v>7</v>
      </c>
      <c r="AX42" s="130">
        <v>4</v>
      </c>
      <c r="AY42" s="111">
        <f>AW42/SUM(AW42:AX42)</f>
        <v>0.63636363636363635</v>
      </c>
    </row>
    <row r="43" spans="1:51" ht="16" x14ac:dyDescent="0.2">
      <c r="A43" s="127">
        <v>4011</v>
      </c>
      <c r="B43" s="127" t="s">
        <v>650</v>
      </c>
      <c r="C43" s="127" t="s">
        <v>350</v>
      </c>
      <c r="D43" s="134">
        <v>3</v>
      </c>
      <c r="E43" s="134">
        <v>7</v>
      </c>
      <c r="F43" s="134">
        <v>1</v>
      </c>
      <c r="G43" s="111">
        <f>E43/SUM(E43:F43)</f>
        <v>0.875</v>
      </c>
      <c r="H43" s="128">
        <v>3</v>
      </c>
      <c r="I43" s="128">
        <v>10</v>
      </c>
      <c r="J43" s="128">
        <v>2</v>
      </c>
      <c r="K43" s="111">
        <f>I43/SUM(I43:J43)</f>
        <v>0.83333333333333337</v>
      </c>
      <c r="L43" s="128">
        <v>1</v>
      </c>
      <c r="M43" s="128"/>
      <c r="N43" s="128"/>
      <c r="O43" s="111"/>
      <c r="P43" s="128">
        <v>1</v>
      </c>
      <c r="Q43" s="128"/>
      <c r="R43" s="128"/>
      <c r="S43" s="111"/>
      <c r="T43" s="128">
        <v>2</v>
      </c>
      <c r="U43" s="128"/>
      <c r="V43" s="128"/>
      <c r="W43" s="111"/>
      <c r="X43" s="129">
        <v>3</v>
      </c>
      <c r="Y43" s="130">
        <v>10</v>
      </c>
      <c r="Z43" s="130">
        <v>0</v>
      </c>
      <c r="AA43" s="111">
        <f>Y43/SUM(Y43:Z43)</f>
        <v>1</v>
      </c>
      <c r="AB43" s="128">
        <v>3</v>
      </c>
      <c r="AC43" s="128">
        <v>7</v>
      </c>
      <c r="AD43" s="128">
        <v>6</v>
      </c>
      <c r="AE43" s="111">
        <f>AC43/SUM(AC43:AD43)</f>
        <v>0.53846153846153844</v>
      </c>
      <c r="AF43" s="128">
        <v>3</v>
      </c>
      <c r="AG43" s="128">
        <v>15</v>
      </c>
      <c r="AH43" s="128">
        <v>0</v>
      </c>
      <c r="AI43" s="111">
        <f>AG43/SUM(AG43:AH43)</f>
        <v>1</v>
      </c>
      <c r="AJ43" s="128">
        <v>1</v>
      </c>
      <c r="AK43" s="130"/>
      <c r="AL43" s="130"/>
      <c r="AM43" s="111"/>
      <c r="AN43" s="130">
        <v>3</v>
      </c>
      <c r="AO43" s="130">
        <v>12</v>
      </c>
      <c r="AP43" s="130">
        <v>1</v>
      </c>
      <c r="AQ43" s="111">
        <f>AO43/SUM(AO43:AP43)</f>
        <v>0.92307692307692313</v>
      </c>
      <c r="AR43" s="129">
        <v>2</v>
      </c>
      <c r="AS43" s="129"/>
      <c r="AT43" s="129"/>
      <c r="AU43" s="111"/>
      <c r="AV43" s="130">
        <v>1</v>
      </c>
      <c r="AW43" s="130"/>
      <c r="AX43" s="130"/>
      <c r="AY43" s="111"/>
    </row>
    <row r="44" spans="1:51" x14ac:dyDescent="0.2">
      <c r="A44" s="114">
        <v>4012</v>
      </c>
      <c r="B44" s="114" t="s">
        <v>109</v>
      </c>
      <c r="C44" s="114" t="s">
        <v>80</v>
      </c>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5"/>
      <c r="AT44" s="115"/>
      <c r="AU44" s="115"/>
      <c r="AV44" s="115"/>
      <c r="AW44" s="115"/>
      <c r="AX44" s="115"/>
      <c r="AY44" s="11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H34"/>
  <sheetViews>
    <sheetView workbookViewId="0">
      <selection activeCell="K38" sqref="K38"/>
    </sheetView>
  </sheetViews>
  <sheetFormatPr baseColWidth="10" defaultColWidth="8.83203125" defaultRowHeight="15" x14ac:dyDescent="0.2"/>
  <sheetData>
    <row r="1" spans="1:60" x14ac:dyDescent="0.2">
      <c r="A1" s="72"/>
      <c r="B1" s="72" t="s">
        <v>724</v>
      </c>
      <c r="C1" s="72" t="s">
        <v>712</v>
      </c>
      <c r="D1" s="72" t="s">
        <v>711</v>
      </c>
      <c r="E1" s="72" t="s">
        <v>710</v>
      </c>
      <c r="F1" s="72" t="s">
        <v>80</v>
      </c>
      <c r="G1" s="72" t="s">
        <v>725</v>
      </c>
      <c r="H1" s="72" t="s">
        <v>712</v>
      </c>
      <c r="I1" s="72" t="s">
        <v>711</v>
      </c>
      <c r="J1" s="72" t="s">
        <v>710</v>
      </c>
      <c r="K1" s="72" t="s">
        <v>80</v>
      </c>
      <c r="L1" s="72" t="s">
        <v>726</v>
      </c>
      <c r="M1" s="72" t="s">
        <v>712</v>
      </c>
      <c r="N1" s="72" t="s">
        <v>711</v>
      </c>
      <c r="O1" s="72" t="s">
        <v>710</v>
      </c>
      <c r="P1" s="72" t="s">
        <v>80</v>
      </c>
      <c r="Q1" s="72" t="s">
        <v>727</v>
      </c>
      <c r="R1" s="72" t="s">
        <v>712</v>
      </c>
      <c r="S1" s="72" t="s">
        <v>711</v>
      </c>
      <c r="T1" s="72" t="s">
        <v>710</v>
      </c>
      <c r="U1" s="72" t="s">
        <v>80</v>
      </c>
      <c r="V1" s="72" t="s">
        <v>728</v>
      </c>
      <c r="W1" s="72" t="s">
        <v>712</v>
      </c>
      <c r="X1" s="72" t="s">
        <v>711</v>
      </c>
      <c r="Y1" s="72" t="s">
        <v>710</v>
      </c>
      <c r="Z1" s="72" t="s">
        <v>80</v>
      </c>
      <c r="AA1" s="72" t="s">
        <v>729</v>
      </c>
      <c r="AB1" s="72" t="s">
        <v>712</v>
      </c>
      <c r="AC1" s="72" t="s">
        <v>711</v>
      </c>
      <c r="AD1" s="72" t="s">
        <v>710</v>
      </c>
      <c r="AE1" s="72" t="s">
        <v>80</v>
      </c>
      <c r="AF1" s="72" t="s">
        <v>730</v>
      </c>
      <c r="AG1" s="72" t="s">
        <v>712</v>
      </c>
      <c r="AH1" s="72" t="s">
        <v>711</v>
      </c>
      <c r="AI1" s="72" t="s">
        <v>710</v>
      </c>
      <c r="AJ1" s="72" t="s">
        <v>80</v>
      </c>
      <c r="AK1" s="72" t="s">
        <v>731</v>
      </c>
      <c r="AL1" s="72" t="s">
        <v>712</v>
      </c>
      <c r="AM1" s="72" t="s">
        <v>711</v>
      </c>
      <c r="AN1" s="72" t="s">
        <v>710</v>
      </c>
      <c r="AO1" s="72" t="s">
        <v>80</v>
      </c>
      <c r="AP1" s="72" t="s">
        <v>732</v>
      </c>
      <c r="AQ1" s="72" t="s">
        <v>712</v>
      </c>
      <c r="AR1" s="72" t="s">
        <v>711</v>
      </c>
      <c r="AS1" s="72" t="s">
        <v>710</v>
      </c>
      <c r="AT1" s="72" t="s">
        <v>80</v>
      </c>
      <c r="AU1" s="72" t="s">
        <v>733</v>
      </c>
      <c r="AV1" s="72" t="s">
        <v>712</v>
      </c>
      <c r="AW1" s="72" t="s">
        <v>711</v>
      </c>
      <c r="AX1" s="72" t="s">
        <v>710</v>
      </c>
      <c r="AY1" s="72" t="s">
        <v>80</v>
      </c>
      <c r="AZ1" s="72" t="s">
        <v>734</v>
      </c>
      <c r="BA1" s="72" t="s">
        <v>712</v>
      </c>
      <c r="BB1" s="72" t="s">
        <v>711</v>
      </c>
      <c r="BC1" s="72" t="s">
        <v>710</v>
      </c>
      <c r="BD1" s="72" t="s">
        <v>80</v>
      </c>
      <c r="BE1" s="72" t="s">
        <v>735</v>
      </c>
      <c r="BF1" s="72"/>
      <c r="BG1" s="72"/>
      <c r="BH1" s="72"/>
    </row>
    <row r="2" spans="1:60" x14ac:dyDescent="0.2">
      <c r="A2" s="73">
        <v>1001</v>
      </c>
      <c r="B2" s="72" t="s">
        <v>83</v>
      </c>
      <c r="C2" s="72">
        <v>3</v>
      </c>
      <c r="D2" s="72">
        <v>14</v>
      </c>
      <c r="E2" s="72">
        <v>3</v>
      </c>
      <c r="F2" s="72"/>
      <c r="G2" s="72" t="s">
        <v>84</v>
      </c>
      <c r="H2" s="74">
        <v>2</v>
      </c>
      <c r="I2" s="74"/>
      <c r="J2" s="74"/>
      <c r="K2" s="74"/>
      <c r="L2" s="72" t="s">
        <v>85</v>
      </c>
      <c r="M2" s="72">
        <v>3</v>
      </c>
      <c r="N2" s="72">
        <v>7</v>
      </c>
      <c r="O2" s="72">
        <v>5</v>
      </c>
      <c r="P2" s="72"/>
      <c r="Q2" s="72" t="s">
        <v>86</v>
      </c>
      <c r="R2" s="72">
        <v>2</v>
      </c>
      <c r="S2" s="72">
        <v>0</v>
      </c>
      <c r="T2" s="72">
        <v>8</v>
      </c>
      <c r="U2" s="72"/>
      <c r="V2" s="72" t="s">
        <v>87</v>
      </c>
      <c r="W2" s="72">
        <v>3</v>
      </c>
      <c r="X2" s="72">
        <v>14</v>
      </c>
      <c r="Y2" s="72">
        <v>0</v>
      </c>
      <c r="Z2" s="72"/>
      <c r="AA2" s="72" t="s">
        <v>91</v>
      </c>
      <c r="AB2" s="72">
        <v>3</v>
      </c>
      <c r="AC2" s="72">
        <v>32</v>
      </c>
      <c r="AD2" s="72">
        <v>1</v>
      </c>
      <c r="AE2" s="72"/>
      <c r="AF2" s="72" t="s">
        <v>88</v>
      </c>
      <c r="AG2" s="72">
        <v>3</v>
      </c>
      <c r="AH2" s="72">
        <v>23</v>
      </c>
      <c r="AI2" s="72">
        <v>0</v>
      </c>
      <c r="AJ2" s="72"/>
      <c r="AK2" s="72" t="s">
        <v>92</v>
      </c>
      <c r="AL2" s="72">
        <v>3</v>
      </c>
      <c r="AM2" s="72">
        <v>15</v>
      </c>
      <c r="AN2" s="72">
        <v>0</v>
      </c>
      <c r="AO2" s="72"/>
      <c r="AP2" s="72" t="s">
        <v>90</v>
      </c>
      <c r="AQ2" s="72">
        <v>3</v>
      </c>
      <c r="AR2" s="72">
        <v>20</v>
      </c>
      <c r="AS2" s="72">
        <v>0</v>
      </c>
      <c r="AT2" s="72"/>
      <c r="AU2" s="72" t="s">
        <v>93</v>
      </c>
      <c r="AV2" s="72">
        <v>3</v>
      </c>
      <c r="AW2" s="72">
        <v>17</v>
      </c>
      <c r="AX2" s="72">
        <v>0</v>
      </c>
      <c r="AY2" s="72"/>
      <c r="AZ2" s="72" t="s">
        <v>89</v>
      </c>
      <c r="BA2" s="72">
        <v>3</v>
      </c>
      <c r="BB2" s="72">
        <v>17</v>
      </c>
      <c r="BC2" s="72">
        <v>2</v>
      </c>
      <c r="BD2" s="72"/>
      <c r="BE2" s="72" t="s">
        <v>94</v>
      </c>
      <c r="BF2" s="74">
        <v>2</v>
      </c>
      <c r="BG2" s="74"/>
      <c r="BH2" s="74"/>
    </row>
    <row r="3" spans="1:60" x14ac:dyDescent="0.2">
      <c r="A3" s="73">
        <v>1002</v>
      </c>
      <c r="B3" s="72" t="s">
        <v>352</v>
      </c>
      <c r="C3" s="72">
        <v>3</v>
      </c>
      <c r="D3" s="72">
        <v>19</v>
      </c>
      <c r="E3" s="72">
        <v>0</v>
      </c>
      <c r="F3" s="72"/>
      <c r="G3" s="72" t="s">
        <v>353</v>
      </c>
      <c r="H3" s="72">
        <v>3</v>
      </c>
      <c r="I3" s="72">
        <v>15</v>
      </c>
      <c r="J3" s="72">
        <v>0</v>
      </c>
      <c r="K3" s="72"/>
      <c r="L3" s="72" t="s">
        <v>354</v>
      </c>
      <c r="M3" s="72">
        <v>3</v>
      </c>
      <c r="N3" s="72">
        <v>11</v>
      </c>
      <c r="O3" s="72">
        <v>2</v>
      </c>
      <c r="P3" s="72"/>
      <c r="Q3" s="72" t="s">
        <v>355</v>
      </c>
      <c r="R3" s="72">
        <v>3</v>
      </c>
      <c r="S3" s="72">
        <v>21</v>
      </c>
      <c r="T3" s="72">
        <v>0</v>
      </c>
      <c r="U3" s="72"/>
      <c r="V3" s="72" t="s">
        <v>356</v>
      </c>
      <c r="W3" s="72">
        <v>3</v>
      </c>
      <c r="X3" s="72">
        <v>12</v>
      </c>
      <c r="Y3" s="72">
        <v>0</v>
      </c>
      <c r="Z3" s="72"/>
      <c r="AA3" s="72" t="s">
        <v>360</v>
      </c>
      <c r="AB3" s="72">
        <v>3</v>
      </c>
      <c r="AC3" s="72">
        <v>21</v>
      </c>
      <c r="AD3" s="72">
        <v>0</v>
      </c>
      <c r="AE3" s="72"/>
      <c r="AF3" s="72" t="s">
        <v>357</v>
      </c>
      <c r="AG3" s="74">
        <v>2</v>
      </c>
      <c r="AH3" s="74"/>
      <c r="AI3" s="74"/>
      <c r="AJ3" s="74"/>
      <c r="AK3" s="72" t="s">
        <v>361</v>
      </c>
      <c r="AL3" s="72">
        <v>3</v>
      </c>
      <c r="AM3" s="72">
        <v>19</v>
      </c>
      <c r="AN3" s="72">
        <v>0</v>
      </c>
      <c r="AO3" s="72"/>
      <c r="AP3" s="72" t="s">
        <v>359</v>
      </c>
      <c r="AQ3" s="72">
        <v>3</v>
      </c>
      <c r="AR3" s="72">
        <v>15</v>
      </c>
      <c r="AS3" s="72">
        <v>1</v>
      </c>
      <c r="AT3" s="72"/>
      <c r="AU3" s="72" t="s">
        <v>362</v>
      </c>
      <c r="AV3" s="72">
        <v>3</v>
      </c>
      <c r="AW3" s="72">
        <v>19</v>
      </c>
      <c r="AX3" s="72">
        <v>0</v>
      </c>
      <c r="AY3" s="72"/>
      <c r="AZ3" s="72" t="s">
        <v>358</v>
      </c>
      <c r="BA3" s="72">
        <v>3</v>
      </c>
      <c r="BB3" s="72">
        <v>15</v>
      </c>
      <c r="BC3" s="72">
        <v>2</v>
      </c>
      <c r="BD3" s="72"/>
      <c r="BE3" s="72" t="s">
        <v>363</v>
      </c>
      <c r="BF3" s="72">
        <v>3</v>
      </c>
      <c r="BG3" s="72">
        <v>11</v>
      </c>
      <c r="BH3" s="72">
        <v>0</v>
      </c>
    </row>
    <row r="4" spans="1:60" x14ac:dyDescent="0.2">
      <c r="A4" s="73">
        <v>1003</v>
      </c>
      <c r="B4" s="72" t="s">
        <v>97</v>
      </c>
      <c r="C4" s="72">
        <v>3</v>
      </c>
      <c r="D4" s="72">
        <v>16</v>
      </c>
      <c r="E4" s="72">
        <v>0</v>
      </c>
      <c r="F4" s="72"/>
      <c r="G4" s="72" t="s">
        <v>98</v>
      </c>
      <c r="H4" s="72">
        <v>3</v>
      </c>
      <c r="I4" s="72">
        <v>19</v>
      </c>
      <c r="J4" s="72">
        <v>0</v>
      </c>
      <c r="K4" s="72"/>
      <c r="L4" s="72" t="s">
        <v>99</v>
      </c>
      <c r="M4" s="72">
        <v>3</v>
      </c>
      <c r="N4" s="72">
        <v>20</v>
      </c>
      <c r="O4" s="72">
        <v>0</v>
      </c>
      <c r="P4" s="72"/>
      <c r="Q4" s="72" t="s">
        <v>100</v>
      </c>
      <c r="R4" s="72">
        <v>3</v>
      </c>
      <c r="S4" s="72">
        <v>12</v>
      </c>
      <c r="T4" s="72">
        <v>4</v>
      </c>
      <c r="U4" s="72"/>
      <c r="V4" s="72" t="s">
        <v>101</v>
      </c>
      <c r="W4" s="72">
        <v>3</v>
      </c>
      <c r="X4" s="72">
        <v>14</v>
      </c>
      <c r="Y4" s="72">
        <v>5</v>
      </c>
      <c r="Z4" s="72"/>
      <c r="AA4" s="72" t="s">
        <v>105</v>
      </c>
      <c r="AB4" s="72">
        <v>3</v>
      </c>
      <c r="AC4" s="72">
        <v>14</v>
      </c>
      <c r="AD4" s="72">
        <v>0</v>
      </c>
      <c r="AE4" s="72"/>
      <c r="AF4" s="72" t="s">
        <v>102</v>
      </c>
      <c r="AG4" s="72">
        <v>3</v>
      </c>
      <c r="AH4" s="72">
        <v>13</v>
      </c>
      <c r="AI4" s="72">
        <v>1</v>
      </c>
      <c r="AJ4" s="72"/>
      <c r="AK4" s="72" t="s">
        <v>106</v>
      </c>
      <c r="AL4" s="72">
        <v>3</v>
      </c>
      <c r="AM4" s="72">
        <v>21</v>
      </c>
      <c r="AN4" s="72">
        <v>0</v>
      </c>
      <c r="AO4" s="72"/>
      <c r="AP4" s="72" t="s">
        <v>104</v>
      </c>
      <c r="AQ4" s="72">
        <v>3</v>
      </c>
      <c r="AR4" s="72">
        <v>29</v>
      </c>
      <c r="AS4" s="72">
        <v>0</v>
      </c>
      <c r="AT4" s="72"/>
      <c r="AU4" s="72" t="s">
        <v>107</v>
      </c>
      <c r="AV4" s="72">
        <v>3</v>
      </c>
      <c r="AW4" s="72">
        <v>19</v>
      </c>
      <c r="AX4" s="72">
        <v>0</v>
      </c>
      <c r="AY4" s="72"/>
      <c r="AZ4" s="72" t="s">
        <v>103</v>
      </c>
      <c r="BA4" s="72">
        <v>3</v>
      </c>
      <c r="BB4" s="72">
        <v>22</v>
      </c>
      <c r="BC4" s="72">
        <v>0</v>
      </c>
      <c r="BD4" s="72"/>
      <c r="BE4" s="72" t="s">
        <v>108</v>
      </c>
      <c r="BF4" s="72">
        <v>3</v>
      </c>
      <c r="BG4" s="72">
        <v>10</v>
      </c>
      <c r="BH4" s="72">
        <v>3</v>
      </c>
    </row>
    <row r="5" spans="1:60" x14ac:dyDescent="0.2">
      <c r="A5" s="73">
        <v>1004</v>
      </c>
      <c r="B5" s="72" t="s">
        <v>365</v>
      </c>
      <c r="C5" s="72">
        <v>3</v>
      </c>
      <c r="D5" s="72">
        <v>15</v>
      </c>
      <c r="E5" s="72">
        <v>0</v>
      </c>
      <c r="F5" s="72"/>
      <c r="G5" s="72" t="s">
        <v>366</v>
      </c>
      <c r="H5" s="72">
        <v>3</v>
      </c>
      <c r="I5" s="72">
        <v>12</v>
      </c>
      <c r="J5" s="72">
        <v>0</v>
      </c>
      <c r="K5" s="72"/>
      <c r="L5" s="72" t="s">
        <v>367</v>
      </c>
      <c r="M5" s="72">
        <v>3</v>
      </c>
      <c r="N5" s="72">
        <v>14</v>
      </c>
      <c r="O5" s="72">
        <v>3</v>
      </c>
      <c r="P5" s="72"/>
      <c r="Q5" s="72" t="s">
        <v>368</v>
      </c>
      <c r="R5" s="72">
        <v>3</v>
      </c>
      <c r="S5" s="72">
        <v>23</v>
      </c>
      <c r="T5" s="72">
        <v>0</v>
      </c>
      <c r="U5" s="72"/>
      <c r="V5" s="72" t="s">
        <v>369</v>
      </c>
      <c r="W5" s="72">
        <v>3</v>
      </c>
      <c r="X5" s="72">
        <v>34</v>
      </c>
      <c r="Y5" s="72">
        <v>2</v>
      </c>
      <c r="Z5" s="72"/>
      <c r="AA5" s="72" t="s">
        <v>373</v>
      </c>
      <c r="AB5" s="72">
        <v>3</v>
      </c>
      <c r="AC5" s="72">
        <v>23</v>
      </c>
      <c r="AD5" s="72">
        <v>0</v>
      </c>
      <c r="AE5" s="72"/>
      <c r="AF5" s="72" t="s">
        <v>370</v>
      </c>
      <c r="AG5" s="72">
        <v>3</v>
      </c>
      <c r="AH5" s="72">
        <v>19</v>
      </c>
      <c r="AI5" s="72">
        <v>0</v>
      </c>
      <c r="AJ5" s="72"/>
      <c r="AK5" s="72" t="s">
        <v>374</v>
      </c>
      <c r="AL5" s="72">
        <v>3</v>
      </c>
      <c r="AM5" s="72">
        <v>11</v>
      </c>
      <c r="AN5" s="72">
        <v>0</v>
      </c>
      <c r="AO5" s="72"/>
      <c r="AP5" s="72" t="s">
        <v>372</v>
      </c>
      <c r="AQ5" s="72">
        <v>3</v>
      </c>
      <c r="AR5" s="72">
        <v>15</v>
      </c>
      <c r="AS5" s="72">
        <v>0</v>
      </c>
      <c r="AT5" s="72"/>
      <c r="AU5" s="72" t="s">
        <v>375</v>
      </c>
      <c r="AV5" s="72">
        <v>3</v>
      </c>
      <c r="AW5" s="72">
        <v>19</v>
      </c>
      <c r="AX5" s="72">
        <v>0</v>
      </c>
      <c r="AY5" s="72"/>
      <c r="AZ5" s="72" t="s">
        <v>371</v>
      </c>
      <c r="BA5" s="72">
        <v>3</v>
      </c>
      <c r="BB5" s="72">
        <v>20</v>
      </c>
      <c r="BC5" s="72">
        <v>0</v>
      </c>
      <c r="BD5" s="72"/>
      <c r="BE5" s="72" t="s">
        <v>376</v>
      </c>
      <c r="BF5" s="72">
        <v>3</v>
      </c>
      <c r="BG5" s="72">
        <v>24</v>
      </c>
      <c r="BH5" s="72">
        <v>1</v>
      </c>
    </row>
    <row r="6" spans="1:60" x14ac:dyDescent="0.2">
      <c r="A6" s="73">
        <v>1006</v>
      </c>
      <c r="B6" s="72" t="s">
        <v>377</v>
      </c>
      <c r="C6" s="72">
        <v>3</v>
      </c>
      <c r="D6" s="72">
        <v>27</v>
      </c>
      <c r="E6" s="72">
        <v>0</v>
      </c>
      <c r="F6" s="72"/>
      <c r="G6" s="72" t="s">
        <v>378</v>
      </c>
      <c r="H6" s="72">
        <v>3</v>
      </c>
      <c r="I6" s="72">
        <v>26</v>
      </c>
      <c r="J6" s="72">
        <v>2</v>
      </c>
      <c r="K6" s="72"/>
      <c r="L6" s="72" t="s">
        <v>379</v>
      </c>
      <c r="M6" s="72">
        <v>3</v>
      </c>
      <c r="N6" s="72">
        <v>9</v>
      </c>
      <c r="O6" s="72">
        <v>6</v>
      </c>
      <c r="P6" s="72"/>
      <c r="Q6" s="72" t="s">
        <v>380</v>
      </c>
      <c r="R6" s="72">
        <v>3</v>
      </c>
      <c r="S6" s="72">
        <v>38</v>
      </c>
      <c r="T6" s="72">
        <v>8</v>
      </c>
      <c r="U6" s="72"/>
      <c r="V6" s="72" t="s">
        <v>381</v>
      </c>
      <c r="W6" s="72">
        <v>3</v>
      </c>
      <c r="X6" s="72">
        <v>16</v>
      </c>
      <c r="Y6" s="72">
        <v>1</v>
      </c>
      <c r="Z6" s="72"/>
      <c r="AA6" s="72" t="s">
        <v>385</v>
      </c>
      <c r="AB6" s="72">
        <v>3</v>
      </c>
      <c r="AC6" s="72">
        <v>46</v>
      </c>
      <c r="AD6" s="72">
        <v>0</v>
      </c>
      <c r="AE6" s="72"/>
      <c r="AF6" s="72" t="s">
        <v>382</v>
      </c>
      <c r="AG6" s="72">
        <v>3</v>
      </c>
      <c r="AH6" s="72">
        <v>63</v>
      </c>
      <c r="AI6" s="72">
        <v>0</v>
      </c>
      <c r="AJ6" s="72"/>
      <c r="AK6" s="72" t="s">
        <v>386</v>
      </c>
      <c r="AL6" s="72">
        <v>3</v>
      </c>
      <c r="AM6" s="72">
        <v>57</v>
      </c>
      <c r="AN6" s="72">
        <v>1</v>
      </c>
      <c r="AO6" s="72"/>
      <c r="AP6" s="72" t="s">
        <v>384</v>
      </c>
      <c r="AQ6" s="72">
        <v>3</v>
      </c>
      <c r="AR6" s="72">
        <v>47</v>
      </c>
      <c r="AS6" s="72">
        <v>1</v>
      </c>
      <c r="AT6" s="72"/>
      <c r="AU6" s="72" t="s">
        <v>387</v>
      </c>
      <c r="AV6" s="72">
        <v>3</v>
      </c>
      <c r="AW6" s="72">
        <v>40</v>
      </c>
      <c r="AX6" s="72">
        <v>0</v>
      </c>
      <c r="AY6" s="72"/>
      <c r="AZ6" s="72" t="s">
        <v>383</v>
      </c>
      <c r="BA6" s="72">
        <v>3</v>
      </c>
      <c r="BB6" s="72">
        <v>48</v>
      </c>
      <c r="BC6" s="72">
        <v>0</v>
      </c>
      <c r="BD6" s="72"/>
      <c r="BE6" s="72" t="s">
        <v>388</v>
      </c>
      <c r="BF6" s="72">
        <v>3</v>
      </c>
      <c r="BG6" s="72">
        <v>43</v>
      </c>
      <c r="BH6" s="72">
        <v>1</v>
      </c>
    </row>
    <row r="7" spans="1:60" x14ac:dyDescent="0.2">
      <c r="A7" s="73">
        <v>1007</v>
      </c>
      <c r="B7" s="72" t="s">
        <v>389</v>
      </c>
      <c r="C7" s="72">
        <v>3</v>
      </c>
      <c r="D7" s="72">
        <v>16</v>
      </c>
      <c r="E7" s="72">
        <v>0</v>
      </c>
      <c r="F7" s="72"/>
      <c r="G7" s="72" t="s">
        <v>390</v>
      </c>
      <c r="H7" s="72">
        <v>3</v>
      </c>
      <c r="I7" s="72">
        <v>16</v>
      </c>
      <c r="J7" s="72">
        <v>1</v>
      </c>
      <c r="K7" s="72"/>
      <c r="L7" s="72" t="s">
        <v>391</v>
      </c>
      <c r="M7" s="72">
        <v>3</v>
      </c>
      <c r="N7" s="72">
        <v>6</v>
      </c>
      <c r="O7" s="72">
        <v>5</v>
      </c>
      <c r="P7" s="72"/>
      <c r="Q7" s="72" t="s">
        <v>392</v>
      </c>
      <c r="R7" s="72">
        <v>3</v>
      </c>
      <c r="S7" s="72">
        <v>21</v>
      </c>
      <c r="T7" s="72">
        <v>0</v>
      </c>
      <c r="U7" s="72"/>
      <c r="V7" s="72" t="s">
        <v>393</v>
      </c>
      <c r="W7" s="72">
        <v>3</v>
      </c>
      <c r="X7" s="72">
        <v>12</v>
      </c>
      <c r="Y7" s="72">
        <v>2</v>
      </c>
      <c r="Z7" s="72"/>
      <c r="AA7" s="72" t="s">
        <v>397</v>
      </c>
      <c r="AB7" s="72">
        <v>3</v>
      </c>
      <c r="AC7" s="72">
        <v>17</v>
      </c>
      <c r="AD7" s="72">
        <v>1</v>
      </c>
      <c r="AE7" s="72"/>
      <c r="AF7" s="72" t="s">
        <v>394</v>
      </c>
      <c r="AG7" s="72">
        <v>3</v>
      </c>
      <c r="AH7" s="72">
        <v>16</v>
      </c>
      <c r="AI7" s="72">
        <v>0</v>
      </c>
      <c r="AJ7" s="72"/>
      <c r="AK7" s="72" t="s">
        <v>398</v>
      </c>
      <c r="AL7" s="72">
        <v>3</v>
      </c>
      <c r="AM7" s="72">
        <v>18</v>
      </c>
      <c r="AN7" s="72">
        <v>0</v>
      </c>
      <c r="AO7" s="72"/>
      <c r="AP7" s="72" t="s">
        <v>396</v>
      </c>
      <c r="AQ7" s="72">
        <v>3</v>
      </c>
      <c r="AR7" s="72">
        <v>7</v>
      </c>
      <c r="AS7" s="72">
        <v>4</v>
      </c>
      <c r="AT7" s="72"/>
      <c r="AU7" s="72" t="s">
        <v>399</v>
      </c>
      <c r="AV7" s="72">
        <v>3</v>
      </c>
      <c r="AW7" s="72">
        <v>23</v>
      </c>
      <c r="AX7" s="72">
        <v>0</v>
      </c>
      <c r="AY7" s="72"/>
      <c r="AZ7" s="72" t="s">
        <v>395</v>
      </c>
      <c r="BA7" s="74">
        <v>2</v>
      </c>
      <c r="BB7" s="74"/>
      <c r="BC7" s="74"/>
      <c r="BD7" s="74"/>
      <c r="BE7" s="72" t="s">
        <v>400</v>
      </c>
      <c r="BF7" s="72">
        <v>3</v>
      </c>
      <c r="BG7" s="72">
        <v>15</v>
      </c>
      <c r="BH7" s="72">
        <v>0</v>
      </c>
    </row>
    <row r="8" spans="1:60" x14ac:dyDescent="0.2">
      <c r="A8" s="73">
        <v>1009</v>
      </c>
      <c r="B8" s="72" t="s">
        <v>414</v>
      </c>
      <c r="C8" s="72">
        <v>3</v>
      </c>
      <c r="D8" s="72">
        <v>13</v>
      </c>
      <c r="E8" s="72">
        <v>1</v>
      </c>
      <c r="F8" s="72"/>
      <c r="G8" s="72" t="s">
        <v>415</v>
      </c>
      <c r="H8" s="72">
        <v>3</v>
      </c>
      <c r="I8" s="72">
        <v>12</v>
      </c>
      <c r="J8" s="72">
        <v>1</v>
      </c>
      <c r="K8" s="72"/>
      <c r="L8" s="72" t="s">
        <v>416</v>
      </c>
      <c r="M8" s="72">
        <v>3</v>
      </c>
      <c r="N8" s="72">
        <v>23</v>
      </c>
      <c r="O8" s="72">
        <v>0</v>
      </c>
      <c r="P8" s="72"/>
      <c r="Q8" s="72" t="s">
        <v>417</v>
      </c>
      <c r="R8" s="72">
        <v>3</v>
      </c>
      <c r="S8" s="72">
        <v>24</v>
      </c>
      <c r="T8" s="72">
        <v>0</v>
      </c>
      <c r="U8" s="72"/>
      <c r="V8" s="72" t="s">
        <v>418</v>
      </c>
      <c r="W8" s="72">
        <v>3</v>
      </c>
      <c r="X8" s="72">
        <v>15</v>
      </c>
      <c r="Y8" s="72">
        <v>0</v>
      </c>
      <c r="Z8" s="72"/>
      <c r="AA8" s="72" t="s">
        <v>422</v>
      </c>
      <c r="AB8" s="72">
        <v>3</v>
      </c>
      <c r="AC8" s="72">
        <v>9</v>
      </c>
      <c r="AD8" s="72">
        <v>0</v>
      </c>
      <c r="AE8" s="72"/>
      <c r="AF8" s="72" t="s">
        <v>419</v>
      </c>
      <c r="AG8" s="72">
        <v>3</v>
      </c>
      <c r="AH8" s="72">
        <v>13</v>
      </c>
      <c r="AI8" s="72">
        <v>0</v>
      </c>
      <c r="AJ8" s="72"/>
      <c r="AK8" s="72" t="s">
        <v>423</v>
      </c>
      <c r="AL8" s="72">
        <v>3</v>
      </c>
      <c r="AM8" s="72">
        <v>15</v>
      </c>
      <c r="AN8" s="72">
        <v>0</v>
      </c>
      <c r="AO8" s="72"/>
      <c r="AP8" s="72" t="s">
        <v>421</v>
      </c>
      <c r="AQ8" s="72">
        <v>3</v>
      </c>
      <c r="AR8" s="72">
        <v>5</v>
      </c>
      <c r="AS8" s="72">
        <v>3</v>
      </c>
      <c r="AT8" s="72"/>
      <c r="AU8" s="72" t="s">
        <v>424</v>
      </c>
      <c r="AV8" s="72">
        <v>3</v>
      </c>
      <c r="AW8" s="72">
        <v>10</v>
      </c>
      <c r="AX8" s="72">
        <v>0</v>
      </c>
      <c r="AY8" s="72"/>
      <c r="AZ8" s="72" t="s">
        <v>420</v>
      </c>
      <c r="BA8" s="72">
        <v>3</v>
      </c>
      <c r="BB8" s="72">
        <v>16</v>
      </c>
      <c r="BC8" s="72">
        <v>0</v>
      </c>
      <c r="BD8" s="72"/>
      <c r="BE8" s="72" t="s">
        <v>425</v>
      </c>
      <c r="BF8" s="72">
        <v>3</v>
      </c>
      <c r="BG8" s="72">
        <v>12</v>
      </c>
      <c r="BH8" s="72">
        <v>0</v>
      </c>
    </row>
    <row r="9" spans="1:60" x14ac:dyDescent="0.2">
      <c r="A9" s="73">
        <v>1008</v>
      </c>
      <c r="B9" s="72" t="s">
        <v>402</v>
      </c>
      <c r="C9" s="72">
        <v>3</v>
      </c>
      <c r="D9" s="72">
        <v>18</v>
      </c>
      <c r="E9" s="72">
        <v>2</v>
      </c>
      <c r="F9" s="72"/>
      <c r="G9" s="72" t="s">
        <v>403</v>
      </c>
      <c r="H9" s="72">
        <v>3</v>
      </c>
      <c r="I9" s="72">
        <v>14</v>
      </c>
      <c r="J9" s="72">
        <v>1</v>
      </c>
      <c r="K9" s="72"/>
      <c r="L9" s="72" t="s">
        <v>404</v>
      </c>
      <c r="M9" s="72">
        <v>3</v>
      </c>
      <c r="N9" s="72">
        <v>40</v>
      </c>
      <c r="O9" s="72">
        <v>0</v>
      </c>
      <c r="P9" s="72"/>
      <c r="Q9" s="72" t="s">
        <v>405</v>
      </c>
      <c r="R9" s="72">
        <v>3</v>
      </c>
      <c r="S9" s="72">
        <v>29</v>
      </c>
      <c r="T9" s="72">
        <v>0</v>
      </c>
      <c r="U9" s="72"/>
      <c r="V9" s="72" t="s">
        <v>406</v>
      </c>
      <c r="W9" s="72">
        <v>3</v>
      </c>
      <c r="X9" s="72">
        <v>49</v>
      </c>
      <c r="Y9" s="72">
        <v>1</v>
      </c>
      <c r="Z9" s="72"/>
      <c r="AA9" s="72" t="s">
        <v>410</v>
      </c>
      <c r="AB9" s="72">
        <v>3</v>
      </c>
      <c r="AC9" s="72">
        <v>28</v>
      </c>
      <c r="AD9" s="72">
        <v>0</v>
      </c>
      <c r="AE9" s="72"/>
      <c r="AF9" s="72" t="s">
        <v>407</v>
      </c>
      <c r="AG9" s="72">
        <v>3</v>
      </c>
      <c r="AH9" s="72">
        <v>22</v>
      </c>
      <c r="AI9" s="72">
        <v>0</v>
      </c>
      <c r="AJ9" s="72"/>
      <c r="AK9" s="72" t="s">
        <v>411</v>
      </c>
      <c r="AL9" s="72">
        <v>3</v>
      </c>
      <c r="AM9" s="72">
        <v>22</v>
      </c>
      <c r="AN9" s="72">
        <v>5</v>
      </c>
      <c r="AO9" s="72"/>
      <c r="AP9" s="72" t="s">
        <v>409</v>
      </c>
      <c r="AQ9" s="72">
        <v>3</v>
      </c>
      <c r="AR9" s="72">
        <v>17</v>
      </c>
      <c r="AS9" s="72">
        <v>2</v>
      </c>
      <c r="AT9" s="72"/>
      <c r="AU9" s="72" t="s">
        <v>412</v>
      </c>
      <c r="AV9" s="72">
        <v>3</v>
      </c>
      <c r="AW9" s="72">
        <v>19</v>
      </c>
      <c r="AX9" s="72">
        <v>0</v>
      </c>
      <c r="AY9" s="72"/>
      <c r="AZ9" s="72" t="s">
        <v>408</v>
      </c>
      <c r="BA9" s="72">
        <v>3</v>
      </c>
      <c r="BB9" s="72">
        <v>33</v>
      </c>
      <c r="BC9" s="72">
        <v>0</v>
      </c>
      <c r="BD9" s="72"/>
      <c r="BE9" s="72" t="s">
        <v>413</v>
      </c>
      <c r="BF9" s="72">
        <v>3</v>
      </c>
      <c r="BG9" s="72">
        <v>28</v>
      </c>
      <c r="BH9" s="72">
        <v>0</v>
      </c>
    </row>
    <row r="10" spans="1:60" x14ac:dyDescent="0.2">
      <c r="A10" s="73">
        <v>1014</v>
      </c>
      <c r="B10" s="72" t="s">
        <v>150</v>
      </c>
      <c r="C10" s="72">
        <v>3</v>
      </c>
      <c r="D10" s="72">
        <v>38</v>
      </c>
      <c r="E10" s="72">
        <v>0</v>
      </c>
      <c r="F10" s="72"/>
      <c r="G10" s="72" t="s">
        <v>151</v>
      </c>
      <c r="H10" s="72">
        <v>3</v>
      </c>
      <c r="I10" s="72">
        <v>28</v>
      </c>
      <c r="J10" s="72">
        <v>0</v>
      </c>
      <c r="K10" s="72"/>
      <c r="L10" s="72" t="s">
        <v>152</v>
      </c>
      <c r="M10" s="72">
        <v>3</v>
      </c>
      <c r="N10" s="72">
        <v>34</v>
      </c>
      <c r="O10" s="72">
        <v>0</v>
      </c>
      <c r="P10" s="72"/>
      <c r="Q10" s="72" t="s">
        <v>153</v>
      </c>
      <c r="R10" s="72">
        <v>3</v>
      </c>
      <c r="S10" s="72">
        <v>69</v>
      </c>
      <c r="T10" s="72">
        <v>0</v>
      </c>
      <c r="U10" s="72"/>
      <c r="V10" s="72" t="s">
        <v>154</v>
      </c>
      <c r="W10" s="72">
        <v>3</v>
      </c>
      <c r="X10" s="72">
        <v>56</v>
      </c>
      <c r="Y10" s="72">
        <v>1</v>
      </c>
      <c r="Z10" s="72"/>
      <c r="AA10" s="72" t="s">
        <v>158</v>
      </c>
      <c r="AB10" s="72">
        <v>3</v>
      </c>
      <c r="AC10" s="72">
        <v>31</v>
      </c>
      <c r="AD10" s="72">
        <v>0</v>
      </c>
      <c r="AE10" s="72"/>
      <c r="AF10" s="72" t="s">
        <v>155</v>
      </c>
      <c r="AG10" s="72">
        <v>3</v>
      </c>
      <c r="AH10" s="72">
        <v>17</v>
      </c>
      <c r="AI10" s="72">
        <v>1</v>
      </c>
      <c r="AJ10" s="72"/>
      <c r="AK10" s="72" t="s">
        <v>159</v>
      </c>
      <c r="AL10" s="72">
        <v>3</v>
      </c>
      <c r="AM10" s="72">
        <v>25</v>
      </c>
      <c r="AN10" s="72">
        <v>0</v>
      </c>
      <c r="AO10" s="72"/>
      <c r="AP10" s="72" t="s">
        <v>157</v>
      </c>
      <c r="AQ10" s="72">
        <v>3</v>
      </c>
      <c r="AR10" s="72">
        <v>25</v>
      </c>
      <c r="AS10" s="72">
        <v>0</v>
      </c>
      <c r="AT10" s="72"/>
      <c r="AU10" s="72" t="s">
        <v>160</v>
      </c>
      <c r="AV10" s="72">
        <v>3</v>
      </c>
      <c r="AW10" s="72">
        <v>24</v>
      </c>
      <c r="AX10" s="72">
        <v>0</v>
      </c>
      <c r="AY10" s="72"/>
      <c r="AZ10" s="72" t="s">
        <v>156</v>
      </c>
      <c r="BA10" s="72">
        <v>3</v>
      </c>
      <c r="BB10" s="72">
        <v>60</v>
      </c>
      <c r="BC10" s="72">
        <v>0</v>
      </c>
      <c r="BD10" s="72"/>
      <c r="BE10" s="72" t="s">
        <v>161</v>
      </c>
      <c r="BF10" s="72">
        <v>3</v>
      </c>
      <c r="BG10" s="72">
        <v>39</v>
      </c>
      <c r="BH10" s="72">
        <v>0</v>
      </c>
    </row>
    <row r="11" spans="1:60" x14ac:dyDescent="0.2">
      <c r="A11" s="73">
        <v>1115</v>
      </c>
      <c r="B11" s="72" t="s">
        <v>532</v>
      </c>
      <c r="C11" s="72">
        <v>3</v>
      </c>
      <c r="D11" s="72">
        <v>16</v>
      </c>
      <c r="E11" s="72">
        <v>0</v>
      </c>
      <c r="F11" s="72"/>
      <c r="G11" s="72" t="s">
        <v>533</v>
      </c>
      <c r="H11" s="72">
        <v>3</v>
      </c>
      <c r="I11" s="72">
        <v>17</v>
      </c>
      <c r="J11" s="72">
        <v>0</v>
      </c>
      <c r="K11" s="72"/>
      <c r="L11" s="72" t="s">
        <v>534</v>
      </c>
      <c r="M11" s="72">
        <v>3</v>
      </c>
      <c r="N11" s="72">
        <v>34</v>
      </c>
      <c r="O11" s="72">
        <v>3</v>
      </c>
      <c r="P11" s="72"/>
      <c r="Q11" s="72" t="s">
        <v>535</v>
      </c>
      <c r="R11" s="72">
        <v>3</v>
      </c>
      <c r="S11" s="72">
        <v>21</v>
      </c>
      <c r="T11" s="72">
        <v>0</v>
      </c>
      <c r="U11" s="72"/>
      <c r="V11" s="72" t="s">
        <v>536</v>
      </c>
      <c r="W11" s="72">
        <v>3</v>
      </c>
      <c r="X11" s="72">
        <v>27</v>
      </c>
      <c r="Y11" s="72">
        <v>0</v>
      </c>
      <c r="Z11" s="72"/>
      <c r="AA11" s="72" t="s">
        <v>540</v>
      </c>
      <c r="AB11" s="72">
        <v>3</v>
      </c>
      <c r="AC11" s="72">
        <v>16</v>
      </c>
      <c r="AD11" s="72">
        <v>0</v>
      </c>
      <c r="AE11" s="72"/>
      <c r="AF11" s="72" t="s">
        <v>537</v>
      </c>
      <c r="AG11" s="72">
        <v>3</v>
      </c>
      <c r="AH11" s="72">
        <v>15</v>
      </c>
      <c r="AI11" s="72">
        <v>0</v>
      </c>
      <c r="AJ11" s="72"/>
      <c r="AK11" s="72" t="s">
        <v>541</v>
      </c>
      <c r="AL11" s="72">
        <v>3</v>
      </c>
      <c r="AM11" s="72">
        <v>17</v>
      </c>
      <c r="AN11" s="72">
        <v>0</v>
      </c>
      <c r="AO11" s="72"/>
      <c r="AP11" s="72" t="s">
        <v>539</v>
      </c>
      <c r="AQ11" s="74">
        <v>2</v>
      </c>
      <c r="AR11" s="74"/>
      <c r="AS11" s="74"/>
      <c r="AT11" s="74"/>
      <c r="AU11" s="72" t="s">
        <v>542</v>
      </c>
      <c r="AV11" s="72">
        <v>3</v>
      </c>
      <c r="AW11" s="72">
        <v>14</v>
      </c>
      <c r="AX11" s="72">
        <v>0</v>
      </c>
      <c r="AY11" s="72"/>
      <c r="AZ11" s="72" t="s">
        <v>538</v>
      </c>
      <c r="BA11" s="72">
        <v>3</v>
      </c>
      <c r="BB11" s="72">
        <v>12</v>
      </c>
      <c r="BC11" s="72">
        <v>0</v>
      </c>
      <c r="BD11" s="72"/>
      <c r="BE11" s="72" t="s">
        <v>543</v>
      </c>
      <c r="BF11" s="72">
        <v>3</v>
      </c>
      <c r="BG11" s="72">
        <v>16</v>
      </c>
      <c r="BH11" s="72">
        <v>0</v>
      </c>
    </row>
    <row r="12" spans="1:60" x14ac:dyDescent="0.2">
      <c r="A12" s="73">
        <v>1016</v>
      </c>
      <c r="B12" s="72" t="s">
        <v>429</v>
      </c>
      <c r="C12" s="72">
        <v>3</v>
      </c>
      <c r="D12" s="72">
        <v>17</v>
      </c>
      <c r="E12" s="72">
        <v>0</v>
      </c>
      <c r="F12" s="72"/>
      <c r="G12" s="72" t="s">
        <v>430</v>
      </c>
      <c r="H12" s="72">
        <v>3</v>
      </c>
      <c r="I12" s="72">
        <v>16</v>
      </c>
      <c r="J12" s="72">
        <v>0</v>
      </c>
      <c r="K12" s="72"/>
      <c r="L12" s="72" t="s">
        <v>431</v>
      </c>
      <c r="M12" s="72">
        <v>3</v>
      </c>
      <c r="N12" s="72">
        <v>12</v>
      </c>
      <c r="O12" s="72">
        <v>1</v>
      </c>
      <c r="P12" s="72"/>
      <c r="Q12" s="72" t="s">
        <v>432</v>
      </c>
      <c r="R12" s="72">
        <v>3</v>
      </c>
      <c r="S12" s="72">
        <v>18</v>
      </c>
      <c r="T12" s="72">
        <v>0</v>
      </c>
      <c r="U12" s="72"/>
      <c r="V12" s="72" t="s">
        <v>433</v>
      </c>
      <c r="W12" s="72">
        <v>3</v>
      </c>
      <c r="X12" s="72">
        <v>15</v>
      </c>
      <c r="Y12" s="72">
        <v>1</v>
      </c>
      <c r="Z12" s="72"/>
      <c r="AA12" s="72" t="s">
        <v>437</v>
      </c>
      <c r="AB12" s="72">
        <v>3</v>
      </c>
      <c r="AC12" s="72">
        <v>18</v>
      </c>
      <c r="AD12" s="72">
        <v>0</v>
      </c>
      <c r="AE12" s="72"/>
      <c r="AF12" s="72" t="s">
        <v>434</v>
      </c>
      <c r="AG12" s="72">
        <v>3</v>
      </c>
      <c r="AH12" s="72">
        <v>13</v>
      </c>
      <c r="AI12" s="72">
        <v>0</v>
      </c>
      <c r="AJ12" s="72"/>
      <c r="AK12" s="72" t="s">
        <v>438</v>
      </c>
      <c r="AL12" s="72">
        <v>3</v>
      </c>
      <c r="AM12" s="72">
        <v>10</v>
      </c>
      <c r="AN12" s="72">
        <v>1</v>
      </c>
      <c r="AO12" s="72"/>
      <c r="AP12" s="72" t="s">
        <v>436</v>
      </c>
      <c r="AQ12" s="72">
        <v>3</v>
      </c>
      <c r="AR12" s="72">
        <v>14</v>
      </c>
      <c r="AS12" s="72">
        <v>0</v>
      </c>
      <c r="AT12" s="72"/>
      <c r="AU12" s="72" t="s">
        <v>439</v>
      </c>
      <c r="AV12" s="72">
        <v>3</v>
      </c>
      <c r="AW12" s="72">
        <v>21</v>
      </c>
      <c r="AX12" s="72">
        <v>0</v>
      </c>
      <c r="AY12" s="72"/>
      <c r="AZ12" s="72" t="s">
        <v>435</v>
      </c>
      <c r="BA12" s="72">
        <v>3</v>
      </c>
      <c r="BB12" s="72">
        <v>12</v>
      </c>
      <c r="BC12" s="72">
        <v>0</v>
      </c>
      <c r="BD12" s="72"/>
      <c r="BE12" s="72" t="s">
        <v>440</v>
      </c>
      <c r="BF12" s="74">
        <v>2</v>
      </c>
      <c r="BG12" s="74"/>
      <c r="BH12" s="74"/>
    </row>
    <row r="13" spans="1:60" x14ac:dyDescent="0.2">
      <c r="A13" s="73">
        <v>1017</v>
      </c>
      <c r="B13" s="72" t="s">
        <v>164</v>
      </c>
      <c r="C13" s="72">
        <v>3</v>
      </c>
      <c r="D13" s="72">
        <v>16</v>
      </c>
      <c r="E13" s="72">
        <v>0</v>
      </c>
      <c r="F13" s="72"/>
      <c r="G13" s="72" t="s">
        <v>165</v>
      </c>
      <c r="H13" s="72">
        <v>3</v>
      </c>
      <c r="I13" s="72">
        <v>21</v>
      </c>
      <c r="J13" s="72">
        <v>0</v>
      </c>
      <c r="K13" s="72"/>
      <c r="L13" s="72" t="s">
        <v>166</v>
      </c>
      <c r="M13" s="72">
        <v>3</v>
      </c>
      <c r="N13" s="72">
        <v>31</v>
      </c>
      <c r="O13" s="72">
        <v>0</v>
      </c>
      <c r="P13" s="72"/>
      <c r="Q13" s="72" t="s">
        <v>167</v>
      </c>
      <c r="R13" s="72">
        <v>3</v>
      </c>
      <c r="S13" s="72">
        <v>52</v>
      </c>
      <c r="T13" s="72">
        <v>1</v>
      </c>
      <c r="U13" s="72"/>
      <c r="V13" s="72" t="s">
        <v>168</v>
      </c>
      <c r="W13" s="72">
        <v>3</v>
      </c>
      <c r="X13" s="72">
        <v>34</v>
      </c>
      <c r="Y13" s="72">
        <v>0</v>
      </c>
      <c r="Z13" s="72"/>
      <c r="AA13" s="72" t="s">
        <v>172</v>
      </c>
      <c r="AB13" s="72">
        <v>3</v>
      </c>
      <c r="AC13" s="72">
        <v>29</v>
      </c>
      <c r="AD13" s="72">
        <v>1</v>
      </c>
      <c r="AE13" s="72"/>
      <c r="AF13" s="72" t="s">
        <v>169</v>
      </c>
      <c r="AG13" s="72">
        <v>3</v>
      </c>
      <c r="AH13" s="72">
        <v>25</v>
      </c>
      <c r="AI13" s="72">
        <v>0</v>
      </c>
      <c r="AJ13" s="72"/>
      <c r="AK13" s="72" t="s">
        <v>173</v>
      </c>
      <c r="AL13" s="72">
        <v>3</v>
      </c>
      <c r="AM13" s="72">
        <v>22</v>
      </c>
      <c r="AN13" s="72">
        <v>0</v>
      </c>
      <c r="AO13" s="72"/>
      <c r="AP13" s="72" t="s">
        <v>171</v>
      </c>
      <c r="AQ13" s="74">
        <v>1</v>
      </c>
      <c r="AR13" s="74"/>
      <c r="AS13" s="74"/>
      <c r="AT13" s="74"/>
      <c r="AU13" s="72" t="s">
        <v>174</v>
      </c>
      <c r="AV13" s="72">
        <v>3</v>
      </c>
      <c r="AW13" s="72">
        <v>13</v>
      </c>
      <c r="AX13" s="72">
        <v>0</v>
      </c>
      <c r="AY13" s="72"/>
      <c r="AZ13" s="72" t="s">
        <v>170</v>
      </c>
      <c r="BA13" s="72">
        <v>3</v>
      </c>
      <c r="BB13" s="72">
        <v>13</v>
      </c>
      <c r="BC13" s="72">
        <v>0</v>
      </c>
      <c r="BD13" s="72"/>
      <c r="BE13" s="72" t="s">
        <v>175</v>
      </c>
      <c r="BF13" s="72">
        <v>3</v>
      </c>
      <c r="BG13" s="72">
        <v>17</v>
      </c>
      <c r="BH13" s="72">
        <v>0</v>
      </c>
    </row>
    <row r="14" spans="1:60" x14ac:dyDescent="0.2">
      <c r="A14" s="73">
        <v>1018</v>
      </c>
      <c r="B14" s="72" t="s">
        <v>442</v>
      </c>
      <c r="C14" s="72">
        <v>3</v>
      </c>
      <c r="D14" s="72">
        <v>22</v>
      </c>
      <c r="E14" s="72">
        <v>0</v>
      </c>
      <c r="F14" s="72"/>
      <c r="G14" s="72" t="s">
        <v>443</v>
      </c>
      <c r="H14" s="72">
        <v>3</v>
      </c>
      <c r="I14" s="72">
        <v>22</v>
      </c>
      <c r="J14" s="72">
        <v>0</v>
      </c>
      <c r="K14" s="72"/>
      <c r="L14" s="72" t="s">
        <v>444</v>
      </c>
      <c r="M14" s="72">
        <v>3</v>
      </c>
      <c r="N14" s="72">
        <v>16</v>
      </c>
      <c r="O14" s="72">
        <v>2</v>
      </c>
      <c r="P14" s="72"/>
      <c r="Q14" s="72" t="s">
        <v>445</v>
      </c>
      <c r="R14" s="72">
        <v>3</v>
      </c>
      <c r="S14" s="72">
        <v>30</v>
      </c>
      <c r="T14" s="72">
        <v>0</v>
      </c>
      <c r="U14" s="72"/>
      <c r="V14" s="72" t="s">
        <v>446</v>
      </c>
      <c r="W14" s="72">
        <v>3</v>
      </c>
      <c r="X14" s="72">
        <v>31</v>
      </c>
      <c r="Y14" s="72">
        <v>0</v>
      </c>
      <c r="Z14" s="72"/>
      <c r="AA14" s="72" t="s">
        <v>450</v>
      </c>
      <c r="AB14" s="72">
        <v>3</v>
      </c>
      <c r="AC14" s="72">
        <v>31</v>
      </c>
      <c r="AD14" s="72">
        <v>0</v>
      </c>
      <c r="AE14" s="72"/>
      <c r="AF14" s="72" t="s">
        <v>447</v>
      </c>
      <c r="AG14" s="72">
        <v>3</v>
      </c>
      <c r="AH14" s="72">
        <v>12</v>
      </c>
      <c r="AI14" s="72">
        <v>3</v>
      </c>
      <c r="AJ14" s="72"/>
      <c r="AK14" s="72" t="s">
        <v>451</v>
      </c>
      <c r="AL14" s="72">
        <v>3</v>
      </c>
      <c r="AM14" s="72">
        <v>31</v>
      </c>
      <c r="AN14" s="72">
        <v>0</v>
      </c>
      <c r="AO14" s="72"/>
      <c r="AP14" s="72" t="s">
        <v>449</v>
      </c>
      <c r="AQ14" s="72">
        <v>3</v>
      </c>
      <c r="AR14" s="72">
        <v>26</v>
      </c>
      <c r="AS14" s="72">
        <v>0</v>
      </c>
      <c r="AT14" s="72"/>
      <c r="AU14" s="72" t="s">
        <v>452</v>
      </c>
      <c r="AV14" s="72">
        <v>3</v>
      </c>
      <c r="AW14" s="72">
        <v>15</v>
      </c>
      <c r="AX14" s="72">
        <v>0</v>
      </c>
      <c r="AY14" s="72"/>
      <c r="AZ14" s="72" t="s">
        <v>448</v>
      </c>
      <c r="BA14" s="72">
        <v>3</v>
      </c>
      <c r="BB14" s="72">
        <v>31</v>
      </c>
      <c r="BC14" s="72">
        <v>0</v>
      </c>
      <c r="BD14" s="72"/>
      <c r="BE14" s="72" t="s">
        <v>453</v>
      </c>
      <c r="BF14" s="72">
        <v>3</v>
      </c>
      <c r="BG14" s="72">
        <v>12</v>
      </c>
      <c r="BH14" s="72">
        <v>0</v>
      </c>
    </row>
    <row r="15" spans="1:60" x14ac:dyDescent="0.2">
      <c r="A15" s="73">
        <v>1021</v>
      </c>
      <c r="B15" s="72" t="s">
        <v>468</v>
      </c>
      <c r="C15" s="72">
        <v>3</v>
      </c>
      <c r="D15" s="72">
        <v>21</v>
      </c>
      <c r="E15" s="72">
        <v>0</v>
      </c>
      <c r="F15" s="72"/>
      <c r="G15" s="72" t="s">
        <v>469</v>
      </c>
      <c r="H15" s="72">
        <v>3</v>
      </c>
      <c r="I15" s="72">
        <v>15</v>
      </c>
      <c r="J15" s="72">
        <v>0</v>
      </c>
      <c r="K15" s="72"/>
      <c r="L15" s="72" t="s">
        <v>470</v>
      </c>
      <c r="M15" s="72">
        <v>3</v>
      </c>
      <c r="N15" s="72">
        <v>9</v>
      </c>
      <c r="O15" s="72">
        <v>0</v>
      </c>
      <c r="P15" s="72"/>
      <c r="Q15" s="72" t="s">
        <v>471</v>
      </c>
      <c r="R15" s="72">
        <v>3</v>
      </c>
      <c r="S15" s="72">
        <v>15</v>
      </c>
      <c r="T15" s="72">
        <v>0</v>
      </c>
      <c r="U15" s="72"/>
      <c r="V15" s="72" t="s">
        <v>472</v>
      </c>
      <c r="W15" s="72">
        <v>3</v>
      </c>
      <c r="X15" s="72">
        <v>25</v>
      </c>
      <c r="Y15" s="72">
        <v>0</v>
      </c>
      <c r="Z15" s="72"/>
      <c r="AA15" s="72" t="s">
        <v>476</v>
      </c>
      <c r="AB15" s="72">
        <v>3</v>
      </c>
      <c r="AC15" s="72">
        <v>17</v>
      </c>
      <c r="AD15" s="72">
        <v>0</v>
      </c>
      <c r="AE15" s="72"/>
      <c r="AF15" s="72" t="s">
        <v>473</v>
      </c>
      <c r="AG15" s="72">
        <v>3</v>
      </c>
      <c r="AH15" s="72">
        <v>5</v>
      </c>
      <c r="AI15" s="72">
        <v>3</v>
      </c>
      <c r="AJ15" s="72"/>
      <c r="AK15" s="72" t="s">
        <v>477</v>
      </c>
      <c r="AL15" s="74">
        <v>2</v>
      </c>
      <c r="AM15" s="74"/>
      <c r="AN15" s="74"/>
      <c r="AO15" s="74"/>
      <c r="AP15" s="72" t="s">
        <v>475</v>
      </c>
      <c r="AQ15" s="72">
        <v>3</v>
      </c>
      <c r="AR15" s="72">
        <v>14</v>
      </c>
      <c r="AS15" s="72">
        <v>0</v>
      </c>
      <c r="AT15" s="72"/>
      <c r="AU15" s="72" t="s">
        <v>478</v>
      </c>
      <c r="AV15" s="72">
        <v>3</v>
      </c>
      <c r="AW15" s="72">
        <v>5</v>
      </c>
      <c r="AX15" s="72">
        <v>2</v>
      </c>
      <c r="AY15" s="72"/>
      <c r="AZ15" s="72" t="s">
        <v>474</v>
      </c>
      <c r="BA15" s="72">
        <v>3</v>
      </c>
      <c r="BB15" s="72">
        <v>16</v>
      </c>
      <c r="BC15" s="72">
        <v>0</v>
      </c>
      <c r="BD15" s="72"/>
      <c r="BE15" s="72" t="s">
        <v>479</v>
      </c>
      <c r="BF15" s="72">
        <v>3</v>
      </c>
      <c r="BG15" s="72">
        <v>14</v>
      </c>
      <c r="BH15" s="72">
        <v>0</v>
      </c>
    </row>
    <row r="16" spans="1:60" x14ac:dyDescent="0.2">
      <c r="A16" s="73">
        <v>1021</v>
      </c>
      <c r="B16" s="72" t="s">
        <v>481</v>
      </c>
      <c r="C16" s="72">
        <v>3</v>
      </c>
      <c r="D16" s="72">
        <v>40</v>
      </c>
      <c r="E16" s="72">
        <v>0</v>
      </c>
      <c r="F16" s="72"/>
      <c r="G16" s="72" t="s">
        <v>482</v>
      </c>
      <c r="H16" s="72">
        <v>3</v>
      </c>
      <c r="I16" s="72">
        <v>22</v>
      </c>
      <c r="J16" s="72">
        <v>1</v>
      </c>
      <c r="K16" s="72"/>
      <c r="L16" s="72" t="s">
        <v>483</v>
      </c>
      <c r="M16" s="72">
        <v>3</v>
      </c>
      <c r="N16" s="72">
        <v>25</v>
      </c>
      <c r="O16" s="72">
        <v>2</v>
      </c>
      <c r="P16" s="72"/>
      <c r="Q16" s="72" t="s">
        <v>484</v>
      </c>
      <c r="R16" s="72">
        <v>3</v>
      </c>
      <c r="S16" s="72">
        <v>25</v>
      </c>
      <c r="T16" s="72">
        <v>0</v>
      </c>
      <c r="U16" s="72"/>
      <c r="V16" s="72" t="s">
        <v>485</v>
      </c>
      <c r="W16" s="72">
        <v>3</v>
      </c>
      <c r="X16" s="72">
        <v>27</v>
      </c>
      <c r="Y16" s="72">
        <v>2</v>
      </c>
      <c r="Z16" s="72"/>
      <c r="AA16" s="72" t="s">
        <v>489</v>
      </c>
      <c r="AB16" s="72">
        <v>3</v>
      </c>
      <c r="AC16" s="72">
        <v>24</v>
      </c>
      <c r="AD16" s="72">
        <v>0</v>
      </c>
      <c r="AE16" s="72"/>
      <c r="AF16" s="72" t="s">
        <v>486</v>
      </c>
      <c r="AG16" s="72">
        <v>3</v>
      </c>
      <c r="AH16" s="72">
        <v>32</v>
      </c>
      <c r="AI16" s="72">
        <v>0</v>
      </c>
      <c r="AJ16" s="72"/>
      <c r="AK16" s="72" t="s">
        <v>490</v>
      </c>
      <c r="AL16" s="72">
        <v>3</v>
      </c>
      <c r="AM16" s="72">
        <v>17</v>
      </c>
      <c r="AN16" s="72">
        <v>0</v>
      </c>
      <c r="AO16" s="72"/>
      <c r="AP16" s="72" t="s">
        <v>488</v>
      </c>
      <c r="AQ16" s="72">
        <v>3</v>
      </c>
      <c r="AR16" s="72">
        <v>8</v>
      </c>
      <c r="AS16" s="72">
        <v>2</v>
      </c>
      <c r="AT16" s="72"/>
      <c r="AU16" s="72" t="s">
        <v>491</v>
      </c>
      <c r="AV16" s="72">
        <v>3</v>
      </c>
      <c r="AW16" s="72">
        <v>20</v>
      </c>
      <c r="AX16" s="72">
        <v>0</v>
      </c>
      <c r="AY16" s="72"/>
      <c r="AZ16" s="72" t="s">
        <v>487</v>
      </c>
      <c r="BA16" s="72">
        <v>3</v>
      </c>
      <c r="BB16" s="72">
        <v>23</v>
      </c>
      <c r="BC16" s="72">
        <v>0</v>
      </c>
      <c r="BD16" s="72"/>
      <c r="BE16" s="72" t="s">
        <v>492</v>
      </c>
      <c r="BF16" s="72">
        <v>3</v>
      </c>
      <c r="BG16" s="72">
        <v>23</v>
      </c>
      <c r="BH16" s="72">
        <v>0</v>
      </c>
    </row>
    <row r="17" spans="1:60" x14ac:dyDescent="0.2">
      <c r="A17" s="73">
        <v>1022</v>
      </c>
      <c r="B17" s="72" t="s">
        <v>494</v>
      </c>
      <c r="C17" s="72">
        <v>3</v>
      </c>
      <c r="D17" s="72">
        <v>26</v>
      </c>
      <c r="E17" s="72">
        <v>0</v>
      </c>
      <c r="F17" s="72"/>
      <c r="G17" s="72" t="s">
        <v>495</v>
      </c>
      <c r="H17" s="72">
        <v>3</v>
      </c>
      <c r="I17" s="72">
        <v>18</v>
      </c>
      <c r="J17" s="72">
        <v>1</v>
      </c>
      <c r="K17" s="72"/>
      <c r="L17" s="72" t="s">
        <v>496</v>
      </c>
      <c r="M17" s="72">
        <v>3</v>
      </c>
      <c r="N17" s="72">
        <v>21</v>
      </c>
      <c r="O17" s="72">
        <v>0</v>
      </c>
      <c r="P17" s="72"/>
      <c r="Q17" s="72" t="s">
        <v>497</v>
      </c>
      <c r="R17" s="72">
        <v>3</v>
      </c>
      <c r="S17" s="72">
        <v>13</v>
      </c>
      <c r="T17" s="72">
        <v>0</v>
      </c>
      <c r="U17" s="72"/>
      <c r="V17" s="72" t="s">
        <v>498</v>
      </c>
      <c r="W17" s="72">
        <v>3</v>
      </c>
      <c r="X17" s="72">
        <v>21</v>
      </c>
      <c r="Y17" s="72">
        <v>0</v>
      </c>
      <c r="Z17" s="72"/>
      <c r="AA17" s="72" t="s">
        <v>502</v>
      </c>
      <c r="AB17" s="72">
        <v>3</v>
      </c>
      <c r="AC17" s="72">
        <v>19</v>
      </c>
      <c r="AD17" s="72">
        <v>0</v>
      </c>
      <c r="AE17" s="72"/>
      <c r="AF17" s="72" t="s">
        <v>499</v>
      </c>
      <c r="AG17" s="72">
        <v>3</v>
      </c>
      <c r="AH17" s="72">
        <v>12</v>
      </c>
      <c r="AI17" s="72">
        <v>1</v>
      </c>
      <c r="AJ17" s="72"/>
      <c r="AK17" s="72" t="s">
        <v>503</v>
      </c>
      <c r="AL17" s="72">
        <v>3</v>
      </c>
      <c r="AM17" s="72">
        <v>24</v>
      </c>
      <c r="AN17" s="72">
        <v>0</v>
      </c>
      <c r="AO17" s="72"/>
      <c r="AP17" s="72" t="s">
        <v>501</v>
      </c>
      <c r="AQ17" s="72">
        <v>3</v>
      </c>
      <c r="AR17" s="72">
        <v>14</v>
      </c>
      <c r="AS17" s="72">
        <v>0</v>
      </c>
      <c r="AT17" s="72"/>
      <c r="AU17" s="72" t="s">
        <v>504</v>
      </c>
      <c r="AV17" s="72">
        <v>3</v>
      </c>
      <c r="AW17" s="72">
        <v>15</v>
      </c>
      <c r="AX17" s="72">
        <v>0</v>
      </c>
      <c r="AY17" s="72"/>
      <c r="AZ17" s="72" t="s">
        <v>500</v>
      </c>
      <c r="BA17" s="72">
        <v>3</v>
      </c>
      <c r="BB17" s="72">
        <v>13</v>
      </c>
      <c r="BC17" s="72">
        <v>1</v>
      </c>
      <c r="BD17" s="72"/>
      <c r="BE17" s="72" t="s">
        <v>505</v>
      </c>
      <c r="BF17" s="72">
        <v>3</v>
      </c>
      <c r="BG17" s="72">
        <v>15</v>
      </c>
      <c r="BH17" s="72">
        <v>0</v>
      </c>
    </row>
    <row r="18" spans="1:60" x14ac:dyDescent="0.2">
      <c r="A18" s="73">
        <v>1025</v>
      </c>
      <c r="B18" s="72" t="s">
        <v>519</v>
      </c>
      <c r="C18" s="72">
        <v>3</v>
      </c>
      <c r="D18" s="72">
        <v>13</v>
      </c>
      <c r="E18" s="72">
        <v>4</v>
      </c>
      <c r="F18" s="72"/>
      <c r="G18" s="72" t="s">
        <v>520</v>
      </c>
      <c r="H18" s="72">
        <v>3</v>
      </c>
      <c r="I18" s="72">
        <v>14</v>
      </c>
      <c r="J18" s="72">
        <v>3</v>
      </c>
      <c r="K18" s="72"/>
      <c r="L18" s="72" t="s">
        <v>521</v>
      </c>
      <c r="M18" s="72">
        <v>3</v>
      </c>
      <c r="N18" s="72">
        <v>41</v>
      </c>
      <c r="O18" s="72">
        <v>0</v>
      </c>
      <c r="P18" s="72"/>
      <c r="Q18" s="72" t="s">
        <v>522</v>
      </c>
      <c r="R18" s="72">
        <v>3</v>
      </c>
      <c r="S18" s="72">
        <v>35</v>
      </c>
      <c r="T18" s="72">
        <v>0</v>
      </c>
      <c r="U18" s="72"/>
      <c r="V18" s="72" t="s">
        <v>523</v>
      </c>
      <c r="W18" s="72">
        <v>3</v>
      </c>
      <c r="X18" s="72">
        <v>21</v>
      </c>
      <c r="Y18" s="72">
        <v>0</v>
      </c>
      <c r="Z18" s="72"/>
      <c r="AA18" s="72" t="s">
        <v>527</v>
      </c>
      <c r="AB18" s="72">
        <v>3</v>
      </c>
      <c r="AC18" s="72">
        <v>19</v>
      </c>
      <c r="AD18" s="72">
        <v>1</v>
      </c>
      <c r="AE18" s="72"/>
      <c r="AF18" s="72" t="s">
        <v>524</v>
      </c>
      <c r="AG18" s="74">
        <v>2</v>
      </c>
      <c r="AH18" s="74"/>
      <c r="AI18" s="74"/>
      <c r="AJ18" s="74"/>
      <c r="AK18" s="72" t="s">
        <v>528</v>
      </c>
      <c r="AL18" s="74">
        <v>2</v>
      </c>
      <c r="AM18" s="74"/>
      <c r="AN18" s="74"/>
      <c r="AO18" s="74"/>
      <c r="AP18" s="72" t="s">
        <v>526</v>
      </c>
      <c r="AQ18" s="72">
        <v>3</v>
      </c>
      <c r="AR18" s="72">
        <v>17</v>
      </c>
      <c r="AS18" s="72">
        <v>2</v>
      </c>
      <c r="AT18" s="72"/>
      <c r="AU18" s="72" t="s">
        <v>529</v>
      </c>
      <c r="AV18" s="72">
        <v>3</v>
      </c>
      <c r="AW18" s="72">
        <v>15</v>
      </c>
      <c r="AX18" s="72">
        <v>2</v>
      </c>
      <c r="AY18" s="72"/>
      <c r="AZ18" s="72" t="s">
        <v>525</v>
      </c>
      <c r="BA18" s="72">
        <v>3</v>
      </c>
      <c r="BB18" s="72">
        <v>20</v>
      </c>
      <c r="BC18" s="72">
        <v>0</v>
      </c>
      <c r="BD18" s="72"/>
      <c r="BE18" s="72" t="s">
        <v>530</v>
      </c>
      <c r="BF18" s="72">
        <v>3</v>
      </c>
      <c r="BG18" s="72">
        <v>7</v>
      </c>
      <c r="BH18" s="72">
        <v>3</v>
      </c>
    </row>
    <row r="19" spans="1:60" x14ac:dyDescent="0.2">
      <c r="A19" s="73">
        <v>1024</v>
      </c>
      <c r="B19" s="72" t="s">
        <v>206</v>
      </c>
      <c r="C19" s="72">
        <v>3</v>
      </c>
      <c r="D19" s="72">
        <v>10</v>
      </c>
      <c r="E19" s="72">
        <v>0</v>
      </c>
      <c r="F19" s="72"/>
      <c r="G19" s="72" t="s">
        <v>207</v>
      </c>
      <c r="H19" s="72">
        <v>3</v>
      </c>
      <c r="I19" s="72">
        <v>21</v>
      </c>
      <c r="J19" s="72">
        <v>0</v>
      </c>
      <c r="K19" s="72"/>
      <c r="L19" s="72" t="s">
        <v>208</v>
      </c>
      <c r="M19" s="72">
        <v>3</v>
      </c>
      <c r="N19" s="72">
        <v>18</v>
      </c>
      <c r="O19" s="72">
        <v>0</v>
      </c>
      <c r="P19" s="72"/>
      <c r="Q19" s="72" t="s">
        <v>209</v>
      </c>
      <c r="R19" s="72">
        <v>3</v>
      </c>
      <c r="S19" s="72">
        <v>7</v>
      </c>
      <c r="T19" s="72">
        <v>3</v>
      </c>
      <c r="U19" s="72"/>
      <c r="V19" s="72" t="s">
        <v>210</v>
      </c>
      <c r="W19" s="72">
        <v>3</v>
      </c>
      <c r="X19" s="72">
        <v>10</v>
      </c>
      <c r="Y19" s="72">
        <v>1</v>
      </c>
      <c r="Z19" s="72"/>
      <c r="AA19" s="72" t="s">
        <v>214</v>
      </c>
      <c r="AB19" s="72">
        <v>3</v>
      </c>
      <c r="AC19" s="72">
        <v>17</v>
      </c>
      <c r="AD19" s="72">
        <v>0</v>
      </c>
      <c r="AE19" s="72"/>
      <c r="AF19" s="72" t="s">
        <v>211</v>
      </c>
      <c r="AG19" s="72">
        <v>3</v>
      </c>
      <c r="AH19" s="72">
        <v>12</v>
      </c>
      <c r="AI19" s="72">
        <v>0</v>
      </c>
      <c r="AJ19" s="72"/>
      <c r="AK19" s="72" t="s">
        <v>215</v>
      </c>
      <c r="AL19" s="72">
        <v>3</v>
      </c>
      <c r="AM19" s="72">
        <v>19</v>
      </c>
      <c r="AN19" s="72">
        <v>1</v>
      </c>
      <c r="AO19" s="72"/>
      <c r="AP19" s="72" t="s">
        <v>213</v>
      </c>
      <c r="AQ19" s="72">
        <v>3</v>
      </c>
      <c r="AR19" s="72">
        <v>13</v>
      </c>
      <c r="AS19" s="72">
        <v>0</v>
      </c>
      <c r="AT19" s="72"/>
      <c r="AU19" s="72" t="s">
        <v>216</v>
      </c>
      <c r="AV19" s="72">
        <v>3</v>
      </c>
      <c r="AW19" s="72">
        <v>8</v>
      </c>
      <c r="AX19" s="72">
        <v>4</v>
      </c>
      <c r="AY19" s="72"/>
      <c r="AZ19" s="72" t="s">
        <v>212</v>
      </c>
      <c r="BA19" s="72">
        <v>3</v>
      </c>
      <c r="BB19" s="72">
        <v>19</v>
      </c>
      <c r="BC19" s="72">
        <v>2</v>
      </c>
      <c r="BD19" s="72"/>
      <c r="BE19" s="72" t="s">
        <v>217</v>
      </c>
      <c r="BF19" s="74">
        <v>2</v>
      </c>
      <c r="BG19" s="74"/>
      <c r="BH19" s="74"/>
    </row>
    <row r="20" spans="1:60" x14ac:dyDescent="0.2">
      <c r="A20" s="73">
        <v>1028</v>
      </c>
      <c r="B20" s="72" t="s">
        <v>246</v>
      </c>
      <c r="C20" s="72">
        <v>3</v>
      </c>
      <c r="D20" s="72">
        <v>16</v>
      </c>
      <c r="E20" s="72">
        <v>0</v>
      </c>
      <c r="F20" s="72"/>
      <c r="G20" s="72" t="s">
        <v>247</v>
      </c>
      <c r="H20" s="72">
        <v>3</v>
      </c>
      <c r="I20" s="72">
        <v>8</v>
      </c>
      <c r="J20" s="72">
        <v>2</v>
      </c>
      <c r="K20" s="72"/>
      <c r="L20" s="72" t="s">
        <v>248</v>
      </c>
      <c r="M20" s="72">
        <v>2</v>
      </c>
      <c r="N20" s="72"/>
      <c r="O20" s="72"/>
      <c r="P20" s="72"/>
      <c r="Q20" s="72" t="s">
        <v>249</v>
      </c>
      <c r="R20" s="74">
        <v>2</v>
      </c>
      <c r="S20" s="74"/>
      <c r="T20" s="74"/>
      <c r="U20" s="74"/>
      <c r="V20" s="72" t="s">
        <v>250</v>
      </c>
      <c r="W20" s="74">
        <v>1</v>
      </c>
      <c r="X20" s="74"/>
      <c r="Y20" s="74"/>
      <c r="Z20" s="74"/>
      <c r="AA20" s="72" t="s">
        <v>254</v>
      </c>
      <c r="AB20" s="72">
        <v>3</v>
      </c>
      <c r="AC20" s="72">
        <v>7</v>
      </c>
      <c r="AD20" s="72">
        <v>5</v>
      </c>
      <c r="AE20" s="72"/>
      <c r="AF20" s="72" t="s">
        <v>251</v>
      </c>
      <c r="AG20" s="74">
        <v>2</v>
      </c>
      <c r="AH20" s="74"/>
      <c r="AI20" s="74"/>
      <c r="AJ20" s="74"/>
      <c r="AK20" s="72" t="s">
        <v>255</v>
      </c>
      <c r="AL20" s="72">
        <v>3</v>
      </c>
      <c r="AM20" s="72">
        <v>16</v>
      </c>
      <c r="AN20" s="72">
        <v>0</v>
      </c>
      <c r="AO20" s="72"/>
      <c r="AP20" s="72" t="s">
        <v>253</v>
      </c>
      <c r="AQ20" s="72">
        <v>3</v>
      </c>
      <c r="AR20" s="72">
        <v>11</v>
      </c>
      <c r="AS20" s="72">
        <v>0</v>
      </c>
      <c r="AT20" s="72"/>
      <c r="AU20" s="72" t="s">
        <v>256</v>
      </c>
      <c r="AV20" s="72">
        <v>3</v>
      </c>
      <c r="AW20" s="72">
        <v>12</v>
      </c>
      <c r="AX20" s="72">
        <v>0</v>
      </c>
      <c r="AY20" s="72"/>
      <c r="AZ20" s="72" t="s">
        <v>252</v>
      </c>
      <c r="BA20" s="72">
        <v>3</v>
      </c>
      <c r="BB20" s="72">
        <v>10</v>
      </c>
      <c r="BC20" s="72">
        <v>0</v>
      </c>
      <c r="BD20" s="72"/>
      <c r="BE20" s="72" t="s">
        <v>257</v>
      </c>
      <c r="BF20" s="72">
        <v>3</v>
      </c>
      <c r="BG20" s="72">
        <v>6</v>
      </c>
      <c r="BH20" s="72">
        <v>4</v>
      </c>
    </row>
    <row r="21" spans="1:60" x14ac:dyDescent="0.2">
      <c r="A21" s="73">
        <v>1029</v>
      </c>
      <c r="B21" s="72" t="s">
        <v>260</v>
      </c>
      <c r="C21" s="72">
        <v>3</v>
      </c>
      <c r="D21" s="72">
        <v>33</v>
      </c>
      <c r="E21" s="72">
        <v>3</v>
      </c>
      <c r="F21" s="72"/>
      <c r="G21" s="72" t="s">
        <v>261</v>
      </c>
      <c r="H21" s="74">
        <v>2</v>
      </c>
      <c r="I21" s="74"/>
      <c r="J21" s="74"/>
      <c r="K21" s="72"/>
      <c r="L21" s="72" t="s">
        <v>262</v>
      </c>
      <c r="M21" s="72">
        <v>3</v>
      </c>
      <c r="N21" s="72">
        <v>30</v>
      </c>
      <c r="O21" s="72">
        <v>9</v>
      </c>
      <c r="P21" s="72"/>
      <c r="Q21" s="72" t="s">
        <v>263</v>
      </c>
      <c r="R21" s="72">
        <v>3</v>
      </c>
      <c r="S21" s="72">
        <v>34</v>
      </c>
      <c r="T21" s="72">
        <v>4</v>
      </c>
      <c r="U21" s="72"/>
      <c r="V21" s="72" t="s">
        <v>264</v>
      </c>
      <c r="W21" s="72">
        <v>3</v>
      </c>
      <c r="X21" s="72">
        <v>60</v>
      </c>
      <c r="Y21" s="72">
        <v>3</v>
      </c>
      <c r="Z21" s="72"/>
      <c r="AA21" s="72" t="s">
        <v>268</v>
      </c>
      <c r="AB21" s="72">
        <v>3</v>
      </c>
      <c r="AC21" s="72">
        <v>15</v>
      </c>
      <c r="AD21" s="72">
        <v>25</v>
      </c>
      <c r="AE21" s="72"/>
      <c r="AF21" s="72" t="s">
        <v>265</v>
      </c>
      <c r="AG21" s="72">
        <v>3</v>
      </c>
      <c r="AH21" s="72">
        <v>29</v>
      </c>
      <c r="AI21" s="72">
        <v>5</v>
      </c>
      <c r="AJ21" s="72"/>
      <c r="AK21" s="72" t="s">
        <v>269</v>
      </c>
      <c r="AL21" s="72">
        <v>3</v>
      </c>
      <c r="AM21" s="72">
        <v>16</v>
      </c>
      <c r="AN21" s="72">
        <v>5</v>
      </c>
      <c r="AO21" s="72"/>
      <c r="AP21" s="72" t="s">
        <v>267</v>
      </c>
      <c r="AQ21" s="72">
        <v>3</v>
      </c>
      <c r="AR21" s="72">
        <v>36</v>
      </c>
      <c r="AS21" s="72">
        <v>0</v>
      </c>
      <c r="AT21" s="72"/>
      <c r="AU21" s="72" t="s">
        <v>270</v>
      </c>
      <c r="AV21" s="72">
        <v>3</v>
      </c>
      <c r="AW21" s="72">
        <v>22</v>
      </c>
      <c r="AX21" s="72">
        <v>4</v>
      </c>
      <c r="AY21" s="72"/>
      <c r="AZ21" s="72" t="s">
        <v>266</v>
      </c>
      <c r="BA21" s="72">
        <v>3</v>
      </c>
      <c r="BB21" s="72">
        <v>30</v>
      </c>
      <c r="BC21" s="72">
        <v>0</v>
      </c>
      <c r="BD21" s="72"/>
      <c r="BE21" s="72" t="s">
        <v>271</v>
      </c>
      <c r="BF21" s="72">
        <v>3</v>
      </c>
      <c r="BG21" s="72">
        <v>27</v>
      </c>
      <c r="BH21" s="72">
        <v>1</v>
      </c>
    </row>
    <row r="22" spans="1:60" s="75" customFormat="1" ht="14" x14ac:dyDescent="0.2">
      <c r="A22" s="76">
        <v>4000</v>
      </c>
      <c r="B22" s="77" t="s">
        <v>545</v>
      </c>
      <c r="C22" s="77">
        <v>3</v>
      </c>
      <c r="D22" s="77">
        <v>22</v>
      </c>
      <c r="E22" s="77">
        <v>5</v>
      </c>
      <c r="F22" s="77"/>
      <c r="G22" s="77" t="s">
        <v>546</v>
      </c>
      <c r="H22" s="77">
        <v>3</v>
      </c>
      <c r="I22" s="77">
        <v>18</v>
      </c>
      <c r="J22" s="77">
        <v>0</v>
      </c>
      <c r="K22" s="77"/>
      <c r="L22" s="77" t="s">
        <v>547</v>
      </c>
      <c r="M22" s="77">
        <v>3</v>
      </c>
      <c r="N22" s="77">
        <v>22</v>
      </c>
      <c r="O22" s="77">
        <v>0</v>
      </c>
      <c r="P22" s="77"/>
      <c r="Q22" s="77" t="s">
        <v>548</v>
      </c>
      <c r="R22" s="77">
        <v>3</v>
      </c>
      <c r="S22" s="77">
        <v>23</v>
      </c>
      <c r="T22" s="77">
        <v>0</v>
      </c>
      <c r="U22" s="77"/>
      <c r="V22" s="77" t="s">
        <v>549</v>
      </c>
      <c r="W22" s="77">
        <v>3</v>
      </c>
      <c r="X22" s="77">
        <v>10</v>
      </c>
      <c r="Y22" s="77">
        <v>0</v>
      </c>
      <c r="Z22" s="77"/>
      <c r="AA22" s="77" t="s">
        <v>550</v>
      </c>
      <c r="AB22" s="77">
        <v>3</v>
      </c>
      <c r="AC22" s="77">
        <v>11</v>
      </c>
      <c r="AD22" s="77">
        <v>0</v>
      </c>
      <c r="AE22" s="77" t="s">
        <v>739</v>
      </c>
      <c r="AF22" s="77" t="s">
        <v>554</v>
      </c>
      <c r="AG22" s="77">
        <v>3</v>
      </c>
      <c r="AH22" s="77">
        <v>12</v>
      </c>
      <c r="AI22" s="77">
        <v>0</v>
      </c>
      <c r="AJ22" s="77" t="s">
        <v>739</v>
      </c>
      <c r="AK22" s="76" t="s">
        <v>551</v>
      </c>
      <c r="AL22" s="77">
        <v>3</v>
      </c>
      <c r="AM22" s="76">
        <v>15</v>
      </c>
      <c r="AN22" s="76">
        <v>0</v>
      </c>
      <c r="AO22" s="77" t="s">
        <v>739</v>
      </c>
      <c r="AP22" s="76" t="s">
        <v>552</v>
      </c>
      <c r="AQ22" s="76">
        <v>3</v>
      </c>
      <c r="AR22" s="76">
        <v>13</v>
      </c>
      <c r="AS22" s="76">
        <v>1</v>
      </c>
      <c r="AT22" s="77" t="s">
        <v>739</v>
      </c>
      <c r="AU22" s="76" t="s">
        <v>553</v>
      </c>
      <c r="AV22" s="76">
        <v>3</v>
      </c>
      <c r="AW22" s="76">
        <v>10</v>
      </c>
      <c r="AX22" s="76">
        <v>0</v>
      </c>
      <c r="AY22" s="77" t="s">
        <v>739</v>
      </c>
      <c r="AZ22" s="76" t="s">
        <v>555</v>
      </c>
      <c r="BA22" s="76">
        <v>1</v>
      </c>
      <c r="BB22" s="76"/>
      <c r="BC22" s="76"/>
      <c r="BD22" s="77" t="s">
        <v>739</v>
      </c>
      <c r="BE22" s="76" t="s">
        <v>556</v>
      </c>
      <c r="BF22" s="76">
        <v>3</v>
      </c>
      <c r="BG22" s="76">
        <v>20</v>
      </c>
      <c r="BH22" s="76">
        <v>0</v>
      </c>
    </row>
    <row r="23" spans="1:60" s="75" customFormat="1" ht="14" x14ac:dyDescent="0.2">
      <c r="A23" s="76">
        <v>4001</v>
      </c>
      <c r="B23" s="77" t="s">
        <v>273</v>
      </c>
      <c r="C23" s="77">
        <v>3</v>
      </c>
      <c r="D23" s="77">
        <v>14</v>
      </c>
      <c r="E23" s="77">
        <v>12</v>
      </c>
      <c r="F23" s="77"/>
      <c r="G23" s="77" t="s">
        <v>274</v>
      </c>
      <c r="H23" s="77">
        <v>3</v>
      </c>
      <c r="I23" s="77">
        <v>31</v>
      </c>
      <c r="J23" s="77">
        <v>1</v>
      </c>
      <c r="K23" s="77"/>
      <c r="L23" s="77" t="s">
        <v>275</v>
      </c>
      <c r="M23" s="77">
        <v>3</v>
      </c>
      <c r="N23" s="77">
        <v>30</v>
      </c>
      <c r="O23" s="77">
        <v>0</v>
      </c>
      <c r="P23" s="77"/>
      <c r="Q23" s="77" t="s">
        <v>276</v>
      </c>
      <c r="R23" s="77">
        <v>3</v>
      </c>
      <c r="S23" s="77">
        <v>38</v>
      </c>
      <c r="T23" s="77">
        <v>3</v>
      </c>
      <c r="U23" s="77"/>
      <c r="V23" s="77" t="s">
        <v>277</v>
      </c>
      <c r="W23" s="77">
        <v>3</v>
      </c>
      <c r="X23" s="77">
        <v>34</v>
      </c>
      <c r="Y23" s="77">
        <v>9</v>
      </c>
      <c r="Z23" s="77"/>
      <c r="AA23" s="77" t="s">
        <v>278</v>
      </c>
      <c r="AB23" s="77">
        <v>3</v>
      </c>
      <c r="AC23" s="77">
        <v>28</v>
      </c>
      <c r="AD23" s="77">
        <v>10</v>
      </c>
      <c r="AE23" s="77" t="s">
        <v>739</v>
      </c>
      <c r="AF23" s="77" t="s">
        <v>282</v>
      </c>
      <c r="AG23" s="77">
        <v>3</v>
      </c>
      <c r="AH23" s="77">
        <v>37</v>
      </c>
      <c r="AI23" s="77">
        <v>0</v>
      </c>
      <c r="AJ23" s="77" t="s">
        <v>739</v>
      </c>
      <c r="AK23" s="76" t="s">
        <v>279</v>
      </c>
      <c r="AL23" s="77">
        <v>3</v>
      </c>
      <c r="AM23" s="76">
        <v>38</v>
      </c>
      <c r="AN23" s="76">
        <v>0</v>
      </c>
      <c r="AO23" s="77" t="s">
        <v>739</v>
      </c>
      <c r="AP23" s="76" t="s">
        <v>280</v>
      </c>
      <c r="AQ23" s="76">
        <v>3</v>
      </c>
      <c r="AR23" s="76">
        <v>12</v>
      </c>
      <c r="AS23" s="76">
        <v>17</v>
      </c>
      <c r="AT23" s="77" t="s">
        <v>739</v>
      </c>
      <c r="AU23" s="76" t="s">
        <v>281</v>
      </c>
      <c r="AV23" s="76">
        <v>3</v>
      </c>
      <c r="AW23" s="76">
        <v>33</v>
      </c>
      <c r="AX23" s="76">
        <v>1</v>
      </c>
      <c r="AY23" s="77" t="s">
        <v>739</v>
      </c>
      <c r="AZ23" s="76" t="s">
        <v>283</v>
      </c>
      <c r="BA23" s="76">
        <v>3</v>
      </c>
      <c r="BB23" s="76">
        <v>29</v>
      </c>
      <c r="BC23" s="76">
        <v>0</v>
      </c>
      <c r="BD23" s="77" t="s">
        <v>739</v>
      </c>
      <c r="BE23" s="76" t="s">
        <v>284</v>
      </c>
      <c r="BF23" s="76">
        <v>2</v>
      </c>
      <c r="BG23" s="76"/>
      <c r="BH23" s="76"/>
    </row>
    <row r="24" spans="1:60" s="75" customFormat="1" ht="14" x14ac:dyDescent="0.2">
      <c r="A24" s="76">
        <v>4002</v>
      </c>
      <c r="B24" s="77" t="s">
        <v>286</v>
      </c>
      <c r="C24" s="77">
        <v>3</v>
      </c>
      <c r="D24" s="77">
        <v>22</v>
      </c>
      <c r="E24" s="77">
        <v>6</v>
      </c>
      <c r="F24" s="77"/>
      <c r="G24" s="77" t="s">
        <v>287</v>
      </c>
      <c r="H24" s="77">
        <v>3</v>
      </c>
      <c r="I24" s="77">
        <v>32</v>
      </c>
      <c r="J24" s="77">
        <v>0</v>
      </c>
      <c r="K24" s="77"/>
      <c r="L24" s="77" t="s">
        <v>288</v>
      </c>
      <c r="M24" s="77">
        <v>3</v>
      </c>
      <c r="N24" s="77">
        <v>26</v>
      </c>
      <c r="O24" s="77">
        <v>1</v>
      </c>
      <c r="P24" s="77"/>
      <c r="Q24" s="77" t="s">
        <v>289</v>
      </c>
      <c r="R24" s="77">
        <v>3</v>
      </c>
      <c r="S24" s="77">
        <v>36</v>
      </c>
      <c r="T24" s="77">
        <v>2</v>
      </c>
      <c r="U24" s="77"/>
      <c r="V24" s="77" t="s">
        <v>290</v>
      </c>
      <c r="W24" s="77">
        <v>2</v>
      </c>
      <c r="X24" s="77">
        <v>0</v>
      </c>
      <c r="Y24" s="77">
        <v>0</v>
      </c>
      <c r="Z24" s="77"/>
      <c r="AA24" s="77" t="s">
        <v>291</v>
      </c>
      <c r="AB24" s="77">
        <v>3</v>
      </c>
      <c r="AC24" s="77">
        <v>40</v>
      </c>
      <c r="AD24" s="77">
        <v>0</v>
      </c>
      <c r="AE24" s="77" t="s">
        <v>739</v>
      </c>
      <c r="AF24" s="77" t="s">
        <v>295</v>
      </c>
      <c r="AG24" s="77">
        <v>3</v>
      </c>
      <c r="AH24" s="77">
        <v>42</v>
      </c>
      <c r="AI24" s="77">
        <v>2</v>
      </c>
      <c r="AJ24" s="77" t="s">
        <v>739</v>
      </c>
      <c r="AK24" s="76" t="s">
        <v>292</v>
      </c>
      <c r="AL24" s="77">
        <v>3</v>
      </c>
      <c r="AM24" s="76">
        <v>40</v>
      </c>
      <c r="AN24" s="76">
        <v>1</v>
      </c>
      <c r="AO24" s="77" t="s">
        <v>739</v>
      </c>
      <c r="AP24" s="76" t="s">
        <v>293</v>
      </c>
      <c r="AQ24" s="76">
        <v>3</v>
      </c>
      <c r="AR24" s="76">
        <v>34</v>
      </c>
      <c r="AS24" s="76">
        <v>2</v>
      </c>
      <c r="AT24" s="77" t="s">
        <v>740</v>
      </c>
      <c r="AU24" s="78" t="s">
        <v>294</v>
      </c>
      <c r="AV24" s="78">
        <v>0</v>
      </c>
      <c r="AW24" s="78">
        <v>0</v>
      </c>
      <c r="AX24" s="78">
        <v>0</v>
      </c>
      <c r="AY24" s="79" t="s">
        <v>739</v>
      </c>
      <c r="AZ24" s="78" t="s">
        <v>296</v>
      </c>
      <c r="BA24" s="78">
        <v>0</v>
      </c>
      <c r="BB24" s="78">
        <v>0</v>
      </c>
      <c r="BC24" s="78">
        <v>0</v>
      </c>
      <c r="BD24" s="79" t="s">
        <v>739</v>
      </c>
      <c r="BE24" s="78" t="s">
        <v>297</v>
      </c>
      <c r="BF24" s="78">
        <v>0</v>
      </c>
      <c r="BG24" s="78">
        <v>0</v>
      </c>
      <c r="BH24" s="78">
        <v>0</v>
      </c>
    </row>
    <row r="25" spans="1:60" s="75" customFormat="1" ht="14" x14ac:dyDescent="0.2">
      <c r="A25" s="76">
        <v>4003</v>
      </c>
      <c r="B25" s="77" t="s">
        <v>558</v>
      </c>
      <c r="C25" s="77">
        <v>3</v>
      </c>
      <c r="D25" s="77">
        <v>26</v>
      </c>
      <c r="E25" s="77">
        <v>1</v>
      </c>
      <c r="F25" s="77"/>
      <c r="G25" s="77" t="s">
        <v>559</v>
      </c>
      <c r="H25" s="77">
        <v>3</v>
      </c>
      <c r="I25" s="77">
        <v>47</v>
      </c>
      <c r="J25" s="77">
        <v>0</v>
      </c>
      <c r="K25" s="77"/>
      <c r="L25" s="77" t="s">
        <v>560</v>
      </c>
      <c r="M25" s="77">
        <v>3</v>
      </c>
      <c r="N25" s="77">
        <v>50</v>
      </c>
      <c r="O25" s="77">
        <v>0</v>
      </c>
      <c r="P25" s="77"/>
      <c r="Q25" s="77" t="s">
        <v>561</v>
      </c>
      <c r="R25" s="77">
        <v>3</v>
      </c>
      <c r="S25" s="77">
        <v>40</v>
      </c>
      <c r="T25" s="77">
        <v>5</v>
      </c>
      <c r="U25" s="77"/>
      <c r="V25" s="77" t="s">
        <v>562</v>
      </c>
      <c r="W25" s="77">
        <v>3</v>
      </c>
      <c r="X25" s="77">
        <v>25</v>
      </c>
      <c r="Y25" s="77">
        <v>8</v>
      </c>
      <c r="Z25" s="77"/>
      <c r="AA25" s="77" t="s">
        <v>563</v>
      </c>
      <c r="AB25" s="77">
        <v>3</v>
      </c>
      <c r="AC25" s="77">
        <v>21</v>
      </c>
      <c r="AD25" s="77">
        <v>9</v>
      </c>
      <c r="AE25" s="77" t="s">
        <v>739</v>
      </c>
      <c r="AF25" s="77" t="s">
        <v>567</v>
      </c>
      <c r="AG25" s="77">
        <v>3</v>
      </c>
      <c r="AH25" s="77">
        <v>39</v>
      </c>
      <c r="AI25" s="77">
        <v>6</v>
      </c>
      <c r="AJ25" s="77" t="s">
        <v>740</v>
      </c>
      <c r="AK25" s="76" t="s">
        <v>564</v>
      </c>
      <c r="AL25" s="77">
        <v>3</v>
      </c>
      <c r="AM25" s="76">
        <v>27</v>
      </c>
      <c r="AN25" s="76">
        <v>4</v>
      </c>
      <c r="AO25" s="77" t="s">
        <v>739</v>
      </c>
      <c r="AP25" s="76" t="s">
        <v>565</v>
      </c>
      <c r="AQ25" s="76">
        <v>3</v>
      </c>
      <c r="AR25" s="76">
        <v>35</v>
      </c>
      <c r="AS25" s="76">
        <v>6</v>
      </c>
      <c r="AT25" s="77" t="s">
        <v>739</v>
      </c>
      <c r="AU25" s="76" t="s">
        <v>566</v>
      </c>
      <c r="AV25" s="76">
        <v>3</v>
      </c>
      <c r="AW25" s="76">
        <v>23</v>
      </c>
      <c r="AX25" s="76">
        <v>9</v>
      </c>
      <c r="AY25" s="77" t="s">
        <v>739</v>
      </c>
      <c r="AZ25" s="76" t="s">
        <v>568</v>
      </c>
      <c r="BA25" s="76">
        <v>3</v>
      </c>
      <c r="BB25" s="76">
        <v>26</v>
      </c>
      <c r="BC25" s="76">
        <v>3</v>
      </c>
      <c r="BD25" s="77" t="s">
        <v>739</v>
      </c>
      <c r="BE25" s="76" t="s">
        <v>569</v>
      </c>
      <c r="BF25" s="76">
        <v>3</v>
      </c>
      <c r="BG25" s="76">
        <v>33</v>
      </c>
      <c r="BH25" s="76">
        <v>0</v>
      </c>
    </row>
    <row r="26" spans="1:60" s="75" customFormat="1" ht="14" x14ac:dyDescent="0.2">
      <c r="A26" s="76">
        <v>4004</v>
      </c>
      <c r="B26" s="77" t="s">
        <v>571</v>
      </c>
      <c r="C26" s="77">
        <v>3</v>
      </c>
      <c r="D26" s="77">
        <v>23</v>
      </c>
      <c r="E26" s="77">
        <v>3</v>
      </c>
      <c r="F26" s="77"/>
      <c r="G26" s="77" t="s">
        <v>572</v>
      </c>
      <c r="H26" s="77">
        <v>3</v>
      </c>
      <c r="I26" s="77">
        <v>38</v>
      </c>
      <c r="J26" s="77">
        <v>0</v>
      </c>
      <c r="K26" s="77"/>
      <c r="L26" s="77" t="s">
        <v>573</v>
      </c>
      <c r="M26" s="77">
        <v>3</v>
      </c>
      <c r="N26" s="77">
        <v>13</v>
      </c>
      <c r="O26" s="77">
        <v>0</v>
      </c>
      <c r="P26" s="77"/>
      <c r="Q26" s="77" t="s">
        <v>574</v>
      </c>
      <c r="R26" s="77">
        <v>3</v>
      </c>
      <c r="S26" s="77">
        <v>27</v>
      </c>
      <c r="T26" s="77">
        <v>1</v>
      </c>
      <c r="U26" s="77"/>
      <c r="V26" s="77" t="s">
        <v>575</v>
      </c>
      <c r="W26" s="77">
        <v>3</v>
      </c>
      <c r="X26" s="77">
        <v>15</v>
      </c>
      <c r="Y26" s="77">
        <v>2</v>
      </c>
      <c r="Z26" s="77"/>
      <c r="AA26" s="77" t="s">
        <v>576</v>
      </c>
      <c r="AB26" s="77">
        <v>3</v>
      </c>
      <c r="AC26" s="77">
        <v>13</v>
      </c>
      <c r="AD26" s="77">
        <v>0</v>
      </c>
      <c r="AE26" s="77" t="s">
        <v>739</v>
      </c>
      <c r="AF26" s="77" t="s">
        <v>580</v>
      </c>
      <c r="AG26" s="77">
        <v>3</v>
      </c>
      <c r="AH26" s="77">
        <v>15</v>
      </c>
      <c r="AI26" s="77">
        <v>0</v>
      </c>
      <c r="AJ26" s="77" t="s">
        <v>739</v>
      </c>
      <c r="AK26" s="76" t="s">
        <v>577</v>
      </c>
      <c r="AL26" s="77">
        <v>3</v>
      </c>
      <c r="AM26" s="76">
        <v>15</v>
      </c>
      <c r="AN26" s="76">
        <v>1</v>
      </c>
      <c r="AO26" s="77" t="s">
        <v>739</v>
      </c>
      <c r="AP26" s="76" t="s">
        <v>578</v>
      </c>
      <c r="AQ26" s="76">
        <v>3</v>
      </c>
      <c r="AR26" s="76">
        <v>20</v>
      </c>
      <c r="AS26" s="76">
        <v>0</v>
      </c>
      <c r="AT26" s="77" t="s">
        <v>739</v>
      </c>
      <c r="AU26" s="76" t="s">
        <v>579</v>
      </c>
      <c r="AV26" s="76">
        <v>3</v>
      </c>
      <c r="AW26" s="76">
        <v>18</v>
      </c>
      <c r="AX26" s="76">
        <v>0</v>
      </c>
      <c r="AY26" s="77" t="s">
        <v>739</v>
      </c>
      <c r="AZ26" s="76" t="s">
        <v>581</v>
      </c>
      <c r="BA26" s="76">
        <v>1</v>
      </c>
      <c r="BB26" s="76">
        <v>0</v>
      </c>
      <c r="BC26" s="76">
        <v>0</v>
      </c>
      <c r="BD26" s="77" t="s">
        <v>739</v>
      </c>
      <c r="BE26" s="76" t="s">
        <v>582</v>
      </c>
      <c r="BF26" s="76">
        <v>1</v>
      </c>
      <c r="BG26" s="76">
        <v>0</v>
      </c>
      <c r="BH26" s="76">
        <v>0</v>
      </c>
    </row>
    <row r="27" spans="1:60" s="75" customFormat="1" ht="14" x14ac:dyDescent="0.2">
      <c r="A27" s="76">
        <v>4005</v>
      </c>
      <c r="B27" s="77" t="s">
        <v>299</v>
      </c>
      <c r="C27" s="77">
        <v>1</v>
      </c>
      <c r="D27" s="77">
        <v>0</v>
      </c>
      <c r="E27" s="77">
        <v>0</v>
      </c>
      <c r="F27" s="77"/>
      <c r="G27" s="77" t="s">
        <v>300</v>
      </c>
      <c r="H27" s="77">
        <v>3</v>
      </c>
      <c r="I27" s="77">
        <v>16</v>
      </c>
      <c r="J27" s="77">
        <v>2</v>
      </c>
      <c r="K27" s="77"/>
      <c r="L27" s="77" t="s">
        <v>301</v>
      </c>
      <c r="M27" s="77">
        <v>3</v>
      </c>
      <c r="N27" s="77">
        <v>15</v>
      </c>
      <c r="O27" s="77">
        <v>7</v>
      </c>
      <c r="P27" s="77"/>
      <c r="Q27" s="77" t="s">
        <v>302</v>
      </c>
      <c r="R27" s="77">
        <v>1</v>
      </c>
      <c r="S27" s="77">
        <v>0</v>
      </c>
      <c r="T27" s="77">
        <v>0</v>
      </c>
      <c r="U27" s="77"/>
      <c r="V27" s="77" t="s">
        <v>303</v>
      </c>
      <c r="W27" s="77">
        <v>3</v>
      </c>
      <c r="X27" s="77">
        <v>12</v>
      </c>
      <c r="Y27" s="77">
        <v>10</v>
      </c>
      <c r="Z27" s="77"/>
      <c r="AA27" s="77" t="s">
        <v>304</v>
      </c>
      <c r="AB27" s="77">
        <v>1</v>
      </c>
      <c r="AC27" s="77"/>
      <c r="AD27" s="77"/>
      <c r="AE27" s="77" t="s">
        <v>739</v>
      </c>
      <c r="AF27" s="77" t="s">
        <v>308</v>
      </c>
      <c r="AG27" s="77">
        <v>3</v>
      </c>
      <c r="AH27" s="77">
        <v>15</v>
      </c>
      <c r="AI27" s="77">
        <v>17</v>
      </c>
      <c r="AJ27" s="77" t="s">
        <v>739</v>
      </c>
      <c r="AK27" s="76" t="s">
        <v>305</v>
      </c>
      <c r="AL27" s="77">
        <v>2</v>
      </c>
      <c r="AM27" s="76">
        <v>0</v>
      </c>
      <c r="AN27" s="76">
        <v>0</v>
      </c>
      <c r="AO27" s="77" t="s">
        <v>739</v>
      </c>
      <c r="AP27" s="76" t="s">
        <v>306</v>
      </c>
      <c r="AQ27" s="76">
        <v>2</v>
      </c>
      <c r="AR27" s="76">
        <v>0</v>
      </c>
      <c r="AS27" s="76">
        <v>0</v>
      </c>
      <c r="AT27" s="77" t="s">
        <v>739</v>
      </c>
      <c r="AU27" s="76" t="s">
        <v>307</v>
      </c>
      <c r="AV27" s="76">
        <v>3</v>
      </c>
      <c r="AW27" s="76">
        <v>10</v>
      </c>
      <c r="AX27" s="76">
        <v>5</v>
      </c>
      <c r="AY27" s="77" t="s">
        <v>739</v>
      </c>
      <c r="AZ27" s="76" t="s">
        <v>309</v>
      </c>
      <c r="BA27" s="76">
        <v>3</v>
      </c>
      <c r="BB27" s="76">
        <v>13</v>
      </c>
      <c r="BC27" s="76">
        <v>1</v>
      </c>
      <c r="BD27" s="77" t="s">
        <v>739</v>
      </c>
      <c r="BE27" s="76" t="s">
        <v>310</v>
      </c>
      <c r="BF27" s="76">
        <v>2</v>
      </c>
      <c r="BG27" s="76">
        <v>0</v>
      </c>
      <c r="BH27" s="76">
        <v>0</v>
      </c>
    </row>
    <row r="28" spans="1:60" s="75" customFormat="1" ht="14" x14ac:dyDescent="0.2">
      <c r="A28" s="76">
        <v>4006</v>
      </c>
      <c r="B28" s="77" t="s">
        <v>584</v>
      </c>
      <c r="C28" s="77">
        <v>3</v>
      </c>
      <c r="D28" s="77">
        <v>19</v>
      </c>
      <c r="E28" s="77">
        <v>7</v>
      </c>
      <c r="F28" s="77"/>
      <c r="G28" s="77" t="s">
        <v>585</v>
      </c>
      <c r="H28" s="77">
        <v>3</v>
      </c>
      <c r="I28" s="77">
        <v>33</v>
      </c>
      <c r="J28" s="77">
        <v>6</v>
      </c>
      <c r="K28" s="77"/>
      <c r="L28" s="77" t="s">
        <v>586</v>
      </c>
      <c r="M28" s="77">
        <v>3</v>
      </c>
      <c r="N28" s="77">
        <v>29</v>
      </c>
      <c r="O28" s="77">
        <v>14</v>
      </c>
      <c r="P28" s="77"/>
      <c r="Q28" s="77" t="s">
        <v>587</v>
      </c>
      <c r="R28" s="77">
        <v>3</v>
      </c>
      <c r="S28" s="77">
        <v>26</v>
      </c>
      <c r="T28" s="77">
        <v>14</v>
      </c>
      <c r="U28" s="77"/>
      <c r="V28" s="77" t="s">
        <v>588</v>
      </c>
      <c r="W28" s="77">
        <v>3</v>
      </c>
      <c r="X28" s="77">
        <v>37</v>
      </c>
      <c r="Y28" s="77">
        <v>1</v>
      </c>
      <c r="Z28" s="77"/>
      <c r="AA28" s="77" t="s">
        <v>589</v>
      </c>
      <c r="AB28" s="77">
        <v>3</v>
      </c>
      <c r="AC28" s="77">
        <v>23</v>
      </c>
      <c r="AD28" s="77">
        <v>11</v>
      </c>
      <c r="AE28" s="77" t="s">
        <v>739</v>
      </c>
      <c r="AF28" s="77" t="s">
        <v>593</v>
      </c>
      <c r="AG28" s="77">
        <v>3</v>
      </c>
      <c r="AH28" s="77">
        <v>41</v>
      </c>
      <c r="AI28" s="77">
        <v>3</v>
      </c>
      <c r="AJ28" s="77" t="s">
        <v>739</v>
      </c>
      <c r="AK28" s="76" t="s">
        <v>590</v>
      </c>
      <c r="AL28" s="77">
        <v>1</v>
      </c>
      <c r="AM28" s="76">
        <v>0</v>
      </c>
      <c r="AN28" s="76">
        <v>0</v>
      </c>
      <c r="AO28" s="77" t="s">
        <v>739</v>
      </c>
      <c r="AP28" s="76" t="s">
        <v>591</v>
      </c>
      <c r="AQ28" s="76">
        <v>3</v>
      </c>
      <c r="AR28" s="76">
        <v>21</v>
      </c>
      <c r="AS28" s="76">
        <v>3</v>
      </c>
      <c r="AT28" s="77" t="s">
        <v>739</v>
      </c>
      <c r="AU28" s="76" t="s">
        <v>592</v>
      </c>
      <c r="AV28" s="76">
        <v>3</v>
      </c>
      <c r="AW28" s="76">
        <v>32</v>
      </c>
      <c r="AX28" s="76">
        <v>2</v>
      </c>
      <c r="AY28" s="77" t="s">
        <v>739</v>
      </c>
      <c r="AZ28" s="76" t="s">
        <v>594</v>
      </c>
      <c r="BA28" s="76">
        <v>3</v>
      </c>
      <c r="BB28" s="76">
        <v>21</v>
      </c>
      <c r="BC28" s="76">
        <v>5</v>
      </c>
      <c r="BD28" s="77" t="s">
        <v>740</v>
      </c>
      <c r="BE28" s="76" t="s">
        <v>595</v>
      </c>
      <c r="BF28" s="76">
        <v>3</v>
      </c>
      <c r="BG28" s="76">
        <v>15</v>
      </c>
      <c r="BH28" s="76">
        <v>3</v>
      </c>
    </row>
    <row r="29" spans="1:60" s="75" customFormat="1" ht="14" x14ac:dyDescent="0.2">
      <c r="A29" s="76">
        <v>4007</v>
      </c>
      <c r="B29" s="77" t="s">
        <v>597</v>
      </c>
      <c r="C29" s="77">
        <v>3</v>
      </c>
      <c r="D29" s="77">
        <v>16</v>
      </c>
      <c r="E29" s="77">
        <v>0</v>
      </c>
      <c r="F29" s="77"/>
      <c r="G29" s="77" t="s">
        <v>598</v>
      </c>
      <c r="H29" s="77">
        <v>3</v>
      </c>
      <c r="I29" s="77">
        <v>7</v>
      </c>
      <c r="J29" s="77">
        <v>14</v>
      </c>
      <c r="K29" s="77"/>
      <c r="L29" s="77" t="s">
        <v>599</v>
      </c>
      <c r="M29" s="77">
        <v>3</v>
      </c>
      <c r="N29" s="77">
        <v>16</v>
      </c>
      <c r="O29" s="77">
        <v>0</v>
      </c>
      <c r="P29" s="77"/>
      <c r="Q29" s="77" t="s">
        <v>600</v>
      </c>
      <c r="R29" s="77">
        <v>3</v>
      </c>
      <c r="S29" s="77">
        <v>21</v>
      </c>
      <c r="T29" s="77">
        <v>0</v>
      </c>
      <c r="U29" s="77"/>
      <c r="V29" s="77" t="s">
        <v>601</v>
      </c>
      <c r="W29" s="77">
        <v>3</v>
      </c>
      <c r="X29" s="77">
        <v>32</v>
      </c>
      <c r="Y29" s="77">
        <v>0</v>
      </c>
      <c r="Z29" s="77"/>
      <c r="AA29" s="77" t="s">
        <v>602</v>
      </c>
      <c r="AB29" s="77">
        <v>3</v>
      </c>
      <c r="AC29" s="77">
        <v>17</v>
      </c>
      <c r="AD29" s="77">
        <v>0</v>
      </c>
      <c r="AE29" s="77" t="s">
        <v>739</v>
      </c>
      <c r="AF29" s="77" t="s">
        <v>606</v>
      </c>
      <c r="AG29" s="77">
        <v>3</v>
      </c>
      <c r="AH29" s="77">
        <v>30</v>
      </c>
      <c r="AI29" s="77">
        <v>0</v>
      </c>
      <c r="AJ29" s="77" t="s">
        <v>739</v>
      </c>
      <c r="AK29" s="76" t="s">
        <v>603</v>
      </c>
      <c r="AL29" s="77">
        <v>3</v>
      </c>
      <c r="AM29" s="76">
        <v>18</v>
      </c>
      <c r="AN29" s="76">
        <v>1</v>
      </c>
      <c r="AO29" s="77" t="s">
        <v>739</v>
      </c>
      <c r="AP29" s="76" t="s">
        <v>604</v>
      </c>
      <c r="AQ29" s="76">
        <v>3</v>
      </c>
      <c r="AR29" s="76">
        <v>12</v>
      </c>
      <c r="AS29" s="76">
        <v>4</v>
      </c>
      <c r="AT29" s="77" t="s">
        <v>739</v>
      </c>
      <c r="AU29" s="76" t="s">
        <v>605</v>
      </c>
      <c r="AV29" s="76">
        <v>1</v>
      </c>
      <c r="AW29" s="76">
        <v>0</v>
      </c>
      <c r="AX29" s="76">
        <v>0</v>
      </c>
      <c r="AY29" s="77" t="s">
        <v>739</v>
      </c>
      <c r="AZ29" s="76" t="s">
        <v>607</v>
      </c>
      <c r="BA29" s="76">
        <v>2</v>
      </c>
      <c r="BB29" s="76">
        <v>0</v>
      </c>
      <c r="BC29" s="76">
        <v>0</v>
      </c>
      <c r="BD29" s="77" t="s">
        <v>739</v>
      </c>
      <c r="BE29" s="76" t="s">
        <v>608</v>
      </c>
      <c r="BF29" s="76">
        <v>2</v>
      </c>
      <c r="BG29" s="76">
        <v>0</v>
      </c>
      <c r="BH29" s="76">
        <v>0</v>
      </c>
    </row>
    <row r="30" spans="1:60" s="75" customFormat="1" ht="14" x14ac:dyDescent="0.2">
      <c r="A30" s="76">
        <v>4009</v>
      </c>
      <c r="B30" s="77" t="s">
        <v>610</v>
      </c>
      <c r="C30" s="77">
        <v>3</v>
      </c>
      <c r="D30" s="77">
        <v>10</v>
      </c>
      <c r="E30" s="77">
        <v>8</v>
      </c>
      <c r="F30" s="77"/>
      <c r="G30" s="77" t="s">
        <v>611</v>
      </c>
      <c r="H30" s="77">
        <v>1</v>
      </c>
      <c r="I30" s="77">
        <v>0</v>
      </c>
      <c r="J30" s="77">
        <v>0</v>
      </c>
      <c r="K30" s="77"/>
      <c r="L30" s="77" t="s">
        <v>612</v>
      </c>
      <c r="M30" s="77">
        <v>2</v>
      </c>
      <c r="N30" s="77">
        <v>0</v>
      </c>
      <c r="O30" s="77">
        <v>0</v>
      </c>
      <c r="P30" s="77"/>
      <c r="Q30" s="77" t="s">
        <v>613</v>
      </c>
      <c r="R30" s="77">
        <v>3</v>
      </c>
      <c r="S30" s="77">
        <v>17</v>
      </c>
      <c r="T30" s="77">
        <v>4</v>
      </c>
      <c r="U30" s="77"/>
      <c r="V30" s="77" t="s">
        <v>614</v>
      </c>
      <c r="W30" s="77">
        <v>3</v>
      </c>
      <c r="X30" s="77">
        <v>14</v>
      </c>
      <c r="Y30" s="77">
        <v>9</v>
      </c>
      <c r="Z30" s="77"/>
      <c r="AA30" s="77" t="s">
        <v>615</v>
      </c>
      <c r="AB30" s="77">
        <v>1</v>
      </c>
      <c r="AC30" s="77"/>
      <c r="AD30" s="77"/>
      <c r="AE30" s="77" t="s">
        <v>739</v>
      </c>
      <c r="AF30" s="77" t="s">
        <v>619</v>
      </c>
      <c r="AG30" s="77">
        <v>1</v>
      </c>
      <c r="AH30" s="77"/>
      <c r="AI30" s="77"/>
      <c r="AJ30" s="77" t="s">
        <v>739</v>
      </c>
      <c r="AK30" s="76" t="s">
        <v>616</v>
      </c>
      <c r="AL30" s="77">
        <v>2</v>
      </c>
      <c r="AM30" s="76">
        <v>0</v>
      </c>
      <c r="AN30" s="76">
        <v>0</v>
      </c>
      <c r="AO30" s="77" t="s">
        <v>740</v>
      </c>
      <c r="AP30" s="76" t="s">
        <v>617</v>
      </c>
      <c r="AQ30" s="76">
        <v>1</v>
      </c>
      <c r="AR30" s="76">
        <v>0</v>
      </c>
      <c r="AS30" s="76">
        <v>0</v>
      </c>
      <c r="AT30" s="77" t="s">
        <v>739</v>
      </c>
      <c r="AU30" s="76" t="s">
        <v>618</v>
      </c>
      <c r="AV30" s="76">
        <v>3</v>
      </c>
      <c r="AW30" s="76">
        <v>43</v>
      </c>
      <c r="AX30" s="76">
        <v>6</v>
      </c>
      <c r="AY30" s="77" t="s">
        <v>739</v>
      </c>
      <c r="AZ30" s="76" t="s">
        <v>620</v>
      </c>
      <c r="BA30" s="76">
        <v>2</v>
      </c>
      <c r="BB30" s="76">
        <v>0</v>
      </c>
      <c r="BC30" s="76">
        <v>0</v>
      </c>
      <c r="BD30" s="77" t="s">
        <v>740</v>
      </c>
      <c r="BE30" s="76" t="s">
        <v>621</v>
      </c>
      <c r="BF30" s="76">
        <v>3</v>
      </c>
      <c r="BG30" s="76">
        <v>10</v>
      </c>
      <c r="BH30" s="76">
        <v>5</v>
      </c>
    </row>
    <row r="31" spans="1:60" s="75" customFormat="1" ht="14" x14ac:dyDescent="0.2">
      <c r="A31" s="76">
        <v>4010</v>
      </c>
      <c r="B31" s="80" t="s">
        <v>736</v>
      </c>
      <c r="C31" s="80">
        <v>3</v>
      </c>
      <c r="D31" s="80">
        <v>9</v>
      </c>
      <c r="E31" s="80">
        <v>1</v>
      </c>
      <c r="F31" s="80"/>
      <c r="G31" s="77" t="s">
        <v>326</v>
      </c>
      <c r="H31" s="77">
        <v>3</v>
      </c>
      <c r="I31" s="77">
        <v>14</v>
      </c>
      <c r="J31" s="77">
        <v>0</v>
      </c>
      <c r="K31" s="77"/>
      <c r="L31" s="77" t="s">
        <v>327</v>
      </c>
      <c r="M31" s="77">
        <v>3</v>
      </c>
      <c r="N31" s="77">
        <v>10</v>
      </c>
      <c r="O31" s="77">
        <v>7</v>
      </c>
      <c r="P31" s="77"/>
      <c r="Q31" s="77" t="s">
        <v>328</v>
      </c>
      <c r="R31" s="77">
        <v>3</v>
      </c>
      <c r="S31" s="77">
        <v>13</v>
      </c>
      <c r="T31" s="77">
        <v>10</v>
      </c>
      <c r="U31" s="77"/>
      <c r="V31" s="77" t="s">
        <v>329</v>
      </c>
      <c r="W31" s="77">
        <v>3</v>
      </c>
      <c r="X31" s="77">
        <v>26</v>
      </c>
      <c r="Y31" s="77">
        <v>0</v>
      </c>
      <c r="Z31" s="77"/>
      <c r="AA31" s="77" t="s">
        <v>330</v>
      </c>
      <c r="AB31" s="77">
        <v>3</v>
      </c>
      <c r="AC31" s="77">
        <v>14</v>
      </c>
      <c r="AD31" s="77">
        <v>5</v>
      </c>
      <c r="AE31" s="77" t="s">
        <v>739</v>
      </c>
      <c r="AF31" s="77" t="s">
        <v>334</v>
      </c>
      <c r="AG31" s="77">
        <v>3</v>
      </c>
      <c r="AH31" s="77">
        <v>26</v>
      </c>
      <c r="AI31" s="77">
        <v>2</v>
      </c>
      <c r="AJ31" s="77" t="s">
        <v>739</v>
      </c>
      <c r="AK31" s="76" t="s">
        <v>331</v>
      </c>
      <c r="AL31" s="77">
        <v>3</v>
      </c>
      <c r="AM31" s="76">
        <v>17</v>
      </c>
      <c r="AN31" s="76">
        <v>2</v>
      </c>
      <c r="AO31" s="77" t="s">
        <v>739</v>
      </c>
      <c r="AP31" s="76" t="s">
        <v>332</v>
      </c>
      <c r="AQ31" s="76">
        <v>3</v>
      </c>
      <c r="AR31" s="76">
        <v>3</v>
      </c>
      <c r="AS31" s="76">
        <v>4</v>
      </c>
      <c r="AT31" s="77" t="s">
        <v>739</v>
      </c>
      <c r="AU31" s="76" t="s">
        <v>333</v>
      </c>
      <c r="AV31" s="76">
        <v>3</v>
      </c>
      <c r="AW31" s="76">
        <v>19</v>
      </c>
      <c r="AX31" s="76">
        <v>2</v>
      </c>
      <c r="AY31" s="77" t="s">
        <v>739</v>
      </c>
      <c r="AZ31" s="76" t="s">
        <v>335</v>
      </c>
      <c r="BA31" s="76">
        <v>1</v>
      </c>
      <c r="BB31" s="76">
        <v>0</v>
      </c>
      <c r="BC31" s="76">
        <v>0</v>
      </c>
      <c r="BD31" s="77" t="s">
        <v>739</v>
      </c>
      <c r="BE31" s="76" t="s">
        <v>336</v>
      </c>
      <c r="BF31" s="76">
        <v>3</v>
      </c>
      <c r="BG31" s="76">
        <v>7</v>
      </c>
      <c r="BH31" s="76">
        <v>4</v>
      </c>
    </row>
    <row r="32" spans="1:60" s="75" customFormat="1" ht="14" x14ac:dyDescent="0.2">
      <c r="A32" s="76">
        <v>4011</v>
      </c>
      <c r="B32" s="80" t="s">
        <v>737</v>
      </c>
      <c r="C32" s="80">
        <v>3</v>
      </c>
      <c r="D32" s="80">
        <v>7</v>
      </c>
      <c r="E32" s="80">
        <v>1</v>
      </c>
      <c r="F32" s="80"/>
      <c r="G32" s="77" t="s">
        <v>624</v>
      </c>
      <c r="H32" s="77">
        <v>3</v>
      </c>
      <c r="I32" s="77">
        <v>10</v>
      </c>
      <c r="J32" s="77">
        <v>2</v>
      </c>
      <c r="K32" s="77"/>
      <c r="L32" s="77" t="s">
        <v>625</v>
      </c>
      <c r="M32" s="77">
        <v>1</v>
      </c>
      <c r="N32" s="77">
        <v>0</v>
      </c>
      <c r="O32" s="77">
        <v>0</v>
      </c>
      <c r="P32" s="77"/>
      <c r="Q32" s="77" t="s">
        <v>626</v>
      </c>
      <c r="R32" s="77">
        <v>1</v>
      </c>
      <c r="S32" s="77">
        <v>0</v>
      </c>
      <c r="T32" s="77">
        <v>0</v>
      </c>
      <c r="U32" s="77"/>
      <c r="V32" s="77" t="s">
        <v>627</v>
      </c>
      <c r="W32" s="77">
        <v>2</v>
      </c>
      <c r="X32" s="77">
        <v>0</v>
      </c>
      <c r="Y32" s="77">
        <v>0</v>
      </c>
      <c r="Z32" s="77"/>
      <c r="AA32" s="77" t="s">
        <v>628</v>
      </c>
      <c r="AB32" s="77">
        <v>3</v>
      </c>
      <c r="AC32" s="77">
        <v>7</v>
      </c>
      <c r="AD32" s="77">
        <v>6</v>
      </c>
      <c r="AE32" s="77" t="s">
        <v>739</v>
      </c>
      <c r="AF32" s="77" t="s">
        <v>632</v>
      </c>
      <c r="AG32" s="77">
        <v>3</v>
      </c>
      <c r="AH32" s="77">
        <v>15</v>
      </c>
      <c r="AI32" s="77">
        <v>0</v>
      </c>
      <c r="AJ32" s="77" t="s">
        <v>739</v>
      </c>
      <c r="AK32" s="76" t="s">
        <v>629</v>
      </c>
      <c r="AL32" s="77">
        <v>1</v>
      </c>
      <c r="AM32" s="76">
        <v>0</v>
      </c>
      <c r="AN32" s="76">
        <v>0</v>
      </c>
      <c r="AO32" s="77" t="s">
        <v>739</v>
      </c>
      <c r="AP32" s="76" t="s">
        <v>630</v>
      </c>
      <c r="AQ32" s="76">
        <v>2</v>
      </c>
      <c r="AR32" s="76"/>
      <c r="AS32" s="76"/>
      <c r="AT32" s="77" t="s">
        <v>739</v>
      </c>
      <c r="AU32" s="76" t="s">
        <v>631</v>
      </c>
      <c r="AV32" s="76">
        <v>3</v>
      </c>
      <c r="AW32" s="76">
        <v>10</v>
      </c>
      <c r="AX32" s="76">
        <v>0</v>
      </c>
      <c r="AY32" s="77" t="s">
        <v>739</v>
      </c>
      <c r="AZ32" s="76" t="s">
        <v>633</v>
      </c>
      <c r="BA32" s="76">
        <v>3</v>
      </c>
      <c r="BB32" s="76">
        <v>12</v>
      </c>
      <c r="BC32" s="76">
        <v>1</v>
      </c>
      <c r="BD32" s="77" t="s">
        <v>739</v>
      </c>
      <c r="BE32" s="76" t="s">
        <v>634</v>
      </c>
      <c r="BF32" s="76">
        <v>1</v>
      </c>
      <c r="BG32" s="76"/>
      <c r="BH32" s="76"/>
    </row>
    <row r="33" spans="1:60" s="75" customFormat="1" ht="14" x14ac:dyDescent="0.2">
      <c r="A33" s="78">
        <v>4012</v>
      </c>
      <c r="B33" s="79" t="s">
        <v>338</v>
      </c>
      <c r="C33" s="79"/>
      <c r="D33" s="79"/>
      <c r="E33" s="79"/>
      <c r="F33" s="79"/>
      <c r="G33" s="79" t="s">
        <v>339</v>
      </c>
      <c r="H33" s="79">
        <v>3</v>
      </c>
      <c r="I33" s="79">
        <v>27</v>
      </c>
      <c r="J33" s="79">
        <v>0</v>
      </c>
      <c r="K33" s="79"/>
      <c r="L33" s="79" t="s">
        <v>340</v>
      </c>
      <c r="M33" s="79">
        <v>1</v>
      </c>
      <c r="N33" s="79">
        <v>0</v>
      </c>
      <c r="O33" s="79">
        <v>0</v>
      </c>
      <c r="P33" s="79"/>
      <c r="Q33" s="79" t="s">
        <v>341</v>
      </c>
      <c r="R33" s="79">
        <v>3</v>
      </c>
      <c r="S33" s="79">
        <v>21</v>
      </c>
      <c r="T33" s="79">
        <v>16</v>
      </c>
      <c r="U33" s="79"/>
      <c r="V33" s="79" t="s">
        <v>342</v>
      </c>
      <c r="W33" s="79">
        <v>3</v>
      </c>
      <c r="X33" s="79">
        <v>24</v>
      </c>
      <c r="Y33" s="79">
        <v>0</v>
      </c>
      <c r="Z33" s="79"/>
      <c r="AA33" s="79" t="s">
        <v>343</v>
      </c>
      <c r="AB33" s="79">
        <v>3</v>
      </c>
      <c r="AC33" s="79">
        <v>26</v>
      </c>
      <c r="AD33" s="79">
        <v>4</v>
      </c>
      <c r="AE33" s="79" t="s">
        <v>739</v>
      </c>
      <c r="AF33" s="79" t="s">
        <v>347</v>
      </c>
      <c r="AG33" s="79">
        <v>0</v>
      </c>
      <c r="AH33" s="79">
        <v>0</v>
      </c>
      <c r="AI33" s="79">
        <v>0</v>
      </c>
      <c r="AJ33" s="79" t="s">
        <v>739</v>
      </c>
      <c r="AK33" s="78" t="s">
        <v>344</v>
      </c>
      <c r="AL33" s="78">
        <v>2</v>
      </c>
      <c r="AM33" s="78">
        <v>0</v>
      </c>
      <c r="AN33" s="78">
        <v>0</v>
      </c>
      <c r="AO33" s="79" t="s">
        <v>739</v>
      </c>
      <c r="AP33" s="78" t="s">
        <v>345</v>
      </c>
      <c r="AQ33" s="78">
        <v>0</v>
      </c>
      <c r="AR33" s="78">
        <v>0</v>
      </c>
      <c r="AS33" s="78">
        <v>0</v>
      </c>
      <c r="AT33" s="79" t="s">
        <v>740</v>
      </c>
      <c r="AU33" s="78" t="s">
        <v>346</v>
      </c>
      <c r="AV33" s="78">
        <v>0</v>
      </c>
      <c r="AW33" s="78">
        <v>0</v>
      </c>
      <c r="AX33" s="78">
        <v>0</v>
      </c>
      <c r="AY33" s="79" t="s">
        <v>739</v>
      </c>
      <c r="AZ33" s="78" t="s">
        <v>348</v>
      </c>
      <c r="BA33" s="78">
        <v>0</v>
      </c>
      <c r="BB33" s="78">
        <v>0</v>
      </c>
      <c r="BC33" s="78">
        <v>0</v>
      </c>
      <c r="BD33" s="79" t="s">
        <v>739</v>
      </c>
      <c r="BE33" s="78" t="s">
        <v>349</v>
      </c>
      <c r="BF33" s="78">
        <v>0</v>
      </c>
      <c r="BG33" s="78">
        <v>0</v>
      </c>
      <c r="BH33" s="78">
        <v>0</v>
      </c>
    </row>
    <row r="34" spans="1:60" s="75" customFormat="1" ht="14" x14ac:dyDescent="0.2">
      <c r="A34" s="76">
        <v>4008</v>
      </c>
      <c r="B34" s="80" t="s">
        <v>738</v>
      </c>
      <c r="C34" s="80">
        <v>1</v>
      </c>
      <c r="D34" s="80">
        <v>0</v>
      </c>
      <c r="E34" s="80">
        <v>0</v>
      </c>
      <c r="F34" s="80"/>
      <c r="G34" s="77" t="s">
        <v>313</v>
      </c>
      <c r="H34" s="77">
        <v>3</v>
      </c>
      <c r="I34" s="77">
        <v>32</v>
      </c>
      <c r="J34" s="77">
        <v>2</v>
      </c>
      <c r="K34" s="77"/>
      <c r="L34" s="77" t="s">
        <v>314</v>
      </c>
      <c r="M34" s="77">
        <v>3</v>
      </c>
      <c r="N34" s="77">
        <v>14</v>
      </c>
      <c r="O34" s="77">
        <v>10</v>
      </c>
      <c r="P34" s="77" t="s">
        <v>739</v>
      </c>
      <c r="Q34" s="77" t="s">
        <v>315</v>
      </c>
      <c r="R34" s="77">
        <v>3</v>
      </c>
      <c r="S34" s="77">
        <v>19</v>
      </c>
      <c r="T34" s="77">
        <v>4</v>
      </c>
      <c r="U34" s="77"/>
      <c r="V34" s="77" t="s">
        <v>316</v>
      </c>
      <c r="W34" s="77">
        <v>3</v>
      </c>
      <c r="X34" s="77">
        <v>16</v>
      </c>
      <c r="Y34" s="77">
        <v>0</v>
      </c>
      <c r="Z34" s="77"/>
      <c r="AA34" s="77" t="s">
        <v>317</v>
      </c>
      <c r="AB34" s="77">
        <v>3</v>
      </c>
      <c r="AC34" s="77">
        <v>27</v>
      </c>
      <c r="AD34" s="77">
        <v>5</v>
      </c>
      <c r="AE34" s="77" t="s">
        <v>739</v>
      </c>
      <c r="AF34" s="77" t="s">
        <v>321</v>
      </c>
      <c r="AG34" s="77">
        <v>3</v>
      </c>
      <c r="AH34" s="77">
        <v>32</v>
      </c>
      <c r="AI34" s="77">
        <v>0</v>
      </c>
      <c r="AJ34" s="77" t="s">
        <v>739</v>
      </c>
      <c r="AK34" s="76" t="s">
        <v>318</v>
      </c>
      <c r="AL34" s="77">
        <v>3</v>
      </c>
      <c r="AM34" s="76">
        <v>31</v>
      </c>
      <c r="AN34" s="76">
        <v>0</v>
      </c>
      <c r="AO34" s="77" t="s">
        <v>739</v>
      </c>
      <c r="AP34" s="76" t="s">
        <v>319</v>
      </c>
      <c r="AQ34" s="76">
        <v>3</v>
      </c>
      <c r="AR34" s="76">
        <v>12</v>
      </c>
      <c r="AS34" s="76">
        <v>2</v>
      </c>
      <c r="AT34" s="77" t="s">
        <v>739</v>
      </c>
      <c r="AU34" s="76" t="s">
        <v>320</v>
      </c>
      <c r="AV34" s="76">
        <v>3</v>
      </c>
      <c r="AW34" s="76">
        <v>31</v>
      </c>
      <c r="AX34" s="76">
        <v>0</v>
      </c>
      <c r="AY34" s="77" t="s">
        <v>739</v>
      </c>
      <c r="AZ34" s="76" t="s">
        <v>322</v>
      </c>
      <c r="BA34" s="76">
        <v>3</v>
      </c>
      <c r="BB34" s="76">
        <v>26</v>
      </c>
      <c r="BC34" s="76">
        <v>6</v>
      </c>
      <c r="BD34" s="77" t="s">
        <v>739</v>
      </c>
      <c r="BE34" s="76" t="s">
        <v>323</v>
      </c>
      <c r="BF34" s="76">
        <v>3</v>
      </c>
      <c r="BG34" s="76">
        <v>20</v>
      </c>
      <c r="BH34" s="76">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ALL Clinical Data</vt:lpstr>
      <vt:lpstr>SPSS MTT Phenom &lt;65</vt:lpstr>
      <vt:lpstr>SPSS MTT Coding &lt;65</vt:lpstr>
      <vt:lpstr>Temporal Frequency</vt:lpstr>
      <vt:lpstr>Phenomological</vt:lpstr>
      <vt:lpstr>Coding Summary</vt:lpstr>
      <vt:lpstr>Detail Analysis</vt:lpstr>
      <vt:lpstr>Detail_Analysis_R</vt:lpstr>
      <vt:lpstr>Data Entry Coding</vt:lpstr>
    </vt:vector>
  </TitlesOfParts>
  <Company>University of New South Wales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School of Psychology</dc:creator>
  <cp:lastModifiedBy>JennyRichmond</cp:lastModifiedBy>
  <dcterms:created xsi:type="dcterms:W3CDTF">2016-08-04T01:30:55Z</dcterms:created>
  <dcterms:modified xsi:type="dcterms:W3CDTF">2020-08-27T23:24:20Z</dcterms:modified>
</cp:coreProperties>
</file>