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4"/>
  <workbookPr defaultThemeVersion="124226"/>
  <xr:revisionPtr revIDLastSave="0" documentId="11_1362B6AFF5E81BCD5E15281C22A8ABF7F5C4D5CA" xr6:coauthVersionLast="45" xr6:coauthVersionMax="45" xr10:uidLastSave="{00000000-0000-0000-0000-000000000000}"/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calcPr calcId="145621" calcCompleted="0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<sst xmlns="http://schemas.openxmlformats.org/spreadsheetml/2006/main" count="48" uniqueCount="21">
  <si>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</si>
  <si>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</si>
  <si>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</si>
  <si>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</si>
  <si>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</si>
  <si>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</si>
  <si>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</si>
  <si>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</si>
  <si>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</si>
  <si>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</si>
  <si>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Averages</t>
  </si>
  <si>
    <t>differences</t>
  </si>
  <si>
    <t>percentage change</t>
  </si>
  <si>
    <t>Spss data</t>
  </si>
  <si>
    <t>BL_brow</t>
  </si>
  <si>
    <t>BL_cheek</t>
  </si>
  <si>
    <t>BL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</si>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</sst>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workbookViewId="0">
      <selection activeCell="C41" sqref="C41:C48"/>
    </sheetView>
  </sheetViews>
  <sheetFormatPr defaultRowHeight="15"/>
  <sheetData>
    <row r="1" spans="1:31">
      <c r="A1" t="s">
        <v>0</v>
      </c>
      <c r="B1" t="s">
        <v>1</v>
      </c>
      <c r="C1" t="s">
        <v>1</v>
      </c>
    </row>
    <row r="2" spans="1:31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>
      <c r="A3" s="1">
        <v>429</v>
      </c>
      <c r="B3">
        <v>9.3696999999999999</v>
      </c>
      <c r="C3">
        <v>3.7225999999999999</v>
      </c>
      <c r="E3" s="1">
        <v>429</v>
      </c>
      <c r="F3">
        <v>13.3681</v>
      </c>
      <c r="G3">
        <v>3.9603000000000002</v>
      </c>
      <c r="I3" s="1">
        <v>429</v>
      </c>
      <c r="J3">
        <v>16.701499999999999</v>
      </c>
      <c r="K3">
        <v>4.2310999999999996</v>
      </c>
      <c r="M3" s="1">
        <v>429</v>
      </c>
      <c r="N3">
        <v>16.118500000000001</v>
      </c>
      <c r="O3">
        <v>4.5049000000000001</v>
      </c>
      <c r="Q3" s="1">
        <v>429</v>
      </c>
      <c r="R3">
        <v>13.539</v>
      </c>
      <c r="S3">
        <v>4.5663999999999998</v>
      </c>
      <c r="U3" s="1">
        <v>429</v>
      </c>
      <c r="V3">
        <v>13.367000000000001</v>
      </c>
      <c r="W3">
        <v>3.5647000000000002</v>
      </c>
      <c r="Y3" s="1">
        <v>429</v>
      </c>
      <c r="Z3">
        <v>17.9861</v>
      </c>
      <c r="AA3">
        <v>4.9329000000000001</v>
      </c>
      <c r="AC3" s="1">
        <v>429</v>
      </c>
      <c r="AD3">
        <v>20.225100000000001</v>
      </c>
      <c r="AE3">
        <v>17.440100000000001</v>
      </c>
    </row>
    <row r="4" spans="1:31">
      <c r="A4" s="1">
        <v>0.1</v>
      </c>
      <c r="B4">
        <v>9.6051000000000002</v>
      </c>
      <c r="C4">
        <v>3.6093999999999999</v>
      </c>
      <c r="E4" s="1">
        <v>0.1</v>
      </c>
      <c r="F4">
        <v>14.4473</v>
      </c>
      <c r="G4">
        <v>3.7887</v>
      </c>
      <c r="I4" s="1">
        <v>0.1</v>
      </c>
      <c r="J4">
        <v>16.399799999999999</v>
      </c>
      <c r="K4">
        <v>3.5619000000000001</v>
      </c>
      <c r="M4" s="1">
        <v>0.1</v>
      </c>
      <c r="N4">
        <v>19.915800000000001</v>
      </c>
      <c r="O4">
        <v>5.0075000000000003</v>
      </c>
      <c r="Q4" s="1">
        <v>0.1</v>
      </c>
      <c r="R4">
        <v>14.550800000000001</v>
      </c>
      <c r="S4">
        <v>4.2507999999999999</v>
      </c>
      <c r="U4" s="1">
        <v>0.1</v>
      </c>
      <c r="V4">
        <v>13.1448</v>
      </c>
      <c r="W4">
        <v>4.1044</v>
      </c>
      <c r="Y4" s="1">
        <v>0.1</v>
      </c>
      <c r="Z4">
        <v>17.916499999999999</v>
      </c>
      <c r="AA4">
        <v>3.8864999999999998</v>
      </c>
      <c r="AC4" s="1">
        <v>0.1</v>
      </c>
      <c r="AD4">
        <v>49.066499999999998</v>
      </c>
      <c r="AE4">
        <v>37.724299999999999</v>
      </c>
    </row>
    <row r="5" spans="1:31">
      <c r="A5" s="1">
        <v>0.2</v>
      </c>
      <c r="B5">
        <v>10.4023</v>
      </c>
      <c r="C5">
        <v>3.8647999999999998</v>
      </c>
      <c r="E5" s="1">
        <v>0.2</v>
      </c>
      <c r="F5">
        <v>13.2798</v>
      </c>
      <c r="G5">
        <v>4.3788</v>
      </c>
      <c r="I5" s="1">
        <v>0.2</v>
      </c>
      <c r="J5">
        <v>9.7075999999999993</v>
      </c>
      <c r="K5">
        <v>7.2944000000000004</v>
      </c>
      <c r="M5" s="1">
        <v>0.2</v>
      </c>
      <c r="N5">
        <v>16.3889</v>
      </c>
      <c r="O5">
        <v>3.8498000000000001</v>
      </c>
      <c r="Q5" s="1">
        <v>0.2</v>
      </c>
      <c r="R5">
        <v>13.7799</v>
      </c>
      <c r="S5">
        <v>3.5266999999999999</v>
      </c>
      <c r="U5" s="1">
        <v>0.2</v>
      </c>
      <c r="V5">
        <v>14.191599999999999</v>
      </c>
      <c r="W5">
        <v>4.3765000000000001</v>
      </c>
      <c r="Y5" s="1">
        <v>0.2</v>
      </c>
      <c r="Z5">
        <v>16.816500000000001</v>
      </c>
      <c r="AA5">
        <v>4.6135000000000002</v>
      </c>
      <c r="AC5" s="1">
        <v>0.2</v>
      </c>
      <c r="AD5">
        <v>35.496000000000002</v>
      </c>
      <c r="AE5">
        <v>83.006500000000003</v>
      </c>
    </row>
    <row r="6" spans="1:31">
      <c r="A6" s="1">
        <v>0.3</v>
      </c>
      <c r="B6">
        <v>7.6714000000000002</v>
      </c>
      <c r="C6">
        <v>3.5087999999999999</v>
      </c>
      <c r="E6" s="1">
        <v>0.3</v>
      </c>
      <c r="F6">
        <v>12.471399999999999</v>
      </c>
      <c r="G6">
        <v>4.2062999999999997</v>
      </c>
      <c r="I6" s="1">
        <v>0.3</v>
      </c>
      <c r="J6">
        <v>17.767499999999998</v>
      </c>
      <c r="K6">
        <v>6.0983000000000001</v>
      </c>
      <c r="M6" s="1">
        <v>0.3</v>
      </c>
      <c r="N6">
        <v>15.780099999999999</v>
      </c>
      <c r="O6">
        <v>3.1781999999999999</v>
      </c>
      <c r="Q6" s="1">
        <v>0.3</v>
      </c>
      <c r="R6">
        <v>12.838100000000001</v>
      </c>
      <c r="S6">
        <v>4.9924999999999997</v>
      </c>
      <c r="U6" s="1">
        <v>0.3</v>
      </c>
      <c r="V6">
        <v>19.002400000000002</v>
      </c>
      <c r="W6">
        <v>8.5870999999999995</v>
      </c>
      <c r="Y6" s="1">
        <v>0.3</v>
      </c>
      <c r="Z6">
        <v>15.152799999999999</v>
      </c>
      <c r="AA6">
        <v>4.8155000000000001</v>
      </c>
      <c r="AC6" s="1">
        <v>0.3</v>
      </c>
      <c r="AD6">
        <v>82.236400000000003</v>
      </c>
      <c r="AE6">
        <v>128.05840000000001</v>
      </c>
    </row>
    <row r="7" spans="1:31">
      <c r="A7" s="1">
        <v>0.4</v>
      </c>
      <c r="B7">
        <v>9.0588999999999995</v>
      </c>
      <c r="C7">
        <v>3.1789000000000001</v>
      </c>
      <c r="E7" s="1">
        <v>0.4</v>
      </c>
      <c r="F7">
        <v>11.490500000000001</v>
      </c>
      <c r="G7">
        <v>3.7448000000000001</v>
      </c>
      <c r="I7" s="1">
        <v>0.4</v>
      </c>
      <c r="J7">
        <v>11.641999999999999</v>
      </c>
      <c r="K7">
        <v>5.3124000000000002</v>
      </c>
      <c r="M7" s="1">
        <v>0.4</v>
      </c>
      <c r="N7">
        <v>14.4825</v>
      </c>
      <c r="O7">
        <v>4.0246000000000004</v>
      </c>
      <c r="Q7" s="1">
        <v>0.4</v>
      </c>
      <c r="R7">
        <v>10.9979</v>
      </c>
      <c r="S7">
        <v>3.2734999999999999</v>
      </c>
      <c r="U7" s="1">
        <v>0.4</v>
      </c>
      <c r="V7">
        <v>17.256799999999998</v>
      </c>
      <c r="W7">
        <v>5.3922999999999996</v>
      </c>
      <c r="Y7" s="1">
        <v>0.4</v>
      </c>
      <c r="Z7">
        <v>15.928599999999999</v>
      </c>
      <c r="AA7">
        <v>6.0068000000000001</v>
      </c>
      <c r="AC7" s="1">
        <v>0.4</v>
      </c>
      <c r="AD7">
        <v>49.001600000000003</v>
      </c>
      <c r="AE7">
        <v>98.1404</v>
      </c>
    </row>
    <row r="8" spans="1:31">
      <c r="A8" s="1">
        <v>0.5</v>
      </c>
      <c r="B8">
        <v>7.7964000000000002</v>
      </c>
      <c r="C8">
        <v>4.4177999999999997</v>
      </c>
      <c r="E8" s="1">
        <v>0.5</v>
      </c>
      <c r="F8">
        <v>13.1835</v>
      </c>
      <c r="G8">
        <v>3.5139</v>
      </c>
      <c r="I8" s="1">
        <v>0.5</v>
      </c>
      <c r="J8">
        <v>14.7067</v>
      </c>
      <c r="K8">
        <v>8.0763999999999996</v>
      </c>
      <c r="M8" s="1">
        <v>0.5</v>
      </c>
      <c r="N8">
        <v>12.8109</v>
      </c>
      <c r="O8">
        <v>3.9409000000000001</v>
      </c>
      <c r="Q8" s="1">
        <v>0.5</v>
      </c>
      <c r="R8">
        <v>15.0815</v>
      </c>
      <c r="S8">
        <v>4.1909999999999998</v>
      </c>
      <c r="U8" s="1">
        <v>0.5</v>
      </c>
      <c r="V8">
        <v>19.7333</v>
      </c>
      <c r="W8">
        <v>5.2561</v>
      </c>
      <c r="Y8" s="1">
        <v>0.5</v>
      </c>
      <c r="Z8">
        <v>14.599299999999999</v>
      </c>
      <c r="AA8">
        <v>3.9599000000000002</v>
      </c>
      <c r="AC8" s="1">
        <v>0.5</v>
      </c>
      <c r="AD8">
        <v>14.594200000000001</v>
      </c>
      <c r="AE8">
        <v>73.285799999999995</v>
      </c>
    </row>
    <row r="9" spans="1:31">
      <c r="A9" s="1">
        <v>0.6</v>
      </c>
      <c r="B9">
        <v>9.7348999999999997</v>
      </c>
      <c r="C9">
        <v>3.9403000000000001</v>
      </c>
      <c r="E9" s="1">
        <v>0.6</v>
      </c>
      <c r="F9">
        <v>12.9137</v>
      </c>
      <c r="G9">
        <v>2.9123999999999999</v>
      </c>
      <c r="I9" s="1">
        <v>0.6</v>
      </c>
      <c r="J9">
        <v>18.965900000000001</v>
      </c>
      <c r="K9">
        <v>4.8815</v>
      </c>
      <c r="M9" s="1">
        <v>0.6</v>
      </c>
      <c r="N9">
        <v>17.449100000000001</v>
      </c>
      <c r="O9">
        <v>3.4222000000000001</v>
      </c>
      <c r="Q9" s="1">
        <v>0.6</v>
      </c>
      <c r="R9">
        <v>12.345800000000001</v>
      </c>
      <c r="S9">
        <v>4.1063999999999998</v>
      </c>
      <c r="U9" s="1">
        <v>0.6</v>
      </c>
      <c r="V9">
        <v>16.090800000000002</v>
      </c>
      <c r="W9">
        <v>4.8387000000000002</v>
      </c>
      <c r="Y9" s="1">
        <v>0.6</v>
      </c>
      <c r="Z9">
        <v>15.1235</v>
      </c>
      <c r="AA9">
        <v>6.1603000000000003</v>
      </c>
      <c r="AC9" s="1">
        <v>0.6</v>
      </c>
      <c r="AD9">
        <v>18.422699999999999</v>
      </c>
      <c r="AE9">
        <v>19.5746</v>
      </c>
    </row>
    <row r="10" spans="1:31">
      <c r="A10" s="1">
        <v>0.7</v>
      </c>
      <c r="B10">
        <v>11.1965</v>
      </c>
      <c r="C10">
        <v>3.4079999999999999</v>
      </c>
      <c r="E10" s="1">
        <v>0.7</v>
      </c>
      <c r="F10">
        <v>15.2904</v>
      </c>
      <c r="G10">
        <v>2.9641999999999999</v>
      </c>
      <c r="I10" s="1">
        <v>0.7</v>
      </c>
      <c r="J10">
        <v>14.863300000000001</v>
      </c>
      <c r="K10">
        <v>7.6786000000000003</v>
      </c>
      <c r="M10" s="1">
        <v>0.7</v>
      </c>
      <c r="N10">
        <v>18.8889</v>
      </c>
      <c r="O10">
        <v>3.4302999999999999</v>
      </c>
      <c r="Q10" s="1">
        <v>0.7</v>
      </c>
      <c r="R10">
        <v>14.3301</v>
      </c>
      <c r="S10">
        <v>4.0454999999999997</v>
      </c>
      <c r="U10" s="1">
        <v>0.7</v>
      </c>
      <c r="V10">
        <v>19.160499999999999</v>
      </c>
      <c r="W10">
        <v>4.3993000000000002</v>
      </c>
      <c r="Y10" s="1">
        <v>0.7</v>
      </c>
      <c r="Z10">
        <v>16.030799999999999</v>
      </c>
      <c r="AA10">
        <v>6.2267999999999999</v>
      </c>
      <c r="AC10" s="1">
        <v>0.7</v>
      </c>
      <c r="AD10">
        <v>40.192</v>
      </c>
      <c r="AE10">
        <v>161.86160000000001</v>
      </c>
    </row>
    <row r="11" spans="1:31">
      <c r="A11" s="1">
        <v>0.8</v>
      </c>
      <c r="B11">
        <v>10.4529</v>
      </c>
      <c r="C11">
        <v>3.8254999999999999</v>
      </c>
      <c r="E11" s="1">
        <v>0.8</v>
      </c>
      <c r="F11">
        <v>16.1629</v>
      </c>
      <c r="G11">
        <v>3.1707000000000001</v>
      </c>
      <c r="I11" s="1">
        <v>0.8</v>
      </c>
      <c r="J11">
        <v>14.701700000000001</v>
      </c>
      <c r="K11">
        <v>3.2572999999999999</v>
      </c>
      <c r="M11" s="1">
        <v>0.8</v>
      </c>
      <c r="N11">
        <v>16.251000000000001</v>
      </c>
      <c r="O11">
        <v>4.8726000000000003</v>
      </c>
      <c r="Q11" s="1">
        <v>0.8</v>
      </c>
      <c r="R11">
        <v>15.045199999999999</v>
      </c>
      <c r="S11">
        <v>3.5407000000000002</v>
      </c>
      <c r="U11" s="1">
        <v>0.8</v>
      </c>
      <c r="V11">
        <v>10.493600000000001</v>
      </c>
      <c r="W11">
        <v>7.5902000000000003</v>
      </c>
      <c r="Y11" s="1">
        <v>0.8</v>
      </c>
      <c r="Z11">
        <v>13.7896</v>
      </c>
      <c r="AA11">
        <v>4.6698000000000004</v>
      </c>
      <c r="AC11" s="1">
        <v>0.8</v>
      </c>
      <c r="AD11">
        <v>203.61959999999999</v>
      </c>
      <c r="AE11">
        <v>204.3862</v>
      </c>
    </row>
    <row r="12" spans="1:31">
      <c r="A12" s="1">
        <v>0.9</v>
      </c>
      <c r="B12">
        <v>9.7236999999999991</v>
      </c>
      <c r="C12">
        <v>3.0103</v>
      </c>
      <c r="E12" s="1">
        <v>0.9</v>
      </c>
      <c r="F12">
        <v>14.323</v>
      </c>
      <c r="G12">
        <v>3.5474999999999999</v>
      </c>
      <c r="I12" s="1">
        <v>0.9</v>
      </c>
      <c r="J12">
        <v>16.6692</v>
      </c>
      <c r="K12">
        <v>4.6013999999999999</v>
      </c>
      <c r="M12" s="1">
        <v>0.9</v>
      </c>
      <c r="N12">
        <v>16.0915</v>
      </c>
      <c r="O12">
        <v>4.6052999999999997</v>
      </c>
      <c r="Q12" s="1">
        <v>0.9</v>
      </c>
      <c r="R12">
        <v>16.1037</v>
      </c>
      <c r="S12">
        <v>4.0037000000000003</v>
      </c>
      <c r="U12" s="1">
        <v>0.9</v>
      </c>
      <c r="V12">
        <v>14.4251</v>
      </c>
      <c r="W12">
        <v>4.0498000000000003</v>
      </c>
      <c r="Y12" s="1">
        <v>0.9</v>
      </c>
      <c r="Z12">
        <v>15.6029</v>
      </c>
      <c r="AA12">
        <v>4.7241</v>
      </c>
      <c r="AC12" s="1">
        <v>0.9</v>
      </c>
      <c r="AD12">
        <v>275.82060000000001</v>
      </c>
      <c r="AE12">
        <v>433.7826</v>
      </c>
    </row>
    <row r="13" spans="1:31">
      <c r="A13" s="1">
        <v>1</v>
      </c>
      <c r="B13">
        <v>10.454499999999999</v>
      </c>
      <c r="C13">
        <v>3.2812000000000001</v>
      </c>
      <c r="E13" s="1">
        <v>1</v>
      </c>
      <c r="F13">
        <v>15.966200000000001</v>
      </c>
      <c r="G13">
        <v>3.7658999999999998</v>
      </c>
      <c r="I13" s="1">
        <v>1</v>
      </c>
      <c r="J13">
        <v>14.6289</v>
      </c>
      <c r="K13">
        <v>4.6681999999999997</v>
      </c>
      <c r="M13" s="1">
        <v>1</v>
      </c>
      <c r="N13">
        <v>18.5641</v>
      </c>
      <c r="O13">
        <v>4.8494000000000002</v>
      </c>
      <c r="Q13" s="1">
        <v>1</v>
      </c>
      <c r="R13">
        <v>17.334</v>
      </c>
      <c r="S13">
        <v>3.6103000000000001</v>
      </c>
      <c r="U13" s="1">
        <v>1</v>
      </c>
      <c r="V13">
        <v>11.843400000000001</v>
      </c>
      <c r="W13">
        <v>4.2717999999999998</v>
      </c>
      <c r="Y13" s="1">
        <v>1</v>
      </c>
      <c r="Z13">
        <v>33.617600000000003</v>
      </c>
      <c r="AA13">
        <v>3.7685</v>
      </c>
      <c r="AC13" s="1">
        <v>1</v>
      </c>
      <c r="AD13">
        <v>175.1386</v>
      </c>
      <c r="AE13">
        <v>302.35399999999998</v>
      </c>
    </row>
    <row r="15" spans="1:31">
      <c r="A15" t="s">
        <v>6</v>
      </c>
      <c r="B15">
        <f>AVERAGE(B4:B13)</f>
        <v>9.6096599999999999</v>
      </c>
      <c r="C15">
        <f>AVERAGE(C4:C13)</f>
        <v>3.6045000000000003</v>
      </c>
      <c r="F15">
        <f>AVERAGE(F4:F13)</f>
        <v>13.952870000000001</v>
      </c>
      <c r="G15">
        <f>AVERAGE(G4:G13)</f>
        <v>3.5993200000000001</v>
      </c>
      <c r="J15">
        <f>AVERAGE(J4:J13)</f>
        <v>15.005259999999998</v>
      </c>
      <c r="K15">
        <f>AVERAGE(K4:K13)</f>
        <v>5.5430399999999995</v>
      </c>
      <c r="N15">
        <f>AVERAGE(N4:N13)</f>
        <v>16.662279999999999</v>
      </c>
      <c r="O15">
        <f>AVERAGE(O4:O13)</f>
        <v>4.1180800000000009</v>
      </c>
      <c r="R15">
        <f>AVERAGE(R4:R13)</f>
        <v>14.2407</v>
      </c>
      <c r="S15">
        <f>AVERAGE(S4:S13)</f>
        <v>3.95411</v>
      </c>
      <c r="V15">
        <f>AVERAGE(V4:V13)</f>
        <v>15.534229999999999</v>
      </c>
      <c r="W15">
        <f>AVERAGE(W4:W13)</f>
        <v>5.2866199999999992</v>
      </c>
      <c r="Z15">
        <f>AVERAGE(Z4:Z13)</f>
        <v>17.457810000000002</v>
      </c>
      <c r="AA15">
        <f>AVERAGE(AA4:AA13)</f>
        <v>4.8831700000000007</v>
      </c>
      <c r="AD15">
        <f>AVERAGE(AD4:AD13)</f>
        <v>94.358819999999994</v>
      </c>
      <c r="AE15">
        <f>AVERAGE(AE4:AE13)</f>
        <v>154.21744000000001</v>
      </c>
    </row>
    <row r="16" spans="1:31">
      <c r="A16" t="s">
        <v>7</v>
      </c>
      <c r="B16">
        <f>STDEV(B4:B13)</f>
        <v>1.1521939884893972</v>
      </c>
      <c r="C16">
        <f>STDEV(C4:C13)</f>
        <v>0.41864095727855793</v>
      </c>
      <c r="F16">
        <f>STDEV(F4:F13)</f>
        <v>1.5452803097388612</v>
      </c>
      <c r="G16">
        <f>STDEV(G4:G13)</f>
        <v>0.48645262370667475</v>
      </c>
      <c r="J16">
        <f>STDEV(J4:J13)</f>
        <v>2.7436772304498445</v>
      </c>
      <c r="K16">
        <f>STDEV(K4:K13)</f>
        <v>1.6880787522440346</v>
      </c>
      <c r="N16">
        <f>STDEV(N4:N13)</f>
        <v>2.1268579333007946</v>
      </c>
      <c r="O16">
        <f>STDEV(O4:O13)</f>
        <v>0.67374168937360657</v>
      </c>
      <c r="R16">
        <f>STDEV(R4:R13)</f>
        <v>1.8494327779078517</v>
      </c>
      <c r="S16">
        <f>STDEV(S4:S13)</f>
        <v>0.49344836372883233</v>
      </c>
      <c r="V16">
        <f>STDEV(V4:V13)</f>
        <v>3.2293725049406414</v>
      </c>
      <c r="W16">
        <f>STDEV(W4:W13)</f>
        <v>1.5629482033075299</v>
      </c>
      <c r="Z16">
        <f>STDEV(Z4:Z13)</f>
        <v>5.7923794578067893</v>
      </c>
      <c r="AA16">
        <f>STDEV(AA4:AA13)</f>
        <v>0.93899153593392426</v>
      </c>
      <c r="AD16">
        <f>STDEV(AD4:AD13)</f>
        <v>90.783538717873057</v>
      </c>
      <c r="AE16">
        <f>STDEV(AE4:AE13)</f>
        <v>129.02439946015551</v>
      </c>
    </row>
    <row r="17" spans="1:42">
      <c r="A17" t="s">
        <v>8</v>
      </c>
      <c r="B17">
        <f>2*B16</f>
        <v>2.3043879769787945</v>
      </c>
      <c r="C17">
        <f>2*C16</f>
        <v>0.83728191455711587</v>
      </c>
      <c r="F17">
        <f>2*F16</f>
        <v>3.0905606194777224</v>
      </c>
      <c r="G17">
        <f>2*G16</f>
        <v>0.97290524741334949</v>
      </c>
      <c r="J17">
        <f>2*J16</f>
        <v>5.4873544608996889</v>
      </c>
      <c r="K17">
        <f>2*K16</f>
        <v>3.3761575044880692</v>
      </c>
      <c r="N17">
        <f>2*N16</f>
        <v>4.2537158666015893</v>
      </c>
      <c r="O17">
        <f>2*O16</f>
        <v>1.3474833787472131</v>
      </c>
      <c r="R17">
        <f>2*R16</f>
        <v>3.6988655558157033</v>
      </c>
      <c r="S17">
        <f>2*S16</f>
        <v>0.98689672745766466</v>
      </c>
      <c r="V17">
        <f>2*V16</f>
        <v>6.4587450098812829</v>
      </c>
      <c r="W17">
        <f>2*W16</f>
        <v>3.1258964066150599</v>
      </c>
      <c r="Z17">
        <f>2*Z16</f>
        <v>11.584758915613579</v>
      </c>
      <c r="AA17">
        <f>2*AA16</f>
        <v>1.8779830718678485</v>
      </c>
      <c r="AD17">
        <f>2*AD16</f>
        <v>181.56707743574611</v>
      </c>
      <c r="AE17">
        <f>2*AE16</f>
        <v>258.04879892031101</v>
      </c>
    </row>
    <row r="18" spans="1:42">
      <c r="A18" t="s">
        <v>9</v>
      </c>
      <c r="B18">
        <f>B15+B17</f>
        <v>11.914047976978795</v>
      </c>
      <c r="C18">
        <f>C15+C17</f>
        <v>4.441781914557116</v>
      </c>
      <c r="F18">
        <f>F15+F17</f>
        <v>17.043430619477725</v>
      </c>
      <c r="G18">
        <f>G15+G17</f>
        <v>4.5722252474133498</v>
      </c>
      <c r="J18">
        <f>J15+J17</f>
        <v>20.492614460899688</v>
      </c>
      <c r="K18">
        <f>K15+K17</f>
        <v>8.9191975044880678</v>
      </c>
      <c r="N18">
        <f>N15+N17</f>
        <v>20.915995866601587</v>
      </c>
      <c r="O18">
        <f>O15+O17</f>
        <v>5.4655633787472144</v>
      </c>
      <c r="R18">
        <f>R15+R17</f>
        <v>17.939565555815705</v>
      </c>
      <c r="S18">
        <f>S15+S17</f>
        <v>4.9410067274576646</v>
      </c>
      <c r="V18">
        <f>V15+V17</f>
        <v>21.992975009881281</v>
      </c>
      <c r="W18">
        <f>W15+W17</f>
        <v>8.4125164066150582</v>
      </c>
      <c r="Z18">
        <f>Z15+Z17</f>
        <v>29.042568915613579</v>
      </c>
      <c r="AA18">
        <f>AA15+AA17</f>
        <v>6.7611530718678488</v>
      </c>
      <c r="AD18">
        <f>AD15+AD17</f>
        <v>275.92589743574609</v>
      </c>
      <c r="AE18">
        <f>AE15+AE17</f>
        <v>412.26623892031103</v>
      </c>
    </row>
    <row r="24" spans="1:42">
      <c r="J24" t="s">
        <v>10</v>
      </c>
      <c r="N24" t="s">
        <v>11</v>
      </c>
      <c r="Q24" t="s">
        <v>12</v>
      </c>
      <c r="U24" t="s">
        <v>13</v>
      </c>
    </row>
    <row r="25" spans="1:42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14</v>
      </c>
      <c r="V25" t="s">
        <v>15</v>
      </c>
      <c r="W25" t="s">
        <v>4</v>
      </c>
      <c r="AG25" t="s">
        <v>5</v>
      </c>
    </row>
    <row r="26" spans="1:42">
      <c r="I26" s="1" t="s">
        <v>16</v>
      </c>
      <c r="J26">
        <f>AVERAGE(B3,F3,J3,N3,R3,V3,Z3,AD3)</f>
        <v>15.084375000000001</v>
      </c>
      <c r="K26">
        <f>AVERAGE(C3,G3,K3,O3,S3,W3,AA3,AE3)</f>
        <v>5.8653750000000002</v>
      </c>
      <c r="N26">
        <f>J27-J26</f>
        <v>4.2964499999999965</v>
      </c>
      <c r="O26">
        <f>K27-K26</f>
        <v>2.3763124999999992</v>
      </c>
      <c r="P26" s="1">
        <v>0.1</v>
      </c>
      <c r="Q26">
        <f>N26/J26*100</f>
        <v>28.48278433809817</v>
      </c>
      <c r="R26">
        <f>O26/K26*100</f>
        <v>40.514246744666778</v>
      </c>
      <c r="U26">
        <f>J26</f>
        <v>15.084375000000001</v>
      </c>
      <c r="V26">
        <f>K26</f>
        <v>5.8653750000000002</v>
      </c>
      <c r="W26">
        <f>Q26</f>
        <v>28.48278433809817</v>
      </c>
      <c r="X26">
        <f>Q27</f>
        <v>7.7792417650714647</v>
      </c>
      <c r="Y26">
        <f>Q28</f>
        <v>51.580774808369569</v>
      </c>
      <c r="Z26">
        <f>Q29</f>
        <v>15.897078931013041</v>
      </c>
      <c r="AA26">
        <f>Q30</f>
        <v>-6.7695877356536291</v>
      </c>
      <c r="AB26">
        <f>Q31</f>
        <v>0.30776880049719835</v>
      </c>
      <c r="AC26">
        <f>Q32</f>
        <v>24.261446032732522</v>
      </c>
      <c r="AD26">
        <f>Q33</f>
        <v>149.02962502589594</v>
      </c>
      <c r="AE26">
        <f>Q34</f>
        <v>213.86757820592499</v>
      </c>
      <c r="AF26">
        <f>Q35</f>
        <v>146.56913196602443</v>
      </c>
      <c r="AG26">
        <f>R26</f>
        <v>40.514246744666778</v>
      </c>
      <c r="AH26">
        <f>R27</f>
        <v>144.89269654540416</v>
      </c>
      <c r="AI26">
        <f>R28</f>
        <v>248.32619397736715</v>
      </c>
      <c r="AJ26">
        <f>R29</f>
        <v>175.07554930417919</v>
      </c>
      <c r="AK26">
        <f>R30</f>
        <v>127.26978240947932</v>
      </c>
      <c r="AL26">
        <f>R31</f>
        <v>6.2088954244187189</v>
      </c>
      <c r="AM26">
        <f>R32</f>
        <v>313.47377618651831</v>
      </c>
      <c r="AN26">
        <f>R33</f>
        <v>401.48754342220229</v>
      </c>
      <c r="AO26">
        <f>R34</f>
        <v>885.28376276026677</v>
      </c>
      <c r="AP26">
        <f>R35</f>
        <v>604.49310572640286</v>
      </c>
    </row>
    <row r="27" spans="1:42">
      <c r="I27" s="1">
        <v>0.1</v>
      </c>
      <c r="J27">
        <f>AVERAGE(B4,F4,J4,N4,R4,V4,Z4,AD4)</f>
        <v>19.380824999999998</v>
      </c>
      <c r="K27">
        <f>AVERAGE(C4,G4,K4,O4,S4,W4,AA4,AE4)</f>
        <v>8.2416874999999994</v>
      </c>
      <c r="N27">
        <f>J28-J26</f>
        <v>1.173449999999999</v>
      </c>
      <c r="O27">
        <f>K28-K26</f>
        <v>8.4984999999999999</v>
      </c>
      <c r="P27" s="1">
        <v>0.2</v>
      </c>
      <c r="Q27">
        <f>N27/J26*100</f>
        <v>7.7792417650714647</v>
      </c>
      <c r="R27">
        <f>O27/K26*100</f>
        <v>144.89269654540416</v>
      </c>
    </row>
    <row r="28" spans="1:42">
      <c r="I28" s="1">
        <v>0.2</v>
      </c>
      <c r="J28">
        <f>AVERAGE(B5,F5,J5,N5,R5,V5,Z5,AD5)</f>
        <v>16.257825</v>
      </c>
      <c r="K28">
        <f>AVERAGE(C5,G5,K5,O5,S5,W5,AA5,AE5)</f>
        <v>14.363875</v>
      </c>
      <c r="N28">
        <f>J29-J26</f>
        <v>7.7806374999999974</v>
      </c>
      <c r="O28">
        <f>K29-K26</f>
        <v>14.565262499999999</v>
      </c>
      <c r="P28" s="1">
        <v>0.3</v>
      </c>
      <c r="Q28">
        <f>N28/J26*100</f>
        <v>51.580774808369569</v>
      </c>
      <c r="R28">
        <f>O28/K26*100</f>
        <v>248.32619397736715</v>
      </c>
    </row>
    <row r="29" spans="1:42">
      <c r="I29" s="1">
        <v>0.3</v>
      </c>
      <c r="J29">
        <f>AVERAGE(B6,F6,J6,N6,R6,V6,Z6,AD6)</f>
        <v>22.865012499999999</v>
      </c>
      <c r="K29">
        <f>AVERAGE(C6,G6,K6,O6,S6,W6,AA6,AE6)</f>
        <v>20.4306375</v>
      </c>
      <c r="N29">
        <f>J30-J26</f>
        <v>2.3979749999999989</v>
      </c>
      <c r="O29">
        <f>K30-K26</f>
        <v>10.2688375</v>
      </c>
      <c r="P29" s="1">
        <v>0.4</v>
      </c>
      <c r="Q29">
        <f>N29/J26*100</f>
        <v>15.897078931013041</v>
      </c>
      <c r="R29">
        <f>O29/K26*100</f>
        <v>175.07554930417919</v>
      </c>
    </row>
    <row r="30" spans="1:42">
      <c r="I30" s="1">
        <v>0.4</v>
      </c>
      <c r="J30">
        <f>AVERAGE(B7,F7,J7,N7,R7,V7,Z7,AD7)</f>
        <v>17.48235</v>
      </c>
      <c r="K30">
        <f>AVERAGE(C7,G7,K7,O7,S7,W7,AA7,AE7)</f>
        <v>16.1342125</v>
      </c>
      <c r="N30">
        <f>J31-J26</f>
        <v>-1.0211500000000022</v>
      </c>
      <c r="O30">
        <f>K31-K26</f>
        <v>7.4648499999999984</v>
      </c>
      <c r="P30" s="1">
        <v>0.5</v>
      </c>
      <c r="Q30">
        <f>N30/J26*100</f>
        <v>-6.7695877356536291</v>
      </c>
      <c r="R30">
        <f>O30/K26*100</f>
        <v>127.26978240947932</v>
      </c>
    </row>
    <row r="31" spans="1:42">
      <c r="I31" s="1">
        <v>0.5</v>
      </c>
      <c r="J31">
        <f>AVERAGE(B8,F8,J8,N8,R8,V8,Z8,AD8)</f>
        <v>14.063224999999999</v>
      </c>
      <c r="K31">
        <f>AVERAGE(C8,G8,K8,O8,S8,W8,AA8,AE8)</f>
        <v>13.330224999999999</v>
      </c>
      <c r="N31">
        <f>J32-J26</f>
        <v>4.6424999999999272E-2</v>
      </c>
      <c r="O31">
        <f>K32-K26</f>
        <v>0.36417499999999947</v>
      </c>
      <c r="P31" s="1">
        <v>0.6</v>
      </c>
      <c r="Q31">
        <f>N31/J26*100</f>
        <v>0.30776880049719835</v>
      </c>
      <c r="R31">
        <f>O31/K26*100</f>
        <v>6.2088954244187189</v>
      </c>
    </row>
    <row r="32" spans="1:42">
      <c r="I32" s="1">
        <v>0.6</v>
      </c>
      <c r="J32">
        <f>AVERAGE(B9,F9,J9,N9,R9,V9,Z9,AD9)</f>
        <v>15.130800000000001</v>
      </c>
      <c r="K32">
        <f>AVERAGE(C9,G9,K9,O9,S9,W9,AA9,AE9)</f>
        <v>6.2295499999999997</v>
      </c>
      <c r="N32">
        <f>J33-J26</f>
        <v>3.6596874999999969</v>
      </c>
      <c r="O32">
        <f>K33-K26</f>
        <v>18.386412499999999</v>
      </c>
      <c r="P32" s="1">
        <v>0.7</v>
      </c>
      <c r="Q32">
        <f>N32/J26*100</f>
        <v>24.261446032732522</v>
      </c>
      <c r="R32">
        <f>O32/K26*100</f>
        <v>313.47377618651831</v>
      </c>
    </row>
    <row r="33" spans="1:18">
      <c r="I33" s="1">
        <v>0.7</v>
      </c>
      <c r="J33">
        <f>AVERAGE(B10,F10,J10,N10,R10,V10,Z10,AD10)</f>
        <v>18.744062499999998</v>
      </c>
      <c r="K33">
        <f>AVERAGE(C10,G10,K10,O10,S10,W10,AA10,AE10)</f>
        <v>24.251787499999999</v>
      </c>
      <c r="N33">
        <f>J34-J26</f>
        <v>22.480187499999992</v>
      </c>
      <c r="O33">
        <f>K34-K26</f>
        <v>23.548749999999998</v>
      </c>
      <c r="P33" s="1">
        <v>0.8</v>
      </c>
      <c r="Q33">
        <f>N33/J26*100</f>
        <v>149.02962502589594</v>
      </c>
      <c r="R33">
        <f>O33/K26*100</f>
        <v>401.48754342220229</v>
      </c>
    </row>
    <row r="34" spans="1:18">
      <c r="I34" s="1">
        <v>0.8</v>
      </c>
      <c r="J34">
        <f>AVERAGE(B11,F11,J11,N11,R11,V11,Z11,AD11)</f>
        <v>37.564562499999994</v>
      </c>
      <c r="K34">
        <f>AVERAGE(C11,G11,K11,O11,S11,W11,AA11,AE11)</f>
        <v>29.414124999999999</v>
      </c>
      <c r="N34">
        <f>J35-J26</f>
        <v>32.2605875</v>
      </c>
      <c r="O34">
        <f>K35-K26</f>
        <v>51.925212500000001</v>
      </c>
      <c r="P34" s="1">
        <v>0.9</v>
      </c>
      <c r="Q34">
        <f>N34/J26*100</f>
        <v>213.86757820592499</v>
      </c>
      <c r="R34">
        <f>O34/K26*100</f>
        <v>885.28376276026677</v>
      </c>
    </row>
    <row r="35" spans="1:18">
      <c r="I35" s="1">
        <v>0.9</v>
      </c>
      <c r="J35">
        <f>AVERAGE(B12,F12,J12,N12,R12,V12,Z12,AD12)</f>
        <v>47.344962500000001</v>
      </c>
      <c r="K35">
        <f>AVERAGE(C12,G12,K12,O12,S12,W12,AA12,AE12)</f>
        <v>57.790587500000001</v>
      </c>
      <c r="N35">
        <f>J36-J26</f>
        <v>22.109037499999999</v>
      </c>
      <c r="O35">
        <f>K36-K26</f>
        <v>35.4557875</v>
      </c>
      <c r="P35" s="1">
        <v>1</v>
      </c>
      <c r="Q35">
        <f>N35/J26*100</f>
        <v>146.56913196602443</v>
      </c>
      <c r="R35">
        <f>O35/K26*100</f>
        <v>604.49310572640286</v>
      </c>
    </row>
    <row r="36" spans="1:18">
      <c r="I36" s="1">
        <v>1</v>
      </c>
      <c r="J36">
        <f>AVERAGE(B13,F13,J13,N13,R13,V13,Z13,AD13)</f>
        <v>37.193412500000001</v>
      </c>
      <c r="K36">
        <f>AVERAGE(C13,G13,K13,O13,S13,W13,AA13,AE13)</f>
        <v>41.3211625</v>
      </c>
    </row>
    <row r="39" spans="1:18">
      <c r="B39" s="1" t="s">
        <v>4</v>
      </c>
      <c r="C39" s="1" t="s">
        <v>5</v>
      </c>
    </row>
    <row r="40" spans="1:18">
      <c r="A40" s="1" t="s">
        <v>17</v>
      </c>
    </row>
    <row r="41" spans="1:18">
      <c r="A41" s="1">
        <v>1</v>
      </c>
      <c r="B41">
        <f>B3</f>
        <v>9.3696999999999999</v>
      </c>
      <c r="C41">
        <f>C3</f>
        <v>3.7225999999999999</v>
      </c>
    </row>
    <row r="42" spans="1:18">
      <c r="A42" s="1">
        <v>2</v>
      </c>
      <c r="B42">
        <f>F3</f>
        <v>13.3681</v>
      </c>
      <c r="C42">
        <f>G3</f>
        <v>3.9603000000000002</v>
      </c>
    </row>
    <row r="43" spans="1:18">
      <c r="A43" s="1">
        <v>3</v>
      </c>
      <c r="B43">
        <f>J3</f>
        <v>16.701499999999999</v>
      </c>
      <c r="C43">
        <f>K3</f>
        <v>4.2310999999999996</v>
      </c>
    </row>
    <row r="44" spans="1:18">
      <c r="A44" s="1">
        <v>4</v>
      </c>
      <c r="B44">
        <f>N3</f>
        <v>16.118500000000001</v>
      </c>
      <c r="C44">
        <f>O3</f>
        <v>4.5049000000000001</v>
      </c>
    </row>
    <row r="45" spans="1:18">
      <c r="A45" s="1">
        <v>5</v>
      </c>
      <c r="B45">
        <f>R3</f>
        <v>13.539</v>
      </c>
      <c r="C45">
        <f>S3</f>
        <v>4.5663999999999998</v>
      </c>
    </row>
    <row r="46" spans="1:18">
      <c r="A46" s="1">
        <v>6</v>
      </c>
      <c r="B46">
        <f>V3</f>
        <v>13.367000000000001</v>
      </c>
      <c r="C46">
        <f>W3</f>
        <v>3.5647000000000002</v>
      </c>
    </row>
    <row r="47" spans="1:18">
      <c r="A47" s="1">
        <v>7</v>
      </c>
      <c r="B47">
        <f>Z3</f>
        <v>17.9861</v>
      </c>
      <c r="C47">
        <f>AA3</f>
        <v>4.9329000000000001</v>
      </c>
    </row>
    <row r="48" spans="1:18">
      <c r="A48" s="1">
        <v>8</v>
      </c>
      <c r="B48">
        <f>AD3</f>
        <v>20.225100000000001</v>
      </c>
      <c r="C48">
        <f>AE3</f>
        <v>17.440100000000001</v>
      </c>
    </row>
    <row r="50" spans="1:3">
      <c r="A50" t="s">
        <v>18</v>
      </c>
      <c r="B50">
        <f>AVERAGE(B41:B48)</f>
        <v>15.084375000000001</v>
      </c>
      <c r="C50">
        <f>AVERAGE(C41:C48)</f>
        <v>5.8653750000000002</v>
      </c>
    </row>
    <row r="51" spans="1:3">
      <c r="A51" t="s">
        <v>7</v>
      </c>
      <c r="B51">
        <f>STDEV(B41:B48)</f>
        <v>3.3694476082883353</v>
      </c>
      <c r="C51">
        <f>STDEV(C41:C48)</f>
        <v>4.6990386921916585</v>
      </c>
    </row>
    <row r="52" spans="1:3">
      <c r="A52" t="s">
        <v>19</v>
      </c>
      <c r="B52">
        <f>1.5*B51</f>
        <v>5.0541714124325026</v>
      </c>
      <c r="C52">
        <f>1.5*C51</f>
        <v>7.0485580382874877</v>
      </c>
    </row>
    <row r="53" spans="1:3">
      <c r="A53" t="s">
        <v>8</v>
      </c>
      <c r="B53">
        <f>2*B51</f>
        <v>6.7388952165766707</v>
      </c>
      <c r="C53">
        <f>2*C51</f>
        <v>9.398077384383317</v>
      </c>
    </row>
    <row r="54" spans="1:3">
      <c r="A54" t="s">
        <v>20</v>
      </c>
      <c r="B54">
        <f>B50+B52</f>
        <v>20.138546412432504</v>
      </c>
      <c r="C54">
        <f>C50+C52</f>
        <v>12.913933038287489</v>
      </c>
    </row>
    <row r="55" spans="1:3">
      <c r="A55" t="s">
        <v>9</v>
      </c>
      <c r="B55">
        <f>B50+B53</f>
        <v>21.823270216576674</v>
      </c>
      <c r="C55">
        <f>C50+C53</f>
        <v>15.263452384383317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New South Wales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Psychology</dc:creator>
  <cp:keywords/>
  <dc:description/>
  <cp:lastModifiedBy>Sahar Fatima</cp:lastModifiedBy>
  <cp:revision/>
  <dcterms:created xsi:type="dcterms:W3CDTF">2013-10-25T05:57:18Z</dcterms:created>
  <dcterms:modified xsi:type="dcterms:W3CDTF">2020-05-11T01:53:06Z</dcterms:modified>
  <cp:category/>
  <cp:contentStatus/>
</cp:coreProperties>
</file>