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harfatima/Desktop/thesis/data/R/clean_raw_data/data/raw_data/"/>
    </mc:Choice>
  </mc:AlternateContent>
  <xr:revisionPtr revIDLastSave="0" documentId="13_ncr:1_{09D1B6DB-6DBA-9C4B-9202-72BA307619F2}" xr6:coauthVersionLast="45" xr6:coauthVersionMax="45" xr10:uidLastSave="{00000000-0000-0000-0000-000000000000}"/>
  <bookViews>
    <workbookView xWindow="480" yWindow="460" windowWidth="27800" windowHeight="12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R16" i="1"/>
  <c r="R17" i="1" s="1"/>
  <c r="R18" i="1" l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J28" i="1"/>
  <c r="J27" i="1"/>
  <c r="AE16" i="1"/>
  <c r="AE17" i="1" s="1"/>
  <c r="AE18" i="1" s="1"/>
  <c r="AD16" i="1"/>
  <c r="AD17" i="1" s="1"/>
  <c r="AE15" i="1"/>
  <c r="AD15" i="1"/>
  <c r="AA17" i="1"/>
  <c r="AA16" i="1"/>
  <c r="Z16" i="1"/>
  <c r="Z17" i="1" s="1"/>
  <c r="Z18" i="1" s="1"/>
  <c r="AA15" i="1"/>
  <c r="AA18" i="1" s="1"/>
  <c r="Z15" i="1"/>
  <c r="V17" i="1"/>
  <c r="W16" i="1"/>
  <c r="W17" i="1" s="1"/>
  <c r="V16" i="1"/>
  <c r="W15" i="1"/>
  <c r="V15" i="1"/>
  <c r="V18" i="1" s="1"/>
  <c r="S17" i="1"/>
  <c r="S16" i="1"/>
  <c r="S15" i="1"/>
  <c r="N17" i="1"/>
  <c r="O16" i="1"/>
  <c r="O17" i="1" s="1"/>
  <c r="O18" i="1" s="1"/>
  <c r="N16" i="1"/>
  <c r="O15" i="1"/>
  <c r="N15" i="1"/>
  <c r="N18" i="1" s="1"/>
  <c r="K17" i="1"/>
  <c r="K16" i="1"/>
  <c r="J16" i="1"/>
  <c r="J17" i="1" s="1"/>
  <c r="J18" i="1" s="1"/>
  <c r="K15" i="1"/>
  <c r="K18" i="1" s="1"/>
  <c r="J15" i="1"/>
  <c r="G16" i="1"/>
  <c r="G17" i="1" s="1"/>
  <c r="F16" i="1"/>
  <c r="F17" i="1" s="1"/>
  <c r="G15" i="1"/>
  <c r="F15" i="1"/>
  <c r="C16" i="1"/>
  <c r="C17" i="1" s="1"/>
  <c r="C18" i="1" s="1"/>
  <c r="B16" i="1"/>
  <c r="B17" i="1" s="1"/>
  <c r="C15" i="1"/>
  <c r="B15" i="1"/>
  <c r="O33" i="1" l="1"/>
  <c r="R33" i="1" s="1"/>
  <c r="AN26" i="1" s="1"/>
  <c r="O30" i="1"/>
  <c r="R30" i="1" s="1"/>
  <c r="AK26" i="1" s="1"/>
  <c r="N29" i="1"/>
  <c r="Q29" i="1" s="1"/>
  <c r="Z26" i="1" s="1"/>
  <c r="N33" i="1"/>
  <c r="Q33" i="1" s="1"/>
  <c r="AD26" i="1" s="1"/>
  <c r="N26" i="1"/>
  <c r="Q26" i="1" s="1"/>
  <c r="W26" i="1" s="1"/>
  <c r="N30" i="1"/>
  <c r="Q30" i="1" s="1"/>
  <c r="AA26" i="1" s="1"/>
  <c r="N34" i="1"/>
  <c r="Q34" i="1" s="1"/>
  <c r="AE26" i="1" s="1"/>
  <c r="N28" i="1"/>
  <c r="Q28" i="1" s="1"/>
  <c r="Y26" i="1" s="1"/>
  <c r="N32" i="1"/>
  <c r="Q32" i="1" s="1"/>
  <c r="AC26" i="1" s="1"/>
  <c r="N27" i="1"/>
  <c r="Q27" i="1" s="1"/>
  <c r="X26" i="1" s="1"/>
  <c r="N31" i="1"/>
  <c r="Q31" i="1" s="1"/>
  <c r="AB26" i="1" s="1"/>
  <c r="N35" i="1"/>
  <c r="Q35" i="1" s="1"/>
  <c r="AF26" i="1" s="1"/>
  <c r="G18" i="1"/>
  <c r="AD18" i="1"/>
  <c r="O29" i="1"/>
  <c r="R29" i="1" s="1"/>
  <c r="AJ26" i="1" s="1"/>
  <c r="B51" i="1"/>
  <c r="B52" i="1" s="1"/>
  <c r="S18" i="1"/>
  <c r="W18" i="1"/>
  <c r="O26" i="1"/>
  <c r="R26" i="1" s="1"/>
  <c r="AG26" i="1" s="1"/>
  <c r="O34" i="1"/>
  <c r="R34" i="1" s="1"/>
  <c r="AO26" i="1" s="1"/>
  <c r="C51" i="1"/>
  <c r="C53" i="1" s="1"/>
  <c r="B18" i="1"/>
  <c r="F18" i="1"/>
  <c r="O27" i="1"/>
  <c r="R27" i="1" s="1"/>
  <c r="AH26" i="1" s="1"/>
  <c r="O31" i="1"/>
  <c r="R31" i="1" s="1"/>
  <c r="AL26" i="1" s="1"/>
  <c r="O35" i="1"/>
  <c r="R35" i="1" s="1"/>
  <c r="AP26" i="1" s="1"/>
  <c r="O28" i="1"/>
  <c r="R28" i="1" s="1"/>
  <c r="AI26" i="1" s="1"/>
  <c r="O32" i="1"/>
  <c r="R32" i="1" s="1"/>
  <c r="AM26" i="1" s="1"/>
  <c r="C50" i="1"/>
  <c r="B50" i="1"/>
  <c r="C52" i="1" l="1"/>
  <c r="C54" i="1" s="1"/>
  <c r="B53" i="1"/>
  <c r="B55" i="1" s="1"/>
  <c r="C55" i="1"/>
  <c r="B54" i="1"/>
</calcChain>
</file>

<file path=xl/sharedStrings.xml><?xml version="1.0" encoding="utf-8"?>
<sst xmlns="http://schemas.openxmlformats.org/spreadsheetml/2006/main" count="70" uniqueCount="22">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</sst>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9"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5"/>
  <sheetViews>
    <sheetView tabSelected="1" workbookViewId="0">
      <selection activeCell="R15" sqref="R15"/>
    </sheetView>
  </sheetViews>
  <sheetFormatPr baseColWidth="10" defaultColWidth="8.83203125" defaultRowHeight="15" x14ac:dyDescent="0.2"/>
  <sheetData>
    <row r="1" spans="1:31" x14ac:dyDescent="0.2">
      <c r="A1" t="s">
        <v>0</v>
      </c>
      <c r="B1" t="s">
        <v>1</v>
      </c>
      <c r="C1" t="s">
        <v>1</v>
      </c>
    </row>
    <row r="2" spans="1:31" x14ac:dyDescent="0.2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">
      <c r="A3" s="1">
        <v>429</v>
      </c>
      <c r="B3">
        <v>3.6057000000000001</v>
      </c>
      <c r="C3">
        <v>4.0670999999999999</v>
      </c>
      <c r="E3" s="1">
        <v>429</v>
      </c>
      <c r="F3">
        <v>4.1757999999999997</v>
      </c>
      <c r="G3">
        <v>3.3645999999999998</v>
      </c>
      <c r="I3" s="1">
        <v>429</v>
      </c>
      <c r="J3">
        <v>3.3883999999999999</v>
      </c>
      <c r="K3">
        <v>2.9548999999999999</v>
      </c>
      <c r="M3" s="1">
        <v>429</v>
      </c>
      <c r="N3">
        <v>3.2526999999999999</v>
      </c>
      <c r="O3">
        <v>3.0623</v>
      </c>
      <c r="Q3" s="1">
        <v>429</v>
      </c>
      <c r="R3" t="s">
        <v>21</v>
      </c>
      <c r="S3" t="s">
        <v>21</v>
      </c>
      <c r="U3" s="1">
        <v>429</v>
      </c>
      <c r="V3">
        <v>1.6108</v>
      </c>
      <c r="W3">
        <v>2.6324000000000001</v>
      </c>
      <c r="Y3" s="1">
        <v>429</v>
      </c>
      <c r="Z3">
        <v>1.6929000000000001</v>
      </c>
      <c r="AA3">
        <v>2.7835000000000001</v>
      </c>
      <c r="AC3" s="1">
        <v>429</v>
      </c>
      <c r="AD3">
        <v>4.5941000000000001</v>
      </c>
      <c r="AE3">
        <v>3.6861000000000002</v>
      </c>
    </row>
    <row r="4" spans="1:31" x14ac:dyDescent="0.2">
      <c r="A4" s="1">
        <v>0.1</v>
      </c>
      <c r="B4">
        <v>2.8193999999999999</v>
      </c>
      <c r="C4">
        <v>4.7251000000000003</v>
      </c>
      <c r="E4" s="1">
        <v>0.1</v>
      </c>
      <c r="F4">
        <v>1.9790000000000001</v>
      </c>
      <c r="G4">
        <v>2.9590000000000001</v>
      </c>
      <c r="I4" s="1">
        <v>0.1</v>
      </c>
      <c r="K4">
        <v>2.7827999999999999</v>
      </c>
      <c r="M4" s="1">
        <v>0.1</v>
      </c>
      <c r="N4">
        <v>1.4379999999999999</v>
      </c>
      <c r="O4">
        <v>4.1195000000000004</v>
      </c>
      <c r="Q4" s="1">
        <v>0.1</v>
      </c>
      <c r="R4" t="s">
        <v>21</v>
      </c>
      <c r="S4" t="s">
        <v>21</v>
      </c>
      <c r="U4" s="1">
        <v>0.1</v>
      </c>
      <c r="V4">
        <v>2.0297999999999998</v>
      </c>
      <c r="Y4" s="1">
        <v>0.1</v>
      </c>
      <c r="Z4">
        <v>1.7898000000000001</v>
      </c>
      <c r="AA4">
        <v>2.7793999999999999</v>
      </c>
      <c r="AC4" s="1">
        <v>0.1</v>
      </c>
      <c r="AD4">
        <v>2.8397999999999999</v>
      </c>
      <c r="AE4">
        <v>2.9274</v>
      </c>
    </row>
    <row r="5" spans="1:31" x14ac:dyDescent="0.2">
      <c r="A5" s="1">
        <v>0.2</v>
      </c>
      <c r="E5" s="1">
        <v>0.2</v>
      </c>
      <c r="G5">
        <v>2.5261</v>
      </c>
      <c r="I5" s="1">
        <v>0.2</v>
      </c>
      <c r="J5">
        <v>2.7995000000000001</v>
      </c>
      <c r="K5">
        <v>2.5123000000000002</v>
      </c>
      <c r="M5" s="1">
        <v>0.2</v>
      </c>
      <c r="N5">
        <v>1.6393</v>
      </c>
      <c r="O5">
        <v>2.7094</v>
      </c>
      <c r="Q5" s="1">
        <v>0.2</v>
      </c>
      <c r="R5" t="s">
        <v>21</v>
      </c>
      <c r="S5" t="s">
        <v>21</v>
      </c>
      <c r="U5" s="1">
        <v>0.2</v>
      </c>
      <c r="V5">
        <v>1.8593999999999999</v>
      </c>
      <c r="W5">
        <v>2.7450999999999999</v>
      </c>
      <c r="Y5" s="1">
        <v>0.2</v>
      </c>
      <c r="Z5">
        <v>1.774</v>
      </c>
      <c r="AA5">
        <v>2.5556000000000001</v>
      </c>
      <c r="AC5" s="1">
        <v>0.2</v>
      </c>
      <c r="AD5">
        <v>4.2484000000000002</v>
      </c>
      <c r="AE5">
        <v>2.8449</v>
      </c>
    </row>
    <row r="6" spans="1:31" x14ac:dyDescent="0.2">
      <c r="A6" s="1">
        <v>0.3</v>
      </c>
      <c r="B6">
        <v>4.0004999999999997</v>
      </c>
      <c r="C6">
        <v>5.6407999999999996</v>
      </c>
      <c r="E6" s="1">
        <v>0.3</v>
      </c>
      <c r="F6">
        <v>3.0207000000000002</v>
      </c>
      <c r="G6">
        <v>2.927</v>
      </c>
      <c r="I6" s="1">
        <v>0.3</v>
      </c>
      <c r="J6">
        <v>2.1038000000000001</v>
      </c>
      <c r="K6">
        <v>4.3521999999999998</v>
      </c>
      <c r="M6" s="1">
        <v>0.3</v>
      </c>
      <c r="N6">
        <v>1.7029000000000001</v>
      </c>
      <c r="O6">
        <v>2.4386999999999999</v>
      </c>
      <c r="Q6" s="1">
        <v>0.3</v>
      </c>
      <c r="R6" t="s">
        <v>21</v>
      </c>
      <c r="S6" t="s">
        <v>21</v>
      </c>
      <c r="U6" s="1">
        <v>0.3</v>
      </c>
      <c r="V6">
        <v>1.6378999999999999</v>
      </c>
      <c r="W6">
        <v>2.5602999999999998</v>
      </c>
      <c r="Y6" s="1">
        <v>0.3</v>
      </c>
      <c r="Z6">
        <v>1.6719999999999999</v>
      </c>
      <c r="AA6">
        <v>2.7938000000000001</v>
      </c>
      <c r="AC6" s="1">
        <v>0.3</v>
      </c>
      <c r="AD6">
        <v>4.1917999999999997</v>
      </c>
      <c r="AE6">
        <v>3.9611000000000001</v>
      </c>
    </row>
    <row r="7" spans="1:31" x14ac:dyDescent="0.2">
      <c r="A7" s="1">
        <v>0.4</v>
      </c>
      <c r="B7">
        <v>2.0718000000000001</v>
      </c>
      <c r="C7">
        <v>5.6870000000000003</v>
      </c>
      <c r="E7" s="1">
        <v>0.4</v>
      </c>
      <c r="F7">
        <v>1.8956</v>
      </c>
      <c r="G7">
        <v>2.7562000000000002</v>
      </c>
      <c r="I7" s="1">
        <v>0.4</v>
      </c>
      <c r="J7">
        <v>2.8111000000000002</v>
      </c>
      <c r="K7">
        <v>2.5358999999999998</v>
      </c>
      <c r="M7" s="1">
        <v>0.4</v>
      </c>
      <c r="N7">
        <v>2.1440000000000001</v>
      </c>
      <c r="O7">
        <v>2.5230999999999999</v>
      </c>
      <c r="Q7" s="1">
        <v>0.4</v>
      </c>
      <c r="R7" t="s">
        <v>21</v>
      </c>
      <c r="S7" t="s">
        <v>21</v>
      </c>
      <c r="U7" s="1">
        <v>0.4</v>
      </c>
      <c r="V7">
        <v>1.1860999999999999</v>
      </c>
      <c r="W7">
        <v>2.4702999999999999</v>
      </c>
      <c r="Y7" s="1">
        <v>0.4</v>
      </c>
      <c r="Z7">
        <v>1.4009</v>
      </c>
      <c r="AA7">
        <v>2.9081000000000001</v>
      </c>
      <c r="AC7" s="1">
        <v>0.4</v>
      </c>
      <c r="AD7">
        <v>1.6755</v>
      </c>
      <c r="AE7">
        <v>4.0483000000000002</v>
      </c>
    </row>
    <row r="8" spans="1:31" x14ac:dyDescent="0.2">
      <c r="A8" s="1">
        <v>0.5</v>
      </c>
      <c r="B8">
        <v>2.9594</v>
      </c>
      <c r="C8">
        <v>3.0943000000000001</v>
      </c>
      <c r="E8" s="1">
        <v>0.5</v>
      </c>
      <c r="F8">
        <v>2.4277000000000002</v>
      </c>
      <c r="G8">
        <v>3.1886000000000001</v>
      </c>
      <c r="I8" s="1">
        <v>0.5</v>
      </c>
      <c r="J8">
        <v>2.7164999999999999</v>
      </c>
      <c r="K8">
        <v>3.3698999999999999</v>
      </c>
      <c r="M8" s="1">
        <v>0.5</v>
      </c>
      <c r="N8">
        <v>1.71</v>
      </c>
      <c r="O8">
        <v>2.7477</v>
      </c>
      <c r="Q8" s="1">
        <v>0.5</v>
      </c>
      <c r="R8" t="s">
        <v>21</v>
      </c>
      <c r="S8" t="s">
        <v>21</v>
      </c>
      <c r="U8" s="1">
        <v>0.5</v>
      </c>
      <c r="V8">
        <v>2.1484999999999999</v>
      </c>
      <c r="W8">
        <v>2.7726000000000002</v>
      </c>
      <c r="Y8" s="1">
        <v>0.5</v>
      </c>
      <c r="Z8">
        <v>1.7352000000000001</v>
      </c>
      <c r="AA8">
        <v>2.6922999999999999</v>
      </c>
      <c r="AC8" s="1">
        <v>0.5</v>
      </c>
      <c r="AD8">
        <v>2.5510000000000002</v>
      </c>
      <c r="AE8">
        <v>4.1323999999999996</v>
      </c>
    </row>
    <row r="9" spans="1:31" x14ac:dyDescent="0.2">
      <c r="A9" s="1">
        <v>0.6</v>
      </c>
      <c r="B9">
        <v>2.2044000000000001</v>
      </c>
      <c r="C9">
        <v>6.0960999999999999</v>
      </c>
      <c r="E9" s="1">
        <v>0.6</v>
      </c>
      <c r="F9">
        <v>2.6690999999999998</v>
      </c>
      <c r="G9">
        <v>2.8052999999999999</v>
      </c>
      <c r="I9" s="1">
        <v>0.6</v>
      </c>
      <c r="J9">
        <v>1.8746</v>
      </c>
      <c r="K9">
        <v>2.7927</v>
      </c>
      <c r="M9" s="1">
        <v>0.6</v>
      </c>
      <c r="N9">
        <v>1.5741000000000001</v>
      </c>
      <c r="O9">
        <v>2.3586999999999998</v>
      </c>
      <c r="Q9" s="1">
        <v>0.6</v>
      </c>
      <c r="R9" t="s">
        <v>21</v>
      </c>
      <c r="S9" t="s">
        <v>21</v>
      </c>
      <c r="U9" s="1">
        <v>0.6</v>
      </c>
      <c r="V9">
        <v>1.5233000000000001</v>
      </c>
      <c r="W9">
        <v>2.9264999999999999</v>
      </c>
      <c r="Y9" s="1">
        <v>0.6</v>
      </c>
      <c r="Z9">
        <v>1.6333</v>
      </c>
      <c r="AC9" s="1">
        <v>0.6</v>
      </c>
      <c r="AD9">
        <v>2.4781</v>
      </c>
      <c r="AE9">
        <v>2.9948000000000001</v>
      </c>
    </row>
    <row r="10" spans="1:31" x14ac:dyDescent="0.2">
      <c r="A10" s="1">
        <v>0.7</v>
      </c>
      <c r="B10">
        <v>2.5164</v>
      </c>
      <c r="C10">
        <v>4.8102</v>
      </c>
      <c r="E10" s="1">
        <v>0.7</v>
      </c>
      <c r="F10">
        <v>2.7208000000000001</v>
      </c>
      <c r="G10">
        <v>2.3298000000000001</v>
      </c>
      <c r="I10" s="1">
        <v>0.7</v>
      </c>
      <c r="J10">
        <v>2.1309</v>
      </c>
      <c r="K10">
        <v>3.1574</v>
      </c>
      <c r="M10" s="1">
        <v>0.7</v>
      </c>
      <c r="N10">
        <v>1.4500999999999999</v>
      </c>
      <c r="O10">
        <v>2.6642000000000001</v>
      </c>
      <c r="Q10" s="1">
        <v>0.7</v>
      </c>
      <c r="R10" t="s">
        <v>21</v>
      </c>
      <c r="S10" t="s">
        <v>21</v>
      </c>
      <c r="U10" s="1">
        <v>0.7</v>
      </c>
      <c r="V10">
        <v>1.2742</v>
      </c>
      <c r="W10">
        <v>2.9346999999999999</v>
      </c>
      <c r="Y10" s="1">
        <v>0.7</v>
      </c>
      <c r="Z10">
        <v>1.889</v>
      </c>
      <c r="AA10">
        <v>2.7961999999999998</v>
      </c>
      <c r="AC10" s="1">
        <v>0.7</v>
      </c>
      <c r="AD10">
        <v>2.9603000000000002</v>
      </c>
      <c r="AE10">
        <v>3.5369000000000002</v>
      </c>
    </row>
    <row r="11" spans="1:31" x14ac:dyDescent="0.2">
      <c r="A11" s="1">
        <v>0.8</v>
      </c>
      <c r="B11">
        <v>2.0560999999999998</v>
      </c>
      <c r="C11">
        <v>5.4067999999999996</v>
      </c>
      <c r="E11" s="1">
        <v>0.8</v>
      </c>
      <c r="F11">
        <v>1.9191</v>
      </c>
      <c r="G11">
        <v>2.8475000000000001</v>
      </c>
      <c r="I11" s="1">
        <v>0.8</v>
      </c>
      <c r="J11">
        <v>2.5630000000000002</v>
      </c>
      <c r="K11">
        <v>4.2039999999999997</v>
      </c>
      <c r="M11" s="1">
        <v>0.8</v>
      </c>
      <c r="N11">
        <v>2.0724999999999998</v>
      </c>
      <c r="O11">
        <v>3.0979000000000001</v>
      </c>
      <c r="Q11" s="1">
        <v>0.8</v>
      </c>
      <c r="R11" t="s">
        <v>21</v>
      </c>
      <c r="S11" t="s">
        <v>21</v>
      </c>
      <c r="U11" s="1">
        <v>0.8</v>
      </c>
      <c r="V11">
        <v>1.4785999999999999</v>
      </c>
      <c r="W11">
        <v>2.3273999999999999</v>
      </c>
      <c r="Y11" s="1">
        <v>0.8</v>
      </c>
      <c r="Z11">
        <v>1.3573</v>
      </c>
      <c r="AA11">
        <v>3.1932</v>
      </c>
      <c r="AC11" s="1">
        <v>0.8</v>
      </c>
      <c r="AD11">
        <v>4.8387000000000002</v>
      </c>
      <c r="AE11">
        <v>3.4493999999999998</v>
      </c>
    </row>
    <row r="12" spans="1:31" x14ac:dyDescent="0.2">
      <c r="A12" s="1">
        <v>0.9</v>
      </c>
      <c r="B12">
        <v>2.5634000000000001</v>
      </c>
      <c r="C12">
        <v>5.0179999999999998</v>
      </c>
      <c r="E12" s="1">
        <v>0.9</v>
      </c>
      <c r="F12">
        <v>2.2347999999999999</v>
      </c>
      <c r="G12">
        <v>2.7946</v>
      </c>
      <c r="I12" s="1">
        <v>0.9</v>
      </c>
      <c r="J12">
        <v>2.6768000000000001</v>
      </c>
      <c r="K12">
        <v>2.5912999999999999</v>
      </c>
      <c r="M12" s="1">
        <v>0.9</v>
      </c>
      <c r="N12">
        <v>1.8198000000000001</v>
      </c>
      <c r="Q12" s="1">
        <v>0.9</v>
      </c>
      <c r="R12" t="s">
        <v>21</v>
      </c>
      <c r="S12" t="s">
        <v>21</v>
      </c>
      <c r="U12" s="1">
        <v>0.9</v>
      </c>
      <c r="V12">
        <v>1.5978000000000001</v>
      </c>
      <c r="W12">
        <v>2.6019999999999999</v>
      </c>
      <c r="Y12" s="1">
        <v>0.9</v>
      </c>
      <c r="Z12">
        <v>2.1488</v>
      </c>
      <c r="AA12">
        <v>2.8466999999999998</v>
      </c>
      <c r="AC12" s="1">
        <v>0.9</v>
      </c>
      <c r="AD12">
        <v>2.5388000000000002</v>
      </c>
      <c r="AE12">
        <v>3.4674999999999998</v>
      </c>
    </row>
    <row r="13" spans="1:31" x14ac:dyDescent="0.2">
      <c r="A13" s="1">
        <v>1</v>
      </c>
      <c r="B13">
        <v>2.1316000000000002</v>
      </c>
      <c r="C13">
        <v>4.7793000000000001</v>
      </c>
      <c r="E13" s="1">
        <v>1</v>
      </c>
      <c r="F13">
        <v>2.0609000000000002</v>
      </c>
      <c r="G13">
        <v>3.2545999999999999</v>
      </c>
      <c r="I13" s="1">
        <v>1</v>
      </c>
      <c r="J13">
        <v>1.7856000000000001</v>
      </c>
      <c r="K13">
        <v>3.2277</v>
      </c>
      <c r="M13" s="1">
        <v>1</v>
      </c>
      <c r="N13">
        <v>1.9891000000000001</v>
      </c>
      <c r="O13">
        <v>2.7376999999999998</v>
      </c>
      <c r="Q13" s="1">
        <v>1</v>
      </c>
      <c r="R13" t="s">
        <v>21</v>
      </c>
      <c r="S13" t="s">
        <v>21</v>
      </c>
      <c r="U13" s="1">
        <v>1</v>
      </c>
      <c r="V13">
        <v>1.9530000000000001</v>
      </c>
      <c r="W13">
        <v>2.7342</v>
      </c>
      <c r="Y13" s="1">
        <v>1</v>
      </c>
      <c r="Z13">
        <v>2.0236999999999998</v>
      </c>
      <c r="AA13">
        <v>2.7623000000000002</v>
      </c>
      <c r="AC13" s="1">
        <v>1</v>
      </c>
      <c r="AD13">
        <v>2.2042000000000002</v>
      </c>
      <c r="AE13">
        <v>2.9228000000000001</v>
      </c>
    </row>
    <row r="15" spans="1:31" x14ac:dyDescent="0.2">
      <c r="A15" t="s">
        <v>6</v>
      </c>
      <c r="B15">
        <f>AVERAGE(B4:B13)</f>
        <v>2.5914444444444444</v>
      </c>
      <c r="C15">
        <f>AVERAGE(C4:C13)</f>
        <v>5.0286222222222214</v>
      </c>
      <c r="F15">
        <f>AVERAGE(F4:F13)</f>
        <v>2.3253000000000004</v>
      </c>
      <c r="G15">
        <f>AVERAGE(G4:G13)</f>
        <v>2.8388699999999996</v>
      </c>
      <c r="J15">
        <f>AVERAGE(J4:J13)</f>
        <v>2.3846444444444441</v>
      </c>
      <c r="K15">
        <f>AVERAGE(K4:K13)</f>
        <v>3.1526199999999998</v>
      </c>
      <c r="N15">
        <f>AVERAGE(N4:N13)</f>
        <v>1.7539799999999999</v>
      </c>
      <c r="O15">
        <f>AVERAGE(O4:O13)</f>
        <v>2.8218777777777779</v>
      </c>
      <c r="R15" t="e">
        <f>AVERAGE(S4:S13)</f>
        <v>#DIV/0!</v>
      </c>
      <c r="S15" t="e">
        <f>AVERAGE(#REF!)</f>
        <v>#REF!</v>
      </c>
      <c r="V15">
        <f>AVERAGE(V4:V13)</f>
        <v>1.66886</v>
      </c>
      <c r="W15">
        <f>AVERAGE(W4:W13)</f>
        <v>2.6747888888888891</v>
      </c>
      <c r="Z15">
        <f>AVERAGE(Z4:Z13)</f>
        <v>1.7423999999999999</v>
      </c>
      <c r="AA15">
        <f>AVERAGE(AA4:AA13)</f>
        <v>2.8141777777777772</v>
      </c>
      <c r="AD15">
        <f>AVERAGE(AD4:AD13)</f>
        <v>3.0526600000000004</v>
      </c>
      <c r="AE15">
        <f>AVERAGE(AE4:AE13)</f>
        <v>3.4285500000000004</v>
      </c>
    </row>
    <row r="16" spans="1:31" x14ac:dyDescent="0.2">
      <c r="A16" t="s">
        <v>7</v>
      </c>
      <c r="B16">
        <f>STDEV(B4:B13)</f>
        <v>0.62220325077724981</v>
      </c>
      <c r="C16">
        <f>STDEV(C4:C13)</f>
        <v>0.86850885398160882</v>
      </c>
      <c r="F16">
        <f>STDEV(F4:F13)</f>
        <v>0.40563953209715553</v>
      </c>
      <c r="G16">
        <f>STDEV(G4:G13)</f>
        <v>0.27574415295503346</v>
      </c>
      <c r="J16">
        <f>STDEV(J4:J13)</f>
        <v>0.40980522541541642</v>
      </c>
      <c r="K16">
        <f>STDEV(K4:K13)</f>
        <v>0.66407874164974878</v>
      </c>
      <c r="N16">
        <f>STDEV(N4:N13)</f>
        <v>0.24842222480643325</v>
      </c>
      <c r="O16">
        <f>STDEV(O4:O13)</f>
        <v>0.53159435845806557</v>
      </c>
      <c r="R16" t="e">
        <f>STDEV(S4:S13)</f>
        <v>#DIV/0!</v>
      </c>
      <c r="S16" t="e">
        <f>STDEV(#REF!)</f>
        <v>#REF!</v>
      </c>
      <c r="V16">
        <f>STDEV(V4:V13)</f>
        <v>0.32138270782493633</v>
      </c>
      <c r="W16">
        <f>STDEV(W4:W13)</f>
        <v>0.20305580787338026</v>
      </c>
      <c r="Z16">
        <f>STDEV(Z4:Z13)</f>
        <v>0.247400395221097</v>
      </c>
      <c r="AA16">
        <f>STDEV(AA4:AA13)</f>
        <v>0.17316640680121664</v>
      </c>
      <c r="AD16">
        <f>STDEV(AD4:AD13)</f>
        <v>1.0238001543270041</v>
      </c>
      <c r="AE16">
        <f>STDEV(AE4:AE13)</f>
        <v>0.4958176977926847</v>
      </c>
    </row>
    <row r="17" spans="1:42" x14ac:dyDescent="0.2">
      <c r="A17" t="s">
        <v>8</v>
      </c>
      <c r="B17">
        <f>2*B16</f>
        <v>1.2444065015544996</v>
      </c>
      <c r="C17">
        <f>2*C16</f>
        <v>1.7370177079632176</v>
      </c>
      <c r="F17">
        <f>2*F16</f>
        <v>0.81127906419431106</v>
      </c>
      <c r="G17">
        <f>2*G16</f>
        <v>0.55148830591006692</v>
      </c>
      <c r="J17">
        <f>2*J16</f>
        <v>0.81961045083083284</v>
      </c>
      <c r="K17">
        <f>2*K16</f>
        <v>1.3281574832994976</v>
      </c>
      <c r="N17">
        <f>2*N16</f>
        <v>0.4968444496128665</v>
      </c>
      <c r="O17">
        <f>2*O16</f>
        <v>1.0631887169161311</v>
      </c>
      <c r="R17" t="e">
        <f>2*R16</f>
        <v>#DIV/0!</v>
      </c>
      <c r="S17" t="e">
        <f>2*S16</f>
        <v>#REF!</v>
      </c>
      <c r="V17">
        <f>2*V16</f>
        <v>0.64276541564987266</v>
      </c>
      <c r="W17">
        <f>2*W16</f>
        <v>0.40611161574676052</v>
      </c>
      <c r="Z17">
        <f>2*Z16</f>
        <v>0.49480079044219399</v>
      </c>
      <c r="AA17">
        <f>2*AA16</f>
        <v>0.34633281360243329</v>
      </c>
      <c r="AD17">
        <f>2*AD16</f>
        <v>2.0476003086540082</v>
      </c>
      <c r="AE17">
        <f>2*AE16</f>
        <v>0.99163539558536939</v>
      </c>
    </row>
    <row r="18" spans="1:42" x14ac:dyDescent="0.2">
      <c r="A18" t="s">
        <v>9</v>
      </c>
      <c r="B18">
        <f>B15+B17</f>
        <v>3.8358509459989438</v>
      </c>
      <c r="C18">
        <f>C15+C17</f>
        <v>6.7656399301854391</v>
      </c>
      <c r="F18">
        <f>F15+F17</f>
        <v>3.1365790641943114</v>
      </c>
      <c r="G18">
        <f>G15+G17</f>
        <v>3.3903583059100666</v>
      </c>
      <c r="J18">
        <f>J15+J17</f>
        <v>3.2042548952752767</v>
      </c>
      <c r="K18">
        <f>K15+K17</f>
        <v>4.4807774832994971</v>
      </c>
      <c r="N18">
        <f>N15+N17</f>
        <v>2.2508244496128662</v>
      </c>
      <c r="O18">
        <f>O15+O17</f>
        <v>3.8850664946939091</v>
      </c>
      <c r="R18" t="e">
        <f>R15+R17</f>
        <v>#DIV/0!</v>
      </c>
      <c r="S18" t="e">
        <f>S15+S17</f>
        <v>#REF!</v>
      </c>
      <c r="V18">
        <f>V15+V17</f>
        <v>2.3116254156498726</v>
      </c>
      <c r="W18">
        <f>W15+W17</f>
        <v>3.0809005046356495</v>
      </c>
      <c r="Z18">
        <f>Z15+Z17</f>
        <v>2.237200790442194</v>
      </c>
      <c r="AA18">
        <f>AA15+AA17</f>
        <v>3.1605105913802105</v>
      </c>
      <c r="AD18">
        <f>AD15+AD17</f>
        <v>5.1002603086540086</v>
      </c>
      <c r="AE18">
        <f>AE15+AE17</f>
        <v>4.4201853955853698</v>
      </c>
    </row>
    <row r="24" spans="1:42" x14ac:dyDescent="0.2">
      <c r="J24" t="s">
        <v>11</v>
      </c>
      <c r="N24" t="s">
        <v>12</v>
      </c>
      <c r="Q24" t="s">
        <v>13</v>
      </c>
      <c r="U24" t="s">
        <v>14</v>
      </c>
    </row>
    <row r="25" spans="1:42" x14ac:dyDescent="0.2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">
      <c r="I26" s="1" t="s">
        <v>10</v>
      </c>
      <c r="J26">
        <f>AVERAGE(B3,F3,J3,N3,S3,V3,Z3,AD3)</f>
        <v>3.188628571428572</v>
      </c>
      <c r="K26" t="e">
        <f>AVERAGE(C3,G3,K3,O3,#REF!,W3,AA3,AE3)</f>
        <v>#REF!</v>
      </c>
      <c r="N26">
        <f>J27-J26</f>
        <v>-1.0393285714285723</v>
      </c>
      <c r="O26" t="e">
        <f>K27-K26</f>
        <v>#REF!</v>
      </c>
      <c r="P26" s="1">
        <v>0.1</v>
      </c>
      <c r="Q26">
        <f>N26/J26*100</f>
        <v>-32.594845970502341</v>
      </c>
      <c r="R26" t="e">
        <f>O26/K26*100</f>
        <v>#REF!</v>
      </c>
      <c r="U26">
        <f>J26</f>
        <v>3.188628571428572</v>
      </c>
      <c r="V26" t="e">
        <f>K26</f>
        <v>#REF!</v>
      </c>
      <c r="W26">
        <f>Q26</f>
        <v>-32.594845970502341</v>
      </c>
      <c r="X26">
        <f>Q27</f>
        <v>-22.721635812978267</v>
      </c>
      <c r="Y26">
        <f>Q28</f>
        <v>-17.879607892331691</v>
      </c>
      <c r="Z26">
        <f>Q29</f>
        <v>-40.928477984265534</v>
      </c>
      <c r="AA26">
        <f>Q30</f>
        <v>-27.204261572373266</v>
      </c>
      <c r="AB26">
        <f>Q31</f>
        <v>-37.470206627121385</v>
      </c>
      <c r="AC26">
        <f>Q32</f>
        <v>-33.058099317216545</v>
      </c>
      <c r="AD26">
        <f>Q33</f>
        <v>-27.038493933800488</v>
      </c>
      <c r="AE26">
        <f>Q34</f>
        <v>-30.197487500224028</v>
      </c>
      <c r="AF26">
        <f>Q35</f>
        <v>-36.613591154280392</v>
      </c>
      <c r="AG26" t="e">
        <f>R26</f>
        <v>#REF!</v>
      </c>
      <c r="AH26" t="e">
        <f>R27</f>
        <v>#REF!</v>
      </c>
      <c r="AI26" t="e">
        <f>R28</f>
        <v>#REF!</v>
      </c>
      <c r="AJ26" t="e">
        <f>R29</f>
        <v>#REF!</v>
      </c>
      <c r="AK26" t="e">
        <f>R30</f>
        <v>#REF!</v>
      </c>
      <c r="AL26" t="e">
        <f>R31</f>
        <v>#REF!</v>
      </c>
      <c r="AM26" t="e">
        <f>R32</f>
        <v>#REF!</v>
      </c>
      <c r="AN26" t="e">
        <f>R33</f>
        <v>#REF!</v>
      </c>
      <c r="AO26" t="e">
        <f>R34</f>
        <v>#REF!</v>
      </c>
      <c r="AP26" t="e">
        <f>R35</f>
        <v>#REF!</v>
      </c>
    </row>
    <row r="27" spans="1:42" x14ac:dyDescent="0.2">
      <c r="I27" s="1">
        <v>0.1</v>
      </c>
      <c r="J27">
        <f>AVERAGE(B4,F4,J4,N4,S4,V4,Z4,AD4)</f>
        <v>2.1492999999999998</v>
      </c>
      <c r="K27" t="e">
        <f>AVERAGE(C4,G4,K4,O4,#REF!,W4,AA4,AE4)</f>
        <v>#REF!</v>
      </c>
      <c r="N27">
        <f>J28-J26</f>
        <v>-0.72450857142857172</v>
      </c>
      <c r="O27" t="e">
        <f>K28-K26</f>
        <v>#REF!</v>
      </c>
      <c r="P27" s="1">
        <v>0.2</v>
      </c>
      <c r="Q27">
        <f>N27/J26*100</f>
        <v>-22.721635812978267</v>
      </c>
      <c r="R27" t="e">
        <f>O27/K26*100</f>
        <v>#REF!</v>
      </c>
    </row>
    <row r="28" spans="1:42" x14ac:dyDescent="0.2">
      <c r="I28" s="1">
        <v>0.2</v>
      </c>
      <c r="J28">
        <f>AVERAGE(B5,F5,J5,N5,S5,V5,Z5,AD5)</f>
        <v>2.4641200000000003</v>
      </c>
      <c r="K28" t="e">
        <f>AVERAGE(C5,G5,K5,O5,#REF!,W5,AA5,AE5)</f>
        <v>#REF!</v>
      </c>
      <c r="N28">
        <f>J29-J26</f>
        <v>-0.57011428571428624</v>
      </c>
      <c r="O28" t="e">
        <f>K29-K26</f>
        <v>#REF!</v>
      </c>
      <c r="P28" s="1">
        <v>0.3</v>
      </c>
      <c r="Q28">
        <f>N28/J26*100</f>
        <v>-17.879607892331691</v>
      </c>
      <c r="R28" t="e">
        <f>O28/K26*100</f>
        <v>#REF!</v>
      </c>
    </row>
    <row r="29" spans="1:42" x14ac:dyDescent="0.2">
      <c r="I29" s="1">
        <v>0.3</v>
      </c>
      <c r="J29">
        <f>AVERAGE(B6,F6,J6,N6,S6,V6,Z6,AD6)</f>
        <v>2.6185142857142858</v>
      </c>
      <c r="K29" t="e">
        <f>AVERAGE(C6,G6,K6,O6,#REF!,W6,AA6,AE6)</f>
        <v>#REF!</v>
      </c>
      <c r="N29">
        <f>J30-J26</f>
        <v>-1.3050571428571436</v>
      </c>
      <c r="O29" t="e">
        <f>K30-K26</f>
        <v>#REF!</v>
      </c>
      <c r="P29" s="1">
        <v>0.4</v>
      </c>
      <c r="Q29">
        <f>N29/J26*100</f>
        <v>-40.928477984265534</v>
      </c>
      <c r="R29" t="e">
        <f>O29/K26*100</f>
        <v>#REF!</v>
      </c>
    </row>
    <row r="30" spans="1:42" x14ac:dyDescent="0.2">
      <c r="I30" s="1">
        <v>0.4</v>
      </c>
      <c r="J30">
        <f>AVERAGE(B7,F7,J7,N7,S7,V7,Z7,AD7)</f>
        <v>1.8835714285714285</v>
      </c>
      <c r="K30" t="e">
        <f>AVERAGE(C7,G7,K7,O7,#REF!,W7,AA7,AE7)</f>
        <v>#REF!</v>
      </c>
      <c r="N30">
        <f>J31-J26</f>
        <v>-0.86744285714285763</v>
      </c>
      <c r="O30" t="e">
        <f>K31-K26</f>
        <v>#REF!</v>
      </c>
      <c r="P30" s="1">
        <v>0.5</v>
      </c>
      <c r="Q30">
        <f>N30/J26*100</f>
        <v>-27.204261572373266</v>
      </c>
      <c r="R30" t="e">
        <f>O30/K26*100</f>
        <v>#REF!</v>
      </c>
    </row>
    <row r="31" spans="1:42" x14ac:dyDescent="0.2">
      <c r="I31" s="1">
        <v>0.5</v>
      </c>
      <c r="J31">
        <f>AVERAGE(B8,F8,J8,N8,S8,V8,Z8,AD8)</f>
        <v>2.3211857142857144</v>
      </c>
      <c r="K31" t="e">
        <f>AVERAGE(C8,G8,K8,O8,#REF!,W8,AA8,AE8)</f>
        <v>#REF!</v>
      </c>
      <c r="N31">
        <f>J32-J26</f>
        <v>-1.1947857142857148</v>
      </c>
      <c r="O31" t="e">
        <f>K32-K26</f>
        <v>#REF!</v>
      </c>
      <c r="P31" s="1">
        <v>0.6</v>
      </c>
      <c r="Q31">
        <f>N31/J26*100</f>
        <v>-37.470206627121385</v>
      </c>
      <c r="R31" t="e">
        <f>O31/K26*100</f>
        <v>#REF!</v>
      </c>
    </row>
    <row r="32" spans="1:42" x14ac:dyDescent="0.2">
      <c r="I32" s="1">
        <v>0.6</v>
      </c>
      <c r="J32">
        <f>AVERAGE(B9,F9,J9,N9,S9,V9,Z9,AD9)</f>
        <v>1.9938428571428572</v>
      </c>
      <c r="K32" t="e">
        <f>AVERAGE(C9,G9,K9,O9,#REF!,W9,AA9,AE9)</f>
        <v>#REF!</v>
      </c>
      <c r="N32">
        <f>J33-J26</f>
        <v>-1.0541000000000005</v>
      </c>
      <c r="O32" t="e">
        <f>K33-K26</f>
        <v>#REF!</v>
      </c>
      <c r="P32" s="1">
        <v>0.7</v>
      </c>
      <c r="Q32">
        <f>N32/J26*100</f>
        <v>-33.058099317216545</v>
      </c>
      <c r="R32" t="e">
        <f>O32/K26*100</f>
        <v>#REF!</v>
      </c>
    </row>
    <row r="33" spans="1:18" x14ac:dyDescent="0.2">
      <c r="I33" s="1">
        <v>0.7</v>
      </c>
      <c r="J33">
        <f>AVERAGE(B10,F10,J10,N10,S10,V10,Z10,AD10)</f>
        <v>2.1345285714285716</v>
      </c>
      <c r="K33" t="e">
        <f>AVERAGE(C10,G10,K10,O10,#REF!,W10,AA10,AE10)</f>
        <v>#REF!</v>
      </c>
      <c r="N33">
        <f>J34-J26</f>
        <v>-0.86215714285714373</v>
      </c>
      <c r="O33" t="e">
        <f>K34-K26</f>
        <v>#REF!</v>
      </c>
      <c r="P33" s="1">
        <v>0.8</v>
      </c>
      <c r="Q33">
        <f>N33/J26*100</f>
        <v>-27.038493933800488</v>
      </c>
      <c r="R33" t="e">
        <f>O33/K26*100</f>
        <v>#REF!</v>
      </c>
    </row>
    <row r="34" spans="1:18" x14ac:dyDescent="0.2">
      <c r="I34" s="1">
        <v>0.8</v>
      </c>
      <c r="J34">
        <f>AVERAGE(B11,F11,J11,N11,S11,V11,Z11,AD11)</f>
        <v>2.3264714285714283</v>
      </c>
      <c r="K34" t="e">
        <f>AVERAGE(C11,G11,K11,O11,#REF!,W11,AA11,AE11)</f>
        <v>#REF!</v>
      </c>
      <c r="N34">
        <f>J35-J26</f>
        <v>-0.96288571428571501</v>
      </c>
      <c r="O34" t="e">
        <f>K35-K26</f>
        <v>#REF!</v>
      </c>
      <c r="P34" s="1">
        <v>0.9</v>
      </c>
      <c r="Q34">
        <f>N34/J26*100</f>
        <v>-30.197487500224028</v>
      </c>
      <c r="R34" t="e">
        <f>O34/K26*100</f>
        <v>#REF!</v>
      </c>
    </row>
    <row r="35" spans="1:18" x14ac:dyDescent="0.2">
      <c r="I35" s="1">
        <v>0.9</v>
      </c>
      <c r="J35">
        <f>AVERAGE(B12,F12,J12,N12,S12,V12,Z12,AD12)</f>
        <v>2.225742857142857</v>
      </c>
      <c r="K35" t="e">
        <f>AVERAGE(C12,G12,K12,O12,#REF!,W12,AA12,AE12)</f>
        <v>#REF!</v>
      </c>
      <c r="N35">
        <f>J36-J26</f>
        <v>-1.1674714285714289</v>
      </c>
      <c r="O35" t="e">
        <f>K36-K26</f>
        <v>#REF!</v>
      </c>
      <c r="P35" s="1">
        <v>1</v>
      </c>
      <c r="Q35">
        <f>N35/J26*100</f>
        <v>-36.613591154280392</v>
      </c>
      <c r="R35" t="e">
        <f>O35/K26*100</f>
        <v>#REF!</v>
      </c>
    </row>
    <row r="36" spans="1:18" x14ac:dyDescent="0.2">
      <c r="I36" s="1">
        <v>1</v>
      </c>
      <c r="J36">
        <f>AVERAGE(B13,F13,J13,N13,S13,V13,Z13,AD13)</f>
        <v>2.0211571428571431</v>
      </c>
      <c r="K36" t="e">
        <f>AVERAGE(C13,G13,K13,O13,#REF!,W13,AA13,AE13)</f>
        <v>#REF!</v>
      </c>
    </row>
    <row r="39" spans="1:18" x14ac:dyDescent="0.2">
      <c r="B39" s="1" t="s">
        <v>4</v>
      </c>
      <c r="C39" s="1" t="s">
        <v>5</v>
      </c>
    </row>
    <row r="40" spans="1:18" x14ac:dyDescent="0.2">
      <c r="A40" s="1" t="s">
        <v>17</v>
      </c>
    </row>
    <row r="41" spans="1:18" x14ac:dyDescent="0.2">
      <c r="A41" s="1">
        <v>1</v>
      </c>
      <c r="B41">
        <f>B3</f>
        <v>3.6057000000000001</v>
      </c>
      <c r="C41">
        <f>C3</f>
        <v>4.0670999999999999</v>
      </c>
    </row>
    <row r="42" spans="1:18" x14ac:dyDescent="0.2">
      <c r="A42" s="1">
        <v>2</v>
      </c>
      <c r="B42">
        <f>F3</f>
        <v>4.1757999999999997</v>
      </c>
      <c r="C42">
        <f>G3</f>
        <v>3.3645999999999998</v>
      </c>
    </row>
    <row r="43" spans="1:18" x14ac:dyDescent="0.2">
      <c r="A43" s="1">
        <v>3</v>
      </c>
      <c r="B43">
        <f>J3</f>
        <v>3.3883999999999999</v>
      </c>
      <c r="C43">
        <f>K3</f>
        <v>2.9548999999999999</v>
      </c>
    </row>
    <row r="44" spans="1:18" x14ac:dyDescent="0.2">
      <c r="A44" s="1">
        <v>4</v>
      </c>
      <c r="B44">
        <f>N3</f>
        <v>3.2526999999999999</v>
      </c>
      <c r="C44">
        <f>O3</f>
        <v>3.0623</v>
      </c>
    </row>
    <row r="45" spans="1:18" x14ac:dyDescent="0.2">
      <c r="A45" s="1">
        <v>5</v>
      </c>
      <c r="B45" t="str">
        <f>S3</f>
        <v>NA</v>
      </c>
      <c r="C45" t="e">
        <f>#REF!</f>
        <v>#REF!</v>
      </c>
    </row>
    <row r="46" spans="1:18" x14ac:dyDescent="0.2">
      <c r="A46" s="1">
        <v>6</v>
      </c>
      <c r="B46">
        <f>V3</f>
        <v>1.6108</v>
      </c>
      <c r="C46">
        <f>W3</f>
        <v>2.6324000000000001</v>
      </c>
    </row>
    <row r="47" spans="1:18" x14ac:dyDescent="0.2">
      <c r="A47" s="1">
        <v>7</v>
      </c>
      <c r="B47">
        <f>Z3</f>
        <v>1.6929000000000001</v>
      </c>
      <c r="C47">
        <f>AA3</f>
        <v>2.7835000000000001</v>
      </c>
    </row>
    <row r="48" spans="1:18" x14ac:dyDescent="0.2">
      <c r="A48" s="1">
        <v>8</v>
      </c>
      <c r="B48">
        <f>AD3</f>
        <v>4.5941000000000001</v>
      </c>
      <c r="C48">
        <f>AE3</f>
        <v>3.6861000000000002</v>
      </c>
    </row>
    <row r="50" spans="1:3" x14ac:dyDescent="0.2">
      <c r="A50" t="s">
        <v>18</v>
      </c>
      <c r="B50">
        <f>AVERAGE(B41:B48)</f>
        <v>3.188628571428572</v>
      </c>
      <c r="C50" t="e">
        <f>AVERAGE(C41:C48)</f>
        <v>#REF!</v>
      </c>
    </row>
    <row r="51" spans="1:3" x14ac:dyDescent="0.2">
      <c r="A51" t="s">
        <v>7</v>
      </c>
      <c r="B51">
        <f>STDEV(B41:B48)</f>
        <v>1.1470663068807083</v>
      </c>
      <c r="C51" t="e">
        <f>STDEV(C41:C48)</f>
        <v>#REF!</v>
      </c>
    </row>
    <row r="52" spans="1:3" x14ac:dyDescent="0.2">
      <c r="A52" t="s">
        <v>19</v>
      </c>
      <c r="B52">
        <f>1.5*B51</f>
        <v>1.7205994603210626</v>
      </c>
      <c r="C52" t="e">
        <f>1.5*C51</f>
        <v>#REF!</v>
      </c>
    </row>
    <row r="53" spans="1:3" x14ac:dyDescent="0.2">
      <c r="A53" t="s">
        <v>8</v>
      </c>
      <c r="B53">
        <f>2*B51</f>
        <v>2.2941326137614166</v>
      </c>
      <c r="C53" t="e">
        <f>2*C51</f>
        <v>#REF!</v>
      </c>
    </row>
    <row r="54" spans="1:3" x14ac:dyDescent="0.2">
      <c r="A54" t="s">
        <v>20</v>
      </c>
      <c r="B54">
        <f>B50+B52</f>
        <v>4.9092280317496346</v>
      </c>
      <c r="C54" t="e">
        <f>C50+C52</f>
        <v>#REF!</v>
      </c>
    </row>
    <row r="55" spans="1:3" x14ac:dyDescent="0.2">
      <c r="A55" t="s">
        <v>9</v>
      </c>
      <c r="B55">
        <f>B50+B53</f>
        <v>5.4827611851899887</v>
      </c>
      <c r="C55" t="e">
        <f>C50+C53</f>
        <v>#REF!</v>
      </c>
    </row>
  </sheetData>
  <conditionalFormatting sqref="B3:B13">
    <cfRule type="cellIs" dxfId="18" priority="21" operator="greaterThan">
      <formula>$B$18</formula>
    </cfRule>
  </conditionalFormatting>
  <conditionalFormatting sqref="B4:B13">
    <cfRule type="cellIs" dxfId="17" priority="20" operator="greaterThan">
      <formula>$B$18</formula>
    </cfRule>
  </conditionalFormatting>
  <conditionalFormatting sqref="C4:C13">
    <cfRule type="cellIs" dxfId="16" priority="19" operator="greaterThan">
      <formula>$C$18</formula>
    </cfRule>
  </conditionalFormatting>
  <conditionalFormatting sqref="F4:F13">
    <cfRule type="cellIs" dxfId="15" priority="18" operator="greaterThan">
      <formula>$F$18</formula>
    </cfRule>
  </conditionalFormatting>
  <conditionalFormatting sqref="G4:G13">
    <cfRule type="cellIs" dxfId="14" priority="17" operator="greaterThan">
      <formula>$G$18</formula>
    </cfRule>
  </conditionalFormatting>
  <conditionalFormatting sqref="J4:J13">
    <cfRule type="cellIs" dxfId="13" priority="16" operator="greaterThan">
      <formula>$J$18</formula>
    </cfRule>
  </conditionalFormatting>
  <conditionalFormatting sqref="K4:K13">
    <cfRule type="cellIs" dxfId="12" priority="15" operator="greaterThan">
      <formula>$K$18</formula>
    </cfRule>
  </conditionalFormatting>
  <conditionalFormatting sqref="N4:N13">
    <cfRule type="cellIs" dxfId="11" priority="14" operator="greaterThan">
      <formula>$N$18</formula>
    </cfRule>
  </conditionalFormatting>
  <conditionalFormatting sqref="O4:O13">
    <cfRule type="cellIs" dxfId="10" priority="13" operator="greaterThan">
      <formula>$O$18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2" operator="greaterThan">
      <formula>$B$55</formula>
    </cfRule>
    <cfRule type="cellIs" dxfId="2" priority="4" operator="greaterThan">
      <formula>$B$54</formula>
    </cfRule>
  </conditionalFormatting>
  <conditionalFormatting sqref="C41:C48">
    <cfRule type="cellIs" dxfId="1" priority="1" operator="greaterThan">
      <formula>$C$55</formula>
    </cfRule>
    <cfRule type="cellIs" dxfId="0" priority="3" operator="greaterThan">
      <formula>$C$54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Sahar Fatima</cp:lastModifiedBy>
  <dcterms:created xsi:type="dcterms:W3CDTF">2013-10-24T01:39:55Z</dcterms:created>
  <dcterms:modified xsi:type="dcterms:W3CDTF">2020-05-23T01:38:37Z</dcterms:modified>
</cp:coreProperties>
</file>