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68" i="1" l="1"/>
  <c r="B68" i="1"/>
  <c r="C67" i="1"/>
  <c r="B67" i="1"/>
  <c r="C66" i="1"/>
  <c r="B66" i="1"/>
  <c r="C65" i="1"/>
  <c r="B65" i="1"/>
  <c r="C64" i="1"/>
  <c r="B64" i="1"/>
  <c r="C63" i="1"/>
  <c r="B63" i="1"/>
  <c r="C61" i="1"/>
  <c r="B61" i="1"/>
  <c r="C60" i="1"/>
  <c r="B60" i="1"/>
  <c r="C59" i="1"/>
  <c r="B59" i="1"/>
  <c r="C58" i="1"/>
  <c r="B58" i="1"/>
  <c r="C57" i="1"/>
  <c r="B57" i="1"/>
  <c r="C56" i="1"/>
  <c r="B56" i="1"/>
  <c r="C55" i="1"/>
  <c r="B55" i="1"/>
  <c r="C54" i="1"/>
  <c r="B54" i="1"/>
  <c r="BL40" i="1"/>
  <c r="BK40" i="1"/>
  <c r="BJ40" i="1"/>
  <c r="BI40" i="1"/>
  <c r="BH40" i="1"/>
  <c r="BG40" i="1"/>
  <c r="BF40" i="1"/>
  <c r="BE40" i="1"/>
  <c r="BD40" i="1"/>
  <c r="BC40" i="1"/>
  <c r="BB40" i="1"/>
  <c r="BA40" i="1"/>
  <c r="AZ40" i="1"/>
  <c r="AY40" i="1"/>
  <c r="AX40" i="1"/>
  <c r="AW40" i="1"/>
  <c r="AV40" i="1"/>
  <c r="AU40" i="1"/>
  <c r="AT40" i="1"/>
  <c r="AS40" i="1"/>
  <c r="AR40" i="1"/>
  <c r="AQ40" i="1"/>
  <c r="AP40" i="1"/>
  <c r="AO40" i="1"/>
  <c r="AN40" i="1"/>
  <c r="AM40" i="1"/>
  <c r="AL40" i="1"/>
  <c r="AK40" i="1"/>
  <c r="AJ40" i="1"/>
  <c r="AI40" i="1"/>
  <c r="AH40" i="1"/>
  <c r="AG40" i="1"/>
  <c r="AF40" i="1"/>
  <c r="AE40" i="1"/>
  <c r="AD40" i="1"/>
  <c r="AC40" i="1"/>
  <c r="AB40" i="1"/>
  <c r="AA40" i="1"/>
  <c r="Z40" i="1"/>
  <c r="Y40" i="1"/>
  <c r="X40" i="1"/>
  <c r="W40" i="1"/>
  <c r="T59" i="1"/>
  <c r="T58" i="1"/>
  <c r="T57" i="1"/>
  <c r="T56" i="1"/>
  <c r="T55" i="1"/>
  <c r="T54" i="1"/>
  <c r="T53" i="1"/>
  <c r="T52" i="1"/>
  <c r="T51" i="1"/>
  <c r="T50" i="1"/>
  <c r="T49" i="1"/>
  <c r="T48" i="1"/>
  <c r="T47" i="1"/>
  <c r="T46" i="1"/>
  <c r="T45" i="1"/>
  <c r="T44" i="1"/>
  <c r="T43" i="1"/>
  <c r="T42" i="1"/>
  <c r="T41" i="1"/>
  <c r="T40" i="1"/>
  <c r="S59" i="1"/>
  <c r="S58" i="1"/>
  <c r="S57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K43" i="1"/>
  <c r="P41" i="1"/>
  <c r="P4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K60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J60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44" i="1"/>
  <c r="J43" i="1"/>
  <c r="K42" i="1"/>
  <c r="J42" i="1"/>
  <c r="K41" i="1"/>
  <c r="J41" i="1"/>
  <c r="K40" i="1"/>
  <c r="J40" i="1"/>
  <c r="AL28" i="1"/>
  <c r="AL29" i="1" s="1"/>
  <c r="AL27" i="1"/>
  <c r="AK27" i="1"/>
  <c r="AK28" i="1" s="1"/>
  <c r="AK29" i="1" s="1"/>
  <c r="AL26" i="1"/>
  <c r="AK26" i="1"/>
  <c r="AG27" i="1"/>
  <c r="AG28" i="1" s="1"/>
  <c r="AG29" i="1" s="1"/>
  <c r="AF27" i="1"/>
  <c r="AF28" i="1" s="1"/>
  <c r="AF29" i="1" s="1"/>
  <c r="AG26" i="1"/>
  <c r="AF26" i="1"/>
  <c r="AB27" i="1"/>
  <c r="AB28" i="1" s="1"/>
  <c r="AB29" i="1" s="1"/>
  <c r="AA27" i="1"/>
  <c r="AA28" i="1" s="1"/>
  <c r="AB26" i="1"/>
  <c r="AA26" i="1"/>
  <c r="AA29" i="1" s="1"/>
  <c r="W27" i="1"/>
  <c r="W28" i="1" s="1"/>
  <c r="V27" i="1"/>
  <c r="V28" i="1" s="1"/>
  <c r="W26" i="1"/>
  <c r="W29" i="1" s="1"/>
  <c r="V26" i="1"/>
  <c r="V29" i="1" s="1"/>
  <c r="R27" i="1"/>
  <c r="R28" i="1" s="1"/>
  <c r="Q27" i="1"/>
  <c r="Q28" i="1" s="1"/>
  <c r="R26" i="1"/>
  <c r="R29" i="1" s="1"/>
  <c r="Q26" i="1"/>
  <c r="Q29" i="1" s="1"/>
  <c r="M27" i="1"/>
  <c r="M28" i="1" s="1"/>
  <c r="L27" i="1"/>
  <c r="L28" i="1" s="1"/>
  <c r="M26" i="1"/>
  <c r="M29" i="1" s="1"/>
  <c r="L26" i="1"/>
  <c r="L29" i="1" s="1"/>
  <c r="G27" i="1"/>
  <c r="G28" i="1" s="1"/>
  <c r="G26" i="1"/>
  <c r="H27" i="1"/>
  <c r="H28" i="1" s="1"/>
  <c r="H26" i="1"/>
  <c r="H29" i="1" s="1"/>
  <c r="C29" i="1"/>
  <c r="B29" i="1"/>
  <c r="C28" i="1"/>
  <c r="B28" i="1"/>
  <c r="C27" i="1"/>
  <c r="B27" i="1"/>
  <c r="C26" i="1"/>
  <c r="B26" i="1"/>
  <c r="G29" i="1" l="1"/>
</calcChain>
</file>

<file path=xl/sharedStrings.xml><?xml version="1.0" encoding="utf-8"?>
<sst xmlns="http://schemas.openxmlformats.org/spreadsheetml/2006/main" count="80" uniqueCount="26">
  <si>
    <t>BROW</t>
  </si>
  <si>
    <t>BROWDF</t>
  </si>
  <si>
    <t>CHEEKDF</t>
  </si>
  <si>
    <t>Cmt Text</t>
  </si>
  <si>
    <t>RMS</t>
  </si>
  <si>
    <t xml:space="preserve"> </t>
  </si>
  <si>
    <t>µV</t>
  </si>
  <si>
    <t>Mean</t>
  </si>
  <si>
    <t>SD</t>
  </si>
  <si>
    <t>2SD</t>
  </si>
  <si>
    <t>Mean+2SD</t>
  </si>
  <si>
    <t>averages</t>
  </si>
  <si>
    <t>Brow</t>
  </si>
  <si>
    <t>Cheek</t>
  </si>
  <si>
    <t>BL</t>
  </si>
  <si>
    <t>differences</t>
  </si>
  <si>
    <t>percentage change</t>
  </si>
  <si>
    <t xml:space="preserve">spss </t>
  </si>
  <si>
    <t>Brow BL</t>
  </si>
  <si>
    <t>Cheek BL</t>
  </si>
  <si>
    <t>Baseline screen</t>
  </si>
  <si>
    <t>Trial</t>
  </si>
  <si>
    <t>mean</t>
  </si>
  <si>
    <t>1.5SD</t>
  </si>
  <si>
    <t>mean+1.5</t>
  </si>
  <si>
    <t>mean+2SD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</si>
</sst>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0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68"/>
  <sheetViews>
    <sheetView tabSelected="1" topLeftCell="A19" zoomScale="70" zoomScaleNormal="70" workbookViewId="0">
      <selection activeCell="C54" sqref="C54:C61"/>
    </sheetView>
  </sheetViews>
  <sheetFormatPr defaultRowHeight="15" x14ac:dyDescent="0.25"/>
  <sheetData>
    <row r="1" spans="1:38" x14ac:dyDescent="0.25">
      <c r="A1" t="s">
        <v>0</v>
      </c>
      <c r="B1" t="s">
        <v>1</v>
      </c>
      <c r="C1" t="s">
        <v>2</v>
      </c>
      <c r="G1" t="s">
        <v>1</v>
      </c>
      <c r="H1" t="s">
        <v>2</v>
      </c>
      <c r="L1" t="s">
        <v>1</v>
      </c>
      <c r="M1" t="s">
        <v>2</v>
      </c>
      <c r="Q1" t="s">
        <v>1</v>
      </c>
      <c r="R1" t="s">
        <v>2</v>
      </c>
      <c r="V1" t="s">
        <v>1</v>
      </c>
      <c r="W1" t="s">
        <v>2</v>
      </c>
      <c r="AA1" t="s">
        <v>1</v>
      </c>
      <c r="AB1" t="s">
        <v>2</v>
      </c>
      <c r="AF1" t="s">
        <v>1</v>
      </c>
      <c r="AG1" t="s">
        <v>2</v>
      </c>
      <c r="AK1" t="s">
        <v>1</v>
      </c>
      <c r="AL1" t="s">
        <v>2</v>
      </c>
    </row>
    <row r="2" spans="1:38" x14ac:dyDescent="0.25">
      <c r="A2" t="s">
        <v>3</v>
      </c>
      <c r="B2" t="s">
        <v>4</v>
      </c>
      <c r="C2" t="s">
        <v>4</v>
      </c>
    </row>
    <row r="3" spans="1:38" x14ac:dyDescent="0.25">
      <c r="A3" t="s">
        <v>5</v>
      </c>
      <c r="B3" t="s">
        <v>6</v>
      </c>
      <c r="C3" t="s">
        <v>6</v>
      </c>
    </row>
    <row r="4" spans="1:38" x14ac:dyDescent="0.25">
      <c r="A4" s="1">
        <v>285</v>
      </c>
      <c r="B4">
        <v>7.8697999999999997</v>
      </c>
      <c r="C4">
        <v>2.3948999999999998</v>
      </c>
      <c r="F4" s="1">
        <v>285</v>
      </c>
      <c r="G4">
        <v>10.366400000000001</v>
      </c>
      <c r="H4">
        <v>2.1879</v>
      </c>
      <c r="K4" s="1">
        <v>285</v>
      </c>
      <c r="L4">
        <v>7.2721999999999998</v>
      </c>
      <c r="M4">
        <v>2.1735000000000002</v>
      </c>
      <c r="P4" s="1">
        <v>285</v>
      </c>
      <c r="Q4">
        <v>10.1104</v>
      </c>
      <c r="R4">
        <v>2.2894999999999999</v>
      </c>
      <c r="U4" s="1">
        <v>285</v>
      </c>
      <c r="V4">
        <v>8.5429999999999993</v>
      </c>
      <c r="W4">
        <v>2.4180000000000001</v>
      </c>
      <c r="Z4" s="1">
        <v>285</v>
      </c>
      <c r="AA4">
        <v>10.0426</v>
      </c>
      <c r="AB4">
        <v>2.4378000000000002</v>
      </c>
      <c r="AE4" s="1">
        <v>285</v>
      </c>
      <c r="AF4">
        <v>6.3034999999999997</v>
      </c>
      <c r="AG4">
        <v>3.6295000000000002</v>
      </c>
      <c r="AJ4" s="1">
        <v>285</v>
      </c>
      <c r="AK4">
        <v>7.7035</v>
      </c>
      <c r="AL4">
        <v>2.3018000000000001</v>
      </c>
    </row>
    <row r="5" spans="1:38" x14ac:dyDescent="0.25">
      <c r="A5" s="1">
        <v>0.1</v>
      </c>
      <c r="B5">
        <v>7.3304999999999998</v>
      </c>
      <c r="C5">
        <v>2.0293999999999999</v>
      </c>
      <c r="F5" s="1">
        <v>0.1</v>
      </c>
      <c r="G5">
        <v>6.9558999999999997</v>
      </c>
      <c r="H5">
        <v>2.3210999999999999</v>
      </c>
      <c r="K5" s="1">
        <v>0.1</v>
      </c>
      <c r="L5">
        <v>6.8071000000000002</v>
      </c>
      <c r="M5">
        <v>2.1865000000000001</v>
      </c>
      <c r="P5" s="1">
        <v>0.1</v>
      </c>
      <c r="Q5">
        <v>9.1387999999999998</v>
      </c>
      <c r="R5">
        <v>2.2309999999999999</v>
      </c>
      <c r="U5" s="1">
        <v>0.1</v>
      </c>
      <c r="V5">
        <v>13.287800000000001</v>
      </c>
      <c r="W5">
        <v>2.1877</v>
      </c>
      <c r="Z5" s="1">
        <v>0.1</v>
      </c>
      <c r="AA5">
        <v>8.1594999999999995</v>
      </c>
      <c r="AB5">
        <v>2.7277</v>
      </c>
      <c r="AE5" s="1">
        <v>0.1</v>
      </c>
      <c r="AF5">
        <v>5.7602000000000002</v>
      </c>
      <c r="AG5">
        <v>2.6139000000000001</v>
      </c>
      <c r="AJ5" s="1">
        <v>0.1</v>
      </c>
      <c r="AK5">
        <v>10.4861</v>
      </c>
      <c r="AL5">
        <v>2.3820000000000001</v>
      </c>
    </row>
    <row r="6" spans="1:38" x14ac:dyDescent="0.25">
      <c r="A6" s="1">
        <v>0.2</v>
      </c>
      <c r="B6">
        <v>7.4855999999999998</v>
      </c>
      <c r="C6">
        <v>4.1642999999999999</v>
      </c>
      <c r="F6" s="1">
        <v>0.2</v>
      </c>
      <c r="G6">
        <v>8.1283999999999992</v>
      </c>
      <c r="H6">
        <v>2.1254</v>
      </c>
      <c r="K6" s="1">
        <v>0.2</v>
      </c>
      <c r="L6">
        <v>5.4326999999999996</v>
      </c>
      <c r="M6">
        <v>1.9470000000000001</v>
      </c>
      <c r="P6" s="1">
        <v>0.2</v>
      </c>
      <c r="Q6">
        <v>11.7065</v>
      </c>
      <c r="R6">
        <v>2.3934000000000002</v>
      </c>
      <c r="U6" s="1">
        <v>0.2</v>
      </c>
      <c r="V6">
        <v>9.6638999999999999</v>
      </c>
      <c r="W6">
        <v>1.9715</v>
      </c>
      <c r="Z6" s="1">
        <v>0.2</v>
      </c>
      <c r="AA6">
        <v>7.6692</v>
      </c>
      <c r="AB6">
        <v>2.5057999999999998</v>
      </c>
      <c r="AE6" s="1">
        <v>0.2</v>
      </c>
      <c r="AF6">
        <v>6.2704000000000004</v>
      </c>
      <c r="AG6">
        <v>2.2084000000000001</v>
      </c>
      <c r="AJ6" s="1">
        <v>0.2</v>
      </c>
      <c r="AK6">
        <v>9.7644000000000002</v>
      </c>
      <c r="AL6">
        <v>2.0853999999999999</v>
      </c>
    </row>
    <row r="7" spans="1:38" x14ac:dyDescent="0.25">
      <c r="A7" s="1">
        <v>0.3</v>
      </c>
      <c r="B7">
        <v>9.3693000000000008</v>
      </c>
      <c r="C7">
        <v>1.9006000000000001</v>
      </c>
      <c r="F7" s="1">
        <v>0.3</v>
      </c>
      <c r="G7">
        <v>9.9998000000000005</v>
      </c>
      <c r="H7">
        <v>2.7671999999999999</v>
      </c>
      <c r="K7" s="1">
        <v>0.3</v>
      </c>
      <c r="L7">
        <v>8.1094000000000008</v>
      </c>
      <c r="M7">
        <v>1.6953</v>
      </c>
      <c r="P7" s="1">
        <v>0.3</v>
      </c>
      <c r="Q7">
        <v>14.9659</v>
      </c>
      <c r="R7">
        <v>2.0535000000000001</v>
      </c>
      <c r="U7" s="1">
        <v>0.3</v>
      </c>
      <c r="V7">
        <v>10.572800000000001</v>
      </c>
      <c r="W7">
        <v>2.5598999999999998</v>
      </c>
      <c r="Z7" s="1">
        <v>0.3</v>
      </c>
      <c r="AA7">
        <v>7.3</v>
      </c>
      <c r="AB7">
        <v>2.1680000000000001</v>
      </c>
      <c r="AE7" s="1">
        <v>0.3</v>
      </c>
      <c r="AF7">
        <v>6.0076999999999998</v>
      </c>
      <c r="AG7">
        <v>2.605</v>
      </c>
      <c r="AJ7" s="1">
        <v>0.3</v>
      </c>
      <c r="AK7">
        <v>7.0904999999999996</v>
      </c>
      <c r="AL7">
        <v>2.0945</v>
      </c>
    </row>
    <row r="8" spans="1:38" x14ac:dyDescent="0.25">
      <c r="A8" s="1">
        <v>0.4</v>
      </c>
      <c r="B8">
        <v>7.4451999999999998</v>
      </c>
      <c r="C8">
        <v>2.0173000000000001</v>
      </c>
      <c r="F8" s="1">
        <v>0.4</v>
      </c>
      <c r="G8">
        <v>9.6857000000000006</v>
      </c>
      <c r="H8">
        <v>2.3241999999999998</v>
      </c>
      <c r="K8" s="1">
        <v>0.4</v>
      </c>
      <c r="L8">
        <v>5.8700999999999999</v>
      </c>
      <c r="M8">
        <v>2.2248000000000001</v>
      </c>
      <c r="P8" s="1">
        <v>0.4</v>
      </c>
      <c r="Q8">
        <v>17.305399999999999</v>
      </c>
      <c r="R8">
        <v>2.4624000000000001</v>
      </c>
      <c r="U8" s="1">
        <v>0.4</v>
      </c>
      <c r="V8">
        <v>9.0282999999999998</v>
      </c>
      <c r="W8">
        <v>2.2964000000000002</v>
      </c>
      <c r="Z8" s="1">
        <v>0.4</v>
      </c>
      <c r="AA8">
        <v>7.181</v>
      </c>
      <c r="AB8">
        <v>2.6997</v>
      </c>
      <c r="AE8" s="1">
        <v>0.4</v>
      </c>
      <c r="AF8">
        <v>7.0523999999999996</v>
      </c>
      <c r="AG8">
        <v>2.7280000000000002</v>
      </c>
      <c r="AJ8" s="1">
        <v>0.4</v>
      </c>
      <c r="AK8">
        <v>7.3334999999999999</v>
      </c>
      <c r="AL8">
        <v>1.9011</v>
      </c>
    </row>
    <row r="9" spans="1:38" x14ac:dyDescent="0.25">
      <c r="A9" s="1">
        <v>0.5</v>
      </c>
      <c r="B9">
        <v>7.2276999999999996</v>
      </c>
      <c r="C9">
        <v>2.2103999999999999</v>
      </c>
      <c r="F9" s="1">
        <v>0.5</v>
      </c>
      <c r="G9">
        <v>11.960900000000001</v>
      </c>
      <c r="H9">
        <v>2.5463</v>
      </c>
      <c r="K9" s="1">
        <v>0.5</v>
      </c>
      <c r="L9">
        <v>6.1683000000000003</v>
      </c>
      <c r="M9">
        <v>2.3203999999999998</v>
      </c>
      <c r="P9" s="1">
        <v>0.5</v>
      </c>
      <c r="Q9">
        <v>13.5603</v>
      </c>
      <c r="R9">
        <v>2.0905999999999998</v>
      </c>
      <c r="U9" s="1">
        <v>0.5</v>
      </c>
      <c r="V9">
        <v>10.597</v>
      </c>
      <c r="W9">
        <v>2.2153</v>
      </c>
      <c r="Z9" s="1">
        <v>0.5</v>
      </c>
      <c r="AA9">
        <v>8.3064999999999998</v>
      </c>
      <c r="AB9">
        <v>2.2505999999999999</v>
      </c>
      <c r="AE9" s="1">
        <v>0.5</v>
      </c>
      <c r="AF9">
        <v>7.6597</v>
      </c>
      <c r="AG9">
        <v>2.6440999999999999</v>
      </c>
      <c r="AJ9" s="1">
        <v>0.5</v>
      </c>
      <c r="AK9">
        <v>9.4428999999999998</v>
      </c>
      <c r="AL9">
        <v>2.4971999999999999</v>
      </c>
    </row>
    <row r="10" spans="1:38" x14ac:dyDescent="0.25">
      <c r="A10" s="1">
        <v>0.6</v>
      </c>
      <c r="B10">
        <v>6.1140999999999996</v>
      </c>
      <c r="C10">
        <v>2.6998000000000002</v>
      </c>
      <c r="F10" s="1">
        <v>0.6</v>
      </c>
      <c r="G10">
        <v>10.1517</v>
      </c>
      <c r="H10">
        <v>1.9263999999999999</v>
      </c>
      <c r="K10" s="1">
        <v>0.6</v>
      </c>
      <c r="L10">
        <v>6.1388999999999996</v>
      </c>
      <c r="M10">
        <v>1.8649</v>
      </c>
      <c r="P10" s="1">
        <v>0.6</v>
      </c>
      <c r="Q10">
        <v>11.156000000000001</v>
      </c>
      <c r="R10">
        <v>2.6162999999999998</v>
      </c>
      <c r="U10" s="1">
        <v>0.6</v>
      </c>
      <c r="V10">
        <v>7.2991999999999999</v>
      </c>
      <c r="W10">
        <v>2.3660000000000001</v>
      </c>
      <c r="Z10" s="1">
        <v>0.6</v>
      </c>
      <c r="AA10">
        <v>6.4947999999999997</v>
      </c>
      <c r="AB10">
        <v>2.6223999999999998</v>
      </c>
      <c r="AE10" s="1">
        <v>0.6</v>
      </c>
      <c r="AF10">
        <v>6.7229999999999999</v>
      </c>
      <c r="AG10">
        <v>2.1594000000000002</v>
      </c>
      <c r="AJ10" s="1">
        <v>0.6</v>
      </c>
      <c r="AK10">
        <v>8.4065999999999992</v>
      </c>
      <c r="AL10">
        <v>1.9688000000000001</v>
      </c>
    </row>
    <row r="11" spans="1:38" x14ac:dyDescent="0.25">
      <c r="A11" s="1">
        <v>0.7</v>
      </c>
      <c r="B11">
        <v>7.1820000000000004</v>
      </c>
      <c r="C11">
        <v>2.2578</v>
      </c>
      <c r="F11" s="1">
        <v>0.7</v>
      </c>
      <c r="G11">
        <v>9.52</v>
      </c>
      <c r="H11">
        <v>2.2002000000000002</v>
      </c>
      <c r="K11" s="1">
        <v>0.7</v>
      </c>
      <c r="L11">
        <v>7.8872999999999998</v>
      </c>
      <c r="M11">
        <v>2.8567999999999998</v>
      </c>
      <c r="P11" s="1">
        <v>0.7</v>
      </c>
      <c r="Q11">
        <v>9.5086999999999993</v>
      </c>
      <c r="R11">
        <v>2.3157000000000001</v>
      </c>
      <c r="U11" s="1">
        <v>0.7</v>
      </c>
      <c r="V11">
        <v>8.7514000000000003</v>
      </c>
      <c r="W11">
        <v>2.2974000000000001</v>
      </c>
      <c r="Z11" s="1">
        <v>0.7</v>
      </c>
      <c r="AA11">
        <v>7.6970999999999998</v>
      </c>
      <c r="AB11">
        <v>2.4668999999999999</v>
      </c>
      <c r="AE11" s="1">
        <v>0.7</v>
      </c>
      <c r="AF11">
        <v>6.0567000000000002</v>
      </c>
      <c r="AG11">
        <v>2.1657999999999999</v>
      </c>
      <c r="AJ11" s="1">
        <v>0.7</v>
      </c>
      <c r="AK11">
        <v>7.1464999999999996</v>
      </c>
      <c r="AL11">
        <v>2.4394</v>
      </c>
    </row>
    <row r="12" spans="1:38" x14ac:dyDescent="0.25">
      <c r="A12" s="1">
        <v>0.8</v>
      </c>
      <c r="B12">
        <v>7.6208</v>
      </c>
      <c r="C12">
        <v>1.9128000000000001</v>
      </c>
      <c r="F12" s="1">
        <v>0.8</v>
      </c>
      <c r="G12">
        <v>8.8155999999999999</v>
      </c>
      <c r="H12">
        <v>2.2103000000000002</v>
      </c>
      <c r="K12" s="1">
        <v>0.8</v>
      </c>
      <c r="L12">
        <v>7.8788999999999998</v>
      </c>
      <c r="M12">
        <v>2.7616999999999998</v>
      </c>
      <c r="P12" s="1">
        <v>0.8</v>
      </c>
      <c r="Q12">
        <v>9.8184000000000005</v>
      </c>
      <c r="R12">
        <v>2.1158000000000001</v>
      </c>
      <c r="U12" s="1">
        <v>0.8</v>
      </c>
      <c r="V12">
        <v>10.6683</v>
      </c>
      <c r="W12">
        <v>2.4359999999999999</v>
      </c>
      <c r="Z12" s="1">
        <v>0.8</v>
      </c>
      <c r="AA12">
        <v>8.7647999999999993</v>
      </c>
      <c r="AB12">
        <v>2.3889999999999998</v>
      </c>
      <c r="AE12" s="1">
        <v>0.8</v>
      </c>
      <c r="AF12">
        <v>7.8041999999999998</v>
      </c>
      <c r="AG12">
        <v>2.2359</v>
      </c>
      <c r="AJ12" s="1">
        <v>0.8</v>
      </c>
      <c r="AK12">
        <v>6.4618000000000002</v>
      </c>
      <c r="AL12">
        <v>1.8005</v>
      </c>
    </row>
    <row r="13" spans="1:38" x14ac:dyDescent="0.25">
      <c r="A13" s="1">
        <v>0.9</v>
      </c>
      <c r="B13">
        <v>6.2317</v>
      </c>
      <c r="C13">
        <v>2.2402000000000002</v>
      </c>
      <c r="F13" s="1">
        <v>0.9</v>
      </c>
      <c r="G13">
        <v>13.263999999999999</v>
      </c>
      <c r="H13">
        <v>1.6718</v>
      </c>
      <c r="K13" s="1">
        <v>0.9</v>
      </c>
      <c r="L13">
        <v>7.2514000000000003</v>
      </c>
      <c r="M13">
        <v>2.3931</v>
      </c>
      <c r="P13" s="1">
        <v>0.9</v>
      </c>
      <c r="Q13">
        <v>10.0151</v>
      </c>
      <c r="R13">
        <v>2.6044999999999998</v>
      </c>
      <c r="U13" s="1">
        <v>0.9</v>
      </c>
      <c r="V13">
        <v>8.0927000000000007</v>
      </c>
      <c r="W13">
        <v>2.2848000000000002</v>
      </c>
      <c r="Z13" s="1">
        <v>0.9</v>
      </c>
      <c r="AA13">
        <v>5.8010000000000002</v>
      </c>
      <c r="AB13">
        <v>2.7791999999999999</v>
      </c>
      <c r="AE13" s="1">
        <v>0.9</v>
      </c>
      <c r="AF13">
        <v>5.9116</v>
      </c>
      <c r="AG13">
        <v>2.5407000000000002</v>
      </c>
      <c r="AJ13" s="1">
        <v>0.9</v>
      </c>
      <c r="AK13">
        <v>6.9435000000000002</v>
      </c>
      <c r="AL13">
        <v>1.835</v>
      </c>
    </row>
    <row r="14" spans="1:38" x14ac:dyDescent="0.25">
      <c r="A14" s="1">
        <v>1</v>
      </c>
      <c r="B14">
        <v>8.5456000000000003</v>
      </c>
      <c r="C14">
        <v>2.448</v>
      </c>
      <c r="F14" s="1">
        <v>1</v>
      </c>
      <c r="G14">
        <v>10.8111</v>
      </c>
      <c r="H14">
        <v>1.9617</v>
      </c>
      <c r="K14" s="1">
        <v>1</v>
      </c>
      <c r="L14">
        <v>13.1821</v>
      </c>
      <c r="M14">
        <v>1.764</v>
      </c>
      <c r="P14" s="1">
        <v>1</v>
      </c>
      <c r="Q14">
        <v>8.5932999999999993</v>
      </c>
      <c r="R14">
        <v>3.0385</v>
      </c>
      <c r="U14" s="1">
        <v>1</v>
      </c>
      <c r="V14">
        <v>8.3848000000000003</v>
      </c>
      <c r="W14">
        <v>2.4188000000000001</v>
      </c>
      <c r="Z14" s="1">
        <v>1</v>
      </c>
      <c r="AA14">
        <v>8.3839000000000006</v>
      </c>
      <c r="AB14">
        <v>2.5352999999999999</v>
      </c>
      <c r="AE14" s="1">
        <v>1</v>
      </c>
      <c r="AF14">
        <v>7.3228</v>
      </c>
      <c r="AG14">
        <v>2.3359000000000001</v>
      </c>
      <c r="AJ14" s="1">
        <v>1</v>
      </c>
      <c r="AK14">
        <v>9.7882999999999996</v>
      </c>
      <c r="AL14">
        <v>2.3348</v>
      </c>
    </row>
    <row r="15" spans="1:38" x14ac:dyDescent="0.25">
      <c r="A15" s="1">
        <v>1.1000000000000001</v>
      </c>
      <c r="B15">
        <v>9.5498999999999992</v>
      </c>
      <c r="C15">
        <v>2.2991000000000001</v>
      </c>
      <c r="F15" s="1">
        <v>1.1000000000000001</v>
      </c>
      <c r="G15">
        <v>8.2246000000000006</v>
      </c>
      <c r="H15">
        <v>2.4904000000000002</v>
      </c>
      <c r="K15" s="1">
        <v>1.1000000000000001</v>
      </c>
      <c r="L15">
        <v>9.3026999999999997</v>
      </c>
      <c r="M15">
        <v>2.4769999999999999</v>
      </c>
      <c r="P15" s="1">
        <v>1.1000000000000001</v>
      </c>
      <c r="Q15">
        <v>10.973599999999999</v>
      </c>
      <c r="R15">
        <v>2.819</v>
      </c>
      <c r="U15" s="1">
        <v>1.1000000000000001</v>
      </c>
      <c r="V15">
        <v>7.7893999999999997</v>
      </c>
      <c r="W15">
        <v>2.2976999999999999</v>
      </c>
      <c r="Z15" s="1">
        <v>1.1000000000000001</v>
      </c>
      <c r="AA15">
        <v>8.2224000000000004</v>
      </c>
      <c r="AB15">
        <v>2.3067000000000002</v>
      </c>
      <c r="AE15" s="1">
        <v>1.1000000000000001</v>
      </c>
      <c r="AF15">
        <v>6.6879</v>
      </c>
      <c r="AG15">
        <v>2.2347000000000001</v>
      </c>
      <c r="AJ15" s="1">
        <v>1.1000000000000001</v>
      </c>
      <c r="AK15">
        <v>9.5886999999999993</v>
      </c>
      <c r="AL15">
        <v>2.1263000000000001</v>
      </c>
    </row>
    <row r="16" spans="1:38" x14ac:dyDescent="0.25">
      <c r="A16" s="1">
        <v>1.2</v>
      </c>
      <c r="B16">
        <v>7.7434000000000003</v>
      </c>
      <c r="C16">
        <v>2.0204</v>
      </c>
      <c r="F16" s="1">
        <v>1.2</v>
      </c>
      <c r="G16">
        <v>10.8568</v>
      </c>
      <c r="H16">
        <v>3.2930000000000001</v>
      </c>
      <c r="K16" s="1">
        <v>1.2</v>
      </c>
      <c r="L16">
        <v>11.0641</v>
      </c>
      <c r="M16">
        <v>2.3496999999999999</v>
      </c>
      <c r="P16" s="1">
        <v>1.2</v>
      </c>
      <c r="Q16">
        <v>10.5267</v>
      </c>
      <c r="R16">
        <v>2.0871</v>
      </c>
      <c r="U16" s="1">
        <v>1.2</v>
      </c>
      <c r="V16">
        <v>9.2529000000000003</v>
      </c>
      <c r="W16">
        <v>1.9137</v>
      </c>
      <c r="Z16" s="1">
        <v>1.2</v>
      </c>
      <c r="AA16">
        <v>6.0281000000000002</v>
      </c>
      <c r="AB16">
        <v>2.9687999999999999</v>
      </c>
      <c r="AE16" s="1">
        <v>1.2</v>
      </c>
      <c r="AF16">
        <v>6.02</v>
      </c>
      <c r="AG16">
        <v>2.3069000000000002</v>
      </c>
      <c r="AJ16" s="1">
        <v>1.2</v>
      </c>
      <c r="AK16">
        <v>9.1885999999999992</v>
      </c>
      <c r="AL16">
        <v>2.7118000000000002</v>
      </c>
    </row>
    <row r="17" spans="1:38" x14ac:dyDescent="0.25">
      <c r="A17" s="1">
        <v>1.3</v>
      </c>
      <c r="B17">
        <v>7.4268999999999998</v>
      </c>
      <c r="C17">
        <v>1.9942</v>
      </c>
      <c r="F17" s="1">
        <v>1.3</v>
      </c>
      <c r="G17">
        <v>14.3916</v>
      </c>
      <c r="H17">
        <v>3.9514</v>
      </c>
      <c r="K17" s="1">
        <v>1.3</v>
      </c>
      <c r="L17">
        <v>23.1935</v>
      </c>
      <c r="M17">
        <v>4.7154999999999996</v>
      </c>
      <c r="P17" s="1">
        <v>1.3</v>
      </c>
      <c r="Q17">
        <v>11.2334</v>
      </c>
      <c r="R17">
        <v>2.585</v>
      </c>
      <c r="U17" s="1">
        <v>1.3</v>
      </c>
      <c r="V17">
        <v>8.5014000000000003</v>
      </c>
      <c r="W17">
        <v>2.3580999999999999</v>
      </c>
      <c r="Z17" s="1">
        <v>1.3</v>
      </c>
      <c r="AA17">
        <v>8.0673999999999992</v>
      </c>
      <c r="AB17">
        <v>2.6116000000000001</v>
      </c>
      <c r="AE17" s="1">
        <v>1.3</v>
      </c>
      <c r="AF17">
        <v>5.1505999999999998</v>
      </c>
      <c r="AG17">
        <v>2.2543000000000002</v>
      </c>
      <c r="AJ17" s="1">
        <v>1.3</v>
      </c>
      <c r="AK17">
        <v>7.7125000000000004</v>
      </c>
      <c r="AL17">
        <v>1.8857999999999999</v>
      </c>
    </row>
    <row r="18" spans="1:38" x14ac:dyDescent="0.25">
      <c r="A18" s="1">
        <v>1.4</v>
      </c>
      <c r="B18">
        <v>6.6246</v>
      </c>
      <c r="C18">
        <v>1.7781</v>
      </c>
      <c r="F18" s="1">
        <v>1.4</v>
      </c>
      <c r="G18">
        <v>14.174200000000001</v>
      </c>
      <c r="H18">
        <v>2.7576999999999998</v>
      </c>
      <c r="K18" s="1">
        <v>1.4</v>
      </c>
      <c r="L18">
        <v>20.487500000000001</v>
      </c>
      <c r="M18">
        <v>3.4300999999999999</v>
      </c>
      <c r="P18" s="1">
        <v>1.4</v>
      </c>
      <c r="Q18">
        <v>9.4193999999999996</v>
      </c>
      <c r="R18">
        <v>2.0348999999999999</v>
      </c>
      <c r="U18" s="1">
        <v>1.4</v>
      </c>
      <c r="V18">
        <v>8.4901</v>
      </c>
      <c r="W18">
        <v>3.286</v>
      </c>
      <c r="Z18" s="1">
        <v>1.4</v>
      </c>
      <c r="AA18">
        <v>7.0970000000000004</v>
      </c>
      <c r="AB18">
        <v>2.3690000000000002</v>
      </c>
      <c r="AE18" s="1">
        <v>1.4</v>
      </c>
      <c r="AF18">
        <v>7.8277999999999999</v>
      </c>
      <c r="AG18">
        <v>2.3062</v>
      </c>
      <c r="AJ18" s="1">
        <v>1.4</v>
      </c>
      <c r="AK18">
        <v>8.4291</v>
      </c>
      <c r="AL18">
        <v>2.266</v>
      </c>
    </row>
    <row r="19" spans="1:38" x14ac:dyDescent="0.25">
      <c r="A19" s="1">
        <v>1.5</v>
      </c>
      <c r="B19">
        <v>8.1963000000000008</v>
      </c>
      <c r="C19">
        <v>2.4255</v>
      </c>
      <c r="F19" s="1">
        <v>1.5</v>
      </c>
      <c r="G19">
        <v>12.411</v>
      </c>
      <c r="H19">
        <v>3.2559</v>
      </c>
      <c r="K19" s="1">
        <v>1.5</v>
      </c>
      <c r="L19">
        <v>14.3209</v>
      </c>
      <c r="M19">
        <v>2.2261000000000002</v>
      </c>
      <c r="P19" s="1">
        <v>1.5</v>
      </c>
      <c r="Q19">
        <v>9.5164000000000009</v>
      </c>
      <c r="R19">
        <v>2.4563000000000001</v>
      </c>
      <c r="U19" s="1">
        <v>1.5</v>
      </c>
      <c r="V19">
        <v>7.3441999999999998</v>
      </c>
      <c r="W19">
        <v>2.6082999999999998</v>
      </c>
      <c r="Z19" s="1">
        <v>1.5</v>
      </c>
      <c r="AA19">
        <v>7.7321</v>
      </c>
      <c r="AB19">
        <v>2.0137</v>
      </c>
      <c r="AE19" s="1">
        <v>1.5</v>
      </c>
      <c r="AF19">
        <v>7.4059999999999997</v>
      </c>
      <c r="AG19">
        <v>1.9778</v>
      </c>
      <c r="AJ19" s="1">
        <v>1.5</v>
      </c>
      <c r="AK19">
        <v>9.5242000000000004</v>
      </c>
      <c r="AL19">
        <v>2.7484000000000002</v>
      </c>
    </row>
    <row r="20" spans="1:38" x14ac:dyDescent="0.25">
      <c r="A20" s="1">
        <v>1.6</v>
      </c>
      <c r="B20">
        <v>7.4439000000000002</v>
      </c>
      <c r="C20">
        <v>2.2970999999999999</v>
      </c>
      <c r="F20" s="1">
        <v>1.6</v>
      </c>
      <c r="G20">
        <v>9.0050000000000008</v>
      </c>
      <c r="H20">
        <v>4.2821999999999996</v>
      </c>
      <c r="K20" s="1">
        <v>1.6</v>
      </c>
      <c r="L20">
        <v>12.228</v>
      </c>
      <c r="M20">
        <v>2.6004</v>
      </c>
      <c r="P20" s="1">
        <v>1.6</v>
      </c>
      <c r="Q20">
        <v>10.2424</v>
      </c>
      <c r="R20">
        <v>2.3039999999999998</v>
      </c>
      <c r="U20" s="1">
        <v>1.6</v>
      </c>
      <c r="V20">
        <v>8.0078999999999994</v>
      </c>
      <c r="W20">
        <v>2.0329000000000002</v>
      </c>
      <c r="Z20" s="1">
        <v>1.6</v>
      </c>
      <c r="AA20">
        <v>7.7279</v>
      </c>
      <c r="AB20">
        <v>2.3616000000000001</v>
      </c>
      <c r="AE20" s="1">
        <v>1.6</v>
      </c>
      <c r="AF20">
        <v>10.742699999999999</v>
      </c>
      <c r="AG20">
        <v>2.5895000000000001</v>
      </c>
      <c r="AJ20" s="1">
        <v>1.6</v>
      </c>
      <c r="AK20">
        <v>5.1692</v>
      </c>
      <c r="AL20">
        <v>2.3971</v>
      </c>
    </row>
    <row r="21" spans="1:38" x14ac:dyDescent="0.25">
      <c r="A21" s="1">
        <v>1.7</v>
      </c>
      <c r="B21">
        <v>8.3466000000000005</v>
      </c>
      <c r="C21">
        <v>2.7635999999999998</v>
      </c>
      <c r="F21" s="1">
        <v>1.7</v>
      </c>
      <c r="G21">
        <v>10.2864</v>
      </c>
      <c r="H21">
        <v>2.3679000000000001</v>
      </c>
      <c r="K21" s="1">
        <v>1.7</v>
      </c>
      <c r="L21">
        <v>9.7788000000000004</v>
      </c>
      <c r="M21">
        <v>2.2847</v>
      </c>
      <c r="P21" s="1">
        <v>1.7</v>
      </c>
      <c r="Q21">
        <v>10.8872</v>
      </c>
      <c r="R21">
        <v>1.8388</v>
      </c>
      <c r="U21" s="1">
        <v>1.7</v>
      </c>
      <c r="V21">
        <v>8.1417999999999999</v>
      </c>
      <c r="W21">
        <v>1.9244000000000001</v>
      </c>
      <c r="Z21" s="1">
        <v>1.7</v>
      </c>
      <c r="AA21">
        <v>6.3060999999999998</v>
      </c>
      <c r="AB21">
        <v>2.4247999999999998</v>
      </c>
      <c r="AE21" s="1">
        <v>1.7</v>
      </c>
      <c r="AF21">
        <v>8.2057000000000002</v>
      </c>
      <c r="AG21">
        <v>2.2921</v>
      </c>
      <c r="AJ21" s="1">
        <v>1.7</v>
      </c>
      <c r="AK21">
        <v>9.0113000000000003</v>
      </c>
      <c r="AL21">
        <v>2.8228</v>
      </c>
    </row>
    <row r="22" spans="1:38" x14ac:dyDescent="0.25">
      <c r="A22" s="1">
        <v>1.8</v>
      </c>
      <c r="B22">
        <v>9.9406999999999996</v>
      </c>
      <c r="C22">
        <v>2.3927999999999998</v>
      </c>
      <c r="F22" s="1">
        <v>1.8</v>
      </c>
      <c r="G22">
        <v>9.9033999999999995</v>
      </c>
      <c r="H22">
        <v>2.2073999999999998</v>
      </c>
      <c r="K22" s="1">
        <v>1.8</v>
      </c>
      <c r="L22">
        <v>9.0372000000000003</v>
      </c>
      <c r="M22">
        <v>2.0546000000000002</v>
      </c>
      <c r="P22" s="1">
        <v>1.8</v>
      </c>
      <c r="Q22">
        <v>10.895200000000001</v>
      </c>
      <c r="R22">
        <v>2.2172000000000001</v>
      </c>
      <c r="U22" s="1">
        <v>1.8</v>
      </c>
      <c r="V22">
        <v>7.9828000000000001</v>
      </c>
      <c r="W22">
        <v>2.5579000000000001</v>
      </c>
      <c r="Z22" s="1">
        <v>1.8</v>
      </c>
      <c r="AA22">
        <v>7.4043999999999999</v>
      </c>
      <c r="AB22">
        <v>2.5972</v>
      </c>
      <c r="AE22" s="1">
        <v>1.8</v>
      </c>
      <c r="AF22">
        <v>7.9694000000000003</v>
      </c>
      <c r="AG22">
        <v>2.6078999999999999</v>
      </c>
      <c r="AJ22" s="1">
        <v>1.8</v>
      </c>
      <c r="AK22">
        <v>7.8794000000000004</v>
      </c>
      <c r="AL22">
        <v>2.0024999999999999</v>
      </c>
    </row>
    <row r="23" spans="1:38" x14ac:dyDescent="0.25">
      <c r="A23" s="1">
        <v>1.9</v>
      </c>
      <c r="B23">
        <v>10.086499999999999</v>
      </c>
      <c r="C23">
        <v>1.9325000000000001</v>
      </c>
      <c r="F23" s="1">
        <v>1.9</v>
      </c>
      <c r="G23">
        <v>8.2735000000000003</v>
      </c>
      <c r="H23">
        <v>2.4495</v>
      </c>
      <c r="K23" s="1">
        <v>1.9</v>
      </c>
      <c r="L23">
        <v>9.4435000000000002</v>
      </c>
      <c r="M23">
        <v>2.6770999999999998</v>
      </c>
      <c r="P23" s="1">
        <v>1.9</v>
      </c>
      <c r="Q23">
        <v>14.673500000000001</v>
      </c>
      <c r="R23">
        <v>2.4211999999999998</v>
      </c>
      <c r="U23" s="1">
        <v>1.9</v>
      </c>
      <c r="V23">
        <v>9.6816999999999993</v>
      </c>
      <c r="W23">
        <v>2.1265999999999998</v>
      </c>
      <c r="Z23" s="1">
        <v>1.9</v>
      </c>
      <c r="AA23">
        <v>6.7403000000000004</v>
      </c>
      <c r="AB23">
        <v>2.0754000000000001</v>
      </c>
      <c r="AE23" s="1">
        <v>1.9</v>
      </c>
      <c r="AF23">
        <v>6.7920999999999996</v>
      </c>
      <c r="AG23">
        <v>2.4098000000000002</v>
      </c>
      <c r="AJ23" s="1">
        <v>1.9</v>
      </c>
      <c r="AK23">
        <v>7.9025999999999996</v>
      </c>
      <c r="AL23">
        <v>2.4952999999999999</v>
      </c>
    </row>
    <row r="24" spans="1:38" x14ac:dyDescent="0.25">
      <c r="A24" s="1">
        <v>2</v>
      </c>
      <c r="B24">
        <v>7.6402999999999999</v>
      </c>
      <c r="C24">
        <v>2.1339000000000001</v>
      </c>
      <c r="F24" s="1">
        <v>2</v>
      </c>
      <c r="G24">
        <v>11.1099</v>
      </c>
      <c r="H24">
        <v>2.3168000000000002</v>
      </c>
      <c r="K24" s="1">
        <v>2</v>
      </c>
      <c r="L24">
        <v>7.6582999999999997</v>
      </c>
      <c r="M24">
        <v>2.5554999999999999</v>
      </c>
      <c r="P24" s="1">
        <v>2</v>
      </c>
      <c r="Q24">
        <v>10.853999999999999</v>
      </c>
      <c r="R24">
        <v>2.2906</v>
      </c>
      <c r="U24" s="1">
        <v>2</v>
      </c>
      <c r="V24">
        <v>9.0000999999999998</v>
      </c>
      <c r="W24">
        <v>2.0680000000000001</v>
      </c>
      <c r="Z24" s="1">
        <v>2</v>
      </c>
      <c r="AA24">
        <v>6.6923000000000004</v>
      </c>
      <c r="AB24">
        <v>2.2332000000000001</v>
      </c>
      <c r="AE24" s="1">
        <v>2</v>
      </c>
      <c r="AF24">
        <v>7.2107999999999999</v>
      </c>
      <c r="AG24">
        <v>2.5625</v>
      </c>
      <c r="AJ24" s="1">
        <v>2</v>
      </c>
      <c r="AK24">
        <v>7.1891999999999996</v>
      </c>
      <c r="AL24">
        <v>1.8056000000000001</v>
      </c>
    </row>
    <row r="26" spans="1:38" x14ac:dyDescent="0.25">
      <c r="A26" s="1" t="s">
        <v>7</v>
      </c>
      <c r="B26">
        <f>AVERAGE(B5:B24)</f>
        <v>7.87758</v>
      </c>
      <c r="C26">
        <f>AVERAGE(C5:C24)</f>
        <v>2.2958899999999995</v>
      </c>
      <c r="F26" s="1" t="s">
        <v>7</v>
      </c>
      <c r="G26">
        <f>AVERAGE(G5:G24)</f>
        <v>10.396475000000001</v>
      </c>
      <c r="H26">
        <f>AVERAGE(H5:H24)</f>
        <v>2.5713400000000002</v>
      </c>
      <c r="K26" s="1" t="s">
        <v>7</v>
      </c>
      <c r="L26">
        <f>AVERAGE(L5:L24)</f>
        <v>10.062035</v>
      </c>
      <c r="M26">
        <f>AVERAGE(M5:M24)</f>
        <v>2.4692600000000002</v>
      </c>
      <c r="P26" s="1" t="s">
        <v>7</v>
      </c>
      <c r="Q26">
        <f>AVERAGE(Q5:Q24)</f>
        <v>11.249510000000001</v>
      </c>
      <c r="R26">
        <f>AVERAGE(R5:R24)</f>
        <v>2.3487899999999997</v>
      </c>
      <c r="U26" s="1" t="s">
        <v>7</v>
      </c>
      <c r="V26">
        <f>AVERAGE(V5:V24)</f>
        <v>9.0269250000000003</v>
      </c>
      <c r="W26">
        <f>AVERAGE(W5:W24)</f>
        <v>2.3103699999999998</v>
      </c>
      <c r="Z26" s="1" t="s">
        <v>7</v>
      </c>
      <c r="AA26">
        <f>AVERAGE(AA5:AA24)</f>
        <v>7.3887899999999984</v>
      </c>
      <c r="AB26">
        <f>AVERAGE(AB5:AB24)</f>
        <v>2.45533</v>
      </c>
      <c r="AE26" s="1" t="s">
        <v>7</v>
      </c>
      <c r="AF26">
        <f>AVERAGE(AF5:AF24)</f>
        <v>7.0290850000000002</v>
      </c>
      <c r="AG26">
        <f>AVERAGE(AG5:AG24)</f>
        <v>2.3889399999999998</v>
      </c>
      <c r="AJ26" s="1" t="s">
        <v>7</v>
      </c>
      <c r="AK26">
        <f>AVERAGE(AK5:AK24)</f>
        <v>8.2229450000000011</v>
      </c>
      <c r="AL26">
        <f>AVERAGE(AL5:AL24)</f>
        <v>2.2300149999999999</v>
      </c>
    </row>
    <row r="27" spans="1:38" x14ac:dyDescent="0.25">
      <c r="A27" s="1" t="s">
        <v>8</v>
      </c>
      <c r="B27">
        <f>STDEV(B5:B24)</f>
        <v>1.1330381754148295</v>
      </c>
      <c r="C27">
        <f>STDEV(C5:C24)</f>
        <v>0.51191100778820675</v>
      </c>
      <c r="F27" s="1" t="s">
        <v>8</v>
      </c>
      <c r="G27">
        <f>STDEV(G5:G24)</f>
        <v>2.0292664222570544</v>
      </c>
      <c r="H27">
        <f>STDEV(H5:H24)</f>
        <v>0.66261859188811478</v>
      </c>
      <c r="K27" s="1" t="s">
        <v>8</v>
      </c>
      <c r="L27">
        <f>STDEV(L5:L24)</f>
        <v>4.7235101914477262</v>
      </c>
      <c r="M27">
        <f>STDEV(M5:M24)</f>
        <v>0.66704063507563205</v>
      </c>
      <c r="P27" s="1" t="s">
        <v>8</v>
      </c>
      <c r="Q27">
        <f>STDEV(Q5:Q24)</f>
        <v>2.2273246604508659</v>
      </c>
      <c r="R27">
        <f>STDEV(R5:R24)</f>
        <v>0.28966034174347838</v>
      </c>
      <c r="U27" s="1" t="s">
        <v>8</v>
      </c>
      <c r="V27">
        <f>STDEV(V5:V24)</f>
        <v>1.4285763848100084</v>
      </c>
      <c r="W27">
        <f>STDEV(W5:W24)</f>
        <v>0.30890181730906729</v>
      </c>
      <c r="Z27" s="1" t="s">
        <v>8</v>
      </c>
      <c r="AA27">
        <f>STDEV(AA5:AA24)</f>
        <v>0.83564867517145702</v>
      </c>
      <c r="AB27">
        <f>STDEV(AB5:AB24)</f>
        <v>0.24503927955802465</v>
      </c>
      <c r="AE27" s="1" t="s">
        <v>8</v>
      </c>
      <c r="AF27">
        <f>STDEV(AF5:AF24)</f>
        <v>1.2181585180206651</v>
      </c>
      <c r="AG27">
        <f>STDEV(AG5:AG24)</f>
        <v>0.20702555753743113</v>
      </c>
      <c r="AJ27" s="1" t="s">
        <v>8</v>
      </c>
      <c r="AK27">
        <f>STDEV(AK5:AK24)</f>
        <v>1.3663518204847835</v>
      </c>
      <c r="AL27">
        <f>STDEV(AL5:AL24)</f>
        <v>0.32593829134233215</v>
      </c>
    </row>
    <row r="28" spans="1:38" x14ac:dyDescent="0.25">
      <c r="A28" s="1" t="s">
        <v>9</v>
      </c>
      <c r="B28">
        <f>2*(B27)</f>
        <v>2.2660763508296591</v>
      </c>
      <c r="C28">
        <f>2*(C27)</f>
        <v>1.0238220155764135</v>
      </c>
      <c r="F28" s="1" t="s">
        <v>9</v>
      </c>
      <c r="G28">
        <f>2*(G27)</f>
        <v>4.0585328445141089</v>
      </c>
      <c r="H28">
        <f>2*(H27)</f>
        <v>1.3252371837762296</v>
      </c>
      <c r="K28" s="1" t="s">
        <v>9</v>
      </c>
      <c r="L28">
        <f>2*(L27)</f>
        <v>9.4470203828954524</v>
      </c>
      <c r="M28">
        <f>2*(M27)</f>
        <v>1.3340812701512641</v>
      </c>
      <c r="P28" s="1" t="s">
        <v>9</v>
      </c>
      <c r="Q28">
        <f>2*(Q27)</f>
        <v>4.4546493209017317</v>
      </c>
      <c r="R28">
        <f>2*(R27)</f>
        <v>0.57932068348695676</v>
      </c>
      <c r="U28" s="1" t="s">
        <v>9</v>
      </c>
      <c r="V28">
        <f>2*(V27)</f>
        <v>2.8571527696200167</v>
      </c>
      <c r="W28">
        <f>2*(W27)</f>
        <v>0.61780363461813459</v>
      </c>
      <c r="Z28" s="1" t="s">
        <v>9</v>
      </c>
      <c r="AA28">
        <f>2*(AA27)</f>
        <v>1.671297350342914</v>
      </c>
      <c r="AB28">
        <f>2*(AB27)</f>
        <v>0.49007855911604931</v>
      </c>
      <c r="AE28" s="1" t="s">
        <v>9</v>
      </c>
      <c r="AF28">
        <f>2*(AF27)</f>
        <v>2.4363170360413302</v>
      </c>
      <c r="AG28">
        <f>2*(AG27)</f>
        <v>0.41405111507486225</v>
      </c>
      <c r="AJ28" s="1" t="s">
        <v>9</v>
      </c>
      <c r="AK28">
        <f>2*(AK27)</f>
        <v>2.7327036409695671</v>
      </c>
      <c r="AL28">
        <f>2*(AL27)</f>
        <v>0.65187658268466431</v>
      </c>
    </row>
    <row r="29" spans="1:38" x14ac:dyDescent="0.25">
      <c r="A29" s="1" t="s">
        <v>10</v>
      </c>
      <c r="B29">
        <f>B26+B28</f>
        <v>10.143656350829659</v>
      </c>
      <c r="C29">
        <f>C26+C28</f>
        <v>3.319712015576413</v>
      </c>
      <c r="F29" s="1" t="s">
        <v>10</v>
      </c>
      <c r="G29">
        <f>G26+G28</f>
        <v>14.45500784451411</v>
      </c>
      <c r="H29">
        <f>H26+H28</f>
        <v>3.8965771837762295</v>
      </c>
      <c r="K29" s="1" t="s">
        <v>10</v>
      </c>
      <c r="L29">
        <f>L26+L28</f>
        <v>19.509055382895454</v>
      </c>
      <c r="M29">
        <f>M26+M28</f>
        <v>3.8033412701512646</v>
      </c>
      <c r="P29" s="1" t="s">
        <v>10</v>
      </c>
      <c r="Q29">
        <f>Q26+Q28</f>
        <v>15.704159320901732</v>
      </c>
      <c r="R29">
        <f>R26+R28</f>
        <v>2.9281106834869566</v>
      </c>
      <c r="U29" s="1" t="s">
        <v>10</v>
      </c>
      <c r="V29">
        <f>V26+V28</f>
        <v>11.884077769620017</v>
      </c>
      <c r="W29">
        <f>W26+W28</f>
        <v>2.9281736346181342</v>
      </c>
      <c r="Z29" s="1" t="s">
        <v>10</v>
      </c>
      <c r="AA29">
        <f>AA26+AA28</f>
        <v>9.0600873503429131</v>
      </c>
      <c r="AB29">
        <f>AB26+AB28</f>
        <v>2.9454085591160495</v>
      </c>
      <c r="AE29" s="1" t="s">
        <v>10</v>
      </c>
      <c r="AF29">
        <f>AF26+AF28</f>
        <v>9.4654020360413309</v>
      </c>
      <c r="AG29">
        <f>AG26+AG28</f>
        <v>2.8029911150748621</v>
      </c>
      <c r="AJ29" s="1" t="s">
        <v>10</v>
      </c>
      <c r="AK29">
        <f>AK26+AK28</f>
        <v>10.955648640969567</v>
      </c>
      <c r="AL29">
        <f>AL26+AL28</f>
        <v>2.8818915826846641</v>
      </c>
    </row>
    <row r="37" spans="9:64" x14ac:dyDescent="0.25">
      <c r="J37" s="1" t="s">
        <v>11</v>
      </c>
      <c r="O37" t="s">
        <v>15</v>
      </c>
      <c r="S37" t="s">
        <v>16</v>
      </c>
      <c r="W37" t="s">
        <v>17</v>
      </c>
    </row>
    <row r="38" spans="9:64" x14ac:dyDescent="0.25">
      <c r="Y38" t="s">
        <v>12</v>
      </c>
      <c r="AS38" t="s">
        <v>13</v>
      </c>
    </row>
    <row r="39" spans="9:64" x14ac:dyDescent="0.25">
      <c r="J39" t="s">
        <v>12</v>
      </c>
      <c r="K39" t="s">
        <v>13</v>
      </c>
      <c r="O39" t="s">
        <v>12</v>
      </c>
      <c r="P39" t="s">
        <v>13</v>
      </c>
      <c r="S39" t="s">
        <v>12</v>
      </c>
      <c r="T39" t="s">
        <v>13</v>
      </c>
      <c r="W39" t="s">
        <v>18</v>
      </c>
      <c r="X39" t="s">
        <v>19</v>
      </c>
      <c r="Y39">
        <v>0.1</v>
      </c>
      <c r="Z39">
        <v>0.2</v>
      </c>
      <c r="AA39">
        <v>0.3</v>
      </c>
      <c r="AB39">
        <v>0.4</v>
      </c>
      <c r="AC39">
        <v>0.5</v>
      </c>
      <c r="AD39">
        <v>0.6</v>
      </c>
      <c r="AE39">
        <v>0.7</v>
      </c>
      <c r="AF39">
        <v>0.8</v>
      </c>
      <c r="AG39">
        <v>0.9</v>
      </c>
      <c r="AH39">
        <v>1</v>
      </c>
      <c r="AI39">
        <v>1.1000000000000001</v>
      </c>
      <c r="AJ39">
        <v>1.2</v>
      </c>
      <c r="AK39">
        <v>1.3</v>
      </c>
      <c r="AL39">
        <v>1.4</v>
      </c>
      <c r="AM39">
        <v>1.5</v>
      </c>
      <c r="AN39">
        <v>1.6</v>
      </c>
      <c r="AO39">
        <v>1.7</v>
      </c>
      <c r="AP39">
        <v>1.8</v>
      </c>
      <c r="AQ39">
        <v>1.9</v>
      </c>
      <c r="AR39">
        <v>2</v>
      </c>
      <c r="AS39">
        <v>0.1</v>
      </c>
      <c r="AT39">
        <v>0.2</v>
      </c>
      <c r="AU39">
        <v>0.3</v>
      </c>
      <c r="AV39">
        <v>0.4</v>
      </c>
      <c r="AW39">
        <v>0.5</v>
      </c>
      <c r="AX39">
        <v>0.6</v>
      </c>
      <c r="AY39">
        <v>0.7</v>
      </c>
      <c r="AZ39">
        <v>0.8</v>
      </c>
      <c r="BA39">
        <v>0.9</v>
      </c>
      <c r="BB39">
        <v>1</v>
      </c>
      <c r="BC39">
        <v>1.1000000000000001</v>
      </c>
      <c r="BD39">
        <v>1.2</v>
      </c>
      <c r="BE39">
        <v>1.3</v>
      </c>
      <c r="BF39">
        <v>1.4</v>
      </c>
      <c r="BG39">
        <v>1.5</v>
      </c>
      <c r="BH39">
        <v>1.6</v>
      </c>
      <c r="BI39">
        <v>1.7</v>
      </c>
      <c r="BJ39">
        <v>1.8</v>
      </c>
      <c r="BK39">
        <v>1.9</v>
      </c>
      <c r="BL39">
        <v>2</v>
      </c>
    </row>
    <row r="40" spans="9:64" x14ac:dyDescent="0.25">
      <c r="I40" s="1" t="s">
        <v>14</v>
      </c>
      <c r="J40">
        <f>AVERAGE(B4,G4,L4,Q4,V4,AA4,AF4,AK4)</f>
        <v>8.5264249999999997</v>
      </c>
      <c r="K40">
        <f>AVERAGE(C4,H4,M4,R4,W4,AB4,AG4,AL4)</f>
        <v>2.4791124999999998</v>
      </c>
      <c r="O40">
        <f>J41-J40</f>
        <v>-3.5687499999999872E-2</v>
      </c>
      <c r="P40">
        <f>K41-K40</f>
        <v>-0.14419999999999966</v>
      </c>
      <c r="R40" s="1">
        <v>0.1</v>
      </c>
      <c r="S40">
        <f>O40/J40*100</f>
        <v>-0.41855173768607445</v>
      </c>
      <c r="T40">
        <f>P40/K40*100</f>
        <v>-5.8165976735626028</v>
      </c>
      <c r="W40">
        <f>J40</f>
        <v>8.5264249999999997</v>
      </c>
      <c r="X40">
        <f>K40</f>
        <v>2.4791124999999998</v>
      </c>
      <c r="Y40">
        <f>S40</f>
        <v>-0.41855173768607445</v>
      </c>
      <c r="Z40">
        <f>S41</f>
        <v>-3.0644437733282111</v>
      </c>
      <c r="AA40">
        <f>S42</f>
        <v>7.6292232676649476</v>
      </c>
      <c r="AB40">
        <f>S43</f>
        <v>3.9439155331806566</v>
      </c>
      <c r="AC40">
        <f>S44</f>
        <v>9.8398508167256491</v>
      </c>
      <c r="AD40">
        <f>S45</f>
        <v>-8.3961038770645473</v>
      </c>
      <c r="AE40">
        <f>S46</f>
        <v>-6.5409887496811283</v>
      </c>
      <c r="AF40">
        <f>S47</f>
        <v>-0.55503918699805543</v>
      </c>
      <c r="AG40">
        <f>S48</f>
        <v>-6.8909302550599971</v>
      </c>
      <c r="AH40">
        <f>S49</f>
        <v>9.9697411283157944</v>
      </c>
      <c r="AI40">
        <f>S50</f>
        <v>3.1194199210102616</v>
      </c>
      <c r="AJ40">
        <f>S51</f>
        <v>3.6199227695077369</v>
      </c>
      <c r="AK40">
        <f>S52</f>
        <v>25.605543941335331</v>
      </c>
      <c r="AL40">
        <f>S53</f>
        <v>21.020386621591097</v>
      </c>
      <c r="AM40">
        <f>S54</f>
        <v>12.079652374823018</v>
      </c>
      <c r="AN40">
        <f>S55</f>
        <v>3.4533816927962335</v>
      </c>
      <c r="AO40">
        <f>S56</f>
        <v>4.0352492398631492</v>
      </c>
      <c r="AP40">
        <f>S57</f>
        <v>4.1064983272590876</v>
      </c>
      <c r="AQ40">
        <f>S58</f>
        <v>7.8906165245105884</v>
      </c>
      <c r="AR40">
        <f>S59</f>
        <v>-1.2556552130582024</v>
      </c>
      <c r="AS40">
        <f>T40</f>
        <v>-5.8165976735626028</v>
      </c>
      <c r="AT40">
        <f>T41</f>
        <v>-2.17668621331222</v>
      </c>
      <c r="AU40">
        <f>T42</f>
        <v>-10.028286332306426</v>
      </c>
      <c r="AV40">
        <f>T43</f>
        <v>-5.9446676986219797</v>
      </c>
      <c r="AW40">
        <f>T44</f>
        <v>-5.334570335150179</v>
      </c>
      <c r="AX40">
        <f>T45</f>
        <v>-8.1122780833866877</v>
      </c>
      <c r="AY40">
        <f>T46</f>
        <v>-4.1995875540137781</v>
      </c>
      <c r="AZ40">
        <f>T47</f>
        <v>-9.937528046831277</v>
      </c>
      <c r="BA40">
        <f>T48</f>
        <v>-7.4804995739402678</v>
      </c>
      <c r="BB40">
        <f>T49</f>
        <v>-5.0214542502609243</v>
      </c>
      <c r="BC40">
        <f>T50</f>
        <v>-3.9429432911979596</v>
      </c>
      <c r="BD40">
        <f>T51</f>
        <v>-0.91514604520770926</v>
      </c>
      <c r="BE40">
        <f>T52</f>
        <v>12.7212863474328</v>
      </c>
      <c r="BF40">
        <f>T53</f>
        <v>1.992144366179444</v>
      </c>
      <c r="BG40">
        <f>T54</f>
        <v>-0.60959315077471732</v>
      </c>
      <c r="BH40">
        <f>T55</f>
        <v>5.2029708212112391</v>
      </c>
      <c r="BI40">
        <f>T56</f>
        <v>-5.6159210201231353</v>
      </c>
      <c r="BJ40">
        <f>T57</f>
        <v>-6.0273585809437646</v>
      </c>
      <c r="BK40">
        <f>T58</f>
        <v>-6.2799691421829378</v>
      </c>
      <c r="BL40">
        <f>T59</f>
        <v>-9.4126426291666956</v>
      </c>
    </row>
    <row r="41" spans="9:64" x14ac:dyDescent="0.25">
      <c r="I41" s="1">
        <v>0.1</v>
      </c>
      <c r="J41">
        <f>AVERAGE(B5,G5,L5,Q5,V5,AA5,AF5,AK5)</f>
        <v>8.4907374999999998</v>
      </c>
      <c r="K41">
        <f>AVERAGE(C5,H5,M5,R5,W5,AB5,AG5,AL5)</f>
        <v>2.3349125000000002</v>
      </c>
      <c r="O41">
        <f>J42-J40</f>
        <v>-0.26128749999999989</v>
      </c>
      <c r="P41">
        <f>K42-K40</f>
        <v>-5.3962499999999913E-2</v>
      </c>
      <c r="R41" s="1">
        <v>0.2</v>
      </c>
      <c r="S41">
        <f>O41/J40*100</f>
        <v>-3.0644437733282111</v>
      </c>
      <c r="T41">
        <f>P41/K40*100</f>
        <v>-2.17668621331222</v>
      </c>
    </row>
    <row r="42" spans="9:64" x14ac:dyDescent="0.25">
      <c r="I42" s="1">
        <v>0.2</v>
      </c>
      <c r="J42">
        <f>AVERAGE(B6,G6,L6,Q6,V6,AA6,AF6,AK6)</f>
        <v>8.2651374999999998</v>
      </c>
      <c r="K42">
        <f>AVERAGE(C6,H6,M6,R6,W6,AB6,AG6,AL6)</f>
        <v>2.4251499999999999</v>
      </c>
      <c r="O42">
        <f>J43-J40</f>
        <v>0.65050000000000097</v>
      </c>
      <c r="P42">
        <f>K43-K40</f>
        <v>-0.24861250000000013</v>
      </c>
      <c r="R42" s="1">
        <v>0.3</v>
      </c>
      <c r="S42">
        <f>O42/J40*100</f>
        <v>7.6292232676649476</v>
      </c>
      <c r="T42">
        <f>P42/K40*100</f>
        <v>-10.028286332306426</v>
      </c>
    </row>
    <row r="43" spans="9:64" x14ac:dyDescent="0.25">
      <c r="I43" s="1">
        <v>0.3</v>
      </c>
      <c r="J43">
        <f>AVERAGE(B7,G7,L7,Q7,V7,AA7,AF7,AK7)</f>
        <v>9.1769250000000007</v>
      </c>
      <c r="K43">
        <f>AVERAGE(C7,H7,M7,R7,W7,AB7,AG7,AL7)</f>
        <v>2.2304999999999997</v>
      </c>
      <c r="O43">
        <f>J44-J40</f>
        <v>0.33627499999999877</v>
      </c>
      <c r="P43">
        <f>K44-K40</f>
        <v>-0.14737499999999981</v>
      </c>
      <c r="R43" s="1">
        <v>0.4</v>
      </c>
      <c r="S43">
        <f>O43/J40*100</f>
        <v>3.9439155331806566</v>
      </c>
      <c r="T43">
        <f>P43/K40*100</f>
        <v>-5.9446676986219797</v>
      </c>
    </row>
    <row r="44" spans="9:64" x14ac:dyDescent="0.25">
      <c r="I44" s="1">
        <v>0.4</v>
      </c>
      <c r="J44">
        <f>AVERAGE(B8,G8,L8,Q8,V8,AA8,AF8,AK8)</f>
        <v>8.8626999999999985</v>
      </c>
      <c r="K44">
        <f t="shared" ref="K43:K60" si="0">AVERAGE(C8,H8,M8,R8,W8,AB8,AG8,AL8)</f>
        <v>2.3317375</v>
      </c>
      <c r="O44">
        <f>J45-J40</f>
        <v>0.8389875</v>
      </c>
      <c r="P44">
        <f>K45-K40</f>
        <v>-0.13224999999999998</v>
      </c>
      <c r="R44" s="1">
        <v>0.5</v>
      </c>
      <c r="S44">
        <f>O44/J40*100</f>
        <v>9.8398508167256491</v>
      </c>
      <c r="T44">
        <f>P44/K40*100</f>
        <v>-5.334570335150179</v>
      </c>
    </row>
    <row r="45" spans="9:64" x14ac:dyDescent="0.25">
      <c r="I45" s="1">
        <v>0.5</v>
      </c>
      <c r="J45">
        <f t="shared" ref="J45:J60" si="1">AVERAGE(B9,G9,L9,Q9,V9,AA9,AF9,AK9)</f>
        <v>9.3654124999999997</v>
      </c>
      <c r="K45">
        <f t="shared" si="0"/>
        <v>2.3468624999999999</v>
      </c>
      <c r="O45">
        <f>J46-J40</f>
        <v>-0.7158875000000009</v>
      </c>
      <c r="P45">
        <f>K46-K40</f>
        <v>-0.20111249999999981</v>
      </c>
      <c r="R45" s="1">
        <v>0.6</v>
      </c>
      <c r="S45">
        <f>O45/J40*100</f>
        <v>-8.3961038770645473</v>
      </c>
      <c r="T45">
        <f>P45/K40*100</f>
        <v>-8.1122780833866877</v>
      </c>
    </row>
    <row r="46" spans="9:64" x14ac:dyDescent="0.25">
      <c r="I46" s="1">
        <v>0.6</v>
      </c>
      <c r="J46">
        <f t="shared" si="1"/>
        <v>7.8105374999999988</v>
      </c>
      <c r="K46">
        <f t="shared" si="0"/>
        <v>2.278</v>
      </c>
      <c r="O46">
        <f>J47-J40</f>
        <v>-0.55771249999999917</v>
      </c>
      <c r="P46">
        <f>K47-K40</f>
        <v>-0.10411249999999983</v>
      </c>
      <c r="R46" s="1">
        <v>0.7</v>
      </c>
      <c r="S46">
        <f>O46/J40*100</f>
        <v>-6.5409887496811283</v>
      </c>
      <c r="T46">
        <f>P46/K40*100</f>
        <v>-4.1995875540137781</v>
      </c>
    </row>
    <row r="47" spans="9:64" x14ac:dyDescent="0.25">
      <c r="I47" s="1">
        <v>0.7</v>
      </c>
      <c r="J47">
        <f t="shared" si="1"/>
        <v>7.9687125000000005</v>
      </c>
      <c r="K47">
        <f t="shared" si="0"/>
        <v>2.375</v>
      </c>
      <c r="O47">
        <f>J48-J40</f>
        <v>-4.7324999999998951E-2</v>
      </c>
      <c r="P47">
        <f>K48-K40</f>
        <v>-0.24636250000000004</v>
      </c>
      <c r="R47" s="1">
        <v>0.8</v>
      </c>
      <c r="S47">
        <f>O47/J40*100</f>
        <v>-0.55503918699805543</v>
      </c>
      <c r="T47">
        <f>P47/K40*100</f>
        <v>-9.937528046831277</v>
      </c>
    </row>
    <row r="48" spans="9:64" x14ac:dyDescent="0.25">
      <c r="I48" s="1">
        <v>0.8</v>
      </c>
      <c r="J48">
        <f t="shared" si="1"/>
        <v>8.4791000000000007</v>
      </c>
      <c r="K48">
        <f t="shared" si="0"/>
        <v>2.2327499999999998</v>
      </c>
      <c r="O48">
        <f>J49-J40</f>
        <v>-0.58754999999999935</v>
      </c>
      <c r="P48">
        <f>K49-K40</f>
        <v>-0.18544999999999989</v>
      </c>
      <c r="R48" s="1">
        <v>0.9</v>
      </c>
      <c r="S48">
        <f>O48/J40*100</f>
        <v>-6.8909302550599971</v>
      </c>
      <c r="T48">
        <f>P48/K40*100</f>
        <v>-7.4804995739402678</v>
      </c>
    </row>
    <row r="49" spans="1:20" x14ac:dyDescent="0.25">
      <c r="I49" s="1">
        <v>0.9</v>
      </c>
      <c r="J49">
        <f t="shared" si="1"/>
        <v>7.9388750000000003</v>
      </c>
      <c r="K49">
        <f t="shared" si="0"/>
        <v>2.2936624999999999</v>
      </c>
      <c r="O49">
        <f>J50-J40</f>
        <v>0.85006249999999994</v>
      </c>
      <c r="P49">
        <f>K50-K40</f>
        <v>-0.12448749999999986</v>
      </c>
      <c r="R49" s="1">
        <v>1</v>
      </c>
      <c r="S49">
        <f>O49/J40*100</f>
        <v>9.9697411283157944</v>
      </c>
      <c r="T49">
        <f>P49/K40*100</f>
        <v>-5.0214542502609243</v>
      </c>
    </row>
    <row r="50" spans="1:20" x14ac:dyDescent="0.25">
      <c r="I50" s="1">
        <v>1</v>
      </c>
      <c r="J50">
        <f t="shared" si="1"/>
        <v>9.3764874999999996</v>
      </c>
      <c r="K50">
        <f t="shared" si="0"/>
        <v>2.354625</v>
      </c>
      <c r="O50">
        <f>J51-J40</f>
        <v>0.26597499999999918</v>
      </c>
      <c r="P50">
        <f>K51-K40</f>
        <v>-9.7750000000000004E-2</v>
      </c>
      <c r="R50" s="1">
        <v>1.1000000000000001</v>
      </c>
      <c r="S50">
        <f>O50/J40*100</f>
        <v>3.1194199210102616</v>
      </c>
      <c r="T50">
        <f>P50/K40*100</f>
        <v>-3.9429432911979596</v>
      </c>
    </row>
    <row r="51" spans="1:20" x14ac:dyDescent="0.25">
      <c r="A51" t="s">
        <v>20</v>
      </c>
      <c r="I51" s="1">
        <v>1.1000000000000001</v>
      </c>
      <c r="J51">
        <f t="shared" si="1"/>
        <v>8.7923999999999989</v>
      </c>
      <c r="K51">
        <f t="shared" si="0"/>
        <v>2.3813624999999998</v>
      </c>
      <c r="O51">
        <f>J52-J40</f>
        <v>0.30865000000000009</v>
      </c>
      <c r="P51">
        <f>K52-K40</f>
        <v>-2.2687499999999972E-2</v>
      </c>
      <c r="R51" s="1">
        <v>1.2</v>
      </c>
      <c r="S51">
        <f>O51/J40*100</f>
        <v>3.6199227695077369</v>
      </c>
      <c r="T51">
        <f>P51/K40*100</f>
        <v>-0.91514604520770926</v>
      </c>
    </row>
    <row r="52" spans="1:20" x14ac:dyDescent="0.25">
      <c r="A52" t="s">
        <v>21</v>
      </c>
      <c r="I52" s="1">
        <v>1.2</v>
      </c>
      <c r="J52">
        <f t="shared" si="1"/>
        <v>8.8350749999999998</v>
      </c>
      <c r="K52">
        <f t="shared" si="0"/>
        <v>2.4564249999999999</v>
      </c>
      <c r="O52">
        <f>J53-J40</f>
        <v>2.1832375000000006</v>
      </c>
      <c r="P52">
        <f>K53-K40</f>
        <v>0.31537499999999996</v>
      </c>
      <c r="R52" s="1">
        <v>1.3</v>
      </c>
      <c r="S52">
        <f>O52/J40*100</f>
        <v>25.605543941335331</v>
      </c>
      <c r="T52">
        <f>P52/K40*100</f>
        <v>12.7212863474328</v>
      </c>
    </row>
    <row r="53" spans="1:20" x14ac:dyDescent="0.25">
      <c r="B53" s="1" t="s">
        <v>12</v>
      </c>
      <c r="C53" s="1" t="s">
        <v>13</v>
      </c>
      <c r="I53" s="1">
        <v>1.3</v>
      </c>
      <c r="J53">
        <f t="shared" si="1"/>
        <v>10.7096625</v>
      </c>
      <c r="K53">
        <f t="shared" si="0"/>
        <v>2.7944874999999998</v>
      </c>
      <c r="O53">
        <f>J54-J40</f>
        <v>1.7922874999999987</v>
      </c>
      <c r="P53">
        <f>K54-K40</f>
        <v>4.9387500000000362E-2</v>
      </c>
      <c r="R53" s="1">
        <v>1.4</v>
      </c>
      <c r="S53">
        <f>O53/J40*100</f>
        <v>21.020386621591097</v>
      </c>
      <c r="T53">
        <f>P53/K40*100</f>
        <v>1.992144366179444</v>
      </c>
    </row>
    <row r="54" spans="1:20" x14ac:dyDescent="0.25">
      <c r="A54" s="1">
        <v>1</v>
      </c>
      <c r="B54">
        <f>B4</f>
        <v>7.8697999999999997</v>
      </c>
      <c r="C54">
        <f>C4</f>
        <v>2.3948999999999998</v>
      </c>
      <c r="I54" s="1">
        <v>1.4</v>
      </c>
      <c r="J54">
        <f t="shared" si="1"/>
        <v>10.318712499999998</v>
      </c>
      <c r="K54">
        <f t="shared" si="0"/>
        <v>2.5285000000000002</v>
      </c>
      <c r="O54">
        <f>J55-J40</f>
        <v>1.0299625000000034</v>
      </c>
      <c r="P54">
        <f>K55-K40</f>
        <v>-1.5112499999999862E-2</v>
      </c>
      <c r="R54" s="1">
        <v>1.5</v>
      </c>
      <c r="S54">
        <f>O54/J40*100</f>
        <v>12.079652374823018</v>
      </c>
      <c r="T54">
        <f>P54/K40*100</f>
        <v>-0.60959315077471732</v>
      </c>
    </row>
    <row r="55" spans="1:20" x14ac:dyDescent="0.25">
      <c r="A55" s="1">
        <v>2</v>
      </c>
      <c r="B55">
        <f>G4</f>
        <v>10.366400000000001</v>
      </c>
      <c r="C55">
        <f>H4</f>
        <v>2.1879</v>
      </c>
      <c r="I55" s="1">
        <v>1.5</v>
      </c>
      <c r="J55">
        <f t="shared" si="1"/>
        <v>9.5563875000000031</v>
      </c>
      <c r="K55">
        <f t="shared" si="0"/>
        <v>2.464</v>
      </c>
      <c r="O55">
        <f>J56-J40</f>
        <v>0.29445000000000121</v>
      </c>
      <c r="P55">
        <f>K56-K40</f>
        <v>0.12898750000000048</v>
      </c>
      <c r="R55" s="1">
        <v>1.6</v>
      </c>
      <c r="S55">
        <f>O55/J40*100</f>
        <v>3.4533816927962335</v>
      </c>
      <c r="T55">
        <f>P55/K40*100</f>
        <v>5.2029708212112391</v>
      </c>
    </row>
    <row r="56" spans="1:20" x14ac:dyDescent="0.25">
      <c r="A56" s="1">
        <v>3</v>
      </c>
      <c r="B56">
        <f>L4</f>
        <v>7.2721999999999998</v>
      </c>
      <c r="C56">
        <f>M4</f>
        <v>2.1735000000000002</v>
      </c>
      <c r="I56" s="1">
        <v>1.6</v>
      </c>
      <c r="J56">
        <f t="shared" si="1"/>
        <v>8.8208750000000009</v>
      </c>
      <c r="K56">
        <f t="shared" si="0"/>
        <v>2.6081000000000003</v>
      </c>
      <c r="O56">
        <f>J57-J40</f>
        <v>0.34406250000000149</v>
      </c>
      <c r="P56">
        <f>K57-K40</f>
        <v>-0.13922500000000015</v>
      </c>
      <c r="R56" s="1">
        <v>1.7</v>
      </c>
      <c r="S56">
        <f>O56/J40*100</f>
        <v>4.0352492398631492</v>
      </c>
      <c r="T56">
        <f>P56/K40*100</f>
        <v>-5.6159210201231353</v>
      </c>
    </row>
    <row r="57" spans="1:20" x14ac:dyDescent="0.25">
      <c r="A57" s="1">
        <v>4</v>
      </c>
      <c r="B57">
        <f>Q4</f>
        <v>10.1104</v>
      </c>
      <c r="C57">
        <f>R4</f>
        <v>2.2894999999999999</v>
      </c>
      <c r="I57" s="1">
        <v>1.7</v>
      </c>
      <c r="J57">
        <f t="shared" si="1"/>
        <v>8.8704875000000012</v>
      </c>
      <c r="K57">
        <f t="shared" si="0"/>
        <v>2.3398874999999997</v>
      </c>
      <c r="O57">
        <f>J58-J40</f>
        <v>0.35013750000000066</v>
      </c>
      <c r="P57">
        <f>K58-K40</f>
        <v>-0.14942499999999947</v>
      </c>
      <c r="R57" s="1">
        <v>1.8</v>
      </c>
      <c r="S57">
        <f>O57/J40*100</f>
        <v>4.1064983272590876</v>
      </c>
      <c r="T57">
        <f>P57/K40*100</f>
        <v>-6.0273585809437646</v>
      </c>
    </row>
    <row r="58" spans="1:20" x14ac:dyDescent="0.25">
      <c r="A58" s="1">
        <v>5</v>
      </c>
      <c r="B58">
        <f>V4</f>
        <v>8.5429999999999993</v>
      </c>
      <c r="C58">
        <f>W4</f>
        <v>2.4180000000000001</v>
      </c>
      <c r="I58" s="1">
        <v>1.8</v>
      </c>
      <c r="J58">
        <f t="shared" si="1"/>
        <v>8.8765625000000004</v>
      </c>
      <c r="K58">
        <f t="shared" si="0"/>
        <v>2.3296875000000004</v>
      </c>
      <c r="O58">
        <f>J59-J40</f>
        <v>0.67278750000000187</v>
      </c>
      <c r="P58">
        <f>K59-K40</f>
        <v>-0.15568749999999998</v>
      </c>
      <c r="R58" s="1">
        <v>1.9</v>
      </c>
      <c r="S58">
        <f>O58/J40*100</f>
        <v>7.8906165245105884</v>
      </c>
      <c r="T58">
        <f>P58/K40*100</f>
        <v>-6.2799691421829378</v>
      </c>
    </row>
    <row r="59" spans="1:20" x14ac:dyDescent="0.25">
      <c r="A59" s="1">
        <v>6</v>
      </c>
      <c r="B59">
        <f>AA4</f>
        <v>10.0426</v>
      </c>
      <c r="C59">
        <f>AB4</f>
        <v>2.4378000000000002</v>
      </c>
      <c r="I59" s="1">
        <v>1.9</v>
      </c>
      <c r="J59">
        <f t="shared" si="1"/>
        <v>9.1992125000000016</v>
      </c>
      <c r="K59">
        <f t="shared" si="0"/>
        <v>2.3234249999999999</v>
      </c>
      <c r="O59">
        <f>J60-J40</f>
        <v>-0.10706249999999784</v>
      </c>
      <c r="P59">
        <f>K60-K40</f>
        <v>-0.23335000000000017</v>
      </c>
      <c r="R59" s="1">
        <v>2</v>
      </c>
      <c r="S59">
        <f>O59/J40*100</f>
        <v>-1.2556552130582024</v>
      </c>
      <c r="T59">
        <f>P59/K40*100</f>
        <v>-9.4126426291666956</v>
      </c>
    </row>
    <row r="60" spans="1:20" x14ac:dyDescent="0.25">
      <c r="A60" s="1">
        <v>7</v>
      </c>
      <c r="B60">
        <f>AF4</f>
        <v>6.3034999999999997</v>
      </c>
      <c r="C60">
        <f>AG4</f>
        <v>3.6295000000000002</v>
      </c>
      <c r="I60" s="1">
        <v>2</v>
      </c>
      <c r="J60">
        <f>AVERAGE(B24,G24,L24,Q24,V24,AA24,AF24,AK24)</f>
        <v>8.4193625000000019</v>
      </c>
      <c r="K60">
        <f>AVERAGE(C24,H24,M24,R24,W24,AB24,AG24,AL24)</f>
        <v>2.2457624999999997</v>
      </c>
    </row>
    <row r="61" spans="1:20" x14ac:dyDescent="0.25">
      <c r="A61" s="1">
        <v>8</v>
      </c>
      <c r="B61">
        <f>AK4</f>
        <v>7.7035</v>
      </c>
      <c r="C61">
        <f>AL4</f>
        <v>2.3018000000000001</v>
      </c>
    </row>
    <row r="63" spans="1:20" x14ac:dyDescent="0.25">
      <c r="A63" t="s">
        <v>22</v>
      </c>
      <c r="B63">
        <f>AVERAGE(B54:B61)</f>
        <v>8.5264249999999997</v>
      </c>
      <c r="C63">
        <f>AVERAGE(C54:C61)</f>
        <v>2.4791124999999998</v>
      </c>
    </row>
    <row r="64" spans="1:20" x14ac:dyDescent="0.25">
      <c r="A64" t="s">
        <v>8</v>
      </c>
      <c r="B64">
        <f>STDEV(B54:B61)</f>
        <v>1.5031578196298203</v>
      </c>
      <c r="C64">
        <f>STDEV(C54:C61)</f>
        <v>0.47532258951910067</v>
      </c>
    </row>
    <row r="65" spans="1:3" x14ac:dyDescent="0.25">
      <c r="A65" t="s">
        <v>23</v>
      </c>
      <c r="B65">
        <f>1.5*B64</f>
        <v>2.2547367294447307</v>
      </c>
      <c r="C65">
        <f>1.5*C64</f>
        <v>0.712983884278651</v>
      </c>
    </row>
    <row r="66" spans="1:3" x14ac:dyDescent="0.25">
      <c r="A66" t="s">
        <v>9</v>
      </c>
      <c r="B66">
        <f>2*B64</f>
        <v>3.0063156392596406</v>
      </c>
      <c r="C66">
        <f>2*C64</f>
        <v>0.95064517903820134</v>
      </c>
    </row>
    <row r="67" spans="1:3" x14ac:dyDescent="0.25">
      <c r="A67" t="s">
        <v>24</v>
      </c>
      <c r="B67">
        <f>B63+B65</f>
        <v>10.78116172944473</v>
      </c>
      <c r="C67">
        <f>C63+C65</f>
        <v>3.1920963842786509</v>
      </c>
    </row>
    <row r="68" spans="1:3" x14ac:dyDescent="0.25">
      <c r="A68" t="s">
        <v>25</v>
      </c>
      <c r="B68">
        <f>B63+B66</f>
        <v>11.532740639259639</v>
      </c>
      <c r="C68">
        <f>C63+C66</f>
        <v>3.4297576790382012</v>
      </c>
    </row>
  </sheetData>
  <conditionalFormatting sqref="B5:B24">
    <cfRule type="cellIs" dxfId="19" priority="20" operator="greaterThan">
      <formula>$B$29</formula>
    </cfRule>
  </conditionalFormatting>
  <conditionalFormatting sqref="C5:C24">
    <cfRule type="cellIs" dxfId="18" priority="19" operator="greaterThan">
      <formula>$C$29</formula>
    </cfRule>
  </conditionalFormatting>
  <conditionalFormatting sqref="G5:G24">
    <cfRule type="cellIs" dxfId="17" priority="18" operator="greaterThan">
      <formula>$G$29</formula>
    </cfRule>
  </conditionalFormatting>
  <conditionalFormatting sqref="H5:H24">
    <cfRule type="cellIs" dxfId="16" priority="17" operator="greaterThan">
      <formula>$H$29</formula>
    </cfRule>
  </conditionalFormatting>
  <conditionalFormatting sqref="L5:L24">
    <cfRule type="cellIs" dxfId="15" priority="16" operator="greaterThan">
      <formula>$L$29</formula>
    </cfRule>
  </conditionalFormatting>
  <conditionalFormatting sqref="M5:M24">
    <cfRule type="cellIs" dxfId="14" priority="15" operator="greaterThan">
      <formula>$M$29</formula>
    </cfRule>
  </conditionalFormatting>
  <conditionalFormatting sqref="Q5:Q24">
    <cfRule type="cellIs" dxfId="13" priority="14" operator="greaterThan">
      <formula>$Q$29</formula>
    </cfRule>
  </conditionalFormatting>
  <conditionalFormatting sqref="R5:R24">
    <cfRule type="cellIs" dxfId="12" priority="13" operator="greaterThan">
      <formula>$R$29</formula>
    </cfRule>
  </conditionalFormatting>
  <conditionalFormatting sqref="V5:V24">
    <cfRule type="cellIs" dxfId="11" priority="12" operator="greaterThan">
      <formula>$V$29</formula>
    </cfRule>
  </conditionalFormatting>
  <conditionalFormatting sqref="W5:W24">
    <cfRule type="cellIs" dxfId="10" priority="11" operator="greaterThan">
      <formula>$W$29</formula>
    </cfRule>
  </conditionalFormatting>
  <conditionalFormatting sqref="AA5:AA24">
    <cfRule type="cellIs" dxfId="9" priority="10" operator="greaterThan">
      <formula>$AA$29</formula>
    </cfRule>
  </conditionalFormatting>
  <conditionalFormatting sqref="AB5:AB24">
    <cfRule type="cellIs" dxfId="8" priority="9" operator="greaterThan">
      <formula>$AB$29</formula>
    </cfRule>
  </conditionalFormatting>
  <conditionalFormatting sqref="AF5:AF24">
    <cfRule type="cellIs" dxfId="7" priority="8" operator="greaterThan">
      <formula>$AF$29</formula>
    </cfRule>
  </conditionalFormatting>
  <conditionalFormatting sqref="AG5:AG24">
    <cfRule type="cellIs" dxfId="6" priority="7" operator="greaterThan">
      <formula>$AG$29</formula>
    </cfRule>
  </conditionalFormatting>
  <conditionalFormatting sqref="AK5:AK24">
    <cfRule type="cellIs" dxfId="5" priority="6" operator="greaterThan">
      <formula>$AK$29</formula>
    </cfRule>
  </conditionalFormatting>
  <conditionalFormatting sqref="AL5:AL24">
    <cfRule type="cellIs" dxfId="4" priority="5" operator="greaterThan">
      <formula>$AL$29</formula>
    </cfRule>
  </conditionalFormatting>
  <conditionalFormatting sqref="B54:B61">
    <cfRule type="cellIs" dxfId="3" priority="4" operator="greaterThan">
      <formula>$B$67</formula>
    </cfRule>
    <cfRule type="cellIs" dxfId="2" priority="3" operator="greaterThan">
      <formula>$B$68</formula>
    </cfRule>
  </conditionalFormatting>
  <conditionalFormatting sqref="C54:C61">
    <cfRule type="cellIs" dxfId="1" priority="2" operator="greaterThan">
      <formula>$C$67</formula>
    </cfRule>
    <cfRule type="cellIs" dxfId="0" priority="1" operator="greaterThan">
      <formula>$C$68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2014-10-29T04:28:03Z</dcterms:created>
  <dcterms:modified xsi:type="dcterms:W3CDTF">2014-10-29T04:28:46Z</dcterms:modified>
</cp:coreProperties>
</file>