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W29" i="1"/>
  <c r="L29" i="1"/>
  <c r="M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<sst xmlns="http://schemas.openxmlformats.org/spreadsheetml/2006/main" count="80" uniqueCount="26">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</sst>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19.212399999999999</v>
      </c>
      <c r="C4">
        <v>3.6019000000000001</v>
      </c>
      <c r="F4" s="1">
        <v>285</v>
      </c>
      <c r="G4">
        <v>13.8195</v>
      </c>
      <c r="H4">
        <v>6.4785000000000004</v>
      </c>
      <c r="K4" s="1">
        <v>285</v>
      </c>
      <c r="L4">
        <v>13.5091</v>
      </c>
      <c r="M4">
        <v>4.6047000000000002</v>
      </c>
      <c r="P4" s="1">
        <v>285</v>
      </c>
      <c r="Q4">
        <v>15.796900000000001</v>
      </c>
      <c r="R4">
        <v>3.3828999999999998</v>
      </c>
      <c r="U4" s="1">
        <v>285</v>
      </c>
      <c r="V4">
        <v>15.9878</v>
      </c>
      <c r="W4">
        <v>9.8066999999999993</v>
      </c>
      <c r="Z4" s="1">
        <v>285</v>
      </c>
      <c r="AA4">
        <v>13.938499999999999</v>
      </c>
      <c r="AB4">
        <v>4.2084999999999999</v>
      </c>
      <c r="AE4" s="1">
        <v>285</v>
      </c>
      <c r="AF4">
        <v>10.2521</v>
      </c>
      <c r="AG4">
        <v>5.0580999999999996</v>
      </c>
      <c r="AJ4" s="1">
        <v>285</v>
      </c>
      <c r="AK4">
        <v>26.432500000000001</v>
      </c>
      <c r="AL4">
        <v>4.1058000000000003</v>
      </c>
    </row>
    <row r="5" spans="1:38" x14ac:dyDescent="0.25">
      <c r="A5" s="1">
        <v>0.1</v>
      </c>
      <c r="B5">
        <v>16.644200000000001</v>
      </c>
      <c r="C5">
        <v>4.2005999999999997</v>
      </c>
      <c r="F5" s="1">
        <v>0.1</v>
      </c>
      <c r="G5">
        <v>13.726599999999999</v>
      </c>
      <c r="H5">
        <v>3.1031</v>
      </c>
      <c r="K5" s="1">
        <v>0.1</v>
      </c>
      <c r="L5">
        <v>13.835000000000001</v>
      </c>
      <c r="M5">
        <v>3.0983999999999998</v>
      </c>
      <c r="P5" s="1">
        <v>0.1</v>
      </c>
      <c r="Q5">
        <v>18.081</v>
      </c>
      <c r="R5">
        <v>5.8583999999999996</v>
      </c>
      <c r="U5" s="1">
        <v>0.1</v>
      </c>
      <c r="V5">
        <v>9.5152999999999999</v>
      </c>
      <c r="W5">
        <v>9.4039999999999999</v>
      </c>
      <c r="Z5" s="1">
        <v>0.1</v>
      </c>
      <c r="AA5">
        <v>14.2906</v>
      </c>
      <c r="AB5">
        <v>5.6383999999999999</v>
      </c>
      <c r="AE5" s="1">
        <v>0.1</v>
      </c>
      <c r="AF5">
        <v>8.4030000000000005</v>
      </c>
      <c r="AG5">
        <v>5.4255000000000004</v>
      </c>
      <c r="AJ5" s="1">
        <v>0.1</v>
      </c>
      <c r="AK5">
        <v>18.438600000000001</v>
      </c>
      <c r="AL5">
        <v>3.3557000000000001</v>
      </c>
    </row>
    <row r="6" spans="1:38" x14ac:dyDescent="0.25">
      <c r="A6" s="1">
        <v>0.2</v>
      </c>
      <c r="B6">
        <v>14.2837</v>
      </c>
      <c r="C6">
        <v>3.6553</v>
      </c>
      <c r="F6" s="1">
        <v>0.2</v>
      </c>
      <c r="G6">
        <v>11.6572</v>
      </c>
      <c r="H6">
        <v>2.8239000000000001</v>
      </c>
      <c r="K6" s="1">
        <v>0.2</v>
      </c>
      <c r="L6">
        <v>13.529</v>
      </c>
      <c r="M6">
        <v>4.3047000000000004</v>
      </c>
      <c r="P6" s="1">
        <v>0.2</v>
      </c>
      <c r="Q6">
        <v>14.920400000000001</v>
      </c>
      <c r="R6">
        <v>3.4237000000000002</v>
      </c>
      <c r="U6" s="1">
        <v>0.2</v>
      </c>
      <c r="V6">
        <v>9.2303999999999995</v>
      </c>
      <c r="W6">
        <v>6.9039000000000001</v>
      </c>
      <c r="Z6" s="1">
        <v>0.2</v>
      </c>
      <c r="AA6">
        <v>12.2462</v>
      </c>
      <c r="AB6">
        <v>3.6949000000000001</v>
      </c>
      <c r="AE6" s="1">
        <v>0.2</v>
      </c>
      <c r="AF6">
        <v>11.714600000000001</v>
      </c>
      <c r="AG6">
        <v>3.6730999999999998</v>
      </c>
      <c r="AJ6" s="1">
        <v>0.2</v>
      </c>
      <c r="AK6">
        <v>12.410299999999999</v>
      </c>
      <c r="AL6">
        <v>3.9420000000000002</v>
      </c>
    </row>
    <row r="7" spans="1:38" x14ac:dyDescent="0.25">
      <c r="A7" s="1">
        <v>0.3</v>
      </c>
      <c r="B7">
        <v>17.3062</v>
      </c>
      <c r="C7">
        <v>3.7782</v>
      </c>
      <c r="F7" s="1">
        <v>0.3</v>
      </c>
      <c r="G7">
        <v>13.9945</v>
      </c>
      <c r="H7">
        <v>2.3904999999999998</v>
      </c>
      <c r="K7" s="1">
        <v>0.3</v>
      </c>
      <c r="L7">
        <v>12.968500000000001</v>
      </c>
      <c r="M7">
        <v>5.6801000000000004</v>
      </c>
      <c r="P7" s="1">
        <v>0.3</v>
      </c>
      <c r="Q7">
        <v>17.217500000000001</v>
      </c>
      <c r="R7">
        <v>2.5988000000000002</v>
      </c>
      <c r="U7" s="1">
        <v>0.3</v>
      </c>
      <c r="V7">
        <v>15.3942</v>
      </c>
      <c r="W7">
        <v>5.5659999999999998</v>
      </c>
      <c r="Z7" s="1">
        <v>0.3</v>
      </c>
      <c r="AA7">
        <v>14.635199999999999</v>
      </c>
      <c r="AB7">
        <v>3.0179999999999998</v>
      </c>
      <c r="AE7" s="1">
        <v>0.3</v>
      </c>
      <c r="AF7">
        <v>12.2654</v>
      </c>
      <c r="AG7">
        <v>2.9729999999999999</v>
      </c>
      <c r="AJ7" s="1">
        <v>0.3</v>
      </c>
      <c r="AK7">
        <v>16.104099999999999</v>
      </c>
      <c r="AL7">
        <v>3.3382999999999998</v>
      </c>
    </row>
    <row r="8" spans="1:38" x14ac:dyDescent="0.25">
      <c r="A8" s="1">
        <v>0.4</v>
      </c>
      <c r="B8">
        <v>14.995699999999999</v>
      </c>
      <c r="C8">
        <v>3.7035999999999998</v>
      </c>
      <c r="F8" s="1">
        <v>0.4</v>
      </c>
      <c r="G8">
        <v>13.969900000000001</v>
      </c>
      <c r="H8">
        <v>2.9803000000000002</v>
      </c>
      <c r="K8" s="1">
        <v>0.4</v>
      </c>
      <c r="L8">
        <v>12.979200000000001</v>
      </c>
      <c r="M8">
        <v>4.2953999999999999</v>
      </c>
      <c r="P8" s="1">
        <v>0.4</v>
      </c>
      <c r="Q8">
        <v>11.531000000000001</v>
      </c>
      <c r="R8">
        <v>3.4594999999999998</v>
      </c>
      <c r="U8" s="1">
        <v>0.4</v>
      </c>
      <c r="V8">
        <v>13.460599999999999</v>
      </c>
      <c r="W8">
        <v>5.3761999999999999</v>
      </c>
      <c r="Z8" s="1">
        <v>0.4</v>
      </c>
      <c r="AA8">
        <v>17.744900000000001</v>
      </c>
      <c r="AB8">
        <v>3.8628</v>
      </c>
      <c r="AE8" s="1">
        <v>0.4</v>
      </c>
      <c r="AF8">
        <v>11.9398</v>
      </c>
      <c r="AG8">
        <v>4.0342000000000002</v>
      </c>
      <c r="AJ8" s="1">
        <v>0.4</v>
      </c>
      <c r="AK8">
        <v>12.8325</v>
      </c>
      <c r="AL8">
        <v>3.1781999999999999</v>
      </c>
    </row>
    <row r="9" spans="1:38" x14ac:dyDescent="0.25">
      <c r="A9" s="1">
        <v>0.5</v>
      </c>
      <c r="B9">
        <v>16.9634</v>
      </c>
      <c r="C9">
        <v>3.512</v>
      </c>
      <c r="F9" s="1">
        <v>0.5</v>
      </c>
      <c r="G9">
        <v>10.7507</v>
      </c>
      <c r="H9">
        <v>2.5238</v>
      </c>
      <c r="K9" s="1">
        <v>0.5</v>
      </c>
      <c r="L9">
        <v>15.000400000000001</v>
      </c>
      <c r="M9">
        <v>4.4640000000000004</v>
      </c>
      <c r="P9" s="1">
        <v>0.5</v>
      </c>
      <c r="Q9">
        <v>11.298999999999999</v>
      </c>
      <c r="R9">
        <v>3.1905000000000001</v>
      </c>
      <c r="U9" s="1">
        <v>0.5</v>
      </c>
      <c r="V9">
        <v>14.3276</v>
      </c>
      <c r="W9">
        <v>7.5102000000000002</v>
      </c>
      <c r="Z9" s="1">
        <v>0.5</v>
      </c>
      <c r="AA9">
        <v>15.339600000000001</v>
      </c>
      <c r="AB9">
        <v>4.0273000000000003</v>
      </c>
      <c r="AE9" s="1">
        <v>0.5</v>
      </c>
      <c r="AF9">
        <v>9.3513000000000002</v>
      </c>
      <c r="AG9">
        <v>3.8950999999999998</v>
      </c>
      <c r="AJ9" s="1">
        <v>0.5</v>
      </c>
      <c r="AK9">
        <v>12.724299999999999</v>
      </c>
      <c r="AL9">
        <v>3.2498</v>
      </c>
    </row>
    <row r="10" spans="1:38" x14ac:dyDescent="0.25">
      <c r="A10" s="1">
        <v>0.6</v>
      </c>
      <c r="B10">
        <v>21.161100000000001</v>
      </c>
      <c r="C10">
        <v>3.4403000000000001</v>
      </c>
      <c r="F10" s="1">
        <v>0.6</v>
      </c>
      <c r="G10">
        <v>9.6377000000000006</v>
      </c>
      <c r="H10">
        <v>2.8475000000000001</v>
      </c>
      <c r="K10" s="1">
        <v>0.6</v>
      </c>
      <c r="L10">
        <v>12.571099999999999</v>
      </c>
      <c r="M10">
        <v>5.5951000000000004</v>
      </c>
      <c r="P10" s="1">
        <v>0.6</v>
      </c>
      <c r="Q10">
        <v>13.4078</v>
      </c>
      <c r="R10">
        <v>2.8967000000000001</v>
      </c>
      <c r="U10" s="1">
        <v>0.6</v>
      </c>
      <c r="V10">
        <v>13.935499999999999</v>
      </c>
      <c r="W10">
        <v>4.8099999999999996</v>
      </c>
      <c r="Z10" s="1">
        <v>0.6</v>
      </c>
      <c r="AA10">
        <v>11.137700000000001</v>
      </c>
      <c r="AB10">
        <v>5.0644999999999998</v>
      </c>
      <c r="AE10" s="1">
        <v>0.6</v>
      </c>
      <c r="AF10">
        <v>9.2013999999999996</v>
      </c>
      <c r="AG10">
        <v>3.4740000000000002</v>
      </c>
      <c r="AJ10" s="1">
        <v>0.6</v>
      </c>
      <c r="AK10">
        <v>11.9551</v>
      </c>
      <c r="AL10">
        <v>3.6046</v>
      </c>
    </row>
    <row r="11" spans="1:38" x14ac:dyDescent="0.25">
      <c r="A11" s="1">
        <v>0.7</v>
      </c>
      <c r="B11">
        <v>13.7402</v>
      </c>
      <c r="C11">
        <v>3.4851999999999999</v>
      </c>
      <c r="F11" s="1">
        <v>0.7</v>
      </c>
      <c r="G11">
        <v>10.7012</v>
      </c>
      <c r="H11">
        <v>2.3283</v>
      </c>
      <c r="K11" s="1">
        <v>0.7</v>
      </c>
      <c r="L11">
        <v>11.138199999999999</v>
      </c>
      <c r="M11">
        <v>4.0731000000000002</v>
      </c>
      <c r="P11" s="1">
        <v>0.7</v>
      </c>
      <c r="Q11">
        <v>13.4656</v>
      </c>
      <c r="R11">
        <v>2.6968000000000001</v>
      </c>
      <c r="U11" s="1">
        <v>0.7</v>
      </c>
      <c r="V11">
        <v>13.3149</v>
      </c>
      <c r="W11">
        <v>3.9990999999999999</v>
      </c>
      <c r="Z11" s="1">
        <v>0.7</v>
      </c>
      <c r="AA11">
        <v>15.827500000000001</v>
      </c>
      <c r="AB11">
        <v>3.5962999999999998</v>
      </c>
      <c r="AE11" s="1">
        <v>0.7</v>
      </c>
      <c r="AF11">
        <v>11.6548</v>
      </c>
      <c r="AG11">
        <v>4.4524999999999997</v>
      </c>
      <c r="AJ11" s="1">
        <v>0.7</v>
      </c>
      <c r="AK11">
        <v>13.795500000000001</v>
      </c>
      <c r="AL11">
        <v>2.4055</v>
      </c>
    </row>
    <row r="12" spans="1:38" x14ac:dyDescent="0.25">
      <c r="A12" s="1">
        <v>0.8</v>
      </c>
      <c r="B12">
        <v>13.515499999999999</v>
      </c>
      <c r="C12">
        <v>2.2277</v>
      </c>
      <c r="F12" s="1">
        <v>0.8</v>
      </c>
      <c r="G12">
        <v>14.978199999999999</v>
      </c>
      <c r="H12">
        <v>2.6465000000000001</v>
      </c>
      <c r="K12" s="1">
        <v>0.8</v>
      </c>
      <c r="L12">
        <v>9.4562000000000008</v>
      </c>
      <c r="M12">
        <v>2.7532999999999999</v>
      </c>
      <c r="P12" s="1">
        <v>0.8</v>
      </c>
      <c r="Q12">
        <v>15.638199999999999</v>
      </c>
      <c r="R12">
        <v>2.6827999999999999</v>
      </c>
      <c r="U12" s="1">
        <v>0.8</v>
      </c>
      <c r="V12">
        <v>10.790100000000001</v>
      </c>
      <c r="W12">
        <v>4.4600999999999997</v>
      </c>
      <c r="Z12" s="1">
        <v>0.8</v>
      </c>
      <c r="AA12">
        <v>11.777799999999999</v>
      </c>
      <c r="AB12">
        <v>11.7942</v>
      </c>
      <c r="AE12" s="1">
        <v>0.8</v>
      </c>
      <c r="AF12">
        <v>11.4002</v>
      </c>
      <c r="AG12">
        <v>4.2073999999999998</v>
      </c>
      <c r="AJ12" s="1">
        <v>0.8</v>
      </c>
      <c r="AK12">
        <v>12.0679</v>
      </c>
      <c r="AL12">
        <v>3.5179</v>
      </c>
    </row>
    <row r="13" spans="1:38" x14ac:dyDescent="0.25">
      <c r="A13" s="1">
        <v>0.9</v>
      </c>
      <c r="B13">
        <v>12.375999999999999</v>
      </c>
      <c r="C13">
        <v>3.9662000000000002</v>
      </c>
      <c r="F13" s="1">
        <v>0.9</v>
      </c>
      <c r="G13">
        <v>13.737</v>
      </c>
      <c r="H13">
        <v>3.3993000000000002</v>
      </c>
      <c r="K13" s="1">
        <v>0.9</v>
      </c>
      <c r="L13">
        <v>13.8849</v>
      </c>
      <c r="M13">
        <v>7.5983000000000001</v>
      </c>
      <c r="P13" s="1">
        <v>0.9</v>
      </c>
      <c r="Q13">
        <v>13.265499999999999</v>
      </c>
      <c r="R13">
        <v>3.2698999999999998</v>
      </c>
      <c r="U13" s="1">
        <v>0.9</v>
      </c>
      <c r="V13">
        <v>20.086099999999998</v>
      </c>
      <c r="W13">
        <v>7.1242999999999999</v>
      </c>
      <c r="Z13" s="1">
        <v>0.9</v>
      </c>
      <c r="AA13">
        <v>8.5066000000000006</v>
      </c>
      <c r="AB13">
        <v>10.832000000000001</v>
      </c>
      <c r="AE13" s="1">
        <v>0.9</v>
      </c>
      <c r="AF13">
        <v>10.401</v>
      </c>
      <c r="AG13">
        <v>6.3586999999999998</v>
      </c>
      <c r="AJ13" s="1">
        <v>0.9</v>
      </c>
      <c r="AK13">
        <v>13.2615</v>
      </c>
      <c r="AL13">
        <v>4.3291000000000004</v>
      </c>
    </row>
    <row r="14" spans="1:38" x14ac:dyDescent="0.25">
      <c r="A14" s="1">
        <v>1</v>
      </c>
      <c r="B14">
        <v>8.1138999999999992</v>
      </c>
      <c r="C14">
        <v>3.33</v>
      </c>
      <c r="F14" s="1">
        <v>1</v>
      </c>
      <c r="G14">
        <v>12.8203</v>
      </c>
      <c r="H14">
        <v>2.9862000000000002</v>
      </c>
      <c r="K14" s="1">
        <v>1</v>
      </c>
      <c r="L14">
        <v>13.0868</v>
      </c>
      <c r="M14">
        <v>7.8169000000000004</v>
      </c>
      <c r="P14" s="1">
        <v>1</v>
      </c>
      <c r="Q14">
        <v>13.549300000000001</v>
      </c>
      <c r="R14">
        <v>2.3456000000000001</v>
      </c>
      <c r="U14" s="1">
        <v>1</v>
      </c>
      <c r="V14">
        <v>23.263000000000002</v>
      </c>
      <c r="W14">
        <v>4.1539000000000001</v>
      </c>
      <c r="Z14" s="1">
        <v>1</v>
      </c>
      <c r="AA14">
        <v>7.9085999999999999</v>
      </c>
      <c r="AB14">
        <v>10.787699999999999</v>
      </c>
      <c r="AE14" s="1">
        <v>1</v>
      </c>
      <c r="AF14">
        <v>8.7126000000000001</v>
      </c>
      <c r="AG14">
        <v>5.1390000000000002</v>
      </c>
      <c r="AJ14" s="1">
        <v>1</v>
      </c>
      <c r="AK14">
        <v>12.9665</v>
      </c>
      <c r="AL14">
        <v>3.8353999999999999</v>
      </c>
    </row>
    <row r="15" spans="1:38" x14ac:dyDescent="0.25">
      <c r="A15" s="1">
        <v>1.1000000000000001</v>
      </c>
      <c r="B15">
        <v>12.5405</v>
      </c>
      <c r="C15">
        <v>3.9318</v>
      </c>
      <c r="F15" s="1">
        <v>1.1000000000000001</v>
      </c>
      <c r="G15">
        <v>11.852399999999999</v>
      </c>
      <c r="H15">
        <v>6.1074000000000002</v>
      </c>
      <c r="K15" s="1">
        <v>1.1000000000000001</v>
      </c>
      <c r="L15">
        <v>10.956799999999999</v>
      </c>
      <c r="M15">
        <v>7.4416000000000002</v>
      </c>
      <c r="P15" s="1">
        <v>1.1000000000000001</v>
      </c>
      <c r="Q15">
        <v>9.0691000000000006</v>
      </c>
      <c r="R15">
        <v>2.5139999999999998</v>
      </c>
      <c r="U15" s="1">
        <v>1.1000000000000001</v>
      </c>
      <c r="V15">
        <v>16.883299999999998</v>
      </c>
      <c r="W15">
        <v>6.1124999999999998</v>
      </c>
      <c r="Z15" s="1">
        <v>1.1000000000000001</v>
      </c>
      <c r="AA15">
        <v>8.2368000000000006</v>
      </c>
      <c r="AB15">
        <v>11.314299999999999</v>
      </c>
      <c r="AE15" s="1">
        <v>1.1000000000000001</v>
      </c>
      <c r="AF15">
        <v>8.2134</v>
      </c>
      <c r="AG15">
        <v>6.6757</v>
      </c>
      <c r="AJ15" s="1">
        <v>1.1000000000000001</v>
      </c>
      <c r="AK15">
        <v>11.4192</v>
      </c>
      <c r="AL15">
        <v>4.1906999999999996</v>
      </c>
    </row>
    <row r="16" spans="1:38" x14ac:dyDescent="0.25">
      <c r="A16" s="1">
        <v>1.2</v>
      </c>
      <c r="B16">
        <v>16.603300000000001</v>
      </c>
      <c r="C16">
        <v>3.2397</v>
      </c>
      <c r="F16" s="1">
        <v>1.2</v>
      </c>
      <c r="G16">
        <v>11.3056</v>
      </c>
      <c r="H16">
        <v>3.2814999999999999</v>
      </c>
      <c r="K16" s="1">
        <v>1.2</v>
      </c>
      <c r="L16">
        <v>14.419499999999999</v>
      </c>
      <c r="M16">
        <v>4.0739000000000001</v>
      </c>
      <c r="P16" s="1">
        <v>1.2</v>
      </c>
      <c r="Q16">
        <v>8.0462000000000007</v>
      </c>
      <c r="R16">
        <v>2.6147999999999998</v>
      </c>
      <c r="U16" s="1">
        <v>1.2</v>
      </c>
      <c r="V16">
        <v>13.912000000000001</v>
      </c>
      <c r="W16">
        <v>6.8897000000000004</v>
      </c>
      <c r="Z16" s="1">
        <v>1.2</v>
      </c>
      <c r="AA16">
        <v>10.1342</v>
      </c>
      <c r="AB16">
        <v>9.3881999999999994</v>
      </c>
      <c r="AE16" s="1">
        <v>1.2</v>
      </c>
      <c r="AF16">
        <v>6.8550000000000004</v>
      </c>
      <c r="AG16">
        <v>5.7403000000000004</v>
      </c>
      <c r="AJ16" s="1">
        <v>1.2</v>
      </c>
      <c r="AK16">
        <v>10.0413</v>
      </c>
      <c r="AL16">
        <v>5.2521000000000004</v>
      </c>
    </row>
    <row r="17" spans="1:38" x14ac:dyDescent="0.25">
      <c r="A17" s="1">
        <v>1.3</v>
      </c>
      <c r="B17">
        <v>15.6442</v>
      </c>
      <c r="C17">
        <v>3.2263000000000002</v>
      </c>
      <c r="F17" s="1">
        <v>1.3</v>
      </c>
      <c r="G17">
        <v>16.258299999999998</v>
      </c>
      <c r="H17">
        <v>4.2431999999999999</v>
      </c>
      <c r="K17" s="1">
        <v>1.3</v>
      </c>
      <c r="L17">
        <v>12.9983</v>
      </c>
      <c r="M17">
        <v>3.1356000000000002</v>
      </c>
      <c r="P17" s="1">
        <v>1.3</v>
      </c>
      <c r="Q17">
        <v>7.5709999999999997</v>
      </c>
      <c r="R17">
        <v>3.5506000000000002</v>
      </c>
      <c r="U17" s="1">
        <v>1.3</v>
      </c>
      <c r="V17">
        <v>12.241400000000001</v>
      </c>
      <c r="W17">
        <v>4.9203000000000001</v>
      </c>
      <c r="Z17" s="1">
        <v>1.3</v>
      </c>
      <c r="AA17">
        <v>8.3315000000000001</v>
      </c>
      <c r="AB17">
        <v>6.6448999999999998</v>
      </c>
      <c r="AE17" s="1">
        <v>1.3</v>
      </c>
      <c r="AF17">
        <v>10.8712</v>
      </c>
      <c r="AG17">
        <v>7.0334000000000003</v>
      </c>
      <c r="AJ17" s="1">
        <v>1.3</v>
      </c>
      <c r="AK17">
        <v>14.233000000000001</v>
      </c>
      <c r="AL17">
        <v>3.2162000000000002</v>
      </c>
    </row>
    <row r="18" spans="1:38" x14ac:dyDescent="0.25">
      <c r="A18" s="1">
        <v>1.4</v>
      </c>
      <c r="B18">
        <v>14.6617</v>
      </c>
      <c r="C18">
        <v>4.452</v>
      </c>
      <c r="F18" s="1">
        <v>1.4</v>
      </c>
      <c r="G18">
        <v>15.8566</v>
      </c>
      <c r="H18">
        <v>8.4064999999999994</v>
      </c>
      <c r="K18" s="1">
        <v>1.4</v>
      </c>
      <c r="L18">
        <v>17.238</v>
      </c>
      <c r="M18">
        <v>9.4862000000000002</v>
      </c>
      <c r="P18" s="1">
        <v>1.4</v>
      </c>
      <c r="Q18">
        <v>9.3094999999999999</v>
      </c>
      <c r="R18">
        <v>4.3295000000000003</v>
      </c>
      <c r="U18" s="1">
        <v>1.4</v>
      </c>
      <c r="V18">
        <v>16.120100000000001</v>
      </c>
      <c r="W18">
        <v>4.8296000000000001</v>
      </c>
      <c r="Z18" s="1">
        <v>1.4</v>
      </c>
      <c r="AA18">
        <v>8.3513999999999999</v>
      </c>
      <c r="AB18">
        <v>5.5613000000000001</v>
      </c>
      <c r="AE18" s="1">
        <v>1.4</v>
      </c>
      <c r="AF18">
        <v>6.6959</v>
      </c>
      <c r="AG18">
        <v>11.237</v>
      </c>
      <c r="AJ18" s="1">
        <v>1.4</v>
      </c>
      <c r="AK18">
        <v>10.8916</v>
      </c>
      <c r="AL18">
        <v>4.0271999999999997</v>
      </c>
    </row>
    <row r="19" spans="1:38" x14ac:dyDescent="0.25">
      <c r="A19" s="1">
        <v>1.5</v>
      </c>
      <c r="B19">
        <v>13.747199999999999</v>
      </c>
      <c r="C19">
        <v>3.16</v>
      </c>
      <c r="F19" s="1">
        <v>1.5</v>
      </c>
      <c r="G19">
        <v>15.4871</v>
      </c>
      <c r="H19">
        <v>3.2976000000000001</v>
      </c>
      <c r="K19" s="1">
        <v>1.5</v>
      </c>
      <c r="L19">
        <v>12.3743</v>
      </c>
      <c r="M19">
        <v>7.8019999999999996</v>
      </c>
      <c r="P19" s="1">
        <v>1.5</v>
      </c>
      <c r="Q19">
        <v>11.7804</v>
      </c>
      <c r="R19">
        <v>3.4159000000000002</v>
      </c>
      <c r="U19" s="1">
        <v>1.5</v>
      </c>
      <c r="V19">
        <v>12.439500000000001</v>
      </c>
      <c r="W19">
        <v>4.7657999999999996</v>
      </c>
      <c r="Z19" s="1">
        <v>1.5</v>
      </c>
      <c r="AA19">
        <v>9.4701000000000004</v>
      </c>
      <c r="AB19">
        <v>9.58</v>
      </c>
      <c r="AE19" s="1">
        <v>1.5</v>
      </c>
      <c r="AF19">
        <v>6.4442000000000004</v>
      </c>
      <c r="AG19">
        <v>11.092499999999999</v>
      </c>
      <c r="AJ19" s="1">
        <v>1.5</v>
      </c>
      <c r="AK19">
        <v>8.1630000000000003</v>
      </c>
      <c r="AL19">
        <v>4.6420000000000003</v>
      </c>
    </row>
    <row r="20" spans="1:38" x14ac:dyDescent="0.25">
      <c r="A20" s="1">
        <v>1.6</v>
      </c>
      <c r="B20">
        <v>17.489799999999999</v>
      </c>
      <c r="C20">
        <v>5.1233000000000004</v>
      </c>
      <c r="F20" s="1">
        <v>1.6</v>
      </c>
      <c r="G20">
        <v>12.7204</v>
      </c>
      <c r="H20">
        <v>2.9487000000000001</v>
      </c>
      <c r="K20" s="1">
        <v>1.6</v>
      </c>
      <c r="L20">
        <v>16.4389</v>
      </c>
      <c r="M20">
        <v>3.5333999999999999</v>
      </c>
      <c r="P20" s="1">
        <v>1.6</v>
      </c>
      <c r="Q20">
        <v>12.466799999999999</v>
      </c>
      <c r="R20">
        <v>3.7905000000000002</v>
      </c>
      <c r="U20" s="1">
        <v>1.6</v>
      </c>
      <c r="V20">
        <v>13.541499999999999</v>
      </c>
      <c r="W20">
        <v>5.6106999999999996</v>
      </c>
      <c r="Z20" s="1">
        <v>1.6</v>
      </c>
      <c r="AA20">
        <v>12.6189</v>
      </c>
      <c r="AB20">
        <v>8.0913000000000004</v>
      </c>
      <c r="AE20" s="1">
        <v>1.6</v>
      </c>
      <c r="AF20">
        <v>6.5591999999999997</v>
      </c>
      <c r="AG20">
        <v>17.811399999999999</v>
      </c>
      <c r="AJ20" s="1">
        <v>1.6</v>
      </c>
      <c r="AK20">
        <v>10.9285</v>
      </c>
      <c r="AL20">
        <v>4.8818999999999999</v>
      </c>
    </row>
    <row r="21" spans="1:38" x14ac:dyDescent="0.25">
      <c r="A21" s="1">
        <v>1.7</v>
      </c>
      <c r="B21">
        <v>13.420199999999999</v>
      </c>
      <c r="C21">
        <v>2.722</v>
      </c>
      <c r="F21" s="1">
        <v>1.7</v>
      </c>
      <c r="G21">
        <v>12.8172</v>
      </c>
      <c r="H21">
        <v>3.3616000000000001</v>
      </c>
      <c r="K21" s="1">
        <v>1.7</v>
      </c>
      <c r="L21">
        <v>14.4251</v>
      </c>
      <c r="M21">
        <v>4.2915000000000001</v>
      </c>
      <c r="P21" s="1">
        <v>1.7</v>
      </c>
      <c r="Q21">
        <v>12.503</v>
      </c>
      <c r="R21">
        <v>2.4597000000000002</v>
      </c>
      <c r="U21" s="1">
        <v>1.7</v>
      </c>
      <c r="V21">
        <v>12.8804</v>
      </c>
      <c r="W21">
        <v>6.4349999999999996</v>
      </c>
      <c r="Z21" s="1">
        <v>1.7</v>
      </c>
      <c r="AA21">
        <v>10.105700000000001</v>
      </c>
      <c r="AB21">
        <v>6.0433000000000003</v>
      </c>
      <c r="AE21" s="1">
        <v>1.7</v>
      </c>
      <c r="AF21">
        <v>9.4983000000000004</v>
      </c>
      <c r="AG21">
        <v>23.664100000000001</v>
      </c>
      <c r="AJ21" s="1">
        <v>1.7</v>
      </c>
      <c r="AK21">
        <v>11.940799999999999</v>
      </c>
      <c r="AL21">
        <v>3.5735999999999999</v>
      </c>
    </row>
    <row r="22" spans="1:38" x14ac:dyDescent="0.25">
      <c r="A22" s="1">
        <v>1.8</v>
      </c>
      <c r="B22">
        <v>14.1462</v>
      </c>
      <c r="C22">
        <v>2.7202000000000002</v>
      </c>
      <c r="F22" s="1">
        <v>1.8</v>
      </c>
      <c r="G22">
        <v>10.374499999999999</v>
      </c>
      <c r="H22">
        <v>4.7934000000000001</v>
      </c>
      <c r="K22" s="1">
        <v>1.8</v>
      </c>
      <c r="L22">
        <v>12.733499999999999</v>
      </c>
      <c r="M22">
        <v>5.7112999999999996</v>
      </c>
      <c r="P22" s="1">
        <v>1.8</v>
      </c>
      <c r="Q22">
        <v>14.477499999999999</v>
      </c>
      <c r="R22">
        <v>4.3997999999999999</v>
      </c>
      <c r="U22" s="1">
        <v>1.8</v>
      </c>
      <c r="V22">
        <v>14.3902</v>
      </c>
      <c r="W22">
        <v>7.0873999999999997</v>
      </c>
      <c r="Z22" s="1">
        <v>1.8</v>
      </c>
      <c r="AA22">
        <v>7.0438000000000001</v>
      </c>
      <c r="AB22">
        <v>7.2667000000000002</v>
      </c>
      <c r="AE22" s="1">
        <v>1.8</v>
      </c>
      <c r="AF22">
        <v>5.5079000000000002</v>
      </c>
      <c r="AG22">
        <v>20.716799999999999</v>
      </c>
      <c r="AJ22" s="1">
        <v>1.8</v>
      </c>
      <c r="AK22">
        <v>9.5762999999999998</v>
      </c>
      <c r="AL22">
        <v>4.2020999999999997</v>
      </c>
    </row>
    <row r="23" spans="1:38" x14ac:dyDescent="0.25">
      <c r="A23" s="1">
        <v>1.9</v>
      </c>
      <c r="B23">
        <v>11.796099999999999</v>
      </c>
      <c r="C23">
        <v>4.5399000000000003</v>
      </c>
      <c r="F23" s="1">
        <v>1.9</v>
      </c>
      <c r="G23">
        <v>13.0166</v>
      </c>
      <c r="H23">
        <v>9.8554999999999993</v>
      </c>
      <c r="K23" s="1">
        <v>1.9</v>
      </c>
      <c r="L23">
        <v>15.2943</v>
      </c>
      <c r="M23">
        <v>3.2010000000000001</v>
      </c>
      <c r="P23" s="1">
        <v>1.9</v>
      </c>
      <c r="Q23">
        <v>12.704800000000001</v>
      </c>
      <c r="R23">
        <v>3.8052000000000001</v>
      </c>
      <c r="U23" s="1">
        <v>1.9</v>
      </c>
      <c r="V23">
        <v>20.253</v>
      </c>
      <c r="W23">
        <v>7.2862</v>
      </c>
      <c r="Z23" s="1">
        <v>1.9</v>
      </c>
      <c r="AA23">
        <v>7.0602999999999998</v>
      </c>
      <c r="AB23">
        <v>5.6303999999999998</v>
      </c>
      <c r="AE23" s="1">
        <v>1.9</v>
      </c>
      <c r="AF23">
        <v>5.2740999999999998</v>
      </c>
      <c r="AG23">
        <v>22.5749</v>
      </c>
      <c r="AJ23" s="1">
        <v>1.9</v>
      </c>
      <c r="AK23">
        <v>11.2278</v>
      </c>
      <c r="AL23">
        <v>4.6238999999999999</v>
      </c>
    </row>
    <row r="24" spans="1:38" x14ac:dyDescent="0.25">
      <c r="A24" s="1">
        <v>2</v>
      </c>
      <c r="B24">
        <v>11.6342</v>
      </c>
      <c r="C24">
        <v>4.0667999999999997</v>
      </c>
      <c r="F24" s="1">
        <v>2</v>
      </c>
      <c r="G24">
        <v>11.7155</v>
      </c>
      <c r="H24">
        <v>4.9416000000000002</v>
      </c>
      <c r="K24" s="1">
        <v>2</v>
      </c>
      <c r="L24">
        <v>15.6053</v>
      </c>
      <c r="M24">
        <v>3.6682000000000001</v>
      </c>
      <c r="P24" s="1">
        <v>2</v>
      </c>
      <c r="Q24">
        <v>8.0040999999999993</v>
      </c>
      <c r="R24">
        <v>4.6116999999999999</v>
      </c>
      <c r="U24" s="1">
        <v>2</v>
      </c>
      <c r="V24">
        <v>15.078799999999999</v>
      </c>
      <c r="W24">
        <v>7.9981999999999998</v>
      </c>
      <c r="Z24" s="1">
        <v>2</v>
      </c>
      <c r="AA24">
        <v>7.5193000000000003</v>
      </c>
      <c r="AB24">
        <v>5.5549999999999997</v>
      </c>
      <c r="AE24" s="1">
        <v>2</v>
      </c>
      <c r="AF24">
        <v>6.0883000000000003</v>
      </c>
      <c r="AG24">
        <v>23.1479</v>
      </c>
      <c r="AJ24" s="1">
        <v>2</v>
      </c>
      <c r="AK24">
        <v>8.6990999999999996</v>
      </c>
      <c r="AL24">
        <v>5.0182000000000002</v>
      </c>
    </row>
    <row r="26" spans="1:38" x14ac:dyDescent="0.25">
      <c r="A26" s="1" t="s">
        <v>7</v>
      </c>
      <c r="B26">
        <f>AVERAGE(B5:B24)</f>
        <v>14.539165000000002</v>
      </c>
      <c r="C26">
        <f>AVERAGE(C5:C24)</f>
        <v>3.6240549999999998</v>
      </c>
      <c r="F26" s="1" t="s">
        <v>7</v>
      </c>
      <c r="G26">
        <f>AVERAGE(G5:G24)</f>
        <v>12.868874999999999</v>
      </c>
      <c r="H26">
        <f>AVERAGE(H5:H24)</f>
        <v>3.9633200000000004</v>
      </c>
      <c r="K26" s="1" t="s">
        <v>7</v>
      </c>
      <c r="L26">
        <f>AVERAGE(L5:L24)</f>
        <v>13.546664999999996</v>
      </c>
      <c r="M26">
        <f>AVERAGE(M5:M24)</f>
        <v>5.1012000000000004</v>
      </c>
      <c r="P26" s="1" t="s">
        <v>7</v>
      </c>
      <c r="Q26">
        <f>AVERAGE(Q5:Q24)</f>
        <v>12.415384999999997</v>
      </c>
      <c r="R26">
        <f>AVERAGE(R5:R24)</f>
        <v>3.3957200000000007</v>
      </c>
      <c r="U26" s="1" t="s">
        <v>7</v>
      </c>
      <c r="V26">
        <f>AVERAGE(V5:V24)</f>
        <v>14.552895000000001</v>
      </c>
      <c r="W26">
        <f>AVERAGE(W5:W24)</f>
        <v>6.0621549999999989</v>
      </c>
      <c r="Z26" s="1" t="s">
        <v>7</v>
      </c>
      <c r="AA26">
        <f>AVERAGE(AA5:AA24)</f>
        <v>10.914335000000001</v>
      </c>
      <c r="AB26">
        <f>AVERAGE(AB5:AB24)</f>
        <v>6.8695750000000002</v>
      </c>
      <c r="AE26" s="1" t="s">
        <v>7</v>
      </c>
      <c r="AF26">
        <f>AVERAGE(AF5:AF24)</f>
        <v>8.8525799999999997</v>
      </c>
      <c r="AG26">
        <f>AVERAGE(AG5:AG24)</f>
        <v>9.6663250000000005</v>
      </c>
      <c r="AJ26" s="1" t="s">
        <v>7</v>
      </c>
      <c r="AK26">
        <f>AVERAGE(AK5:AK24)</f>
        <v>12.183845000000002</v>
      </c>
      <c r="AL26">
        <f>AVERAGE(AL5:AL24)</f>
        <v>3.9192200000000015</v>
      </c>
    </row>
    <row r="27" spans="1:38" x14ac:dyDescent="0.25">
      <c r="A27" s="1" t="s">
        <v>8</v>
      </c>
      <c r="B27">
        <f>STDEV(B5:B24)</f>
        <v>2.7713994893849363</v>
      </c>
      <c r="C27">
        <f>STDEV(C5:C24)</f>
        <v>0.6804442376124602</v>
      </c>
      <c r="F27" s="1" t="s">
        <v>8</v>
      </c>
      <c r="G27">
        <f>STDEV(G5:G24)</f>
        <v>1.8898612304597295</v>
      </c>
      <c r="H27">
        <f>STDEV(H5:H24)</f>
        <v>2.020376454655497</v>
      </c>
      <c r="K27" s="1" t="s">
        <v>8</v>
      </c>
      <c r="L27">
        <f>STDEV(L5:L24)</f>
        <v>1.8711627916675626</v>
      </c>
      <c r="M27">
        <f>STDEV(M5:M24)</f>
        <v>1.9537980197823048</v>
      </c>
      <c r="P27" s="1" t="s">
        <v>8</v>
      </c>
      <c r="Q27">
        <f>STDEV(Q5:Q24)</f>
        <v>2.9518675411151989</v>
      </c>
      <c r="R27">
        <f>STDEV(R5:R24)</f>
        <v>0.89092609806342615</v>
      </c>
      <c r="U27" s="1" t="s">
        <v>8</v>
      </c>
      <c r="V27">
        <f>STDEV(V5:V24)</f>
        <v>3.5013847852220126</v>
      </c>
      <c r="W27">
        <f>STDEV(W5:W24)</f>
        <v>1.4451678738672209</v>
      </c>
      <c r="Z27" s="1" t="s">
        <v>8</v>
      </c>
      <c r="AA27">
        <f>STDEV(AA5:AA24)</f>
        <v>3.2529124835372696</v>
      </c>
      <c r="AB27">
        <f>STDEV(AB5:AB24)</f>
        <v>2.8435477193991305</v>
      </c>
      <c r="AE27" s="1" t="s">
        <v>8</v>
      </c>
      <c r="AF27">
        <f>STDEV(AF5:AF24)</f>
        <v>2.3276078618457876</v>
      </c>
      <c r="AG27">
        <f>STDEV(AG5:AG24)</f>
        <v>7.4659420067590583</v>
      </c>
      <c r="AJ27" s="1" t="s">
        <v>8</v>
      </c>
      <c r="AK27">
        <f>STDEV(AK5:AK24)</f>
        <v>2.3885098438533063</v>
      </c>
      <c r="AL27">
        <f>STDEV(AL5:AL24)</f>
        <v>0.72867330388141993</v>
      </c>
    </row>
    <row r="28" spans="1:38" x14ac:dyDescent="0.25">
      <c r="A28" s="1" t="s">
        <v>9</v>
      </c>
      <c r="B28">
        <f>2*(B27)</f>
        <v>5.5427989787698726</v>
      </c>
      <c r="C28">
        <f>2*(C27)</f>
        <v>1.3608884752249204</v>
      </c>
      <c r="F28" s="1" t="s">
        <v>9</v>
      </c>
      <c r="G28">
        <f>2*(G27)</f>
        <v>3.7797224609194591</v>
      </c>
      <c r="H28">
        <f>2*(H27)</f>
        <v>4.040752909310994</v>
      </c>
      <c r="K28" s="1" t="s">
        <v>9</v>
      </c>
      <c r="L28">
        <f>2*(L27)</f>
        <v>3.7423255833351252</v>
      </c>
      <c r="M28">
        <f>2*(M27)</f>
        <v>3.9075960395646097</v>
      </c>
      <c r="P28" s="1" t="s">
        <v>9</v>
      </c>
      <c r="Q28">
        <f>2*(Q27)</f>
        <v>5.9037350822303978</v>
      </c>
      <c r="R28">
        <f>2*(R27)</f>
        <v>1.7818521961268523</v>
      </c>
      <c r="U28" s="1" t="s">
        <v>9</v>
      </c>
      <c r="V28">
        <f>2*(V27)</f>
        <v>7.0027695704440251</v>
      </c>
      <c r="W28">
        <f>2*(W27)</f>
        <v>2.8903357477344418</v>
      </c>
      <c r="Z28" s="1" t="s">
        <v>9</v>
      </c>
      <c r="AA28">
        <f>2*(AA27)</f>
        <v>6.5058249670745392</v>
      </c>
      <c r="AB28">
        <f>2*(AB27)</f>
        <v>5.6870954387982611</v>
      </c>
      <c r="AE28" s="1" t="s">
        <v>9</v>
      </c>
      <c r="AF28">
        <f>2*(AF27)</f>
        <v>4.6552157236915752</v>
      </c>
      <c r="AG28">
        <f>2*(AG27)</f>
        <v>14.931884013518117</v>
      </c>
      <c r="AJ28" s="1" t="s">
        <v>9</v>
      </c>
      <c r="AK28">
        <f>2*(AK27)</f>
        <v>4.7770196877066127</v>
      </c>
      <c r="AL28">
        <f>2*(AL27)</f>
        <v>1.4573466077628399</v>
      </c>
    </row>
    <row r="29" spans="1:38" x14ac:dyDescent="0.25">
      <c r="A29" s="1" t="s">
        <v>10</v>
      </c>
      <c r="B29">
        <f>B26+B28</f>
        <v>20.081963978769874</v>
      </c>
      <c r="C29">
        <f>C26+C28</f>
        <v>4.9849434752249202</v>
      </c>
      <c r="F29" s="1" t="s">
        <v>10</v>
      </c>
      <c r="G29">
        <f>G26+G28</f>
        <v>16.648597460919458</v>
      </c>
      <c r="H29">
        <f>H26+H28</f>
        <v>8.0040729093109952</v>
      </c>
      <c r="K29" s="1" t="s">
        <v>10</v>
      </c>
      <c r="L29">
        <f>L26+L28</f>
        <v>17.288990583335121</v>
      </c>
      <c r="M29">
        <f>M26+M28</f>
        <v>9.0087960395646096</v>
      </c>
      <c r="P29" s="1" t="s">
        <v>10</v>
      </c>
      <c r="Q29">
        <f>Q26+Q28</f>
        <v>18.319120082230395</v>
      </c>
      <c r="R29">
        <f>R26+R28</f>
        <v>5.177572196126853</v>
      </c>
      <c r="U29" s="1" t="s">
        <v>10</v>
      </c>
      <c r="V29">
        <f>V26+V28</f>
        <v>21.555664570444026</v>
      </c>
      <c r="W29">
        <f>W26+W28</f>
        <v>8.9524907477344406</v>
      </c>
      <c r="Z29" s="1" t="s">
        <v>10</v>
      </c>
      <c r="AA29">
        <f>AA26+AA28</f>
        <v>17.42015996707454</v>
      </c>
      <c r="AB29">
        <f>AB26+AB28</f>
        <v>12.55667043879826</v>
      </c>
      <c r="AE29" s="1" t="s">
        <v>10</v>
      </c>
      <c r="AF29">
        <f>AF26+AF28</f>
        <v>13.507795723691576</v>
      </c>
      <c r="AG29">
        <f>AG26+AG28</f>
        <v>24.598209013518115</v>
      </c>
      <c r="AJ29" s="1" t="s">
        <v>10</v>
      </c>
      <c r="AK29">
        <f>AK26+AK28</f>
        <v>16.960864687706614</v>
      </c>
      <c r="AL29">
        <f>AL26+AL28</f>
        <v>5.3765666077628413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16.118600000000001</v>
      </c>
      <c r="K40">
        <f>AVERAGE(C4,H4,M4,R4,W4,AB4,AG4,AL4)</f>
        <v>5.1558875000000004</v>
      </c>
      <c r="O40">
        <f>J41-J40</f>
        <v>-2.0018124999999998</v>
      </c>
      <c r="P40">
        <f>K41-K40</f>
        <v>-0.14537500000000048</v>
      </c>
      <c r="R40" s="1">
        <v>0.1</v>
      </c>
      <c r="S40">
        <f>O40/J40*100</f>
        <v>-12.419270284019703</v>
      </c>
      <c r="T40">
        <f>P40/K40*100</f>
        <v>-2.8195921652673857</v>
      </c>
      <c r="W40">
        <f>J40</f>
        <v>16.118600000000001</v>
      </c>
      <c r="X40">
        <f>K40</f>
        <v>5.1558875000000004</v>
      </c>
      <c r="Y40">
        <f>S40</f>
        <v>-12.419270284019703</v>
      </c>
      <c r="Z40">
        <f>S41</f>
        <v>-22.456199669946518</v>
      </c>
      <c r="AA40">
        <f>S42</f>
        <v>-7.0285260506495666</v>
      </c>
      <c r="AB40">
        <f>S43</f>
        <v>-15.11855868375666</v>
      </c>
      <c r="AC40">
        <f>S44</f>
        <v>-17.985820728847425</v>
      </c>
      <c r="AD40">
        <f>S45</f>
        <v>-20.117597061779559</v>
      </c>
      <c r="AE40">
        <f>S46</f>
        <v>-19.628643306490641</v>
      </c>
      <c r="AF40">
        <f>S47</f>
        <v>-22.741351606218917</v>
      </c>
      <c r="AG40">
        <f>S48</f>
        <v>-18.170157457843732</v>
      </c>
      <c r="AH40">
        <f>S49</f>
        <v>-22.123354385616615</v>
      </c>
      <c r="AI40">
        <f>S50</f>
        <v>-30.847359572171289</v>
      </c>
      <c r="AJ40">
        <f>S51</f>
        <v>-29.183443351159529</v>
      </c>
      <c r="AK40">
        <f>S52</f>
        <v>-23.885371558323918</v>
      </c>
      <c r="AL40">
        <f>S53</f>
        <v>-23.128559552318446</v>
      </c>
      <c r="AM40">
        <f>S54</f>
        <v>-30.277908751380405</v>
      </c>
      <c r="AN40">
        <f>S55</f>
        <v>-20.306354149864138</v>
      </c>
      <c r="AO40">
        <f>S56</f>
        <v>-24.318256548335469</v>
      </c>
      <c r="AP40">
        <f>S57</f>
        <v>-31.562061841599142</v>
      </c>
      <c r="AQ40">
        <f>S58</f>
        <v>-25.065607434888893</v>
      </c>
      <c r="AR40">
        <f>S59</f>
        <v>-34.590628218331624</v>
      </c>
      <c r="AS40">
        <f>T40</f>
        <v>-2.8195921652673857</v>
      </c>
      <c r="AT40">
        <f>T41</f>
        <v>-21.396898206176921</v>
      </c>
      <c r="AU40">
        <f>T42</f>
        <v>-28.860695661028295</v>
      </c>
      <c r="AV40">
        <f>T43</f>
        <v>-25.109401630660109</v>
      </c>
      <c r="AW40">
        <f>T44</f>
        <v>-21.51520955412623</v>
      </c>
      <c r="AX40">
        <f>T45</f>
        <v>-23.066833789527024</v>
      </c>
      <c r="AY40">
        <f>T46</f>
        <v>-34.45163417549356</v>
      </c>
      <c r="AZ40">
        <f>T47</f>
        <v>-16.867125203953748</v>
      </c>
      <c r="BA40">
        <f>T48</f>
        <v>13.651141534798786</v>
      </c>
      <c r="BB40">
        <f>T49</f>
        <v>-2.0665695285244365</v>
      </c>
      <c r="BC40">
        <f>T50</f>
        <v>17.070048560989726</v>
      </c>
      <c r="BD40">
        <f>T51</f>
        <v>-1.8592822283263712</v>
      </c>
      <c r="BE40">
        <f>T52</f>
        <v>-12.792656938305969</v>
      </c>
      <c r="BF40">
        <f>T53</f>
        <v>26.867828283685398</v>
      </c>
      <c r="BG40">
        <f>T54</f>
        <v>15.779776032739266</v>
      </c>
      <c r="BH40">
        <f>T55</f>
        <v>25.563251719514824</v>
      </c>
      <c r="BI40">
        <f>T56</f>
        <v>27.404835733906118</v>
      </c>
      <c r="BJ40">
        <f>T57</f>
        <v>37.943516029005664</v>
      </c>
      <c r="BK40">
        <f>T58</f>
        <v>49.142606389297647</v>
      </c>
      <c r="BL40">
        <f>T59</f>
        <v>43.058784738805876</v>
      </c>
    </row>
    <row r="41" spans="9:64" x14ac:dyDescent="0.25">
      <c r="I41" s="1">
        <v>0.1</v>
      </c>
      <c r="J41">
        <f>AVERAGE(B5,G5,L5,Q5,V5,AA5,AF5,AK5)</f>
        <v>14.116787500000001</v>
      </c>
      <c r="K41">
        <f>AVERAGE(C5,H5,M5,R5,W5,AB5,AG5,AL5)</f>
        <v>5.0105124999999999</v>
      </c>
      <c r="O41">
        <f>J42-J40</f>
        <v>-3.6196249999999992</v>
      </c>
      <c r="P41">
        <f>K42-K40</f>
        <v>-1.1032000000000002</v>
      </c>
      <c r="R41" s="1">
        <v>0.2</v>
      </c>
      <c r="S41">
        <f>O41/J40*100</f>
        <v>-22.456199669946518</v>
      </c>
      <c r="T41">
        <f>P41/K40*100</f>
        <v>-21.396898206176921</v>
      </c>
    </row>
    <row r="42" spans="9:64" x14ac:dyDescent="0.25">
      <c r="I42" s="1">
        <v>0.2</v>
      </c>
      <c r="J42">
        <f>AVERAGE(B6,G6,L6,Q6,V6,AA6,AF6,AK6)</f>
        <v>12.498975000000002</v>
      </c>
      <c r="K42">
        <f>AVERAGE(C6,H6,M6,R6,W6,AB6,AG6,AL6)</f>
        <v>4.0526875000000002</v>
      </c>
      <c r="O42">
        <f>J43-J40</f>
        <v>-1.1329000000000011</v>
      </c>
      <c r="P42">
        <f>K43-K40</f>
        <v>-1.4880250000000004</v>
      </c>
      <c r="R42" s="1">
        <v>0.3</v>
      </c>
      <c r="S42">
        <f>O42/J40*100</f>
        <v>-7.0285260506495666</v>
      </c>
      <c r="T42">
        <f>P42/K40*100</f>
        <v>-28.860695661028295</v>
      </c>
    </row>
    <row r="43" spans="9:64" x14ac:dyDescent="0.25">
      <c r="I43" s="1">
        <v>0.3</v>
      </c>
      <c r="J43">
        <f>AVERAGE(B7,G7,L7,Q7,V7,AA7,AF7,AK7)</f>
        <v>14.9857</v>
      </c>
      <c r="K43">
        <f>AVERAGE(C7,H7,M7,R7,W7,AB7,AG7,AL7)</f>
        <v>3.6678625</v>
      </c>
      <c r="O43">
        <f>J44-J40</f>
        <v>-2.4369000000000014</v>
      </c>
      <c r="P43">
        <f>K44-K40</f>
        <v>-1.2946125000000008</v>
      </c>
      <c r="R43" s="1">
        <v>0.4</v>
      </c>
      <c r="S43">
        <f>O43/J40*100</f>
        <v>-15.11855868375666</v>
      </c>
      <c r="T43">
        <f>P43/K40*100</f>
        <v>-25.109401630660109</v>
      </c>
    </row>
    <row r="44" spans="9:64" x14ac:dyDescent="0.25">
      <c r="I44" s="1">
        <v>0.4</v>
      </c>
      <c r="J44">
        <f>AVERAGE(B8,G8,L8,Q8,V8,AA8,AF8,AK8)</f>
        <v>13.681699999999999</v>
      </c>
      <c r="K44">
        <f t="shared" ref="K43:K60" si="0">AVERAGE(C8,H8,M8,R8,W8,AB8,AG8,AL8)</f>
        <v>3.8612749999999996</v>
      </c>
      <c r="O44">
        <f>J45-J40</f>
        <v>-2.8990625000000012</v>
      </c>
      <c r="P44">
        <f>K45-K40</f>
        <v>-1.1093000000000002</v>
      </c>
      <c r="R44" s="1">
        <v>0.5</v>
      </c>
      <c r="S44">
        <f>O44/J40*100</f>
        <v>-17.985820728847425</v>
      </c>
      <c r="T44">
        <f>P44/K40*100</f>
        <v>-21.51520955412623</v>
      </c>
    </row>
    <row r="45" spans="9:64" x14ac:dyDescent="0.25">
      <c r="I45" s="1">
        <v>0.5</v>
      </c>
      <c r="J45">
        <f t="shared" ref="J45:J60" si="1">AVERAGE(B9,G9,L9,Q9,V9,AA9,AF9,AK9)</f>
        <v>13.219537499999999</v>
      </c>
      <c r="K45">
        <f t="shared" si="0"/>
        <v>4.0465875000000002</v>
      </c>
      <c r="O45">
        <f>J46-J40</f>
        <v>-3.2426750000000002</v>
      </c>
      <c r="P45">
        <f>K46-K40</f>
        <v>-1.1893000000000002</v>
      </c>
      <c r="R45" s="1">
        <v>0.6</v>
      </c>
      <c r="S45">
        <f>O45/J40*100</f>
        <v>-20.117597061779559</v>
      </c>
      <c r="T45">
        <f>P45/K40*100</f>
        <v>-23.066833789527024</v>
      </c>
    </row>
    <row r="46" spans="9:64" x14ac:dyDescent="0.25">
      <c r="I46" s="1">
        <v>0.6</v>
      </c>
      <c r="J46">
        <f t="shared" si="1"/>
        <v>12.875925000000001</v>
      </c>
      <c r="K46">
        <f t="shared" si="0"/>
        <v>3.9665875000000002</v>
      </c>
      <c r="O46">
        <f>J47-J40</f>
        <v>-3.1638625000000005</v>
      </c>
      <c r="P46">
        <f>K47-K40</f>
        <v>-1.7762875000000005</v>
      </c>
      <c r="R46" s="1">
        <v>0.7</v>
      </c>
      <c r="S46">
        <f>O46/J40*100</f>
        <v>-19.628643306490641</v>
      </c>
      <c r="T46">
        <f>P46/K40*100</f>
        <v>-34.45163417549356</v>
      </c>
    </row>
    <row r="47" spans="9:64" x14ac:dyDescent="0.25">
      <c r="I47" s="1">
        <v>0.7</v>
      </c>
      <c r="J47">
        <f t="shared" si="1"/>
        <v>12.9547375</v>
      </c>
      <c r="K47">
        <f t="shared" si="0"/>
        <v>3.3795999999999999</v>
      </c>
      <c r="O47">
        <f>J48-J40</f>
        <v>-3.6655875000000027</v>
      </c>
      <c r="P47">
        <f>K48-K40</f>
        <v>-0.86965000000000092</v>
      </c>
      <c r="R47" s="1">
        <v>0.8</v>
      </c>
      <c r="S47">
        <f>O47/J40*100</f>
        <v>-22.741351606218917</v>
      </c>
      <c r="T47">
        <f>P47/K40*100</f>
        <v>-16.867125203953748</v>
      </c>
    </row>
    <row r="48" spans="9:64" x14ac:dyDescent="0.25">
      <c r="I48" s="1">
        <v>0.8</v>
      </c>
      <c r="J48">
        <f t="shared" si="1"/>
        <v>12.453012499999998</v>
      </c>
      <c r="K48">
        <f t="shared" si="0"/>
        <v>4.2862374999999995</v>
      </c>
      <c r="O48">
        <f>J49-J40</f>
        <v>-2.9287749999999999</v>
      </c>
      <c r="P48">
        <f>K49-K40</f>
        <v>0.70383749999999878</v>
      </c>
      <c r="R48" s="1">
        <v>0.9</v>
      </c>
      <c r="S48">
        <f>O48/J40*100</f>
        <v>-18.170157457843732</v>
      </c>
      <c r="T48">
        <f>P48/K40*100</f>
        <v>13.651141534798786</v>
      </c>
    </row>
    <row r="49" spans="1:20" x14ac:dyDescent="0.25">
      <c r="I49" s="1">
        <v>0.9</v>
      </c>
      <c r="J49">
        <f t="shared" si="1"/>
        <v>13.189825000000001</v>
      </c>
      <c r="K49">
        <f t="shared" si="0"/>
        <v>5.8597249999999992</v>
      </c>
      <c r="O49">
        <f>J50-J40</f>
        <v>-3.5659749999999999</v>
      </c>
      <c r="P49">
        <f>K50-K40</f>
        <v>-0.10655000000000037</v>
      </c>
      <c r="R49" s="1">
        <v>1</v>
      </c>
      <c r="S49">
        <f>O49/J40*100</f>
        <v>-22.123354385616615</v>
      </c>
      <c r="T49">
        <f>P49/K40*100</f>
        <v>-2.0665695285244365</v>
      </c>
    </row>
    <row r="50" spans="1:20" x14ac:dyDescent="0.25">
      <c r="I50" s="1">
        <v>1</v>
      </c>
      <c r="J50">
        <f t="shared" si="1"/>
        <v>12.552625000000001</v>
      </c>
      <c r="K50">
        <f t="shared" si="0"/>
        <v>5.0493375</v>
      </c>
      <c r="O50">
        <f>J51-J40</f>
        <v>-4.9721625000000014</v>
      </c>
      <c r="P50">
        <f>K51-K40</f>
        <v>0.88011249999999919</v>
      </c>
      <c r="R50" s="1">
        <v>1.1000000000000001</v>
      </c>
      <c r="S50">
        <f>O50/J40*100</f>
        <v>-30.847359572171289</v>
      </c>
      <c r="T50">
        <f>P50/K40*100</f>
        <v>17.070048560989726</v>
      </c>
    </row>
    <row r="51" spans="1:20" x14ac:dyDescent="0.25">
      <c r="A51" t="s">
        <v>20</v>
      </c>
      <c r="I51" s="1">
        <v>1.1000000000000001</v>
      </c>
      <c r="J51">
        <f t="shared" si="1"/>
        <v>11.146437499999999</v>
      </c>
      <c r="K51">
        <f t="shared" si="0"/>
        <v>6.0359999999999996</v>
      </c>
      <c r="O51">
        <f>J52-J40</f>
        <v>-4.7039624999999994</v>
      </c>
      <c r="P51">
        <f>K52-K40</f>
        <v>-9.586250000000085E-2</v>
      </c>
      <c r="R51" s="1">
        <v>1.2</v>
      </c>
      <c r="S51">
        <f>O51/J40*100</f>
        <v>-29.183443351159529</v>
      </c>
      <c r="T51">
        <f>P51/K40*100</f>
        <v>-1.8592822283263712</v>
      </c>
    </row>
    <row r="52" spans="1:20" x14ac:dyDescent="0.25">
      <c r="A52" t="s">
        <v>21</v>
      </c>
      <c r="I52" s="1">
        <v>1.2</v>
      </c>
      <c r="J52">
        <f t="shared" si="1"/>
        <v>11.414637500000001</v>
      </c>
      <c r="K52">
        <f t="shared" si="0"/>
        <v>5.0600249999999996</v>
      </c>
      <c r="O52">
        <f>J53-J40</f>
        <v>-3.8499874999999992</v>
      </c>
      <c r="P52">
        <f>K53-K40</f>
        <v>-0.65957500000000024</v>
      </c>
      <c r="R52" s="1">
        <v>1.3</v>
      </c>
      <c r="S52">
        <f>O52/J40*100</f>
        <v>-23.885371558323918</v>
      </c>
      <c r="T52">
        <f>P52/K40*100</f>
        <v>-12.792656938305969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12.268612500000001</v>
      </c>
      <c r="K53">
        <f t="shared" si="0"/>
        <v>4.4963125000000002</v>
      </c>
      <c r="O53">
        <f>J54-J40</f>
        <v>-3.7280000000000015</v>
      </c>
      <c r="P53">
        <f>K54-K40</f>
        <v>1.385275</v>
      </c>
      <c r="R53" s="1">
        <v>1.4</v>
      </c>
      <c r="S53">
        <f>O53/J40*100</f>
        <v>-23.128559552318446</v>
      </c>
      <c r="T53">
        <f>P53/K40*100</f>
        <v>26.867828283685398</v>
      </c>
    </row>
    <row r="54" spans="1:20" x14ac:dyDescent="0.25">
      <c r="A54" s="1">
        <v>1</v>
      </c>
      <c r="B54">
        <f>B4</f>
        <v>19.212399999999999</v>
      </c>
      <c r="C54">
        <f>C4</f>
        <v>3.6019000000000001</v>
      </c>
      <c r="I54" s="1">
        <v>1.4</v>
      </c>
      <c r="J54">
        <f t="shared" si="1"/>
        <v>12.390599999999999</v>
      </c>
      <c r="K54">
        <f t="shared" si="0"/>
        <v>6.5411625000000004</v>
      </c>
      <c r="O54">
        <f>J55-J40</f>
        <v>-4.8803750000000026</v>
      </c>
      <c r="P54">
        <f>K55-K40</f>
        <v>0.81358749999999969</v>
      </c>
      <c r="R54" s="1">
        <v>1.5</v>
      </c>
      <c r="S54">
        <f>O54/J40*100</f>
        <v>-30.277908751380405</v>
      </c>
      <c r="T54">
        <f>P54/K40*100</f>
        <v>15.779776032739266</v>
      </c>
    </row>
    <row r="55" spans="1:20" x14ac:dyDescent="0.25">
      <c r="A55" s="1">
        <v>2</v>
      </c>
      <c r="B55">
        <f>G4</f>
        <v>13.8195</v>
      </c>
      <c r="C55">
        <f>H4</f>
        <v>6.4785000000000004</v>
      </c>
      <c r="I55" s="1">
        <v>1.5</v>
      </c>
      <c r="J55">
        <f t="shared" si="1"/>
        <v>11.238224999999998</v>
      </c>
      <c r="K55">
        <f t="shared" si="0"/>
        <v>5.9694750000000001</v>
      </c>
      <c r="O55">
        <f>J56-J40</f>
        <v>-3.2731000000000012</v>
      </c>
      <c r="P55">
        <f>K56-K40</f>
        <v>1.3180125</v>
      </c>
      <c r="R55" s="1">
        <v>1.6</v>
      </c>
      <c r="S55">
        <f>O55/J40*100</f>
        <v>-20.306354149864138</v>
      </c>
      <c r="T55">
        <f>P55/K40*100</f>
        <v>25.563251719514824</v>
      </c>
    </row>
    <row r="56" spans="1:20" x14ac:dyDescent="0.25">
      <c r="A56" s="1">
        <v>3</v>
      </c>
      <c r="B56">
        <f>L4</f>
        <v>13.5091</v>
      </c>
      <c r="C56">
        <f>M4</f>
        <v>4.6047000000000002</v>
      </c>
      <c r="I56" s="1">
        <v>1.6</v>
      </c>
      <c r="J56">
        <f t="shared" si="1"/>
        <v>12.845499999999999</v>
      </c>
      <c r="K56">
        <f t="shared" si="0"/>
        <v>6.4739000000000004</v>
      </c>
      <c r="O56">
        <f>J57-J40</f>
        <v>-3.9197625000000009</v>
      </c>
      <c r="P56">
        <f>K57-K40</f>
        <v>1.412962499999999</v>
      </c>
      <c r="R56" s="1">
        <v>1.7</v>
      </c>
      <c r="S56">
        <f>O56/J40*100</f>
        <v>-24.318256548335469</v>
      </c>
      <c r="T56">
        <f>P56/K40*100</f>
        <v>27.404835733906118</v>
      </c>
    </row>
    <row r="57" spans="1:20" x14ac:dyDescent="0.25">
      <c r="A57" s="1">
        <v>4</v>
      </c>
      <c r="B57">
        <f>Q4</f>
        <v>15.796900000000001</v>
      </c>
      <c r="C57">
        <f>R4</f>
        <v>3.3828999999999998</v>
      </c>
      <c r="I57" s="1">
        <v>1.7</v>
      </c>
      <c r="J57">
        <f t="shared" si="1"/>
        <v>12.1988375</v>
      </c>
      <c r="K57">
        <f t="shared" si="0"/>
        <v>6.5688499999999994</v>
      </c>
      <c r="O57">
        <f>J58-J40</f>
        <v>-5.0873624999999993</v>
      </c>
      <c r="P57">
        <f>K58-K40</f>
        <v>1.9563249999999996</v>
      </c>
      <c r="R57" s="1">
        <v>1.8</v>
      </c>
      <c r="S57">
        <f>O57/J40*100</f>
        <v>-31.562061841599142</v>
      </c>
      <c r="T57">
        <f>P57/K40*100</f>
        <v>37.943516029005664</v>
      </c>
    </row>
    <row r="58" spans="1:20" x14ac:dyDescent="0.25">
      <c r="A58" s="1">
        <v>5</v>
      </c>
      <c r="B58">
        <f>V4</f>
        <v>15.9878</v>
      </c>
      <c r="C58">
        <f>W4</f>
        <v>9.8066999999999993</v>
      </c>
      <c r="I58" s="1">
        <v>1.8</v>
      </c>
      <c r="J58">
        <f t="shared" si="1"/>
        <v>11.031237500000001</v>
      </c>
      <c r="K58">
        <f t="shared" si="0"/>
        <v>7.1122125</v>
      </c>
      <c r="O58">
        <f>J59-J40</f>
        <v>-4.0402250000000013</v>
      </c>
      <c r="P58">
        <f>K59-K40</f>
        <v>2.5337374999999991</v>
      </c>
      <c r="R58" s="1">
        <v>1.9</v>
      </c>
      <c r="S58">
        <f>O58/J40*100</f>
        <v>-25.065607434888893</v>
      </c>
      <c r="T58">
        <f>P58/K40*100</f>
        <v>49.142606389297647</v>
      </c>
    </row>
    <row r="59" spans="1:20" x14ac:dyDescent="0.25">
      <c r="A59" s="1">
        <v>6</v>
      </c>
      <c r="B59">
        <f>AA4</f>
        <v>13.938499999999999</v>
      </c>
      <c r="C59">
        <f>AB4</f>
        <v>4.2084999999999999</v>
      </c>
      <c r="I59" s="1">
        <v>1.9</v>
      </c>
      <c r="J59">
        <f t="shared" si="1"/>
        <v>12.078374999999999</v>
      </c>
      <c r="K59">
        <f t="shared" si="0"/>
        <v>7.6896249999999995</v>
      </c>
      <c r="O59">
        <f>J60-J40</f>
        <v>-5.5755250000000007</v>
      </c>
      <c r="P59">
        <f>K60-K40</f>
        <v>2.2200625</v>
      </c>
      <c r="R59" s="1">
        <v>2</v>
      </c>
      <c r="S59">
        <f>O59/J40*100</f>
        <v>-34.590628218331624</v>
      </c>
      <c r="T59">
        <f>P59/K40*100</f>
        <v>43.058784738805876</v>
      </c>
    </row>
    <row r="60" spans="1:20" x14ac:dyDescent="0.25">
      <c r="A60" s="1">
        <v>7</v>
      </c>
      <c r="B60">
        <f>AF4</f>
        <v>10.2521</v>
      </c>
      <c r="C60">
        <f>AG4</f>
        <v>5.0580999999999996</v>
      </c>
      <c r="I60" s="1">
        <v>2</v>
      </c>
      <c r="J60">
        <f>AVERAGE(B24,G24,L24,Q24,V24,AA24,AF24,AK24)</f>
        <v>10.543075</v>
      </c>
      <c r="K60">
        <f>AVERAGE(C24,H24,M24,R24,W24,AB24,AG24,AL24)</f>
        <v>7.3759500000000005</v>
      </c>
    </row>
    <row r="61" spans="1:20" x14ac:dyDescent="0.25">
      <c r="A61" s="1">
        <v>8</v>
      </c>
      <c r="B61">
        <f>AK4</f>
        <v>26.432500000000001</v>
      </c>
      <c r="C61">
        <f>AL4</f>
        <v>4.1058000000000003</v>
      </c>
    </row>
    <row r="63" spans="1:20" x14ac:dyDescent="0.25">
      <c r="A63" t="s">
        <v>22</v>
      </c>
      <c r="B63">
        <f>AVERAGE(B54:B61)</f>
        <v>16.118600000000001</v>
      </c>
      <c r="C63">
        <f>AVERAGE(C54:C61)</f>
        <v>5.1558875000000004</v>
      </c>
    </row>
    <row r="64" spans="1:20" x14ac:dyDescent="0.25">
      <c r="A64" t="s">
        <v>8</v>
      </c>
      <c r="B64">
        <f>STDEV(B54:B61)</f>
        <v>4.8892409650461817</v>
      </c>
      <c r="C64">
        <f>STDEV(C54:C61)</f>
        <v>2.1129302418594613</v>
      </c>
    </row>
    <row r="65" spans="1:3" x14ac:dyDescent="0.25">
      <c r="A65" t="s">
        <v>23</v>
      </c>
      <c r="B65">
        <f>1.5*B64</f>
        <v>7.3338614475692729</v>
      </c>
      <c r="C65">
        <f>1.5*C64</f>
        <v>3.1693953627891922</v>
      </c>
    </row>
    <row r="66" spans="1:3" x14ac:dyDescent="0.25">
      <c r="A66" t="s">
        <v>9</v>
      </c>
      <c r="B66">
        <f>2*B64</f>
        <v>9.7784819300923633</v>
      </c>
      <c r="C66">
        <f>2*C64</f>
        <v>4.2258604837189226</v>
      </c>
    </row>
    <row r="67" spans="1:3" x14ac:dyDescent="0.25">
      <c r="A67" t="s">
        <v>24</v>
      </c>
      <c r="B67">
        <f>B63+B65</f>
        <v>23.452461447569274</v>
      </c>
      <c r="C67">
        <f>C63+C65</f>
        <v>8.3252828627891926</v>
      </c>
    </row>
    <row r="68" spans="1:3" x14ac:dyDescent="0.25">
      <c r="A68" t="s">
        <v>25</v>
      </c>
      <c r="B68">
        <f>B63+B66</f>
        <v>25.897081930092362</v>
      </c>
      <c r="C68">
        <f>C63+C66</f>
        <v>9.3817479837189239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2014-03-27T04:41:16Z</dcterms:created>
  <dcterms:modified xsi:type="dcterms:W3CDTF">2014-03-27T04:42:19Z</dcterms:modified>
</cp:coreProperties>
</file>