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O:\Jenny Richmond's Lab\EXPERIMENTS\Study32_savannah preschool EMG\Data files for Savannah\Excel files for data cleaning\Participant 412\434\"/>
    </mc:Choice>
  </mc:AlternateContent>
  <bookViews>
    <workbookView xWindow="0" yWindow="0" windowWidth="29040" windowHeight="1351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8" i="1" l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C51" i="1" s="1"/>
  <c r="B41" i="1"/>
  <c r="K36" i="1"/>
  <c r="K35" i="1"/>
  <c r="K34" i="1"/>
  <c r="K33" i="1"/>
  <c r="K32" i="1"/>
  <c r="K31" i="1"/>
  <c r="K30" i="1"/>
  <c r="K29" i="1"/>
  <c r="K28" i="1"/>
  <c r="K27" i="1"/>
  <c r="K26" i="1"/>
  <c r="V26" i="1" s="1"/>
  <c r="J26" i="1"/>
  <c r="U26" i="1" s="1"/>
  <c r="J36" i="1"/>
  <c r="J35" i="1"/>
  <c r="N34" i="1" s="1"/>
  <c r="Q34" i="1" s="1"/>
  <c r="AE26" i="1" s="1"/>
  <c r="J34" i="1"/>
  <c r="J33" i="1"/>
  <c r="J32" i="1"/>
  <c r="J31" i="1"/>
  <c r="J30" i="1"/>
  <c r="J29" i="1"/>
  <c r="N28" i="1" s="1"/>
  <c r="Q28" i="1" s="1"/>
  <c r="Y26" i="1" s="1"/>
  <c r="J28" i="1"/>
  <c r="N27" i="1" s="1"/>
  <c r="Q27" i="1" s="1"/>
  <c r="X26" i="1" s="1"/>
  <c r="J27" i="1"/>
  <c r="N26" i="1" s="1"/>
  <c r="Q26" i="1" s="1"/>
  <c r="W26" i="1" s="1"/>
  <c r="AE17" i="1"/>
  <c r="AE16" i="1"/>
  <c r="AD16" i="1"/>
  <c r="AD17" i="1" s="1"/>
  <c r="AE15" i="1"/>
  <c r="AE18" i="1" s="1"/>
  <c r="AD15" i="1"/>
  <c r="AA16" i="1"/>
  <c r="AA17" i="1" s="1"/>
  <c r="Z16" i="1"/>
  <c r="Z17" i="1" s="1"/>
  <c r="AA15" i="1"/>
  <c r="Z15" i="1"/>
  <c r="Z18" i="1" s="1"/>
  <c r="W16" i="1"/>
  <c r="W17" i="1" s="1"/>
  <c r="V16" i="1"/>
  <c r="V17" i="1" s="1"/>
  <c r="W15" i="1"/>
  <c r="V15" i="1"/>
  <c r="V18" i="1" s="1"/>
  <c r="S17" i="1"/>
  <c r="S16" i="1"/>
  <c r="R16" i="1"/>
  <c r="R17" i="1" s="1"/>
  <c r="S15" i="1"/>
  <c r="R15" i="1"/>
  <c r="O17" i="1"/>
  <c r="O16" i="1"/>
  <c r="N16" i="1"/>
  <c r="N17" i="1" s="1"/>
  <c r="O15" i="1"/>
  <c r="O18" i="1" s="1"/>
  <c r="N15" i="1"/>
  <c r="N18" i="1" s="1"/>
  <c r="K17" i="1"/>
  <c r="K16" i="1"/>
  <c r="J16" i="1"/>
  <c r="J17" i="1" s="1"/>
  <c r="K15" i="1"/>
  <c r="K18" i="1" s="1"/>
  <c r="J15" i="1"/>
  <c r="J18" i="1" s="1"/>
  <c r="G17" i="1"/>
  <c r="G16" i="1"/>
  <c r="F16" i="1"/>
  <c r="F17" i="1" s="1"/>
  <c r="G15" i="1"/>
  <c r="G18" i="1" s="1"/>
  <c r="F15" i="1"/>
  <c r="C16" i="1"/>
  <c r="C17" i="1" s="1"/>
  <c r="B16" i="1"/>
  <c r="B17" i="1" s="1"/>
  <c r="C15" i="1"/>
  <c r="B15" i="1"/>
  <c r="B18" i="1" s="1"/>
  <c r="B50" i="1" l="1"/>
  <c r="W18" i="1"/>
  <c r="O27" i="1"/>
  <c r="R27" i="1" s="1"/>
  <c r="AH26" i="1" s="1"/>
  <c r="O35" i="1"/>
  <c r="R35" i="1" s="1"/>
  <c r="AP26" i="1" s="1"/>
  <c r="AA18" i="1"/>
  <c r="F18" i="1"/>
  <c r="N31" i="1"/>
  <c r="Q31" i="1" s="1"/>
  <c r="AB26" i="1" s="1"/>
  <c r="N29" i="1"/>
  <c r="Q29" i="1" s="1"/>
  <c r="Z26" i="1" s="1"/>
  <c r="S18" i="1"/>
  <c r="N32" i="1"/>
  <c r="Q32" i="1" s="1"/>
  <c r="AC26" i="1" s="1"/>
  <c r="O28" i="1"/>
  <c r="R28" i="1" s="1"/>
  <c r="AI26" i="1" s="1"/>
  <c r="O30" i="1"/>
  <c r="R30" i="1" s="1"/>
  <c r="AK26" i="1" s="1"/>
  <c r="O26" i="1"/>
  <c r="R26" i="1" s="1"/>
  <c r="AG26" i="1" s="1"/>
  <c r="C18" i="1"/>
  <c r="N35" i="1"/>
  <c r="Q35" i="1" s="1"/>
  <c r="AF26" i="1" s="1"/>
  <c r="O31" i="1"/>
  <c r="R31" i="1" s="1"/>
  <c r="AL26" i="1" s="1"/>
  <c r="B51" i="1"/>
  <c r="B53" i="1" s="1"/>
  <c r="B55" i="1" s="1"/>
  <c r="O32" i="1"/>
  <c r="R32" i="1" s="1"/>
  <c r="AM26" i="1" s="1"/>
  <c r="O33" i="1"/>
  <c r="R33" i="1" s="1"/>
  <c r="AN26" i="1" s="1"/>
  <c r="O34" i="1"/>
  <c r="R34" i="1" s="1"/>
  <c r="AO26" i="1" s="1"/>
  <c r="C52" i="1"/>
  <c r="C53" i="1"/>
  <c r="AD18" i="1"/>
  <c r="R18" i="1"/>
  <c r="O29" i="1"/>
  <c r="R29" i="1" s="1"/>
  <c r="AJ26" i="1" s="1"/>
  <c r="N30" i="1"/>
  <c r="Q30" i="1" s="1"/>
  <c r="AA26" i="1" s="1"/>
  <c r="N33" i="1"/>
  <c r="Q33" i="1" s="1"/>
  <c r="AD26" i="1" s="1"/>
  <c r="C50" i="1"/>
  <c r="B52" i="1" l="1"/>
  <c r="B54" i="1" s="1"/>
  <c r="C55" i="1"/>
  <c r="C54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<sst xmlns="http://schemas.openxmlformats.org/spreadsheetml/2006/main" count="48" uniqueCount="22">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</sst>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workbookViewId="0">
      <selection activeCell="V3" sqref="V3:W13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434</v>
      </c>
      <c r="E3" s="1">
        <v>434</v>
      </c>
      <c r="F3">
        <v>12.928599999999999</v>
      </c>
      <c r="G3">
        <v>1.6398999999999999</v>
      </c>
      <c r="I3" s="1">
        <v>434</v>
      </c>
      <c r="J3">
        <v>15.443199999999999</v>
      </c>
      <c r="K3">
        <v>1.3013999999999999</v>
      </c>
      <c r="M3" s="1">
        <v>434</v>
      </c>
      <c r="N3">
        <v>12.492800000000001</v>
      </c>
      <c r="O3">
        <v>2.0966999999999998</v>
      </c>
      <c r="Q3" s="1">
        <v>434</v>
      </c>
      <c r="U3" s="1">
        <v>434</v>
      </c>
      <c r="Y3" s="1">
        <v>434</v>
      </c>
      <c r="Z3">
        <v>15.176299999999999</v>
      </c>
      <c r="AA3">
        <v>1.4988999999999999</v>
      </c>
      <c r="AC3" s="1">
        <v>434</v>
      </c>
      <c r="AD3">
        <v>13.425800000000001</v>
      </c>
      <c r="AE3">
        <v>1.4811000000000001</v>
      </c>
    </row>
    <row r="4" spans="1:31" x14ac:dyDescent="0.25">
      <c r="A4" s="1">
        <v>0.1</v>
      </c>
      <c r="E4" s="1">
        <v>0.1</v>
      </c>
      <c r="F4">
        <v>12.5799</v>
      </c>
      <c r="G4">
        <v>0.94269999999999998</v>
      </c>
      <c r="I4" s="1">
        <v>0.1</v>
      </c>
      <c r="J4">
        <v>13.9116</v>
      </c>
      <c r="K4">
        <v>1.2896000000000001</v>
      </c>
      <c r="M4" s="1">
        <v>0.1</v>
      </c>
      <c r="N4">
        <v>11.3161</v>
      </c>
      <c r="O4">
        <v>4.7107000000000001</v>
      </c>
      <c r="Q4" s="1">
        <v>0.1</v>
      </c>
      <c r="U4" s="1">
        <v>0.1</v>
      </c>
      <c r="Y4" s="1">
        <v>0.1</v>
      </c>
      <c r="Z4">
        <v>20.203499999999998</v>
      </c>
      <c r="AA4">
        <v>1.3844000000000001</v>
      </c>
      <c r="AC4" s="1">
        <v>0.1</v>
      </c>
      <c r="AD4">
        <v>11.1836</v>
      </c>
      <c r="AE4">
        <v>1.1399999999999999</v>
      </c>
    </row>
    <row r="5" spans="1:31" x14ac:dyDescent="0.25">
      <c r="A5" s="1">
        <v>0.2</v>
      </c>
      <c r="E5" s="1">
        <v>0.2</v>
      </c>
      <c r="F5">
        <v>12.5169</v>
      </c>
      <c r="G5">
        <v>1.4245000000000001</v>
      </c>
      <c r="I5" s="1">
        <v>0.2</v>
      </c>
      <c r="J5">
        <v>27.050699999999999</v>
      </c>
      <c r="K5">
        <v>1.6328</v>
      </c>
      <c r="M5" s="1">
        <v>0.2</v>
      </c>
      <c r="O5">
        <v>5.7998000000000003</v>
      </c>
      <c r="Q5" s="1">
        <v>0.2</v>
      </c>
      <c r="U5" s="1">
        <v>0.2</v>
      </c>
      <c r="Y5" s="1">
        <v>0.2</v>
      </c>
      <c r="Z5">
        <v>15.0472</v>
      </c>
      <c r="AA5">
        <v>2.8816999999999999</v>
      </c>
      <c r="AC5" s="1">
        <v>0.2</v>
      </c>
      <c r="AE5">
        <v>2.2780999999999998</v>
      </c>
    </row>
    <row r="6" spans="1:31" x14ac:dyDescent="0.25">
      <c r="A6" s="1">
        <v>0.3</v>
      </c>
      <c r="E6" s="1">
        <v>0.3</v>
      </c>
      <c r="G6">
        <v>1.3487</v>
      </c>
      <c r="I6" s="1">
        <v>0.3</v>
      </c>
      <c r="J6">
        <v>22.222000000000001</v>
      </c>
      <c r="K6">
        <v>1.4886999999999999</v>
      </c>
      <c r="M6" s="1">
        <v>0.3</v>
      </c>
      <c r="N6">
        <v>11.6036</v>
      </c>
      <c r="O6">
        <v>3.3043999999999998</v>
      </c>
      <c r="Q6" s="1">
        <v>0.3</v>
      </c>
      <c r="U6" s="1">
        <v>0.3</v>
      </c>
      <c r="Y6" s="1">
        <v>0.3</v>
      </c>
      <c r="Z6">
        <v>19.331600000000002</v>
      </c>
      <c r="AA6">
        <v>2.5895000000000001</v>
      </c>
      <c r="AC6" s="1">
        <v>0.3</v>
      </c>
      <c r="AD6">
        <v>12.541</v>
      </c>
      <c r="AE6">
        <v>1.2270000000000001</v>
      </c>
    </row>
    <row r="7" spans="1:31" x14ac:dyDescent="0.25">
      <c r="A7" s="1">
        <v>0.4</v>
      </c>
      <c r="E7" s="1">
        <v>0.4</v>
      </c>
      <c r="F7">
        <v>13.673500000000001</v>
      </c>
      <c r="G7">
        <v>1.2206999999999999</v>
      </c>
      <c r="I7" s="1">
        <v>0.4</v>
      </c>
      <c r="J7">
        <v>14.379799999999999</v>
      </c>
      <c r="K7">
        <v>1.3174999999999999</v>
      </c>
      <c r="M7" s="1">
        <v>0.4</v>
      </c>
      <c r="N7">
        <v>13.482900000000001</v>
      </c>
      <c r="O7">
        <v>6.3857999999999997</v>
      </c>
      <c r="Q7" s="1">
        <v>0.4</v>
      </c>
      <c r="U7" s="1">
        <v>0.4</v>
      </c>
      <c r="Y7" s="1">
        <v>0.4</v>
      </c>
      <c r="Z7">
        <v>13.401300000000001</v>
      </c>
      <c r="AA7">
        <v>2.2925</v>
      </c>
      <c r="AC7" s="1">
        <v>0.4</v>
      </c>
      <c r="AD7">
        <v>9.9837000000000007</v>
      </c>
      <c r="AE7">
        <v>1.9014</v>
      </c>
    </row>
    <row r="8" spans="1:31" x14ac:dyDescent="0.25">
      <c r="A8" s="1">
        <v>0.5</v>
      </c>
      <c r="E8" s="1">
        <v>0.5</v>
      </c>
      <c r="F8">
        <v>12.659599999999999</v>
      </c>
      <c r="G8">
        <v>1.4406000000000001</v>
      </c>
      <c r="I8" s="1">
        <v>0.5</v>
      </c>
      <c r="J8">
        <v>14.3574</v>
      </c>
      <c r="K8">
        <v>0.9657</v>
      </c>
      <c r="M8" s="1">
        <v>0.5</v>
      </c>
      <c r="N8">
        <v>10.5855</v>
      </c>
      <c r="O8">
        <v>8.4797999999999991</v>
      </c>
      <c r="Q8" s="1">
        <v>0.5</v>
      </c>
      <c r="U8" s="1">
        <v>0.5</v>
      </c>
      <c r="Y8" s="1">
        <v>0.5</v>
      </c>
      <c r="Z8">
        <v>16.691299999999998</v>
      </c>
      <c r="AA8">
        <v>2.0057999999999998</v>
      </c>
      <c r="AC8" s="1">
        <v>0.5</v>
      </c>
      <c r="AD8">
        <v>14.5014</v>
      </c>
      <c r="AE8">
        <v>1.8017000000000001</v>
      </c>
    </row>
    <row r="9" spans="1:31" x14ac:dyDescent="0.25">
      <c r="A9" s="1">
        <v>0.6</v>
      </c>
      <c r="E9" s="1">
        <v>0.6</v>
      </c>
      <c r="F9">
        <v>11.290699999999999</v>
      </c>
      <c r="G9">
        <v>1.2033</v>
      </c>
      <c r="I9" s="1">
        <v>0.6</v>
      </c>
      <c r="J9">
        <v>18.104500000000002</v>
      </c>
      <c r="K9">
        <v>2.2212999999999998</v>
      </c>
      <c r="M9" s="1">
        <v>0.6</v>
      </c>
      <c r="N9">
        <v>10.921099999999999</v>
      </c>
      <c r="O9">
        <v>2.2073999999999998</v>
      </c>
      <c r="Q9" s="1">
        <v>0.6</v>
      </c>
      <c r="U9" s="1">
        <v>0.6</v>
      </c>
      <c r="Y9" s="1">
        <v>0.6</v>
      </c>
      <c r="Z9">
        <v>11.2037</v>
      </c>
      <c r="AA9">
        <v>2.3986999999999998</v>
      </c>
      <c r="AC9" s="1">
        <v>0.6</v>
      </c>
      <c r="AD9">
        <v>11.1023</v>
      </c>
      <c r="AE9">
        <v>1.9427000000000001</v>
      </c>
    </row>
    <row r="10" spans="1:31" x14ac:dyDescent="0.25">
      <c r="A10" s="1">
        <v>0.7</v>
      </c>
      <c r="E10" s="1">
        <v>0.7</v>
      </c>
      <c r="F10">
        <v>14.7715</v>
      </c>
      <c r="G10">
        <v>1.2212000000000001</v>
      </c>
      <c r="I10" s="1">
        <v>0.7</v>
      </c>
      <c r="J10">
        <v>14.874599999999999</v>
      </c>
      <c r="K10">
        <v>1.9974000000000001</v>
      </c>
      <c r="M10" s="1">
        <v>0.7</v>
      </c>
      <c r="N10">
        <v>10.404999999999999</v>
      </c>
      <c r="O10">
        <v>2.5684</v>
      </c>
      <c r="Q10" s="1">
        <v>0.7</v>
      </c>
      <c r="U10" s="1">
        <v>0.7</v>
      </c>
      <c r="Y10" s="1">
        <v>0.7</v>
      </c>
      <c r="Z10">
        <v>14.4238</v>
      </c>
      <c r="AA10">
        <v>1.58</v>
      </c>
      <c r="AC10" s="1">
        <v>0.7</v>
      </c>
      <c r="AD10">
        <v>11.4099</v>
      </c>
      <c r="AE10">
        <v>2.1705999999999999</v>
      </c>
    </row>
    <row r="11" spans="1:31" x14ac:dyDescent="0.25">
      <c r="A11" s="1">
        <v>0.8</v>
      </c>
      <c r="E11" s="1">
        <v>0.8</v>
      </c>
      <c r="F11">
        <v>13.7582</v>
      </c>
      <c r="G11">
        <v>1.4892000000000001</v>
      </c>
      <c r="I11" s="1">
        <v>0.8</v>
      </c>
      <c r="J11">
        <v>23.872399999999999</v>
      </c>
      <c r="K11">
        <v>3.0032999999999999</v>
      </c>
      <c r="M11" s="1">
        <v>0.8</v>
      </c>
      <c r="N11">
        <v>11.7903</v>
      </c>
      <c r="O11">
        <v>2.8675000000000002</v>
      </c>
      <c r="Q11" s="1">
        <v>0.8</v>
      </c>
      <c r="U11" s="1">
        <v>0.8</v>
      </c>
      <c r="Y11" s="1">
        <v>0.8</v>
      </c>
      <c r="Z11">
        <v>15.962199999999999</v>
      </c>
      <c r="AC11" s="1">
        <v>0.8</v>
      </c>
      <c r="AD11">
        <v>12.6913</v>
      </c>
      <c r="AE11">
        <v>1.6197999999999999</v>
      </c>
    </row>
    <row r="12" spans="1:31" x14ac:dyDescent="0.25">
      <c r="A12" s="1">
        <v>0.9</v>
      </c>
      <c r="E12" s="1">
        <v>0.9</v>
      </c>
      <c r="F12">
        <v>12.9109</v>
      </c>
      <c r="G12">
        <v>1.4971000000000001</v>
      </c>
      <c r="I12" s="1">
        <v>0.9</v>
      </c>
      <c r="J12">
        <v>15.7615</v>
      </c>
      <c r="K12">
        <v>2.3500999999999999</v>
      </c>
      <c r="M12" s="1">
        <v>0.9</v>
      </c>
      <c r="N12">
        <v>8.0197000000000003</v>
      </c>
      <c r="O12">
        <v>1.4267000000000001</v>
      </c>
      <c r="Q12" s="1">
        <v>0.9</v>
      </c>
      <c r="U12" s="1">
        <v>0.9</v>
      </c>
      <c r="Y12" s="1">
        <v>0.9</v>
      </c>
      <c r="Z12">
        <v>11.912000000000001</v>
      </c>
      <c r="AA12">
        <v>2.3285999999999998</v>
      </c>
      <c r="AC12" s="1">
        <v>0.9</v>
      </c>
      <c r="AD12">
        <v>10.2903</v>
      </c>
      <c r="AE12">
        <v>1.3265</v>
      </c>
    </row>
    <row r="13" spans="1:31" x14ac:dyDescent="0.25">
      <c r="A13" s="1">
        <v>1</v>
      </c>
      <c r="E13" s="1">
        <v>1</v>
      </c>
      <c r="F13">
        <v>11.7067</v>
      </c>
      <c r="G13">
        <v>1.6248</v>
      </c>
      <c r="I13" s="1">
        <v>1</v>
      </c>
      <c r="J13">
        <v>21.8567</v>
      </c>
      <c r="K13">
        <v>2.0179999999999998</v>
      </c>
      <c r="M13" s="1">
        <v>1</v>
      </c>
      <c r="N13">
        <v>13.025600000000001</v>
      </c>
      <c r="O13">
        <v>2.8858999999999999</v>
      </c>
      <c r="Q13" s="1">
        <v>1</v>
      </c>
      <c r="U13" s="1">
        <v>1</v>
      </c>
      <c r="Y13" s="1">
        <v>1</v>
      </c>
      <c r="Z13">
        <v>12.6975</v>
      </c>
      <c r="AA13">
        <v>1.9400999999999999</v>
      </c>
      <c r="AC13" s="1">
        <v>1</v>
      </c>
      <c r="AD13">
        <v>8.4621999999999993</v>
      </c>
      <c r="AE13">
        <v>0.97389999999999999</v>
      </c>
    </row>
    <row r="15" spans="1:31" x14ac:dyDescent="0.25">
      <c r="A15" t="s">
        <v>7</v>
      </c>
      <c r="B15" t="e">
        <f>AVERAGE(B4:B13)</f>
        <v>#DIV/0!</v>
      </c>
      <c r="C15" t="e">
        <f>AVERAGE(C4:C13)</f>
        <v>#DIV/0!</v>
      </c>
      <c r="F15">
        <f>AVERAGE(F4:F13)</f>
        <v>12.874211111111112</v>
      </c>
      <c r="G15">
        <f>AVERAGE(G4:G13)</f>
        <v>1.34128</v>
      </c>
      <c r="J15">
        <f>AVERAGE(J4:J13)</f>
        <v>18.639119999999998</v>
      </c>
      <c r="K15">
        <f>AVERAGE(K4:K13)</f>
        <v>1.8284400000000001</v>
      </c>
      <c r="N15">
        <f>AVERAGE(N4:N13)</f>
        <v>11.238866666666667</v>
      </c>
      <c r="O15">
        <f>AVERAGE(O4:O13)</f>
        <v>4.0636399999999986</v>
      </c>
      <c r="R15" t="e">
        <f>AVERAGE(R4:R13)</f>
        <v>#DIV/0!</v>
      </c>
      <c r="S15" t="e">
        <f>AVERAGE(S4:S13)</f>
        <v>#DIV/0!</v>
      </c>
      <c r="V15" t="e">
        <f>AVERAGE(V4:V13)</f>
        <v>#DIV/0!</v>
      </c>
      <c r="W15" t="e">
        <f>AVERAGE(W4:W13)</f>
        <v>#DIV/0!</v>
      </c>
      <c r="Z15">
        <f>AVERAGE(Z4:Z13)</f>
        <v>15.087409999999997</v>
      </c>
      <c r="AA15">
        <f>AVERAGE(AA4:AA13)</f>
        <v>2.1556999999999999</v>
      </c>
      <c r="AD15">
        <f>AVERAGE(AD4:AD13)</f>
        <v>11.351744444444444</v>
      </c>
      <c r="AE15">
        <f>AVERAGE(AE4:AE13)</f>
        <v>1.6381699999999999</v>
      </c>
    </row>
    <row r="16" spans="1:31" x14ac:dyDescent="0.25">
      <c r="A16" t="s">
        <v>8</v>
      </c>
      <c r="B16" t="e">
        <f>STDEV(B4:B13)</f>
        <v>#DIV/0!</v>
      </c>
      <c r="C16" t="e">
        <f>STDEV(C4:C13)</f>
        <v>#DIV/0!</v>
      </c>
      <c r="F16">
        <f>STDEV(F4:F13)</f>
        <v>1.0695961918458348</v>
      </c>
      <c r="G16">
        <f>STDEV(G4:G13)</f>
        <v>0.19727367228745296</v>
      </c>
      <c r="J16">
        <f>STDEV(J4:J13)</f>
        <v>4.7480317842238664</v>
      </c>
      <c r="K16">
        <f>STDEV(K4:K13)</f>
        <v>0.60742365263280362</v>
      </c>
      <c r="N16">
        <f>STDEV(N4:N13)</f>
        <v>1.5912812062925927</v>
      </c>
      <c r="O16">
        <f>STDEV(O4:O13)</f>
        <v>2.220033141494365</v>
      </c>
      <c r="R16" t="e">
        <f>STDEV(R4:R13)</f>
        <v>#DIV/0!</v>
      </c>
      <c r="S16" t="e">
        <f>STDEV(S4:S13)</f>
        <v>#DIV/0!</v>
      </c>
      <c r="V16" t="e">
        <f>STDEV(V4:V13)</f>
        <v>#DIV/0!</v>
      </c>
      <c r="W16" t="e">
        <f>STDEV(W4:W13)</f>
        <v>#DIV/0!</v>
      </c>
      <c r="Z16">
        <f>STDEV(Z4:Z13)</f>
        <v>3.0127195202452506</v>
      </c>
      <c r="AA16">
        <f>STDEV(AA4:AA13)</f>
        <v>0.47673415547871123</v>
      </c>
      <c r="AD16">
        <f>STDEV(AD4:AD13)</f>
        <v>1.7525204043827285</v>
      </c>
      <c r="AE16">
        <f>STDEV(AE4:AE13)</f>
        <v>0.45187598114231892</v>
      </c>
    </row>
    <row r="17" spans="1:42" x14ac:dyDescent="0.25">
      <c r="A17" t="s">
        <v>9</v>
      </c>
      <c r="B17" t="e">
        <f>2*B16</f>
        <v>#DIV/0!</v>
      </c>
      <c r="C17" t="e">
        <f>2*C16</f>
        <v>#DIV/0!</v>
      </c>
      <c r="F17">
        <f>2*F16</f>
        <v>2.1391923836916695</v>
      </c>
      <c r="G17">
        <f>2*G16</f>
        <v>0.39454734457490592</v>
      </c>
      <c r="J17">
        <f>2*J16</f>
        <v>9.4960635684477328</v>
      </c>
      <c r="K17">
        <f>2*K16</f>
        <v>1.2148473052656072</v>
      </c>
      <c r="N17">
        <f>2*N16</f>
        <v>3.1825624125851855</v>
      </c>
      <c r="O17">
        <f>2*O16</f>
        <v>4.4400662829887301</v>
      </c>
      <c r="R17" t="e">
        <f>2*R16</f>
        <v>#DIV/0!</v>
      </c>
      <c r="S17" t="e">
        <f>2*S16</f>
        <v>#DIV/0!</v>
      </c>
      <c r="V17" t="e">
        <f>2*V16</f>
        <v>#DIV/0!</v>
      </c>
      <c r="W17" t="e">
        <f>2*W16</f>
        <v>#DIV/0!</v>
      </c>
      <c r="Z17">
        <f>2*Z16</f>
        <v>6.0254390404905012</v>
      </c>
      <c r="AA17">
        <f>2*AA16</f>
        <v>0.95346831095742246</v>
      </c>
      <c r="AD17">
        <f>2*AD16</f>
        <v>3.505040808765457</v>
      </c>
      <c r="AE17">
        <f>2*AE16</f>
        <v>0.90375196228463783</v>
      </c>
    </row>
    <row r="18" spans="1:42" x14ac:dyDescent="0.25">
      <c r="A18" t="s">
        <v>10</v>
      </c>
      <c r="B18" t="e">
        <f>B15+B17</f>
        <v>#DIV/0!</v>
      </c>
      <c r="C18" t="e">
        <f>C15+C17</f>
        <v>#DIV/0!</v>
      </c>
      <c r="F18">
        <f>F15+F17</f>
        <v>15.013403494802782</v>
      </c>
      <c r="G18">
        <f>G15+G17</f>
        <v>1.735827344574906</v>
      </c>
      <c r="J18">
        <f>J15+J17</f>
        <v>28.135183568447729</v>
      </c>
      <c r="K18">
        <f>K15+K17</f>
        <v>3.0432873052656073</v>
      </c>
      <c r="N18">
        <f>N15+N17</f>
        <v>14.421429079251851</v>
      </c>
      <c r="O18">
        <f>O15+O17</f>
        <v>8.5037062829887287</v>
      </c>
      <c r="R18" t="e">
        <f>R15+R17</f>
        <v>#DIV/0!</v>
      </c>
      <c r="S18" t="e">
        <f>S15+S17</f>
        <v>#DIV/0!</v>
      </c>
      <c r="V18" t="e">
        <f>V15+V17</f>
        <v>#DIV/0!</v>
      </c>
      <c r="W18" t="e">
        <f>W15+W17</f>
        <v>#DIV/0!</v>
      </c>
      <c r="Z18">
        <f>Z15+Z17</f>
        <v>21.112849040490499</v>
      </c>
      <c r="AA18">
        <f>AA15+AA17</f>
        <v>3.1091683109574224</v>
      </c>
      <c r="AD18">
        <f>AD15+AD17</f>
        <v>14.856785253209901</v>
      </c>
      <c r="AE18">
        <f>AE15+AE17</f>
        <v>2.5419219622846376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 t="shared" ref="J26:J36" si="0">AVERAGE(B3,F3,J3,N3,R3,V3,Z3,AD3)</f>
        <v>13.89334</v>
      </c>
      <c r="K26">
        <f t="shared" ref="K26:K36" si="1">AVERAGE(C3,G3,K3,O3,S3,W3,AA3,AE3)</f>
        <v>1.6036000000000001</v>
      </c>
      <c r="N26">
        <f>J27-J26</f>
        <v>-5.4400000000001114E-2</v>
      </c>
      <c r="O26">
        <f>K27-K26</f>
        <v>0.28987999999999969</v>
      </c>
      <c r="P26" s="1">
        <v>0.1</v>
      </c>
      <c r="Q26">
        <f>N26/J26*100</f>
        <v>-0.39155451460916607</v>
      </c>
      <c r="R26">
        <f>O26/K26*100</f>
        <v>18.076827138937372</v>
      </c>
      <c r="U26">
        <f>J26</f>
        <v>13.89334</v>
      </c>
      <c r="V26">
        <f>K26</f>
        <v>1.6036000000000001</v>
      </c>
      <c r="W26">
        <f>Q26</f>
        <v>-0.39155451460916607</v>
      </c>
      <c r="X26">
        <f>Q27</f>
        <v>31.033526375467186</v>
      </c>
      <c r="Y26">
        <f>Q28</f>
        <v>18.218873215511891</v>
      </c>
      <c r="Z26">
        <f>Q29</f>
        <v>-6.5434229638085624</v>
      </c>
      <c r="AA26">
        <f>Q30</f>
        <v>-0.96665020794136913</v>
      </c>
      <c r="AB26">
        <f>Q31</f>
        <v>-9.8527783815842742</v>
      </c>
      <c r="AC26">
        <f>Q32</f>
        <v>-5.1562835142593562</v>
      </c>
      <c r="AD26">
        <f>Q33</f>
        <v>12.391116894857531</v>
      </c>
      <c r="AE26">
        <f>Q34</f>
        <v>-15.219234539714721</v>
      </c>
      <c r="AF26">
        <f>Q35</f>
        <v>-2.473127412126964</v>
      </c>
      <c r="AG26">
        <f>R26</f>
        <v>18.076827138937372</v>
      </c>
      <c r="AH26">
        <f>R27</f>
        <v>74.817909703167871</v>
      </c>
      <c r="AI26">
        <f>R28</f>
        <v>24.199301571464208</v>
      </c>
      <c r="AJ26">
        <f>R29</f>
        <v>63.605637316038901</v>
      </c>
      <c r="AK26">
        <f>R30</f>
        <v>83.25767024195558</v>
      </c>
      <c r="AL26">
        <f>R31</f>
        <v>24.387627837365915</v>
      </c>
      <c r="AM26">
        <f>R32</f>
        <v>18.952357196308316</v>
      </c>
      <c r="AN26">
        <f>R33</f>
        <v>39.994387627837341</v>
      </c>
      <c r="AO26">
        <f>R34</f>
        <v>11.361935644799196</v>
      </c>
      <c r="AP26">
        <f>R35</f>
        <v>17.768770266899473</v>
      </c>
    </row>
    <row r="27" spans="1:42" x14ac:dyDescent="0.25">
      <c r="I27" s="1">
        <v>0.1</v>
      </c>
      <c r="J27">
        <f t="shared" si="0"/>
        <v>13.838939999999999</v>
      </c>
      <c r="K27">
        <f t="shared" si="1"/>
        <v>1.8934799999999998</v>
      </c>
      <c r="N27">
        <f>J28-J26</f>
        <v>4.3115933333333327</v>
      </c>
      <c r="O27">
        <f>K28-K26</f>
        <v>1.1997800000000001</v>
      </c>
      <c r="P27" s="1">
        <v>0.2</v>
      </c>
      <c r="Q27">
        <f>N27/J26*100</f>
        <v>31.033526375467186</v>
      </c>
      <c r="R27">
        <f>O27/K26*100</f>
        <v>74.817909703167871</v>
      </c>
    </row>
    <row r="28" spans="1:42" x14ac:dyDescent="0.25">
      <c r="I28" s="1">
        <v>0.2</v>
      </c>
      <c r="J28">
        <f t="shared" si="0"/>
        <v>18.204933333333333</v>
      </c>
      <c r="K28">
        <f t="shared" si="1"/>
        <v>2.8033800000000002</v>
      </c>
      <c r="N28">
        <f>J29-J26</f>
        <v>2.5312099999999997</v>
      </c>
      <c r="O28">
        <f>K29-K26</f>
        <v>0.38806000000000007</v>
      </c>
      <c r="P28" s="1">
        <v>0.3</v>
      </c>
      <c r="Q28">
        <f>N28/J26*100</f>
        <v>18.218873215511891</v>
      </c>
      <c r="R28">
        <f>O28/K26*100</f>
        <v>24.199301571464208</v>
      </c>
    </row>
    <row r="29" spans="1:42" x14ac:dyDescent="0.25">
      <c r="I29" s="1">
        <v>0.3</v>
      </c>
      <c r="J29">
        <f t="shared" si="0"/>
        <v>16.42455</v>
      </c>
      <c r="K29">
        <f t="shared" si="1"/>
        <v>1.9916600000000002</v>
      </c>
      <c r="N29">
        <f>J30-J26</f>
        <v>-0.90910000000000046</v>
      </c>
      <c r="O29">
        <f>K30-K26</f>
        <v>1.0199799999999999</v>
      </c>
      <c r="P29" s="1">
        <v>0.4</v>
      </c>
      <c r="Q29">
        <f>N29/J26*100</f>
        <v>-6.5434229638085624</v>
      </c>
      <c r="R29">
        <f>O29/K26*100</f>
        <v>63.605637316038901</v>
      </c>
    </row>
    <row r="30" spans="1:42" x14ac:dyDescent="0.25">
      <c r="I30" s="1">
        <v>0.4</v>
      </c>
      <c r="J30">
        <f t="shared" si="0"/>
        <v>12.98424</v>
      </c>
      <c r="K30">
        <f t="shared" si="1"/>
        <v>2.62358</v>
      </c>
      <c r="N30">
        <f>J31-J26</f>
        <v>-0.13430000000000142</v>
      </c>
      <c r="O30">
        <f>K31-K26</f>
        <v>1.3351199999999999</v>
      </c>
      <c r="P30" s="1">
        <v>0.5</v>
      </c>
      <c r="Q30">
        <f>N30/J26*100</f>
        <v>-0.96665020794136913</v>
      </c>
      <c r="R30">
        <f>O30/K26*100</f>
        <v>83.25767024195558</v>
      </c>
    </row>
    <row r="31" spans="1:42" x14ac:dyDescent="0.25">
      <c r="I31" s="1">
        <v>0.5</v>
      </c>
      <c r="J31">
        <f t="shared" si="0"/>
        <v>13.759039999999999</v>
      </c>
      <c r="K31">
        <f t="shared" si="1"/>
        <v>2.93872</v>
      </c>
      <c r="N31">
        <f>J32-J26</f>
        <v>-1.3688800000000008</v>
      </c>
      <c r="O31">
        <f>K32-K26</f>
        <v>0.39107999999999987</v>
      </c>
      <c r="P31" s="1">
        <v>0.6</v>
      </c>
      <c r="Q31">
        <f>N31/J26*100</f>
        <v>-9.8527783815842742</v>
      </c>
      <c r="R31">
        <f>O31/K26*100</f>
        <v>24.387627837365915</v>
      </c>
    </row>
    <row r="32" spans="1:42" x14ac:dyDescent="0.25">
      <c r="I32" s="1">
        <v>0.6</v>
      </c>
      <c r="J32">
        <f t="shared" si="0"/>
        <v>12.524459999999999</v>
      </c>
      <c r="K32">
        <f t="shared" si="1"/>
        <v>1.99468</v>
      </c>
      <c r="N32">
        <f>J33-J26</f>
        <v>-0.7163800000000009</v>
      </c>
      <c r="O32">
        <f>K33-K26</f>
        <v>0.30392000000000019</v>
      </c>
      <c r="P32" s="1">
        <v>0.7</v>
      </c>
      <c r="Q32">
        <f>N32/J26*100</f>
        <v>-5.1562835142593562</v>
      </c>
      <c r="R32">
        <f>O32/K26*100</f>
        <v>18.952357196308316</v>
      </c>
    </row>
    <row r="33" spans="1:18" x14ac:dyDescent="0.25">
      <c r="I33" s="1">
        <v>0.7</v>
      </c>
      <c r="J33">
        <f t="shared" si="0"/>
        <v>13.176959999999999</v>
      </c>
      <c r="K33">
        <f t="shared" si="1"/>
        <v>1.9075200000000003</v>
      </c>
      <c r="N33">
        <f>J34-J26</f>
        <v>1.7215399999999992</v>
      </c>
      <c r="O33">
        <f>K34-K26</f>
        <v>0.64134999999999964</v>
      </c>
      <c r="P33" s="1">
        <v>0.8</v>
      </c>
      <c r="Q33">
        <f>N33/J26*100</f>
        <v>12.391116894857531</v>
      </c>
      <c r="R33">
        <f>O33/K26*100</f>
        <v>39.994387627837341</v>
      </c>
    </row>
    <row r="34" spans="1:18" x14ac:dyDescent="0.25">
      <c r="I34" s="1">
        <v>0.8</v>
      </c>
      <c r="J34">
        <f t="shared" si="0"/>
        <v>15.614879999999999</v>
      </c>
      <c r="K34">
        <f t="shared" si="1"/>
        <v>2.2449499999999998</v>
      </c>
      <c r="N34">
        <f>J35-J26</f>
        <v>-2.1144600000000011</v>
      </c>
      <c r="O34">
        <f>K35-K26</f>
        <v>0.18219999999999992</v>
      </c>
      <c r="P34" s="1">
        <v>0.9</v>
      </c>
      <c r="Q34">
        <f>N34/J26*100</f>
        <v>-15.219234539714721</v>
      </c>
      <c r="R34">
        <f>O34/K26*100</f>
        <v>11.361935644799196</v>
      </c>
    </row>
    <row r="35" spans="1:18" x14ac:dyDescent="0.25">
      <c r="I35" s="1">
        <v>0.9</v>
      </c>
      <c r="J35">
        <f t="shared" si="0"/>
        <v>11.778879999999999</v>
      </c>
      <c r="K35">
        <f t="shared" si="1"/>
        <v>1.7858000000000001</v>
      </c>
      <c r="N35">
        <f>J36-J26</f>
        <v>-0.34360000000000035</v>
      </c>
      <c r="O35">
        <f>K36-K26</f>
        <v>0.28493999999999997</v>
      </c>
      <c r="P35" s="1">
        <v>1</v>
      </c>
      <c r="Q35">
        <f>N35/J26*100</f>
        <v>-2.473127412126964</v>
      </c>
      <c r="R35">
        <f>O35/K26*100</f>
        <v>17.768770266899473</v>
      </c>
    </row>
    <row r="36" spans="1:18" x14ac:dyDescent="0.25">
      <c r="I36" s="1">
        <v>1</v>
      </c>
      <c r="J36">
        <f t="shared" si="0"/>
        <v>13.54974</v>
      </c>
      <c r="K36">
        <f t="shared" si="1"/>
        <v>1.8885400000000001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0</v>
      </c>
      <c r="C41">
        <f>C3</f>
        <v>0</v>
      </c>
    </row>
    <row r="42" spans="1:18" x14ac:dyDescent="0.25">
      <c r="A42" s="1">
        <v>2</v>
      </c>
      <c r="B42">
        <f>F3</f>
        <v>12.928599999999999</v>
      </c>
      <c r="C42">
        <f>G3</f>
        <v>1.6398999999999999</v>
      </c>
    </row>
    <row r="43" spans="1:18" x14ac:dyDescent="0.25">
      <c r="A43" s="1">
        <v>3</v>
      </c>
      <c r="B43">
        <f>J3</f>
        <v>15.443199999999999</v>
      </c>
      <c r="C43">
        <f>K3</f>
        <v>1.3013999999999999</v>
      </c>
    </row>
    <row r="44" spans="1:18" x14ac:dyDescent="0.25">
      <c r="A44" s="1">
        <v>4</v>
      </c>
      <c r="B44">
        <f>N3</f>
        <v>12.492800000000001</v>
      </c>
      <c r="C44">
        <f>O3</f>
        <v>2.0966999999999998</v>
      </c>
    </row>
    <row r="45" spans="1:18" x14ac:dyDescent="0.25">
      <c r="A45" s="1">
        <v>5</v>
      </c>
      <c r="B45">
        <f>R3</f>
        <v>0</v>
      </c>
      <c r="C45">
        <f>S3</f>
        <v>0</v>
      </c>
    </row>
    <row r="46" spans="1:18" x14ac:dyDescent="0.25">
      <c r="A46" s="1">
        <v>6</v>
      </c>
      <c r="B46">
        <f>V3</f>
        <v>0</v>
      </c>
      <c r="C46">
        <f>W3</f>
        <v>0</v>
      </c>
    </row>
    <row r="47" spans="1:18" x14ac:dyDescent="0.25">
      <c r="A47" s="1">
        <v>7</v>
      </c>
      <c r="B47">
        <f>Z3</f>
        <v>15.176299999999999</v>
      </c>
      <c r="C47">
        <f>AA3</f>
        <v>1.4988999999999999</v>
      </c>
    </row>
    <row r="48" spans="1:18" x14ac:dyDescent="0.25">
      <c r="A48" s="1">
        <v>8</v>
      </c>
      <c r="B48">
        <f>AD3</f>
        <v>13.425800000000001</v>
      </c>
      <c r="C48">
        <f>AE3</f>
        <v>1.4811000000000001</v>
      </c>
    </row>
    <row r="50" spans="1:3" x14ac:dyDescent="0.25">
      <c r="A50" t="s">
        <v>19</v>
      </c>
      <c r="B50">
        <f>AVERAGE(B41:B48)</f>
        <v>8.6833375000000004</v>
      </c>
      <c r="C50">
        <f>AVERAGE(C41:C48)</f>
        <v>1.0022500000000001</v>
      </c>
    </row>
    <row r="51" spans="1:3" x14ac:dyDescent="0.25">
      <c r="A51" t="s">
        <v>8</v>
      </c>
      <c r="B51">
        <f>STDEV(B41:B48)</f>
        <v>7.2612529640822228</v>
      </c>
      <c r="C51">
        <f>STDEV(C41:C48)</f>
        <v>0.86051336670949718</v>
      </c>
    </row>
    <row r="52" spans="1:3" x14ac:dyDescent="0.25">
      <c r="A52" t="s">
        <v>20</v>
      </c>
      <c r="B52">
        <f>1.5*B51</f>
        <v>10.891879446123333</v>
      </c>
      <c r="C52">
        <f>1.5*C51</f>
        <v>1.2907700500642458</v>
      </c>
    </row>
    <row r="53" spans="1:3" x14ac:dyDescent="0.25">
      <c r="A53" t="s">
        <v>9</v>
      </c>
      <c r="B53">
        <f>2*B51</f>
        <v>14.522505928164446</v>
      </c>
      <c r="C53">
        <f>2*C51</f>
        <v>1.7210267334189944</v>
      </c>
    </row>
    <row r="54" spans="1:3" x14ac:dyDescent="0.25">
      <c r="A54" t="s">
        <v>21</v>
      </c>
      <c r="B54">
        <f>B50+B52</f>
        <v>19.575216946123334</v>
      </c>
      <c r="C54">
        <f>C50+C52</f>
        <v>2.2930200500642459</v>
      </c>
    </row>
    <row r="55" spans="1:3" x14ac:dyDescent="0.25">
      <c r="A55" t="s">
        <v>10</v>
      </c>
      <c r="B55">
        <f>B50+B53</f>
        <v>23.205843428164446</v>
      </c>
      <c r="C55">
        <f>C50+C53</f>
        <v>2.7232767334189942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2015-03-18T02:56:28Z</dcterms:created>
  <dcterms:modified xsi:type="dcterms:W3CDTF">2015-04-20T01:14:55Z</dcterms:modified>
</cp:coreProperties>
</file>