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O:\Jenny Richmond's Lab\EXPERIMENTS\Study32_savannah preschool EMG\Data files for Savannah\Excel files for data cleaning\Participant 444\131\"/>
    </mc:Choice>
  </mc:AlternateContent>
  <bookViews>
    <workbookView xWindow="0" yWindow="0" windowWidth="29040" windowHeight="1351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8" i="1" l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C51" i="1" s="1"/>
  <c r="B41" i="1"/>
  <c r="B50" i="1" s="1"/>
  <c r="K36" i="1"/>
  <c r="K35" i="1"/>
  <c r="O34" i="1" s="1"/>
  <c r="R34" i="1" s="1"/>
  <c r="AO26" i="1" s="1"/>
  <c r="K34" i="1"/>
  <c r="K33" i="1"/>
  <c r="O32" i="1" s="1"/>
  <c r="R32" i="1" s="1"/>
  <c r="AM26" i="1" s="1"/>
  <c r="K32" i="1"/>
  <c r="K31" i="1"/>
  <c r="K30" i="1"/>
  <c r="K29" i="1"/>
  <c r="O28" i="1" s="1"/>
  <c r="R28" i="1" s="1"/>
  <c r="AI26" i="1" s="1"/>
  <c r="K28" i="1"/>
  <c r="O27" i="1" s="1"/>
  <c r="R27" i="1" s="1"/>
  <c r="AH26" i="1" s="1"/>
  <c r="K27" i="1"/>
  <c r="O26" i="1" s="1"/>
  <c r="R26" i="1" s="1"/>
  <c r="AG26" i="1" s="1"/>
  <c r="K26" i="1"/>
  <c r="V26" i="1" s="1"/>
  <c r="J26" i="1"/>
  <c r="U26" i="1" s="1"/>
  <c r="J36" i="1"/>
  <c r="J35" i="1"/>
  <c r="J34" i="1"/>
  <c r="J33" i="1"/>
  <c r="N32" i="1" s="1"/>
  <c r="Q32" i="1" s="1"/>
  <c r="AC26" i="1" s="1"/>
  <c r="J32" i="1"/>
  <c r="J31" i="1"/>
  <c r="J30" i="1"/>
  <c r="J29" i="1"/>
  <c r="N28" i="1" s="1"/>
  <c r="Q28" i="1" s="1"/>
  <c r="Y26" i="1" s="1"/>
  <c r="J28" i="1"/>
  <c r="J27" i="1"/>
  <c r="AE16" i="1"/>
  <c r="AE17" i="1" s="1"/>
  <c r="AD16" i="1"/>
  <c r="AD17" i="1" s="1"/>
  <c r="AE15" i="1"/>
  <c r="AD15" i="1"/>
  <c r="AA16" i="1"/>
  <c r="AA17" i="1" s="1"/>
  <c r="Z16" i="1"/>
  <c r="Z17" i="1" s="1"/>
  <c r="AA15" i="1"/>
  <c r="Z15" i="1"/>
  <c r="W17" i="1"/>
  <c r="W16" i="1"/>
  <c r="V16" i="1"/>
  <c r="V17" i="1" s="1"/>
  <c r="W15" i="1"/>
  <c r="W18" i="1" s="1"/>
  <c r="V15" i="1"/>
  <c r="V18" i="1" s="1"/>
  <c r="S16" i="1"/>
  <c r="S17" i="1" s="1"/>
  <c r="R16" i="1"/>
  <c r="R17" i="1" s="1"/>
  <c r="S15" i="1"/>
  <c r="R15" i="1"/>
  <c r="O17" i="1"/>
  <c r="O16" i="1"/>
  <c r="N16" i="1"/>
  <c r="N17" i="1" s="1"/>
  <c r="O15" i="1"/>
  <c r="O18" i="1" s="1"/>
  <c r="N15" i="1"/>
  <c r="N18" i="1" s="1"/>
  <c r="K17" i="1"/>
  <c r="K16" i="1"/>
  <c r="J16" i="1"/>
  <c r="J17" i="1" s="1"/>
  <c r="K15" i="1"/>
  <c r="K18" i="1" s="1"/>
  <c r="J15" i="1"/>
  <c r="J18" i="1" s="1"/>
  <c r="G16" i="1"/>
  <c r="G17" i="1" s="1"/>
  <c r="F16" i="1"/>
  <c r="F17" i="1" s="1"/>
  <c r="G15" i="1"/>
  <c r="F15" i="1"/>
  <c r="C16" i="1"/>
  <c r="C17" i="1" s="1"/>
  <c r="B16" i="1"/>
  <c r="B17" i="1" s="1"/>
  <c r="C15" i="1"/>
  <c r="B15" i="1"/>
  <c r="B18" i="1" s="1"/>
  <c r="N31" i="1" l="1"/>
  <c r="Q31" i="1" s="1"/>
  <c r="AB26" i="1" s="1"/>
  <c r="O35" i="1"/>
  <c r="R35" i="1" s="1"/>
  <c r="AP26" i="1" s="1"/>
  <c r="B51" i="1"/>
  <c r="B52" i="1" s="1"/>
  <c r="B54" i="1" s="1"/>
  <c r="N29" i="1"/>
  <c r="Q29" i="1" s="1"/>
  <c r="Z26" i="1" s="1"/>
  <c r="C50" i="1"/>
  <c r="AE18" i="1"/>
  <c r="AA18" i="1"/>
  <c r="S18" i="1"/>
  <c r="C18" i="1"/>
  <c r="G18" i="1"/>
  <c r="O29" i="1"/>
  <c r="R29" i="1" s="1"/>
  <c r="AJ26" i="1" s="1"/>
  <c r="N26" i="1"/>
  <c r="Q26" i="1" s="1"/>
  <c r="W26" i="1" s="1"/>
  <c r="N34" i="1"/>
  <c r="Q34" i="1" s="1"/>
  <c r="AE26" i="1" s="1"/>
  <c r="O30" i="1"/>
  <c r="R30" i="1" s="1"/>
  <c r="AK26" i="1" s="1"/>
  <c r="N27" i="1"/>
  <c r="Q27" i="1" s="1"/>
  <c r="X26" i="1" s="1"/>
  <c r="N35" i="1"/>
  <c r="Q35" i="1" s="1"/>
  <c r="AF26" i="1" s="1"/>
  <c r="O31" i="1"/>
  <c r="R31" i="1" s="1"/>
  <c r="AL26" i="1" s="1"/>
  <c r="O33" i="1"/>
  <c r="R33" i="1" s="1"/>
  <c r="AN26" i="1" s="1"/>
  <c r="F18" i="1"/>
  <c r="Z18" i="1"/>
  <c r="C52" i="1"/>
  <c r="C54" i="1" s="1"/>
  <c r="C53" i="1"/>
  <c r="C55" i="1" s="1"/>
  <c r="AD18" i="1"/>
  <c r="R18" i="1"/>
  <c r="N30" i="1"/>
  <c r="Q30" i="1" s="1"/>
  <c r="AA26" i="1" s="1"/>
  <c r="N33" i="1"/>
  <c r="Q33" i="1" s="1"/>
  <c r="AD26" i="1" s="1"/>
  <c r="B53" i="1" l="1"/>
  <c r="B55" i="1" s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<sst xmlns="http://schemas.openxmlformats.org/spreadsheetml/2006/main" count="48" uniqueCount="22">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</sst>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workbookViewId="0">
      <selection activeCell="Z3" sqref="Z3:AA13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131</v>
      </c>
      <c r="B3">
        <v>11.609299999999999</v>
      </c>
      <c r="C3">
        <v>6.6616</v>
      </c>
      <c r="E3" s="1">
        <v>131</v>
      </c>
      <c r="I3" s="1">
        <v>131</v>
      </c>
      <c r="J3">
        <v>10.632</v>
      </c>
      <c r="K3">
        <v>2.8643999999999998</v>
      </c>
      <c r="M3" s="1">
        <v>131</v>
      </c>
      <c r="N3">
        <v>8.9821000000000009</v>
      </c>
      <c r="O3">
        <v>6.8680000000000003</v>
      </c>
      <c r="Q3" s="1">
        <v>131</v>
      </c>
      <c r="R3">
        <v>12.611499999999999</v>
      </c>
      <c r="S3">
        <v>3.0070999999999999</v>
      </c>
      <c r="U3" s="1">
        <v>131</v>
      </c>
      <c r="V3">
        <v>12.405099999999999</v>
      </c>
      <c r="W3">
        <v>2.5806</v>
      </c>
      <c r="Y3" s="1">
        <v>131</v>
      </c>
      <c r="AC3" s="1">
        <v>131</v>
      </c>
    </row>
    <row r="4" spans="1:31" x14ac:dyDescent="0.25">
      <c r="A4" s="1">
        <v>0.1</v>
      </c>
      <c r="B4">
        <v>10.063599999999999</v>
      </c>
      <c r="C4">
        <v>4.7449000000000003</v>
      </c>
      <c r="E4" s="1">
        <v>0.1</v>
      </c>
      <c r="I4" s="1">
        <v>0.1</v>
      </c>
      <c r="J4">
        <v>9.8962000000000003</v>
      </c>
      <c r="K4">
        <v>2.8121</v>
      </c>
      <c r="M4" s="1">
        <v>0.1</v>
      </c>
      <c r="N4">
        <v>8.4945000000000004</v>
      </c>
      <c r="O4">
        <v>3.4357000000000002</v>
      </c>
      <c r="Q4" s="1">
        <v>0.1</v>
      </c>
      <c r="R4">
        <v>14.1601</v>
      </c>
      <c r="S4">
        <v>2.9234</v>
      </c>
      <c r="U4" s="1">
        <v>0.1</v>
      </c>
      <c r="V4">
        <v>11.197900000000001</v>
      </c>
      <c r="W4">
        <v>2.6049000000000002</v>
      </c>
      <c r="Y4" s="1">
        <v>0.1</v>
      </c>
      <c r="AC4" s="1">
        <v>0.1</v>
      </c>
    </row>
    <row r="5" spans="1:31" x14ac:dyDescent="0.25">
      <c r="A5" s="1">
        <v>0.2</v>
      </c>
      <c r="B5">
        <v>11.8987</v>
      </c>
      <c r="C5">
        <v>6.8624000000000001</v>
      </c>
      <c r="E5" s="1">
        <v>0.2</v>
      </c>
      <c r="I5" s="1">
        <v>0.2</v>
      </c>
      <c r="J5">
        <v>9.2258999999999993</v>
      </c>
      <c r="K5">
        <v>2.4723999999999999</v>
      </c>
      <c r="M5" s="1">
        <v>0.2</v>
      </c>
      <c r="N5">
        <v>10.266999999999999</v>
      </c>
      <c r="O5">
        <v>3.2202000000000002</v>
      </c>
      <c r="Q5" s="1">
        <v>0.2</v>
      </c>
      <c r="R5">
        <v>12.2258</v>
      </c>
      <c r="S5">
        <v>2.8435999999999999</v>
      </c>
      <c r="U5" s="1">
        <v>0.2</v>
      </c>
      <c r="V5">
        <v>15.146000000000001</v>
      </c>
      <c r="W5">
        <v>3.0781000000000001</v>
      </c>
      <c r="Y5" s="1">
        <v>0.2</v>
      </c>
      <c r="AC5" s="1">
        <v>0.2</v>
      </c>
    </row>
    <row r="6" spans="1:31" x14ac:dyDescent="0.25">
      <c r="A6" s="1">
        <v>0.3</v>
      </c>
      <c r="B6">
        <v>12.0786</v>
      </c>
      <c r="C6">
        <v>6.0368000000000004</v>
      </c>
      <c r="E6" s="1">
        <v>0.3</v>
      </c>
      <c r="I6" s="1">
        <v>0.3</v>
      </c>
      <c r="J6">
        <v>8.4342000000000006</v>
      </c>
      <c r="K6">
        <v>2.7843</v>
      </c>
      <c r="M6" s="1">
        <v>0.3</v>
      </c>
      <c r="N6">
        <v>8.2463999999999995</v>
      </c>
      <c r="O6">
        <v>7.6486000000000001</v>
      </c>
      <c r="Q6" s="1">
        <v>0.3</v>
      </c>
      <c r="R6">
        <v>14.949400000000001</v>
      </c>
      <c r="S6">
        <v>3.7242999999999999</v>
      </c>
      <c r="U6" s="1">
        <v>0.3</v>
      </c>
      <c r="V6">
        <v>13.011200000000001</v>
      </c>
      <c r="W6">
        <v>2.9615</v>
      </c>
      <c r="Y6" s="1">
        <v>0.3</v>
      </c>
      <c r="AC6" s="1">
        <v>0.3</v>
      </c>
    </row>
    <row r="7" spans="1:31" x14ac:dyDescent="0.25">
      <c r="A7" s="1">
        <v>0.4</v>
      </c>
      <c r="B7">
        <v>8.9503000000000004</v>
      </c>
      <c r="C7">
        <v>7.5705999999999998</v>
      </c>
      <c r="E7" s="1">
        <v>0.4</v>
      </c>
      <c r="I7" s="1">
        <v>0.4</v>
      </c>
      <c r="J7">
        <v>9.6409000000000002</v>
      </c>
      <c r="K7">
        <v>2.7812000000000001</v>
      </c>
      <c r="M7" s="1">
        <v>0.4</v>
      </c>
      <c r="N7">
        <v>9.1129999999999995</v>
      </c>
      <c r="O7">
        <v>12.2507</v>
      </c>
      <c r="Q7" s="1">
        <v>0.4</v>
      </c>
      <c r="R7">
        <v>10.639799999999999</v>
      </c>
      <c r="U7" s="1">
        <v>0.4</v>
      </c>
      <c r="V7">
        <v>7.9478</v>
      </c>
      <c r="W7">
        <v>3.3024</v>
      </c>
      <c r="Y7" s="1">
        <v>0.4</v>
      </c>
      <c r="AC7" s="1">
        <v>0.4</v>
      </c>
    </row>
    <row r="8" spans="1:31" x14ac:dyDescent="0.25">
      <c r="A8" s="1">
        <v>0.5</v>
      </c>
      <c r="B8">
        <v>10.918100000000001</v>
      </c>
      <c r="C8">
        <v>8.3396000000000008</v>
      </c>
      <c r="E8" s="1">
        <v>0.5</v>
      </c>
      <c r="I8" s="1">
        <v>0.5</v>
      </c>
      <c r="K8">
        <v>2.9872000000000001</v>
      </c>
      <c r="M8" s="1">
        <v>0.5</v>
      </c>
      <c r="N8">
        <v>7.0088999999999997</v>
      </c>
      <c r="O8">
        <v>9.3290000000000006</v>
      </c>
      <c r="Q8" s="1">
        <v>0.5</v>
      </c>
      <c r="R8">
        <v>11.3026</v>
      </c>
      <c r="S8">
        <v>2.2263000000000002</v>
      </c>
      <c r="U8" s="1">
        <v>0.5</v>
      </c>
      <c r="V8">
        <v>10.2607</v>
      </c>
      <c r="W8">
        <v>2.7330999999999999</v>
      </c>
      <c r="Y8" s="1">
        <v>0.5</v>
      </c>
      <c r="AC8" s="1">
        <v>0.5</v>
      </c>
    </row>
    <row r="9" spans="1:31" x14ac:dyDescent="0.25">
      <c r="A9" s="1">
        <v>0.6</v>
      </c>
      <c r="B9">
        <v>9.5945999999999998</v>
      </c>
      <c r="C9">
        <v>7.3063000000000002</v>
      </c>
      <c r="E9" s="1">
        <v>0.6</v>
      </c>
      <c r="I9" s="1">
        <v>0.6</v>
      </c>
      <c r="J9">
        <v>10.271699999999999</v>
      </c>
      <c r="K9">
        <v>2.4998</v>
      </c>
      <c r="M9" s="1">
        <v>0.6</v>
      </c>
      <c r="N9">
        <v>6.7647000000000004</v>
      </c>
      <c r="O9">
        <v>14.762600000000001</v>
      </c>
      <c r="Q9" s="1">
        <v>0.6</v>
      </c>
      <c r="R9">
        <v>10.465199999999999</v>
      </c>
      <c r="S9">
        <v>2.5649000000000002</v>
      </c>
      <c r="U9" s="1">
        <v>0.6</v>
      </c>
      <c r="V9">
        <v>11.4331</v>
      </c>
      <c r="W9">
        <v>2.3494999999999999</v>
      </c>
      <c r="Y9" s="1">
        <v>0.6</v>
      </c>
      <c r="AC9" s="1">
        <v>0.6</v>
      </c>
    </row>
    <row r="10" spans="1:31" x14ac:dyDescent="0.25">
      <c r="A10" s="1">
        <v>0.7</v>
      </c>
      <c r="B10">
        <v>10.213800000000001</v>
      </c>
      <c r="C10">
        <v>6.7042000000000002</v>
      </c>
      <c r="E10" s="1">
        <v>0.7</v>
      </c>
      <c r="I10" s="1">
        <v>0.7</v>
      </c>
      <c r="J10">
        <v>9.4463000000000008</v>
      </c>
      <c r="K10">
        <v>2.411</v>
      </c>
      <c r="M10" s="1">
        <v>0.7</v>
      </c>
      <c r="N10">
        <v>7.6920000000000002</v>
      </c>
      <c r="O10">
        <v>13.563000000000001</v>
      </c>
      <c r="Q10" s="1">
        <v>0.7</v>
      </c>
      <c r="R10">
        <v>11.5434</v>
      </c>
      <c r="S10">
        <v>3.4024000000000001</v>
      </c>
      <c r="U10" s="1">
        <v>0.7</v>
      </c>
      <c r="V10">
        <v>13.132300000000001</v>
      </c>
      <c r="W10">
        <v>2.5764</v>
      </c>
      <c r="Y10" s="1">
        <v>0.7</v>
      </c>
      <c r="AC10" s="1">
        <v>0.7</v>
      </c>
    </row>
    <row r="11" spans="1:31" x14ac:dyDescent="0.25">
      <c r="A11" s="1">
        <v>0.8</v>
      </c>
      <c r="B11">
        <v>9.0952999999999999</v>
      </c>
      <c r="C11">
        <v>7.1355000000000004</v>
      </c>
      <c r="E11" s="1">
        <v>0.8</v>
      </c>
      <c r="I11" s="1">
        <v>0.8</v>
      </c>
      <c r="J11">
        <v>7.2065000000000001</v>
      </c>
      <c r="K11">
        <v>3.2069999999999999</v>
      </c>
      <c r="M11" s="1">
        <v>0.8</v>
      </c>
      <c r="N11">
        <v>7.5262000000000002</v>
      </c>
      <c r="O11">
        <v>12.0715</v>
      </c>
      <c r="Q11" s="1">
        <v>0.8</v>
      </c>
      <c r="R11">
        <v>15.1106</v>
      </c>
      <c r="S11">
        <v>3.0905</v>
      </c>
      <c r="U11" s="1">
        <v>0.8</v>
      </c>
      <c r="V11">
        <v>10.804600000000001</v>
      </c>
      <c r="W11">
        <v>3.0777999999999999</v>
      </c>
      <c r="Y11" s="1">
        <v>0.8</v>
      </c>
      <c r="AC11" s="1">
        <v>0.8</v>
      </c>
    </row>
    <row r="12" spans="1:31" x14ac:dyDescent="0.25">
      <c r="A12" s="1">
        <v>0.9</v>
      </c>
      <c r="B12">
        <v>11.9087</v>
      </c>
      <c r="C12">
        <v>7.9847000000000001</v>
      </c>
      <c r="E12" s="1">
        <v>0.9</v>
      </c>
      <c r="I12" s="1">
        <v>0.9</v>
      </c>
      <c r="J12">
        <v>8.3277999999999999</v>
      </c>
      <c r="K12">
        <v>2.7732000000000001</v>
      </c>
      <c r="M12" s="1">
        <v>0.9</v>
      </c>
      <c r="N12">
        <v>6.0613999999999999</v>
      </c>
      <c r="O12">
        <v>13.0166</v>
      </c>
      <c r="Q12" s="1">
        <v>0.9</v>
      </c>
      <c r="R12">
        <v>10.2812</v>
      </c>
      <c r="S12">
        <v>2.8917000000000002</v>
      </c>
      <c r="U12" s="1">
        <v>0.9</v>
      </c>
      <c r="V12">
        <v>10.7722</v>
      </c>
      <c r="W12">
        <v>2.1724000000000001</v>
      </c>
      <c r="Y12" s="1">
        <v>0.9</v>
      </c>
      <c r="AC12" s="1">
        <v>0.9</v>
      </c>
    </row>
    <row r="13" spans="1:31" x14ac:dyDescent="0.25">
      <c r="A13" s="1">
        <v>1</v>
      </c>
      <c r="B13">
        <v>12.3308</v>
      </c>
      <c r="E13" s="1">
        <v>1</v>
      </c>
      <c r="I13" s="1">
        <v>1</v>
      </c>
      <c r="J13">
        <v>6.4241999999999999</v>
      </c>
      <c r="K13">
        <v>2.5808</v>
      </c>
      <c r="M13" s="1">
        <v>1</v>
      </c>
      <c r="N13">
        <v>7.5088999999999997</v>
      </c>
      <c r="O13">
        <v>15.3147</v>
      </c>
      <c r="Q13" s="1">
        <v>1</v>
      </c>
      <c r="R13">
        <v>11.4209</v>
      </c>
      <c r="S13">
        <v>2.8490000000000002</v>
      </c>
      <c r="U13" s="1">
        <v>1</v>
      </c>
      <c r="V13">
        <v>11.534700000000001</v>
      </c>
      <c r="W13">
        <v>2.1312000000000002</v>
      </c>
      <c r="Y13" s="1">
        <v>1</v>
      </c>
      <c r="AC13" s="1">
        <v>1</v>
      </c>
    </row>
    <row r="15" spans="1:31" x14ac:dyDescent="0.25">
      <c r="A15" t="s">
        <v>7</v>
      </c>
      <c r="B15">
        <f>AVERAGE(B4:B13)</f>
        <v>10.705249999999999</v>
      </c>
      <c r="C15">
        <f>AVERAGE(C4:C13)</f>
        <v>6.9649999999999999</v>
      </c>
      <c r="F15" t="e">
        <f>AVERAGE(F4:F13)</f>
        <v>#DIV/0!</v>
      </c>
      <c r="G15" t="e">
        <f>AVERAGE(G4:G13)</f>
        <v>#DIV/0!</v>
      </c>
      <c r="J15">
        <f>AVERAGE(J4:J13)</f>
        <v>8.7637444444444448</v>
      </c>
      <c r="K15">
        <f>AVERAGE(K4:K13)</f>
        <v>2.7309000000000001</v>
      </c>
      <c r="N15">
        <f>AVERAGE(N4:N13)</f>
        <v>7.8682999999999996</v>
      </c>
      <c r="O15">
        <f>AVERAGE(O4:O13)</f>
        <v>10.461259999999999</v>
      </c>
      <c r="R15">
        <f>AVERAGE(R4:R13)</f>
        <v>12.209900000000001</v>
      </c>
      <c r="S15">
        <f>AVERAGE(S4:S13)</f>
        <v>2.9462333333333333</v>
      </c>
      <c r="V15">
        <f>AVERAGE(V4:V13)</f>
        <v>11.524050000000001</v>
      </c>
      <c r="W15">
        <f>AVERAGE(W4:W13)</f>
        <v>2.6987300000000003</v>
      </c>
      <c r="Z15" t="e">
        <f>AVERAGE(Z4:Z13)</f>
        <v>#DIV/0!</v>
      </c>
      <c r="AA15" t="e">
        <f>AVERAGE(AA4:AA13)</f>
        <v>#DIV/0!</v>
      </c>
      <c r="AD15" t="e">
        <f>AVERAGE(AD4:AD13)</f>
        <v>#DIV/0!</v>
      </c>
      <c r="AE15" t="e">
        <f>AVERAGE(AE4:AE13)</f>
        <v>#DIV/0!</v>
      </c>
    </row>
    <row r="16" spans="1:31" x14ac:dyDescent="0.25">
      <c r="A16" t="s">
        <v>8</v>
      </c>
      <c r="B16">
        <f>STDEV(B4:B13)</f>
        <v>1.2912092826752317</v>
      </c>
      <c r="C16">
        <f>STDEV(C4:C13)</f>
        <v>1.0788050797062456</v>
      </c>
      <c r="F16" t="e">
        <f>STDEV(F4:F13)</f>
        <v>#DIV/0!</v>
      </c>
      <c r="G16" t="e">
        <f>STDEV(G4:G13)</f>
        <v>#DIV/0!</v>
      </c>
      <c r="J16">
        <f>STDEV(J4:J13)</f>
        <v>1.2846391916712578</v>
      </c>
      <c r="K16">
        <f>STDEV(K4:K13)</f>
        <v>0.24748080958149282</v>
      </c>
      <c r="N16">
        <f>STDEV(N4:N13)</f>
        <v>1.2173193327051821</v>
      </c>
      <c r="O16">
        <f>STDEV(O4:O13)</f>
        <v>4.4094272715021257</v>
      </c>
      <c r="R16">
        <f>STDEV(R4:R13)</f>
        <v>1.8511697779152088</v>
      </c>
      <c r="S16">
        <f>STDEV(S4:S13)</f>
        <v>0.43610361727461333</v>
      </c>
      <c r="V16">
        <f>STDEV(V4:V13)</f>
        <v>1.9293023536155847</v>
      </c>
      <c r="W16">
        <f>STDEV(W4:W13)</f>
        <v>0.40374722028626775</v>
      </c>
      <c r="Z16" t="e">
        <f>STDEV(Z4:Z13)</f>
        <v>#DIV/0!</v>
      </c>
      <c r="AA16" t="e">
        <f>STDEV(AA4:AA13)</f>
        <v>#DIV/0!</v>
      </c>
      <c r="AD16" t="e">
        <f>STDEV(AD4:AD13)</f>
        <v>#DIV/0!</v>
      </c>
      <c r="AE16" t="e">
        <f>STDEV(AE4:AE13)</f>
        <v>#DIV/0!</v>
      </c>
    </row>
    <row r="17" spans="1:42" x14ac:dyDescent="0.25">
      <c r="A17" t="s">
        <v>9</v>
      </c>
      <c r="B17">
        <f>2*B16</f>
        <v>2.5824185653504634</v>
      </c>
      <c r="C17">
        <f>2*C16</f>
        <v>2.1576101594124912</v>
      </c>
      <c r="F17" t="e">
        <f>2*F16</f>
        <v>#DIV/0!</v>
      </c>
      <c r="G17" t="e">
        <f>2*G16</f>
        <v>#DIV/0!</v>
      </c>
      <c r="J17">
        <f>2*J16</f>
        <v>2.5692783833425157</v>
      </c>
      <c r="K17">
        <f>2*K16</f>
        <v>0.49496161916298564</v>
      </c>
      <c r="N17">
        <f>2*N16</f>
        <v>2.4346386654103642</v>
      </c>
      <c r="O17">
        <f>2*O16</f>
        <v>8.8188545430042513</v>
      </c>
      <c r="R17">
        <f>2*R16</f>
        <v>3.7023395558304175</v>
      </c>
      <c r="S17">
        <f>2*S16</f>
        <v>0.87220723454922666</v>
      </c>
      <c r="V17">
        <f>2*V16</f>
        <v>3.8586047072311693</v>
      </c>
      <c r="W17">
        <f>2*W16</f>
        <v>0.8074944405725355</v>
      </c>
      <c r="Z17" t="e">
        <f>2*Z16</f>
        <v>#DIV/0!</v>
      </c>
      <c r="AA17" t="e">
        <f>2*AA16</f>
        <v>#DIV/0!</v>
      </c>
      <c r="AD17" t="e">
        <f>2*AD16</f>
        <v>#DIV/0!</v>
      </c>
      <c r="AE17" t="e">
        <f>2*AE16</f>
        <v>#DIV/0!</v>
      </c>
    </row>
    <row r="18" spans="1:42" x14ac:dyDescent="0.25">
      <c r="A18" t="s">
        <v>10</v>
      </c>
      <c r="B18">
        <f>B15+B17</f>
        <v>13.287668565350463</v>
      </c>
      <c r="C18">
        <f>C15+C17</f>
        <v>9.122610159412492</v>
      </c>
      <c r="F18" t="e">
        <f>F15+F17</f>
        <v>#DIV/0!</v>
      </c>
      <c r="G18" t="e">
        <f>G15+G17</f>
        <v>#DIV/0!</v>
      </c>
      <c r="J18">
        <f>J15+J17</f>
        <v>11.33302282778696</v>
      </c>
      <c r="K18">
        <f>K15+K17</f>
        <v>3.2258616191629859</v>
      </c>
      <c r="N18">
        <f>N15+N17</f>
        <v>10.302938665410364</v>
      </c>
      <c r="O18">
        <f>O15+O17</f>
        <v>19.280114543004252</v>
      </c>
      <c r="R18">
        <f>R15+R17</f>
        <v>15.912239555830418</v>
      </c>
      <c r="S18">
        <f>S15+S17</f>
        <v>3.8184405678825599</v>
      </c>
      <c r="V18">
        <f>V15+V17</f>
        <v>15.38265470723117</v>
      </c>
      <c r="W18">
        <f>W15+W17</f>
        <v>3.5062244405725358</v>
      </c>
      <c r="Z18" t="e">
        <f>Z15+Z17</f>
        <v>#DIV/0!</v>
      </c>
      <c r="AA18" t="e">
        <f>AA15+AA17</f>
        <v>#DIV/0!</v>
      </c>
      <c r="AD18" t="e">
        <f>AD15+AD17</f>
        <v>#DIV/0!</v>
      </c>
      <c r="AE18" t="e">
        <f>AE15+AE17</f>
        <v>#DIV/0!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 t="shared" ref="J26:J36" si="0">AVERAGE(B3,F3,J3,N3,R3,V3,Z3,AD3)</f>
        <v>11.247999999999999</v>
      </c>
      <c r="K26">
        <f t="shared" ref="K26:K36" si="1">AVERAGE(C3,G3,K3,O3,S3,W3,AA3,AE3)</f>
        <v>4.3963400000000004</v>
      </c>
      <c r="N26">
        <f>J27-J26</f>
        <v>-0.48553999999999853</v>
      </c>
      <c r="O26">
        <f>K27-K26</f>
        <v>-1.0921400000000001</v>
      </c>
      <c r="P26" s="1">
        <v>0.1</v>
      </c>
      <c r="Q26">
        <f>N26/J26*100</f>
        <v>-4.3166785206258762</v>
      </c>
      <c r="R26">
        <f>O26/K26*100</f>
        <v>-24.842027686666636</v>
      </c>
      <c r="U26">
        <f>J26</f>
        <v>11.247999999999999</v>
      </c>
      <c r="V26">
        <f>K26</f>
        <v>4.3963400000000004</v>
      </c>
      <c r="W26">
        <f>Q26</f>
        <v>-4.3166785206258762</v>
      </c>
      <c r="X26">
        <f>Q27</f>
        <v>4.4868421052631779</v>
      </c>
      <c r="Y26">
        <f>Q28</f>
        <v>0.85312944523472278</v>
      </c>
      <c r="Z26">
        <f>Q29</f>
        <v>-17.688833570412516</v>
      </c>
      <c r="AA26">
        <f>Q30</f>
        <v>-12.228173897581792</v>
      </c>
      <c r="AB26">
        <f>Q31</f>
        <v>-13.710348506401154</v>
      </c>
      <c r="AC26">
        <f>Q32</f>
        <v>-7.4896870554765282</v>
      </c>
      <c r="AD26">
        <f>Q33</f>
        <v>-11.551920341394011</v>
      </c>
      <c r="AE26">
        <f>Q34</f>
        <v>-15.804943100995731</v>
      </c>
      <c r="AF26">
        <f>Q35</f>
        <v>-12.483108108108105</v>
      </c>
      <c r="AG26">
        <f>R26</f>
        <v>-24.842027686666636</v>
      </c>
      <c r="AH26">
        <f>R27</f>
        <v>-15.945081590595814</v>
      </c>
      <c r="AI26">
        <f>R28</f>
        <v>5.3398963683427692</v>
      </c>
      <c r="AJ26">
        <f>R29</f>
        <v>47.309466510779394</v>
      </c>
      <c r="AK26">
        <f>R30</f>
        <v>16.529658761606246</v>
      </c>
      <c r="AL26">
        <f>R31</f>
        <v>34.12565907095447</v>
      </c>
      <c r="AM26">
        <f>R32</f>
        <v>30.367532993353546</v>
      </c>
      <c r="AN26">
        <f>R33</f>
        <v>30.027704863591058</v>
      </c>
      <c r="AO26">
        <f>R34</f>
        <v>31.19367473853249</v>
      </c>
      <c r="AP26">
        <f>R35</f>
        <v>30.083774230382527</v>
      </c>
    </row>
    <row r="27" spans="1:42" x14ac:dyDescent="0.25">
      <c r="I27" s="1">
        <v>0.1</v>
      </c>
      <c r="J27">
        <f t="shared" si="0"/>
        <v>10.762460000000001</v>
      </c>
      <c r="K27">
        <f t="shared" si="1"/>
        <v>3.3042000000000002</v>
      </c>
      <c r="N27">
        <f>J28-J26</f>
        <v>0.50468000000000224</v>
      </c>
      <c r="O27">
        <f>K28-K26</f>
        <v>-0.70100000000000007</v>
      </c>
      <c r="P27" s="1">
        <v>0.2</v>
      </c>
      <c r="Q27">
        <f>N27/J26*100</f>
        <v>4.4868421052631779</v>
      </c>
      <c r="R27">
        <f>O27/K26*100</f>
        <v>-15.945081590595814</v>
      </c>
    </row>
    <row r="28" spans="1:42" x14ac:dyDescent="0.25">
      <c r="I28" s="1">
        <v>0.2</v>
      </c>
      <c r="J28">
        <f t="shared" si="0"/>
        <v>11.752680000000002</v>
      </c>
      <c r="K28">
        <f t="shared" si="1"/>
        <v>3.6953400000000003</v>
      </c>
      <c r="N28">
        <f>J29-J26</f>
        <v>9.59600000000016E-2</v>
      </c>
      <c r="O28">
        <f>K29-K26</f>
        <v>0.23476000000000052</v>
      </c>
      <c r="P28" s="1">
        <v>0.3</v>
      </c>
      <c r="Q28">
        <f>N28/J26*100</f>
        <v>0.85312944523472278</v>
      </c>
      <c r="R28">
        <f>O28/K26*100</f>
        <v>5.3398963683427692</v>
      </c>
    </row>
    <row r="29" spans="1:42" x14ac:dyDescent="0.25">
      <c r="I29" s="1">
        <v>0.3</v>
      </c>
      <c r="J29">
        <f t="shared" si="0"/>
        <v>11.343960000000001</v>
      </c>
      <c r="K29">
        <f t="shared" si="1"/>
        <v>4.6311000000000009</v>
      </c>
      <c r="N29">
        <f>J30-J26</f>
        <v>-1.9896399999999996</v>
      </c>
      <c r="O29">
        <f>K30-K26</f>
        <v>2.0798849999999991</v>
      </c>
      <c r="P29" s="1">
        <v>0.4</v>
      </c>
      <c r="Q29">
        <f>N29/J26*100</f>
        <v>-17.688833570412516</v>
      </c>
      <c r="R29">
        <f>O29/K26*100</f>
        <v>47.309466510779394</v>
      </c>
    </row>
    <row r="30" spans="1:42" x14ac:dyDescent="0.25">
      <c r="I30" s="1">
        <v>0.4</v>
      </c>
      <c r="J30">
        <f t="shared" si="0"/>
        <v>9.2583599999999997</v>
      </c>
      <c r="K30">
        <f t="shared" si="1"/>
        <v>6.4762249999999995</v>
      </c>
      <c r="N30">
        <f>J31-J26</f>
        <v>-1.3754249999999999</v>
      </c>
      <c r="O30">
        <f>K31-K26</f>
        <v>0.72670000000000012</v>
      </c>
      <c r="P30" s="1">
        <v>0.5</v>
      </c>
      <c r="Q30">
        <f>N30/J26*100</f>
        <v>-12.228173897581792</v>
      </c>
      <c r="R30">
        <f>O30/K26*100</f>
        <v>16.529658761606246</v>
      </c>
    </row>
    <row r="31" spans="1:42" x14ac:dyDescent="0.25">
      <c r="I31" s="1">
        <v>0.5</v>
      </c>
      <c r="J31">
        <f t="shared" si="0"/>
        <v>9.8725749999999994</v>
      </c>
      <c r="K31">
        <f t="shared" si="1"/>
        <v>5.1230400000000005</v>
      </c>
      <c r="N31">
        <f>J32-J26</f>
        <v>-1.5421400000000016</v>
      </c>
      <c r="O31">
        <f>K32-K26</f>
        <v>1.5002800000000001</v>
      </c>
      <c r="P31" s="1">
        <v>0.6</v>
      </c>
      <c r="Q31">
        <f>N31/J26*100</f>
        <v>-13.710348506401154</v>
      </c>
      <c r="R31">
        <f>O31/K26*100</f>
        <v>34.12565907095447</v>
      </c>
    </row>
    <row r="32" spans="1:42" x14ac:dyDescent="0.25">
      <c r="I32" s="1">
        <v>0.6</v>
      </c>
      <c r="J32">
        <f t="shared" si="0"/>
        <v>9.7058599999999977</v>
      </c>
      <c r="K32">
        <f t="shared" si="1"/>
        <v>5.8966200000000004</v>
      </c>
      <c r="N32">
        <f>J33-J26</f>
        <v>-0.84243999999999986</v>
      </c>
      <c r="O32">
        <f>K33-K26</f>
        <v>1.3350599999999995</v>
      </c>
      <c r="P32" s="1">
        <v>0.7</v>
      </c>
      <c r="Q32">
        <f>N32/J26*100</f>
        <v>-7.4896870554765282</v>
      </c>
      <c r="R32">
        <f>O32/K26*100</f>
        <v>30.367532993353546</v>
      </c>
    </row>
    <row r="33" spans="1:18" x14ac:dyDescent="0.25">
      <c r="I33" s="1">
        <v>0.7</v>
      </c>
      <c r="J33">
        <f t="shared" si="0"/>
        <v>10.405559999999999</v>
      </c>
      <c r="K33">
        <f t="shared" si="1"/>
        <v>5.7313999999999998</v>
      </c>
      <c r="N33">
        <f>J34-J26</f>
        <v>-1.2993599999999983</v>
      </c>
      <c r="O33">
        <f>K34-K26</f>
        <v>1.3201199999999993</v>
      </c>
      <c r="P33" s="1">
        <v>0.8</v>
      </c>
      <c r="Q33">
        <f>N33/J26*100</f>
        <v>-11.551920341394011</v>
      </c>
      <c r="R33">
        <f>O33/K26*100</f>
        <v>30.027704863591058</v>
      </c>
    </row>
    <row r="34" spans="1:18" x14ac:dyDescent="0.25">
      <c r="I34" s="1">
        <v>0.8</v>
      </c>
      <c r="J34">
        <f t="shared" si="0"/>
        <v>9.948640000000001</v>
      </c>
      <c r="K34">
        <f t="shared" si="1"/>
        <v>5.7164599999999997</v>
      </c>
      <c r="N34">
        <f>J35-J26</f>
        <v>-1.7777399999999997</v>
      </c>
      <c r="O34">
        <f>K35-K26</f>
        <v>1.3713799999999994</v>
      </c>
      <c r="P34" s="1">
        <v>0.9</v>
      </c>
      <c r="Q34">
        <f>N34/J26*100</f>
        <v>-15.804943100995731</v>
      </c>
      <c r="R34">
        <f>O34/K26*100</f>
        <v>31.19367473853249</v>
      </c>
    </row>
    <row r="35" spans="1:18" x14ac:dyDescent="0.25">
      <c r="I35" s="1">
        <v>0.9</v>
      </c>
      <c r="J35">
        <f t="shared" si="0"/>
        <v>9.4702599999999997</v>
      </c>
      <c r="K35">
        <f t="shared" si="1"/>
        <v>5.7677199999999997</v>
      </c>
      <c r="N35">
        <f>J36-J26</f>
        <v>-1.4040999999999997</v>
      </c>
      <c r="O35">
        <f>K36-K26</f>
        <v>1.3225849999999992</v>
      </c>
      <c r="P35" s="1">
        <v>1</v>
      </c>
      <c r="Q35">
        <f>N35/J26*100</f>
        <v>-12.483108108108105</v>
      </c>
      <c r="R35">
        <f>O35/K26*100</f>
        <v>30.083774230382527</v>
      </c>
    </row>
    <row r="36" spans="1:18" x14ac:dyDescent="0.25">
      <c r="I36" s="1">
        <v>1</v>
      </c>
      <c r="J36">
        <f t="shared" si="0"/>
        <v>9.8438999999999997</v>
      </c>
      <c r="K36">
        <f t="shared" si="1"/>
        <v>5.7189249999999996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11.609299999999999</v>
      </c>
      <c r="C41">
        <f>C3</f>
        <v>6.6616</v>
      </c>
    </row>
    <row r="42" spans="1:18" x14ac:dyDescent="0.25">
      <c r="A42" s="1">
        <v>2</v>
      </c>
      <c r="B42">
        <f>F3</f>
        <v>0</v>
      </c>
      <c r="C42">
        <f>G3</f>
        <v>0</v>
      </c>
    </row>
    <row r="43" spans="1:18" x14ac:dyDescent="0.25">
      <c r="A43" s="1">
        <v>3</v>
      </c>
      <c r="B43">
        <f>J3</f>
        <v>10.632</v>
      </c>
      <c r="C43">
        <f>K3</f>
        <v>2.8643999999999998</v>
      </c>
    </row>
    <row r="44" spans="1:18" x14ac:dyDescent="0.25">
      <c r="A44" s="1">
        <v>4</v>
      </c>
      <c r="B44">
        <f>N3</f>
        <v>8.9821000000000009</v>
      </c>
      <c r="C44">
        <f>O3</f>
        <v>6.8680000000000003</v>
      </c>
    </row>
    <row r="45" spans="1:18" x14ac:dyDescent="0.25">
      <c r="A45" s="1">
        <v>5</v>
      </c>
      <c r="B45">
        <f>R3</f>
        <v>12.611499999999999</v>
      </c>
      <c r="C45">
        <f>S3</f>
        <v>3.0070999999999999</v>
      </c>
    </row>
    <row r="46" spans="1:18" x14ac:dyDescent="0.25">
      <c r="A46" s="1">
        <v>6</v>
      </c>
      <c r="B46">
        <f>V3</f>
        <v>12.405099999999999</v>
      </c>
      <c r="C46">
        <f>W3</f>
        <v>2.5806</v>
      </c>
    </row>
    <row r="47" spans="1:18" x14ac:dyDescent="0.25">
      <c r="A47" s="1">
        <v>7</v>
      </c>
      <c r="B47">
        <f>Z3</f>
        <v>0</v>
      </c>
      <c r="C47">
        <f>AA3</f>
        <v>0</v>
      </c>
    </row>
    <row r="48" spans="1:18" x14ac:dyDescent="0.25">
      <c r="A48" s="1">
        <v>8</v>
      </c>
      <c r="B48">
        <f>AD3</f>
        <v>0</v>
      </c>
      <c r="C48">
        <f>AE3</f>
        <v>0</v>
      </c>
    </row>
    <row r="50" spans="1:3" x14ac:dyDescent="0.25">
      <c r="A50" t="s">
        <v>19</v>
      </c>
      <c r="B50">
        <f>AVERAGE(B41:B48)</f>
        <v>7.0299999999999994</v>
      </c>
      <c r="C50">
        <f>AVERAGE(C41:C48)</f>
        <v>2.7477125</v>
      </c>
    </row>
    <row r="51" spans="1:3" x14ac:dyDescent="0.25">
      <c r="A51" t="s">
        <v>8</v>
      </c>
      <c r="B51">
        <f>STDEV(B41:B48)</f>
        <v>5.9288956952972525</v>
      </c>
      <c r="C51">
        <f>STDEV(C41:C48)</f>
        <v>2.8044322274558282</v>
      </c>
    </row>
    <row r="52" spans="1:3" x14ac:dyDescent="0.25">
      <c r="A52" t="s">
        <v>20</v>
      </c>
      <c r="B52">
        <f>1.5*B51</f>
        <v>8.8933435429458783</v>
      </c>
      <c r="C52">
        <f>1.5*C51</f>
        <v>4.2066483411837421</v>
      </c>
    </row>
    <row r="53" spans="1:3" x14ac:dyDescent="0.25">
      <c r="A53" t="s">
        <v>9</v>
      </c>
      <c r="B53">
        <f>2*B51</f>
        <v>11.857791390594505</v>
      </c>
      <c r="C53">
        <f>2*C51</f>
        <v>5.6088644549116564</v>
      </c>
    </row>
    <row r="54" spans="1:3" x14ac:dyDescent="0.25">
      <c r="A54" t="s">
        <v>21</v>
      </c>
      <c r="B54">
        <f>B50+B52</f>
        <v>15.923343542945878</v>
      </c>
      <c r="C54">
        <f>C50+C52</f>
        <v>6.9543608411837425</v>
      </c>
    </row>
    <row r="55" spans="1:3" x14ac:dyDescent="0.25">
      <c r="A55" t="s">
        <v>10</v>
      </c>
      <c r="B55">
        <f>B50+B53</f>
        <v>18.887791390594504</v>
      </c>
      <c r="C55">
        <f>C50+C53</f>
        <v>8.356576954911656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2015-03-24T22:25:24Z</dcterms:created>
  <dcterms:modified xsi:type="dcterms:W3CDTF">2015-04-21T04:43:37Z</dcterms:modified>
</cp:coreProperties>
</file>