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4513203_ad_unsw_edu_au/Documents/ALL_R_stuff/1. PROJECTS/4. DATA_ANALYSIS/HONOURS2020/RILEY_Hons_data/Amy_childadult_raw_data/Child_static/Participant 412/525/"/>
    </mc:Choice>
  </mc:AlternateContent>
  <xr:revisionPtr revIDLastSave="66" documentId="11_F13BA55CB57BA7075BA1C702959BF9CDFAAAF31F" xr6:coauthVersionLast="45" xr6:coauthVersionMax="45" xr10:uidLastSave="{F515B3E1-FB9F-A845-8D90-A3008C6B26A0}"/>
  <bookViews>
    <workbookView xWindow="0" yWindow="460" windowWidth="1566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K36" i="1"/>
  <c r="K35" i="1"/>
  <c r="K34" i="1"/>
  <c r="K33" i="1"/>
  <c r="K32" i="1"/>
  <c r="K31" i="1"/>
  <c r="K30" i="1"/>
  <c r="K29" i="1"/>
  <c r="K28" i="1"/>
  <c r="K27" i="1"/>
  <c r="K26" i="1"/>
  <c r="V26" i="1" s="1"/>
  <c r="J26" i="1"/>
  <c r="J36" i="1"/>
  <c r="J35" i="1"/>
  <c r="J34" i="1"/>
  <c r="J33" i="1"/>
  <c r="J32" i="1"/>
  <c r="J31" i="1"/>
  <c r="J30" i="1"/>
  <c r="J29" i="1"/>
  <c r="J28" i="1"/>
  <c r="J27" i="1"/>
  <c r="AE16" i="1"/>
  <c r="AE17" i="1" s="1"/>
  <c r="AD16" i="1"/>
  <c r="AD17" i="1" s="1"/>
  <c r="AD18" i="1" s="1"/>
  <c r="AE15" i="1"/>
  <c r="AD15" i="1"/>
  <c r="AA16" i="1"/>
  <c r="AA17" i="1" s="1"/>
  <c r="Z16" i="1"/>
  <c r="Z17" i="1" s="1"/>
  <c r="AA15" i="1"/>
  <c r="Z15" i="1"/>
  <c r="V17" i="1"/>
  <c r="W16" i="1"/>
  <c r="W17" i="1" s="1"/>
  <c r="W18" i="1" s="1"/>
  <c r="V16" i="1"/>
  <c r="W15" i="1"/>
  <c r="V15" i="1"/>
  <c r="V18" i="1" s="1"/>
  <c r="R17" i="1"/>
  <c r="S16" i="1"/>
  <c r="S17" i="1" s="1"/>
  <c r="S18" i="1" s="1"/>
  <c r="R16" i="1"/>
  <c r="S15" i="1"/>
  <c r="R15" i="1"/>
  <c r="R18" i="1" s="1"/>
  <c r="N17" i="1"/>
  <c r="O16" i="1"/>
  <c r="O17" i="1" s="1"/>
  <c r="O18" i="1" s="1"/>
  <c r="N16" i="1"/>
  <c r="O15" i="1"/>
  <c r="N15" i="1"/>
  <c r="N18" i="1" s="1"/>
  <c r="J17" i="1"/>
  <c r="K16" i="1"/>
  <c r="K17" i="1" s="1"/>
  <c r="K18" i="1" s="1"/>
  <c r="J16" i="1"/>
  <c r="K15" i="1"/>
  <c r="J15" i="1"/>
  <c r="J18" i="1" s="1"/>
  <c r="F17" i="1"/>
  <c r="G16" i="1"/>
  <c r="G17" i="1" s="1"/>
  <c r="G18" i="1" s="1"/>
  <c r="F16" i="1"/>
  <c r="G15" i="1"/>
  <c r="F15" i="1"/>
  <c r="F18" i="1" s="1"/>
  <c r="C16" i="1"/>
  <c r="C17" i="1" s="1"/>
  <c r="B16" i="1"/>
  <c r="B17" i="1" s="1"/>
  <c r="C15" i="1"/>
  <c r="B15" i="1"/>
  <c r="AA18" i="1" l="1"/>
  <c r="B18" i="1"/>
  <c r="O28" i="1"/>
  <c r="R28" i="1" s="1"/>
  <c r="AI26" i="1" s="1"/>
  <c r="O32" i="1"/>
  <c r="R32" i="1" s="1"/>
  <c r="AM26" i="1" s="1"/>
  <c r="N28" i="1"/>
  <c r="Q28" i="1" s="1"/>
  <c r="Y26" i="1" s="1"/>
  <c r="O33" i="1"/>
  <c r="R33" i="1" s="1"/>
  <c r="AN26" i="1" s="1"/>
  <c r="C18" i="1"/>
  <c r="Z18" i="1"/>
  <c r="AE18" i="1"/>
  <c r="B50" i="1"/>
  <c r="C51" i="1"/>
  <c r="C53" i="1" s="1"/>
  <c r="N32" i="1"/>
  <c r="Q32" i="1" s="1"/>
  <c r="AC26" i="1" s="1"/>
  <c r="N29" i="1"/>
  <c r="Q29" i="1" s="1"/>
  <c r="Z26" i="1" s="1"/>
  <c r="O27" i="1"/>
  <c r="R27" i="1" s="1"/>
  <c r="AH26" i="1" s="1"/>
  <c r="O26" i="1"/>
  <c r="R26" i="1" s="1"/>
  <c r="AG26" i="1" s="1"/>
  <c r="O34" i="1"/>
  <c r="R34" i="1" s="1"/>
  <c r="AO26" i="1" s="1"/>
  <c r="N27" i="1"/>
  <c r="Q27" i="1" s="1"/>
  <c r="X26" i="1" s="1"/>
  <c r="N35" i="1"/>
  <c r="Q35" i="1" s="1"/>
  <c r="AF26" i="1" s="1"/>
  <c r="O31" i="1"/>
  <c r="R31" i="1" s="1"/>
  <c r="AL26" i="1" s="1"/>
  <c r="O35" i="1"/>
  <c r="R35" i="1" s="1"/>
  <c r="AP26" i="1" s="1"/>
  <c r="N31" i="1"/>
  <c r="Q31" i="1" s="1"/>
  <c r="AB26" i="1" s="1"/>
  <c r="O30" i="1"/>
  <c r="R30" i="1" s="1"/>
  <c r="AK26" i="1" s="1"/>
  <c r="N33" i="1"/>
  <c r="Q33" i="1" s="1"/>
  <c r="AD26" i="1" s="1"/>
  <c r="O29" i="1"/>
  <c r="R29" i="1" s="1"/>
  <c r="AJ26" i="1" s="1"/>
  <c r="N26" i="1"/>
  <c r="Q26" i="1" s="1"/>
  <c r="W26" i="1" s="1"/>
  <c r="N34" i="1"/>
  <c r="Q34" i="1" s="1"/>
  <c r="AE26" i="1" s="1"/>
  <c r="U26" i="1"/>
  <c r="B51" i="1"/>
  <c r="N30" i="1"/>
  <c r="Q30" i="1" s="1"/>
  <c r="AA26" i="1" s="1"/>
  <c r="C50" i="1"/>
  <c r="C52" i="1" l="1"/>
  <c r="C54" i="1" s="1"/>
  <c r="C55" i="1"/>
  <c r="B53" i="1"/>
  <c r="B55" i="1" s="1"/>
  <c r="B52" i="1"/>
  <c r="B54" i="1" s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<sst xmlns="http://schemas.openxmlformats.org/spreadsheetml/2006/main" count="48" uniqueCount="22">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</sst>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5"/>
  <sheetViews>
    <sheetView tabSelected="1" zoomScale="70" zoomScaleNormal="70" workbookViewId="0">
      <selection activeCell="AH18" sqref="AH18"/>
    </sheetView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</row>
    <row r="2" spans="1:31" x14ac:dyDescent="0.2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">
      <c r="A3" s="1">
        <v>525</v>
      </c>
      <c r="B3">
        <v>127.0972</v>
      </c>
      <c r="C3">
        <v>68.639799999999994</v>
      </c>
      <c r="E3" s="1">
        <v>525</v>
      </c>
      <c r="F3">
        <v>11.141500000000001</v>
      </c>
      <c r="G3">
        <v>4.1407999999999996</v>
      </c>
      <c r="I3" s="1">
        <v>525</v>
      </c>
      <c r="J3">
        <v>8.6643000000000008</v>
      </c>
      <c r="K3">
        <v>3.5394999999999999</v>
      </c>
      <c r="M3" s="1">
        <v>525</v>
      </c>
      <c r="N3">
        <v>8.6113999999999997</v>
      </c>
      <c r="O3">
        <v>8.8943999999999992</v>
      </c>
      <c r="Q3" s="1">
        <v>525</v>
      </c>
      <c r="R3">
        <v>11.2469</v>
      </c>
      <c r="S3">
        <v>3.6898</v>
      </c>
      <c r="U3" s="1">
        <v>525</v>
      </c>
      <c r="V3">
        <v>6.3365</v>
      </c>
      <c r="W3">
        <v>4.1264000000000003</v>
      </c>
      <c r="Y3" s="1">
        <v>525</v>
      </c>
      <c r="Z3">
        <v>31.936199999999999</v>
      </c>
      <c r="AA3">
        <v>4.3925999999999998</v>
      </c>
      <c r="AC3" s="1">
        <v>525</v>
      </c>
      <c r="AD3">
        <v>9.8995999999999995</v>
      </c>
      <c r="AE3">
        <v>3.3163999999999998</v>
      </c>
    </row>
    <row r="4" spans="1:31" x14ac:dyDescent="0.2">
      <c r="A4" s="1">
        <v>0.1</v>
      </c>
      <c r="B4">
        <v>38.126899999999999</v>
      </c>
      <c r="C4">
        <v>42.0655</v>
      </c>
      <c r="E4" s="1">
        <v>0.1</v>
      </c>
      <c r="F4">
        <v>7.8318000000000003</v>
      </c>
      <c r="G4">
        <v>3.5432999999999999</v>
      </c>
      <c r="I4" s="1">
        <v>0.1</v>
      </c>
      <c r="J4">
        <v>9.4149999999999991</v>
      </c>
      <c r="K4">
        <v>3.2913000000000001</v>
      </c>
      <c r="M4" s="1">
        <v>0.1</v>
      </c>
      <c r="N4">
        <v>9.7355999999999998</v>
      </c>
      <c r="O4">
        <v>10.162100000000001</v>
      </c>
      <c r="Q4" s="1">
        <v>0.1</v>
      </c>
      <c r="R4">
        <v>9.9717000000000002</v>
      </c>
      <c r="S4">
        <v>3.2505999999999999</v>
      </c>
      <c r="U4" s="1">
        <v>0.1</v>
      </c>
      <c r="V4">
        <v>4.8544</v>
      </c>
      <c r="W4">
        <v>4.1180000000000003</v>
      </c>
      <c r="Y4" s="1">
        <v>0.1</v>
      </c>
      <c r="Z4">
        <v>21.690999999999999</v>
      </c>
      <c r="AA4">
        <v>3.8246000000000002</v>
      </c>
      <c r="AC4" s="1">
        <v>0.1</v>
      </c>
      <c r="AD4">
        <v>14.179399999999999</v>
      </c>
      <c r="AE4">
        <v>3.2515999999999998</v>
      </c>
    </row>
    <row r="5" spans="1:31" x14ac:dyDescent="0.2">
      <c r="A5" s="1">
        <v>0.2</v>
      </c>
      <c r="B5">
        <v>56.568399999999997</v>
      </c>
      <c r="C5">
        <v>20.2044</v>
      </c>
      <c r="E5" s="1">
        <v>0.2</v>
      </c>
      <c r="F5">
        <v>5.7873999999999999</v>
      </c>
      <c r="G5">
        <v>3.5432999999999999</v>
      </c>
      <c r="I5" s="1">
        <v>0.2</v>
      </c>
      <c r="J5">
        <v>8.5505999999999993</v>
      </c>
      <c r="K5">
        <v>2.8416000000000001</v>
      </c>
      <c r="M5" s="1">
        <v>0.2</v>
      </c>
      <c r="N5">
        <v>8.2772000000000006</v>
      </c>
      <c r="O5">
        <v>8.3240999999999996</v>
      </c>
      <c r="Q5" s="1">
        <v>0.2</v>
      </c>
      <c r="R5">
        <v>7.2366999999999999</v>
      </c>
      <c r="S5">
        <v>3.3515000000000001</v>
      </c>
      <c r="U5" s="1">
        <v>0.2</v>
      </c>
      <c r="V5">
        <v>4.8582999999999998</v>
      </c>
      <c r="W5">
        <v>3.613</v>
      </c>
      <c r="Y5" s="1">
        <v>0.2</v>
      </c>
      <c r="Z5">
        <v>15.7532</v>
      </c>
      <c r="AA5">
        <v>3.9539</v>
      </c>
      <c r="AC5" s="1">
        <v>0.2</v>
      </c>
      <c r="AD5">
        <v>7.6879999999999997</v>
      </c>
      <c r="AE5">
        <v>3.3839999999999999</v>
      </c>
    </row>
    <row r="6" spans="1:31" x14ac:dyDescent="0.2">
      <c r="A6" s="1">
        <v>0.3</v>
      </c>
      <c r="B6">
        <v>117.5686</v>
      </c>
      <c r="C6">
        <v>26.391999999999999</v>
      </c>
      <c r="E6" s="1">
        <v>0.3</v>
      </c>
      <c r="F6">
        <v>8.5167999999999999</v>
      </c>
      <c r="G6">
        <v>3.5219999999999998</v>
      </c>
      <c r="I6" s="1">
        <v>0.3</v>
      </c>
      <c r="J6">
        <v>11.250299999999999</v>
      </c>
      <c r="K6">
        <v>3.1394000000000002</v>
      </c>
      <c r="M6" s="1">
        <v>0.3</v>
      </c>
      <c r="N6">
        <v>9.2477999999999998</v>
      </c>
      <c r="O6">
        <v>8.6628000000000007</v>
      </c>
      <c r="Q6" s="1">
        <v>0.3</v>
      </c>
      <c r="R6">
        <v>9.5968</v>
      </c>
      <c r="S6">
        <v>2.9956999999999998</v>
      </c>
      <c r="U6" s="1">
        <v>0.3</v>
      </c>
      <c r="V6">
        <v>5.6265999999999998</v>
      </c>
      <c r="W6">
        <v>2.9796999999999998</v>
      </c>
      <c r="Y6" s="1">
        <v>0.3</v>
      </c>
      <c r="Z6">
        <v>13.774900000000001</v>
      </c>
      <c r="AA6">
        <v>3.3681000000000001</v>
      </c>
      <c r="AC6" s="1">
        <v>0.3</v>
      </c>
      <c r="AD6">
        <v>7.9218000000000002</v>
      </c>
      <c r="AE6">
        <v>3.0051000000000001</v>
      </c>
    </row>
    <row r="7" spans="1:31" x14ac:dyDescent="0.2">
      <c r="A7" s="1">
        <v>0.4</v>
      </c>
      <c r="B7">
        <v>55.827399999999997</v>
      </c>
      <c r="C7">
        <v>9.8470999999999993</v>
      </c>
      <c r="E7" s="1">
        <v>0.4</v>
      </c>
      <c r="F7">
        <v>11.0063</v>
      </c>
      <c r="G7">
        <v>3.3086000000000002</v>
      </c>
      <c r="I7" s="1">
        <v>0.4</v>
      </c>
      <c r="J7">
        <v>9.0767000000000007</v>
      </c>
      <c r="K7">
        <v>3.3159999999999998</v>
      </c>
      <c r="M7" s="1">
        <v>0.4</v>
      </c>
      <c r="N7">
        <v>6.8141999999999996</v>
      </c>
      <c r="O7">
        <v>9.8884000000000007</v>
      </c>
      <c r="Q7" s="1">
        <v>0.4</v>
      </c>
      <c r="R7">
        <v>14.808</v>
      </c>
      <c r="S7">
        <v>3.2456999999999998</v>
      </c>
      <c r="U7" s="1">
        <v>0.4</v>
      </c>
      <c r="V7">
        <v>5.3975999999999997</v>
      </c>
      <c r="W7">
        <v>3.5110999999999999</v>
      </c>
      <c r="Y7" s="1">
        <v>0.4</v>
      </c>
      <c r="Z7">
        <v>13.4445</v>
      </c>
      <c r="AA7">
        <v>4.3613</v>
      </c>
      <c r="AC7" s="1">
        <v>0.4</v>
      </c>
      <c r="AD7">
        <v>9.2241999999999997</v>
      </c>
      <c r="AE7">
        <v>3.0676000000000001</v>
      </c>
    </row>
    <row r="8" spans="1:31" x14ac:dyDescent="0.2">
      <c r="A8" s="1">
        <v>0.5</v>
      </c>
      <c r="B8">
        <v>24.191500000000001</v>
      </c>
      <c r="C8">
        <v>27.4498</v>
      </c>
      <c r="E8" s="1">
        <v>0.5</v>
      </c>
      <c r="F8">
        <v>9.7106999999999992</v>
      </c>
      <c r="G8">
        <v>3.2852999999999999</v>
      </c>
      <c r="I8" s="1">
        <v>0.5</v>
      </c>
      <c r="J8">
        <v>9.8635000000000002</v>
      </c>
      <c r="K8">
        <v>3.1227999999999998</v>
      </c>
      <c r="M8" s="1">
        <v>0.5</v>
      </c>
      <c r="N8">
        <v>9.1979000000000006</v>
      </c>
      <c r="O8">
        <v>8.0868000000000002</v>
      </c>
      <c r="Q8" s="1">
        <v>0.5</v>
      </c>
      <c r="R8">
        <v>10.620100000000001</v>
      </c>
      <c r="S8">
        <v>3.3576999999999999</v>
      </c>
      <c r="U8" s="1">
        <v>0.5</v>
      </c>
      <c r="V8">
        <v>5.5312999999999999</v>
      </c>
      <c r="W8">
        <v>3.6162000000000001</v>
      </c>
      <c r="Y8" s="1">
        <v>0.5</v>
      </c>
      <c r="Z8">
        <v>11.334899999999999</v>
      </c>
      <c r="AA8">
        <v>4.0044000000000004</v>
      </c>
      <c r="AC8" s="1">
        <v>0.5</v>
      </c>
      <c r="AD8">
        <v>6.8513999999999999</v>
      </c>
      <c r="AE8">
        <v>3.8894000000000002</v>
      </c>
    </row>
    <row r="9" spans="1:31" x14ac:dyDescent="0.2">
      <c r="A9" s="1">
        <v>0.6</v>
      </c>
      <c r="B9">
        <v>23.3689</v>
      </c>
      <c r="C9">
        <v>15.311500000000001</v>
      </c>
      <c r="E9" s="1">
        <v>0.6</v>
      </c>
      <c r="F9">
        <v>10.393700000000001</v>
      </c>
      <c r="G9">
        <v>3.6812</v>
      </c>
      <c r="I9" s="1">
        <v>0.6</v>
      </c>
      <c r="J9">
        <v>7.0873999999999997</v>
      </c>
      <c r="K9">
        <v>3.0831</v>
      </c>
      <c r="M9" s="1">
        <v>0.6</v>
      </c>
      <c r="N9">
        <v>6.0781999999999998</v>
      </c>
      <c r="O9">
        <v>5.5735000000000001</v>
      </c>
      <c r="Q9" s="1">
        <v>0.6</v>
      </c>
      <c r="R9">
        <v>9.7209000000000003</v>
      </c>
      <c r="S9">
        <v>3.4037999999999999</v>
      </c>
      <c r="U9" s="1">
        <v>0.6</v>
      </c>
      <c r="V9">
        <v>5.0339999999999998</v>
      </c>
      <c r="W9">
        <v>7.4960000000000004</v>
      </c>
      <c r="Y9" s="1">
        <v>0.6</v>
      </c>
      <c r="Z9">
        <v>12.392300000000001</v>
      </c>
      <c r="AA9">
        <v>4.1848000000000001</v>
      </c>
      <c r="AC9" s="1">
        <v>0.6</v>
      </c>
      <c r="AD9">
        <v>9.1128999999999998</v>
      </c>
      <c r="AE9">
        <v>3.6621000000000001</v>
      </c>
    </row>
    <row r="10" spans="1:31" x14ac:dyDescent="0.2">
      <c r="A10" s="1">
        <v>0.7</v>
      </c>
      <c r="B10">
        <v>10.822699999999999</v>
      </c>
      <c r="C10">
        <v>7.4951999999999996</v>
      </c>
      <c r="E10" s="1">
        <v>0.7</v>
      </c>
      <c r="F10">
        <v>10.1061</v>
      </c>
      <c r="G10">
        <v>2.9933000000000001</v>
      </c>
      <c r="I10" s="1">
        <v>0.7</v>
      </c>
      <c r="J10">
        <v>9.3038000000000007</v>
      </c>
      <c r="K10">
        <v>3.4472999999999998</v>
      </c>
      <c r="M10" s="1">
        <v>0.7</v>
      </c>
      <c r="N10">
        <v>5.8304999999999998</v>
      </c>
      <c r="O10">
        <v>7.2267999999999999</v>
      </c>
      <c r="Q10" s="1">
        <v>0.7</v>
      </c>
      <c r="R10">
        <v>10.388</v>
      </c>
      <c r="S10">
        <v>3.1248999999999998</v>
      </c>
      <c r="U10" s="1">
        <v>0.7</v>
      </c>
      <c r="V10">
        <v>6.6337000000000002</v>
      </c>
      <c r="W10">
        <v>6.7362000000000002</v>
      </c>
      <c r="Y10" s="1">
        <v>0.7</v>
      </c>
      <c r="Z10">
        <v>9.1045999999999996</v>
      </c>
      <c r="AA10">
        <v>4.0308999999999999</v>
      </c>
      <c r="AC10" s="1">
        <v>0.7</v>
      </c>
      <c r="AD10">
        <v>9.5358999999999998</v>
      </c>
      <c r="AE10">
        <v>3.9676</v>
      </c>
    </row>
    <row r="11" spans="1:31" x14ac:dyDescent="0.2">
      <c r="A11" s="1">
        <v>0.8</v>
      </c>
      <c r="B11">
        <v>10.6454</v>
      </c>
      <c r="C11">
        <v>8.2657000000000007</v>
      </c>
      <c r="E11" s="1">
        <v>0.8</v>
      </c>
      <c r="F11">
        <v>8.9158000000000008</v>
      </c>
      <c r="G11">
        <v>3.3677999999999999</v>
      </c>
      <c r="I11" s="1">
        <v>0.8</v>
      </c>
      <c r="J11">
        <v>8.1059000000000001</v>
      </c>
      <c r="K11">
        <v>3.4580000000000002</v>
      </c>
      <c r="M11" s="1">
        <v>0.8</v>
      </c>
      <c r="N11">
        <v>10.542400000000001</v>
      </c>
      <c r="O11">
        <v>5.1719999999999997</v>
      </c>
      <c r="Q11" s="1">
        <v>0.8</v>
      </c>
      <c r="R11">
        <v>7.8291000000000004</v>
      </c>
      <c r="S11">
        <v>3.286</v>
      </c>
      <c r="U11" s="1">
        <v>0.8</v>
      </c>
      <c r="V11">
        <v>6.8066000000000004</v>
      </c>
      <c r="W11">
        <v>9.4962999999999997</v>
      </c>
      <c r="Y11" s="1">
        <v>0.8</v>
      </c>
      <c r="Z11">
        <v>7.9734999999999996</v>
      </c>
      <c r="AA11">
        <v>3.8277999999999999</v>
      </c>
      <c r="AC11" s="1">
        <v>0.8</v>
      </c>
      <c r="AD11">
        <v>9.1655999999999995</v>
      </c>
      <c r="AE11">
        <v>3.0964</v>
      </c>
    </row>
    <row r="12" spans="1:31" x14ac:dyDescent="0.2">
      <c r="A12" s="1">
        <v>0.9</v>
      </c>
      <c r="B12">
        <v>23.718499999999999</v>
      </c>
      <c r="C12">
        <v>9.2100000000000009</v>
      </c>
      <c r="E12" s="1">
        <v>0.9</v>
      </c>
      <c r="F12">
        <v>6.4511000000000003</v>
      </c>
      <c r="G12">
        <v>3.1985999999999999</v>
      </c>
      <c r="I12" s="1">
        <v>0.9</v>
      </c>
      <c r="J12">
        <v>11.069800000000001</v>
      </c>
      <c r="K12">
        <v>4.5609999999999999</v>
      </c>
      <c r="M12" s="1">
        <v>0.9</v>
      </c>
      <c r="N12">
        <v>10.455500000000001</v>
      </c>
      <c r="O12">
        <v>5.3174999999999999</v>
      </c>
      <c r="Q12" s="1">
        <v>0.9</v>
      </c>
      <c r="R12">
        <v>10.585599999999999</v>
      </c>
      <c r="S12">
        <v>3.6156999999999999</v>
      </c>
      <c r="U12" s="1">
        <v>0.9</v>
      </c>
      <c r="V12">
        <v>5.6296999999999997</v>
      </c>
      <c r="W12">
        <v>6.9573</v>
      </c>
      <c r="Y12" s="1">
        <v>0.9</v>
      </c>
      <c r="Z12">
        <v>7.6029</v>
      </c>
      <c r="AA12">
        <v>4.0019999999999998</v>
      </c>
      <c r="AC12" s="1">
        <v>0.9</v>
      </c>
      <c r="AD12">
        <v>7.7388000000000003</v>
      </c>
      <c r="AE12">
        <v>3.8938999999999999</v>
      </c>
    </row>
    <row r="13" spans="1:31" x14ac:dyDescent="0.2">
      <c r="A13" s="1">
        <v>1</v>
      </c>
      <c r="B13">
        <v>31.208500000000001</v>
      </c>
      <c r="C13">
        <v>8.9179999999999993</v>
      </c>
      <c r="E13" s="1">
        <v>1</v>
      </c>
      <c r="F13">
        <v>9.3081999999999994</v>
      </c>
      <c r="G13">
        <v>3.1657000000000002</v>
      </c>
      <c r="I13" s="1">
        <v>1</v>
      </c>
      <c r="J13">
        <v>11.619</v>
      </c>
      <c r="K13">
        <v>5.5978000000000003</v>
      </c>
      <c r="M13" s="1">
        <v>1</v>
      </c>
      <c r="N13">
        <v>11.7804</v>
      </c>
      <c r="O13">
        <v>5.1056999999999997</v>
      </c>
      <c r="Q13" s="1">
        <v>1</v>
      </c>
      <c r="R13">
        <v>11.5151</v>
      </c>
      <c r="S13">
        <v>3.2692000000000001</v>
      </c>
      <c r="U13" s="1">
        <v>1</v>
      </c>
      <c r="V13">
        <v>6.4798</v>
      </c>
      <c r="W13">
        <v>7.4741</v>
      </c>
      <c r="Y13" s="1">
        <v>1</v>
      </c>
      <c r="Z13">
        <v>8.0348000000000006</v>
      </c>
      <c r="AA13">
        <v>3.5480999999999998</v>
      </c>
      <c r="AC13" s="1">
        <v>1</v>
      </c>
      <c r="AD13">
        <v>7.3075999999999999</v>
      </c>
      <c r="AE13">
        <v>4.1658999999999997</v>
      </c>
    </row>
    <row r="15" spans="1:31" x14ac:dyDescent="0.2">
      <c r="A15" t="s">
        <v>7</v>
      </c>
      <c r="B15">
        <f>AVERAGE(B4:B13)</f>
        <v>39.204680000000003</v>
      </c>
      <c r="C15">
        <f>AVERAGE(C4:C13)</f>
        <v>17.515920000000001</v>
      </c>
      <c r="F15">
        <f>AVERAGE(F4:F13)</f>
        <v>8.8027899999999981</v>
      </c>
      <c r="G15">
        <f>AVERAGE(G4:G13)</f>
        <v>3.3609099999999996</v>
      </c>
      <c r="J15">
        <f>AVERAGE(J4:J13)</f>
        <v>9.534200000000002</v>
      </c>
      <c r="K15">
        <f>AVERAGE(K4:K13)</f>
        <v>3.5858300000000001</v>
      </c>
      <c r="N15">
        <f>AVERAGE(N4:N13)</f>
        <v>8.7959700000000005</v>
      </c>
      <c r="O15">
        <f>AVERAGE(O4:O13)</f>
        <v>7.3519699999999997</v>
      </c>
      <c r="R15">
        <f>AVERAGE(R4:R13)</f>
        <v>10.2272</v>
      </c>
      <c r="S15">
        <f>AVERAGE(S4:S13)</f>
        <v>3.2900800000000006</v>
      </c>
      <c r="V15">
        <f>AVERAGE(V4:V13)</f>
        <v>5.6852</v>
      </c>
      <c r="W15">
        <f>AVERAGE(W4:W13)</f>
        <v>5.5997899999999996</v>
      </c>
      <c r="Z15">
        <f>AVERAGE(Z4:Z13)</f>
        <v>12.110660000000003</v>
      </c>
      <c r="AA15">
        <f>AVERAGE(AA4:AA13)</f>
        <v>3.91059</v>
      </c>
      <c r="AD15">
        <f>AVERAGE(AD4:AD13)</f>
        <v>8.8725599999999982</v>
      </c>
      <c r="AE15">
        <f>AVERAGE(AE4:AE13)</f>
        <v>3.5383599999999999</v>
      </c>
    </row>
    <row r="16" spans="1:31" x14ac:dyDescent="0.2">
      <c r="A16" t="s">
        <v>8</v>
      </c>
      <c r="B16">
        <f>STDEV(B4:B13)</f>
        <v>31.834601353935621</v>
      </c>
      <c r="C16">
        <f>STDEV(C4:C13)</f>
        <v>11.450088662325332</v>
      </c>
      <c r="F16">
        <f>STDEV(F4:F13)</f>
        <v>1.6939504639550025</v>
      </c>
      <c r="G16">
        <f>STDEV(G4:G13)</f>
        <v>0.21164886250580223</v>
      </c>
      <c r="J16">
        <f>STDEV(J4:J13)</f>
        <v>1.4540684394713537</v>
      </c>
      <c r="K16">
        <f>STDEV(K4:K13)</f>
        <v>0.84422083083884225</v>
      </c>
      <c r="N16">
        <f>STDEV(N4:N13)</f>
        <v>2.0093200436687213</v>
      </c>
      <c r="O16">
        <f>STDEV(O4:O13)</f>
        <v>1.9621214222536467</v>
      </c>
      <c r="R16">
        <f>STDEV(R4:R13)</f>
        <v>2.0646250835334579</v>
      </c>
      <c r="S16">
        <f>STDEV(S4:S13)</f>
        <v>0.16506914241546722</v>
      </c>
      <c r="V16">
        <f>STDEV(V4:V13)</f>
        <v>0.72261456146721748</v>
      </c>
      <c r="W16">
        <f>STDEV(W4:W13)</f>
        <v>2.2786658993806022</v>
      </c>
      <c r="Z16">
        <f>STDEV(Z4:Z13)</f>
        <v>4.3889505870993704</v>
      </c>
      <c r="AA16">
        <f>STDEV(AA4:AA13)</f>
        <v>0.28901746371687187</v>
      </c>
      <c r="AD16">
        <f>STDEV(AD4:AD13)</f>
        <v>2.0815748163349803</v>
      </c>
      <c r="AE16">
        <f>STDEV(AE4:AE13)</f>
        <v>0.42822254650278385</v>
      </c>
    </row>
    <row r="17" spans="1:42" x14ac:dyDescent="0.2">
      <c r="A17" t="s">
        <v>9</v>
      </c>
      <c r="B17">
        <f>2*B16</f>
        <v>63.669202707871243</v>
      </c>
      <c r="C17">
        <f>2*C16</f>
        <v>22.900177324650663</v>
      </c>
      <c r="F17">
        <f>2*F16</f>
        <v>3.387900927910005</v>
      </c>
      <c r="G17">
        <f>2*G16</f>
        <v>0.42329772501160445</v>
      </c>
      <c r="J17">
        <f>2*J16</f>
        <v>2.9081368789427073</v>
      </c>
      <c r="K17">
        <f>2*K16</f>
        <v>1.6884416616776845</v>
      </c>
      <c r="N17">
        <f>2*N16</f>
        <v>4.0186400873374426</v>
      </c>
      <c r="O17">
        <f>2*O16</f>
        <v>3.9242428445072934</v>
      </c>
      <c r="R17">
        <f>2*R16</f>
        <v>4.1292501670669157</v>
      </c>
      <c r="S17">
        <f>2*S16</f>
        <v>0.33013828483093444</v>
      </c>
      <c r="V17">
        <f>2*V16</f>
        <v>1.445229122934435</v>
      </c>
      <c r="W17">
        <f>2*W16</f>
        <v>4.5573317987612043</v>
      </c>
      <c r="Z17">
        <f>2*Z16</f>
        <v>8.7779011741987407</v>
      </c>
      <c r="AA17">
        <f>2*AA16</f>
        <v>0.57803492743374374</v>
      </c>
      <c r="AD17">
        <f>2*AD16</f>
        <v>4.1631496326699606</v>
      </c>
      <c r="AE17">
        <f>2*AE16</f>
        <v>0.8564450930055677</v>
      </c>
    </row>
    <row r="18" spans="1:42" x14ac:dyDescent="0.2">
      <c r="A18" t="s">
        <v>10</v>
      </c>
      <c r="B18">
        <f>B15+B17</f>
        <v>102.87388270787125</v>
      </c>
      <c r="C18">
        <f>C15+C17</f>
        <v>40.416097324650664</v>
      </c>
      <c r="F18">
        <f>F15+F17</f>
        <v>12.190690927910003</v>
      </c>
      <c r="G18">
        <f>G15+G17</f>
        <v>3.784207725011604</v>
      </c>
      <c r="J18">
        <f>J15+J17</f>
        <v>12.44233687894271</v>
      </c>
      <c r="K18">
        <f>K15+K17</f>
        <v>5.2742716616776848</v>
      </c>
      <c r="N18">
        <f>N15+N17</f>
        <v>12.814610087337442</v>
      </c>
      <c r="O18">
        <f>O15+O17</f>
        <v>11.276212844507294</v>
      </c>
      <c r="R18">
        <f>R15+R17</f>
        <v>14.356450167066916</v>
      </c>
      <c r="S18">
        <f>S15+S17</f>
        <v>3.6202182848309352</v>
      </c>
      <c r="V18">
        <f>V15+V17</f>
        <v>7.1304291229344354</v>
      </c>
      <c r="W18">
        <f>W15+W17</f>
        <v>10.157121798761203</v>
      </c>
      <c r="Z18">
        <f>Z15+Z17</f>
        <v>20.888561174198742</v>
      </c>
      <c r="AA18">
        <f>AA15+AA17</f>
        <v>4.4886249274337437</v>
      </c>
      <c r="AD18">
        <f>AD15+AD17</f>
        <v>13.03570963266996</v>
      </c>
      <c r="AE18">
        <f>AE15+AE17</f>
        <v>4.3948050930055675</v>
      </c>
    </row>
    <row r="24" spans="1:42" x14ac:dyDescent="0.2">
      <c r="J24" t="s">
        <v>12</v>
      </c>
      <c r="N24" t="s">
        <v>13</v>
      </c>
      <c r="Q24" t="s">
        <v>14</v>
      </c>
      <c r="U24" t="s">
        <v>15</v>
      </c>
    </row>
    <row r="25" spans="1:42" x14ac:dyDescent="0.2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">
      <c r="I26" s="1" t="s">
        <v>11</v>
      </c>
      <c r="J26">
        <f t="shared" ref="J26:J36" si="0">AVERAGE(B3,F3,J3,N3,R3,V3,Z3,AD3)</f>
        <v>26.866699999999998</v>
      </c>
      <c r="K26">
        <f t="shared" ref="K26:K36" si="1">AVERAGE(C3,G3,K3,O3,S3,W3,AA3,AE3)</f>
        <v>12.592462500000002</v>
      </c>
      <c r="N26">
        <f>J27-J26</f>
        <v>-12.390974999999997</v>
      </c>
      <c r="O26">
        <f>K27-K26</f>
        <v>-3.404087500000001</v>
      </c>
      <c r="P26" s="1">
        <v>0.1</v>
      </c>
      <c r="Q26">
        <f>N26/J26*100</f>
        <v>-46.120197121343516</v>
      </c>
      <c r="R26">
        <f>O26/K26*100</f>
        <v>-27.032738830868077</v>
      </c>
      <c r="U26">
        <f>J26</f>
        <v>26.866699999999998</v>
      </c>
      <c r="V26">
        <f>K26</f>
        <v>12.592462500000002</v>
      </c>
      <c r="W26">
        <f>Q26</f>
        <v>-46.120197121343516</v>
      </c>
      <c r="X26">
        <f>Q27</f>
        <v>-46.625469447308383</v>
      </c>
      <c r="Y26">
        <f>Q28</f>
        <v>-14.623120814986573</v>
      </c>
      <c r="Z26">
        <f>Q29</f>
        <v>-41.563859722258407</v>
      </c>
      <c r="AA26">
        <f>Q30</f>
        <v>-59.38219989801501</v>
      </c>
      <c r="AB26">
        <f>Q31</f>
        <v>-61.295814149113959</v>
      </c>
      <c r="AC26">
        <f>Q32</f>
        <v>-66.629089169864557</v>
      </c>
      <c r="AD26">
        <f>Q33</f>
        <v>-67.439106775301767</v>
      </c>
      <c r="AE26">
        <f>Q34</f>
        <v>-61.266223615107172</v>
      </c>
      <c r="AF26">
        <f>Q35</f>
        <v>-54.751886163912943</v>
      </c>
      <c r="AG26">
        <f>R26</f>
        <v>-27.032738830868077</v>
      </c>
      <c r="AH26">
        <f>R27</f>
        <v>-51.145576173047978</v>
      </c>
      <c r="AI26">
        <f>R28</f>
        <v>-46.332180858191961</v>
      </c>
      <c r="AJ26">
        <f>R29</f>
        <v>-59.75191508412275</v>
      </c>
      <c r="AK26">
        <f>R30</f>
        <v>-43.604755622659191</v>
      </c>
      <c r="AL26">
        <f>R31</f>
        <v>-53.944671266640654</v>
      </c>
      <c r="AM26">
        <f>R32</f>
        <v>-61.264327767503779</v>
      </c>
      <c r="AN26">
        <f>R33</f>
        <v>-60.323487165437264</v>
      </c>
      <c r="AO26">
        <f>R34</f>
        <v>-59.543258516751585</v>
      </c>
      <c r="AP26">
        <f>R35</f>
        <v>-59.058345418936128</v>
      </c>
    </row>
    <row r="27" spans="1:42" x14ac:dyDescent="0.2">
      <c r="I27" s="1">
        <v>0.1</v>
      </c>
      <c r="J27">
        <f t="shared" si="0"/>
        <v>14.475725000000001</v>
      </c>
      <c r="K27">
        <f t="shared" si="1"/>
        <v>9.1883750000000006</v>
      </c>
      <c r="N27">
        <f>J28-J26</f>
        <v>-12.526725000000001</v>
      </c>
      <c r="O27">
        <f>K28-K26</f>
        <v>-6.4404875000000024</v>
      </c>
      <c r="P27" s="1">
        <v>0.2</v>
      </c>
      <c r="Q27">
        <f>N27/J26*100</f>
        <v>-46.625469447308383</v>
      </c>
      <c r="R27">
        <f>O27/K26*100</f>
        <v>-51.145576173047978</v>
      </c>
    </row>
    <row r="28" spans="1:42" x14ac:dyDescent="0.2">
      <c r="I28" s="1">
        <v>0.2</v>
      </c>
      <c r="J28">
        <f t="shared" si="0"/>
        <v>14.339974999999997</v>
      </c>
      <c r="K28">
        <f t="shared" si="1"/>
        <v>6.1519749999999993</v>
      </c>
      <c r="N28">
        <f>J29-J26</f>
        <v>-3.9287499999999973</v>
      </c>
      <c r="O28">
        <f>K29-K26</f>
        <v>-5.8343625000000019</v>
      </c>
      <c r="P28" s="1">
        <v>0.3</v>
      </c>
      <c r="Q28">
        <f>N28/J26*100</f>
        <v>-14.623120814986573</v>
      </c>
      <c r="R28">
        <f>O28/K26*100</f>
        <v>-46.332180858191961</v>
      </c>
    </row>
    <row r="29" spans="1:42" x14ac:dyDescent="0.2">
      <c r="I29" s="1">
        <v>0.3</v>
      </c>
      <c r="J29">
        <f t="shared" si="0"/>
        <v>22.937950000000001</v>
      </c>
      <c r="K29">
        <f t="shared" si="1"/>
        <v>6.7580999999999998</v>
      </c>
      <c r="N29">
        <f>J30-J26</f>
        <v>-11.166837499999998</v>
      </c>
      <c r="O29">
        <f>K30-K26</f>
        <v>-7.5242375000000017</v>
      </c>
      <c r="P29" s="1">
        <v>0.4</v>
      </c>
      <c r="Q29">
        <f>N29/J26*100</f>
        <v>-41.563859722258407</v>
      </c>
      <c r="R29">
        <f>O29/K26*100</f>
        <v>-59.75191508412275</v>
      </c>
    </row>
    <row r="30" spans="1:42" x14ac:dyDescent="0.2">
      <c r="I30" s="1">
        <v>0.4</v>
      </c>
      <c r="J30">
        <f t="shared" si="0"/>
        <v>15.6998625</v>
      </c>
      <c r="K30">
        <f t="shared" si="1"/>
        <v>5.068225</v>
      </c>
      <c r="N30">
        <f>J31-J26</f>
        <v>-15.954037499999998</v>
      </c>
      <c r="O30">
        <f>K31-K26</f>
        <v>-5.4909125000000012</v>
      </c>
      <c r="P30" s="1">
        <v>0.5</v>
      </c>
      <c r="Q30">
        <f>N30/J26*100</f>
        <v>-59.38219989801501</v>
      </c>
      <c r="R30">
        <f>O30/K26*100</f>
        <v>-43.604755622659191</v>
      </c>
    </row>
    <row r="31" spans="1:42" x14ac:dyDescent="0.2">
      <c r="I31" s="1">
        <v>0.5</v>
      </c>
      <c r="J31">
        <f t="shared" si="0"/>
        <v>10.9126625</v>
      </c>
      <c r="K31">
        <f t="shared" si="1"/>
        <v>7.1015500000000005</v>
      </c>
      <c r="N31">
        <f>J32-J26</f>
        <v>-16.468162499999998</v>
      </c>
      <c r="O31">
        <f>K32-K26</f>
        <v>-6.7929625000000007</v>
      </c>
      <c r="P31" s="1">
        <v>0.6</v>
      </c>
      <c r="Q31">
        <f>N31/J26*100</f>
        <v>-61.295814149113959</v>
      </c>
      <c r="R31">
        <f>O31/K26*100</f>
        <v>-53.944671266640654</v>
      </c>
    </row>
    <row r="32" spans="1:42" x14ac:dyDescent="0.2">
      <c r="I32" s="1">
        <v>0.6</v>
      </c>
      <c r="J32">
        <f t="shared" si="0"/>
        <v>10.3985375</v>
      </c>
      <c r="K32">
        <f t="shared" si="1"/>
        <v>5.799500000000001</v>
      </c>
      <c r="N32">
        <f>J33-J26</f>
        <v>-17.901037500000001</v>
      </c>
      <c r="O32">
        <f>K33-K26</f>
        <v>-7.7146875000000019</v>
      </c>
      <c r="P32" s="1">
        <v>0.7</v>
      </c>
      <c r="Q32">
        <f>N32/J26*100</f>
        <v>-66.629089169864557</v>
      </c>
      <c r="R32">
        <f>O32/K26*100</f>
        <v>-61.264327767503779</v>
      </c>
    </row>
    <row r="33" spans="1:18" x14ac:dyDescent="0.2">
      <c r="I33" s="1">
        <v>0.7</v>
      </c>
      <c r="J33">
        <f t="shared" si="0"/>
        <v>8.9656624999999988</v>
      </c>
      <c r="K33">
        <f t="shared" si="1"/>
        <v>4.8777749999999997</v>
      </c>
      <c r="N33">
        <f>J34-J26</f>
        <v>-18.118662499999999</v>
      </c>
      <c r="O33">
        <f>K34-K26</f>
        <v>-7.5962125000000018</v>
      </c>
      <c r="P33" s="1">
        <v>0.8</v>
      </c>
      <c r="Q33">
        <f>N33/J26*100</f>
        <v>-67.439106775301767</v>
      </c>
      <c r="R33">
        <f>O33/K26*100</f>
        <v>-60.323487165437264</v>
      </c>
    </row>
    <row r="34" spans="1:18" x14ac:dyDescent="0.2">
      <c r="I34" s="1">
        <v>0.8</v>
      </c>
      <c r="J34">
        <f t="shared" si="0"/>
        <v>8.7480375000000006</v>
      </c>
      <c r="K34">
        <f t="shared" si="1"/>
        <v>4.9962499999999999</v>
      </c>
      <c r="N34">
        <f>J35-J26</f>
        <v>-16.460212499999997</v>
      </c>
      <c r="O34">
        <f>K35-K26</f>
        <v>-7.4979625000000008</v>
      </c>
      <c r="P34" s="1">
        <v>0.9</v>
      </c>
      <c r="Q34">
        <f>N34/J26*100</f>
        <v>-61.266223615107172</v>
      </c>
      <c r="R34">
        <f>O34/K26*100</f>
        <v>-59.543258516751585</v>
      </c>
    </row>
    <row r="35" spans="1:18" x14ac:dyDescent="0.2">
      <c r="I35" s="1">
        <v>0.9</v>
      </c>
      <c r="J35">
        <f t="shared" si="0"/>
        <v>10.406487500000001</v>
      </c>
      <c r="K35">
        <f t="shared" si="1"/>
        <v>5.0945000000000009</v>
      </c>
      <c r="N35">
        <f>J36-J26</f>
        <v>-14.710024999999998</v>
      </c>
      <c r="O35">
        <f>K36-K26</f>
        <v>-7.4369000000000014</v>
      </c>
      <c r="P35" s="1">
        <v>1</v>
      </c>
      <c r="Q35">
        <f>N35/J26*100</f>
        <v>-54.751886163912943</v>
      </c>
      <c r="R35">
        <f>O35/K26*100</f>
        <v>-59.058345418936128</v>
      </c>
    </row>
    <row r="36" spans="1:18" x14ac:dyDescent="0.2">
      <c r="I36" s="1">
        <v>1</v>
      </c>
      <c r="J36">
        <f t="shared" si="0"/>
        <v>12.156675</v>
      </c>
      <c r="K36">
        <f t="shared" si="1"/>
        <v>5.1555625000000003</v>
      </c>
    </row>
    <row r="39" spans="1:18" x14ac:dyDescent="0.2">
      <c r="B39" s="1" t="s">
        <v>5</v>
      </c>
      <c r="C39" s="1" t="s">
        <v>6</v>
      </c>
    </row>
    <row r="40" spans="1:18" x14ac:dyDescent="0.2">
      <c r="A40" s="1" t="s">
        <v>18</v>
      </c>
    </row>
    <row r="41" spans="1:18" x14ac:dyDescent="0.2">
      <c r="A41" s="1">
        <v>1</v>
      </c>
      <c r="B41">
        <f>B3</f>
        <v>127.0972</v>
      </c>
      <c r="C41">
        <f>C3</f>
        <v>68.639799999999994</v>
      </c>
    </row>
    <row r="42" spans="1:18" x14ac:dyDescent="0.2">
      <c r="A42" s="1">
        <v>2</v>
      </c>
      <c r="B42">
        <f>F3</f>
        <v>11.141500000000001</v>
      </c>
      <c r="C42">
        <f>G3</f>
        <v>4.1407999999999996</v>
      </c>
    </row>
    <row r="43" spans="1:18" x14ac:dyDescent="0.2">
      <c r="A43" s="1">
        <v>3</v>
      </c>
      <c r="B43">
        <f>J3</f>
        <v>8.6643000000000008</v>
      </c>
      <c r="C43">
        <f>K3</f>
        <v>3.5394999999999999</v>
      </c>
    </row>
    <row r="44" spans="1:18" x14ac:dyDescent="0.2">
      <c r="A44" s="1">
        <v>4</v>
      </c>
      <c r="B44">
        <f>N3</f>
        <v>8.6113999999999997</v>
      </c>
      <c r="C44">
        <f>O3</f>
        <v>8.8943999999999992</v>
      </c>
    </row>
    <row r="45" spans="1:18" x14ac:dyDescent="0.2">
      <c r="A45" s="1">
        <v>5</v>
      </c>
      <c r="B45">
        <f>R3</f>
        <v>11.2469</v>
      </c>
      <c r="C45">
        <f>S3</f>
        <v>3.6898</v>
      </c>
    </row>
    <row r="46" spans="1:18" x14ac:dyDescent="0.2">
      <c r="A46" s="1">
        <v>6</v>
      </c>
      <c r="B46">
        <f>V3</f>
        <v>6.3365</v>
      </c>
      <c r="C46">
        <f>W3</f>
        <v>4.1264000000000003</v>
      </c>
    </row>
    <row r="47" spans="1:18" x14ac:dyDescent="0.2">
      <c r="A47" s="1">
        <v>7</v>
      </c>
      <c r="B47">
        <f>Z3</f>
        <v>31.936199999999999</v>
      </c>
      <c r="C47">
        <f>AA3</f>
        <v>4.3925999999999998</v>
      </c>
    </row>
    <row r="48" spans="1:18" x14ac:dyDescent="0.2">
      <c r="A48" s="1">
        <v>8</v>
      </c>
      <c r="B48">
        <f>AD3</f>
        <v>9.8995999999999995</v>
      </c>
      <c r="C48">
        <f>AE3</f>
        <v>3.3163999999999998</v>
      </c>
    </row>
    <row r="50" spans="1:3" x14ac:dyDescent="0.2">
      <c r="A50" t="s">
        <v>19</v>
      </c>
      <c r="B50">
        <f>AVERAGE(B41:B48)</f>
        <v>26.866699999999998</v>
      </c>
      <c r="C50">
        <f>AVERAGE(C41:C48)</f>
        <v>12.592462500000002</v>
      </c>
    </row>
    <row r="51" spans="1:3" x14ac:dyDescent="0.2">
      <c r="A51" t="s">
        <v>8</v>
      </c>
      <c r="B51">
        <f>STDEV(B41:B48)</f>
        <v>41.295222770886504</v>
      </c>
      <c r="C51">
        <f>STDEV(C41:C48)</f>
        <v>22.717460655686814</v>
      </c>
    </row>
    <row r="52" spans="1:3" x14ac:dyDescent="0.2">
      <c r="A52" t="s">
        <v>20</v>
      </c>
      <c r="B52">
        <f>1.5*B51</f>
        <v>61.942834156329752</v>
      </c>
      <c r="C52">
        <f>1.5*C51</f>
        <v>34.076190983530225</v>
      </c>
    </row>
    <row r="53" spans="1:3" x14ac:dyDescent="0.2">
      <c r="A53" t="s">
        <v>9</v>
      </c>
      <c r="B53">
        <f>2*B51</f>
        <v>82.590445541773008</v>
      </c>
      <c r="C53">
        <f>2*C51</f>
        <v>45.434921311373628</v>
      </c>
    </row>
    <row r="54" spans="1:3" x14ac:dyDescent="0.2">
      <c r="A54" t="s">
        <v>21</v>
      </c>
      <c r="B54">
        <f>B50+B52</f>
        <v>88.809534156329747</v>
      </c>
      <c r="C54">
        <f>C50+C52</f>
        <v>46.668653483530228</v>
      </c>
    </row>
    <row r="55" spans="1:3" x14ac:dyDescent="0.2">
      <c r="A55" t="s">
        <v>10</v>
      </c>
      <c r="B55">
        <f>B50+B53</f>
        <v>109.457145541773</v>
      </c>
      <c r="C55">
        <f>C50+C53</f>
        <v>58.027383811373632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Riley Ferguson</cp:lastModifiedBy>
  <dcterms:created xsi:type="dcterms:W3CDTF">2015-05-25T02:01:35Z</dcterms:created>
  <dcterms:modified xsi:type="dcterms:W3CDTF">2020-06-24T23:36:57Z</dcterms:modified>
</cp:coreProperties>
</file>