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9040" windowHeight="1351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1" i="1" l="1"/>
  <c r="B52" i="1" s="1"/>
  <c r="B50" i="1"/>
  <c r="C48" i="1"/>
  <c r="B48" i="1"/>
  <c r="C47" i="1"/>
  <c r="B47" i="1"/>
  <c r="C46" i="1"/>
  <c r="B46" i="1"/>
  <c r="C45" i="1"/>
  <c r="B45" i="1"/>
  <c r="C44" i="1"/>
  <c r="B44" i="1"/>
  <c r="C43" i="1"/>
  <c r="B43" i="1"/>
  <c r="C42" i="1"/>
  <c r="B42" i="1"/>
  <c r="C41" i="1"/>
  <c r="B41" i="1"/>
  <c r="K36" i="1"/>
  <c r="K35" i="1"/>
  <c r="K34" i="1"/>
  <c r="K33" i="1"/>
  <c r="O32" i="1" s="1"/>
  <c r="R32" i="1" s="1"/>
  <c r="AM26" i="1" s="1"/>
  <c r="K32" i="1"/>
  <c r="K31" i="1"/>
  <c r="K30" i="1"/>
  <c r="K29" i="1"/>
  <c r="K28" i="1"/>
  <c r="K27" i="1"/>
  <c r="K26" i="1"/>
  <c r="V26" i="1" s="1"/>
  <c r="J26" i="1"/>
  <c r="U26" i="1" s="1"/>
  <c r="J36" i="1"/>
  <c r="J35" i="1"/>
  <c r="J34" i="1"/>
  <c r="J33" i="1"/>
  <c r="J32" i="1"/>
  <c r="J31" i="1"/>
  <c r="J30" i="1"/>
  <c r="J29" i="1"/>
  <c r="J28" i="1"/>
  <c r="J27" i="1"/>
  <c r="AE16" i="1"/>
  <c r="AE17" i="1" s="1"/>
  <c r="AE18" i="1" s="1"/>
  <c r="AD16" i="1"/>
  <c r="AD17" i="1" s="1"/>
  <c r="AD18" i="1" s="1"/>
  <c r="AE15" i="1"/>
  <c r="AD15" i="1"/>
  <c r="AA16" i="1"/>
  <c r="AA17" i="1" s="1"/>
  <c r="AA18" i="1" s="1"/>
  <c r="Z16" i="1"/>
  <c r="Z17" i="1" s="1"/>
  <c r="Z18" i="1" s="1"/>
  <c r="AA15" i="1"/>
  <c r="Z15" i="1"/>
  <c r="W16" i="1"/>
  <c r="W17" i="1" s="1"/>
  <c r="V16" i="1"/>
  <c r="V17" i="1" s="1"/>
  <c r="W15" i="1"/>
  <c r="V15" i="1"/>
  <c r="V18" i="1" s="1"/>
  <c r="S16" i="1"/>
  <c r="S17" i="1" s="1"/>
  <c r="S18" i="1" s="1"/>
  <c r="R16" i="1"/>
  <c r="R17" i="1" s="1"/>
  <c r="S15" i="1"/>
  <c r="R15" i="1"/>
  <c r="O16" i="1"/>
  <c r="O17" i="1" s="1"/>
  <c r="N16" i="1"/>
  <c r="N17" i="1" s="1"/>
  <c r="O15" i="1"/>
  <c r="O18" i="1" s="1"/>
  <c r="N15" i="1"/>
  <c r="K16" i="1"/>
  <c r="K17" i="1" s="1"/>
  <c r="J16" i="1"/>
  <c r="J17" i="1" s="1"/>
  <c r="K15" i="1"/>
  <c r="K18" i="1" s="1"/>
  <c r="J15" i="1"/>
  <c r="J18" i="1" s="1"/>
  <c r="F18" i="1"/>
  <c r="F17" i="1"/>
  <c r="G16" i="1"/>
  <c r="G17" i="1" s="1"/>
  <c r="F16" i="1"/>
  <c r="G15" i="1"/>
  <c r="G18" i="1" s="1"/>
  <c r="F15" i="1"/>
  <c r="C18" i="1"/>
  <c r="C17" i="1"/>
  <c r="C16" i="1"/>
  <c r="B16" i="1"/>
  <c r="B17" i="1" s="1"/>
  <c r="C15" i="1"/>
  <c r="B15" i="1"/>
  <c r="W18" i="1" l="1"/>
  <c r="C50" i="1"/>
  <c r="O28" i="1"/>
  <c r="R28" i="1" s="1"/>
  <c r="AI26" i="1" s="1"/>
  <c r="N33" i="1"/>
  <c r="Q33" i="1" s="1"/>
  <c r="AD26" i="1" s="1"/>
  <c r="N29" i="1"/>
  <c r="Q29" i="1" s="1"/>
  <c r="Z26" i="1" s="1"/>
  <c r="O33" i="1"/>
  <c r="R33" i="1" s="1"/>
  <c r="AN26" i="1" s="1"/>
  <c r="O34" i="1"/>
  <c r="R34" i="1" s="1"/>
  <c r="AO26" i="1" s="1"/>
  <c r="O27" i="1"/>
  <c r="R27" i="1" s="1"/>
  <c r="AH26" i="1" s="1"/>
  <c r="O35" i="1"/>
  <c r="R35" i="1" s="1"/>
  <c r="AP26" i="1" s="1"/>
  <c r="N18" i="1"/>
  <c r="C51" i="1"/>
  <c r="N28" i="1"/>
  <c r="Q28" i="1" s="1"/>
  <c r="Y26" i="1" s="1"/>
  <c r="B53" i="1"/>
  <c r="B55" i="1"/>
  <c r="O26" i="1"/>
  <c r="R26" i="1" s="1"/>
  <c r="AG26" i="1" s="1"/>
  <c r="B18" i="1"/>
  <c r="R18" i="1"/>
  <c r="N30" i="1"/>
  <c r="Q30" i="1" s="1"/>
  <c r="AA26" i="1" s="1"/>
  <c r="N32" i="1"/>
  <c r="Q32" i="1" s="1"/>
  <c r="AC26" i="1" s="1"/>
  <c r="B54" i="1"/>
  <c r="N27" i="1"/>
  <c r="Q27" i="1" s="1"/>
  <c r="X26" i="1" s="1"/>
  <c r="N35" i="1"/>
  <c r="Q35" i="1" s="1"/>
  <c r="AF26" i="1" s="1"/>
  <c r="O29" i="1"/>
  <c r="R29" i="1" s="1"/>
  <c r="AJ26" i="1" s="1"/>
  <c r="O31" i="1"/>
  <c r="R31" i="1" s="1"/>
  <c r="AL26" i="1" s="1"/>
  <c r="N31" i="1"/>
  <c r="Q31" i="1" s="1"/>
  <c r="AB26" i="1" s="1"/>
  <c r="O30" i="1"/>
  <c r="R30" i="1" s="1"/>
  <c r="AK26" i="1" s="1"/>
  <c r="N26" i="1"/>
  <c r="Q26" i="1" s="1"/>
  <c r="W26" i="1" s="1"/>
  <c r="N34" i="1"/>
  <c r="Q34" i="1" s="1"/>
  <c r="AE26" i="1" s="1"/>
  <c r="C52" i="1" l="1"/>
  <c r="C54" i="1" s="1"/>
  <c r="C53" i="1"/>
  <c r="C55" i="1" s="1"/>
</calcChain>
</file>

<file path=xl/sharedStrings.xml><?xml version="1.0" encoding="utf-8"?>
<sst xmlns="http://schemas.openxmlformats.org/spreadsheetml/2006/main" count="48" uniqueCount="22">
  <si>
    <t>BROW</t>
  </si>
  <si>
    <t>BROW_DF</t>
  </si>
  <si>
    <t>CHEEK_DF</t>
  </si>
  <si>
    <t>Cmt Text</t>
  </si>
  <si>
    <t>RMS</t>
  </si>
  <si>
    <t>Brow</t>
  </si>
  <si>
    <t>Cheek</t>
  </si>
  <si>
    <t>mean</t>
  </si>
  <si>
    <t>SD</t>
  </si>
  <si>
    <t>2SD</t>
  </si>
  <si>
    <t>mean+2SD</t>
  </si>
  <si>
    <t>BL</t>
  </si>
  <si>
    <t>Averages</t>
  </si>
  <si>
    <t>differences</t>
  </si>
  <si>
    <t>percentage change</t>
  </si>
  <si>
    <t>Spss data</t>
  </si>
  <si>
    <t>BL_cheek</t>
  </si>
  <si>
    <t>BL_brow</t>
  </si>
  <si>
    <t>Trial</t>
  </si>
  <si>
    <t>Mean</t>
  </si>
  <si>
    <t>1.5SD</t>
  </si>
  <si>
    <t>mean+1.5SD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</si>
</sst>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1"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5"/>
  <sheetViews>
    <sheetView tabSelected="1" zoomScale="70" zoomScaleNormal="70" workbookViewId="0">
      <selection activeCell="AD12" sqref="AD12:AE12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</row>
    <row r="2" spans="1:31" x14ac:dyDescent="0.25">
      <c r="A2" t="s">
        <v>3</v>
      </c>
      <c r="B2" t="s">
        <v>4</v>
      </c>
      <c r="C2" t="s">
        <v>4</v>
      </c>
      <c r="F2" s="1" t="s">
        <v>5</v>
      </c>
      <c r="G2" s="1" t="s">
        <v>6</v>
      </c>
      <c r="H2" s="1"/>
      <c r="I2" s="1"/>
      <c r="J2" s="1" t="s">
        <v>5</v>
      </c>
      <c r="K2" s="1" t="s">
        <v>6</v>
      </c>
      <c r="L2" s="1"/>
      <c r="M2" s="1"/>
      <c r="N2" s="1" t="s">
        <v>5</v>
      </c>
      <c r="O2" s="1" t="s">
        <v>6</v>
      </c>
      <c r="P2" s="1"/>
      <c r="Q2" s="1"/>
      <c r="R2" s="1" t="s">
        <v>5</v>
      </c>
      <c r="S2" s="1" t="s">
        <v>6</v>
      </c>
      <c r="T2" s="1"/>
      <c r="U2" s="1"/>
      <c r="V2" s="1" t="s">
        <v>5</v>
      </c>
      <c r="W2" s="1" t="s">
        <v>6</v>
      </c>
      <c r="X2" s="1"/>
      <c r="Y2" s="1"/>
      <c r="Z2" s="1" t="s">
        <v>5</v>
      </c>
      <c r="AA2" s="1" t="s">
        <v>6</v>
      </c>
      <c r="AB2" s="1"/>
      <c r="AC2" s="1"/>
      <c r="AD2" s="1" t="s">
        <v>5</v>
      </c>
      <c r="AE2" s="1" t="s">
        <v>6</v>
      </c>
    </row>
    <row r="3" spans="1:31" x14ac:dyDescent="0.25">
      <c r="A3" s="1">
        <v>424</v>
      </c>
      <c r="B3">
        <v>3.7241</v>
      </c>
      <c r="C3">
        <v>10.2766</v>
      </c>
      <c r="E3" s="1">
        <v>424</v>
      </c>
      <c r="F3">
        <v>9.1539999999999999</v>
      </c>
      <c r="G3">
        <v>15.495799999999999</v>
      </c>
      <c r="I3" s="1">
        <v>424</v>
      </c>
      <c r="J3">
        <v>3.2204000000000002</v>
      </c>
      <c r="K3">
        <v>7.1982999999999997</v>
      </c>
      <c r="M3" s="1">
        <v>424</v>
      </c>
      <c r="Q3" s="1">
        <v>424</v>
      </c>
      <c r="R3">
        <v>3.3439000000000001</v>
      </c>
      <c r="S3">
        <v>8.1203000000000003</v>
      </c>
      <c r="U3" s="1">
        <v>424</v>
      </c>
      <c r="Y3" s="1">
        <v>424</v>
      </c>
      <c r="AC3" s="1">
        <v>424</v>
      </c>
      <c r="AD3">
        <v>13.269600000000001</v>
      </c>
      <c r="AE3">
        <v>11.8177</v>
      </c>
    </row>
    <row r="4" spans="1:31" x14ac:dyDescent="0.25">
      <c r="A4" s="1">
        <v>0.1</v>
      </c>
      <c r="B4">
        <v>3.7311000000000001</v>
      </c>
      <c r="C4">
        <v>10.032999999999999</v>
      </c>
      <c r="E4" s="1">
        <v>0.1</v>
      </c>
      <c r="F4">
        <v>5.6477000000000004</v>
      </c>
      <c r="I4" s="1">
        <v>0.1</v>
      </c>
      <c r="J4">
        <v>2.3769</v>
      </c>
      <c r="K4">
        <v>6.9333</v>
      </c>
      <c r="M4" s="1">
        <v>0.1</v>
      </c>
      <c r="Q4" s="1">
        <v>0.1</v>
      </c>
      <c r="R4">
        <v>3.4565999999999999</v>
      </c>
      <c r="S4">
        <v>16.279399999999999</v>
      </c>
      <c r="U4" s="1">
        <v>0.1</v>
      </c>
      <c r="Y4" s="1">
        <v>0.1</v>
      </c>
      <c r="AC4" s="1">
        <v>0.1</v>
      </c>
      <c r="AD4">
        <v>3.9643999999999999</v>
      </c>
      <c r="AE4">
        <v>10.456300000000001</v>
      </c>
    </row>
    <row r="5" spans="1:31" x14ac:dyDescent="0.25">
      <c r="A5" s="1">
        <v>0.2</v>
      </c>
      <c r="B5">
        <v>3.7088000000000001</v>
      </c>
      <c r="C5">
        <v>8.5792999999999999</v>
      </c>
      <c r="E5" s="1">
        <v>0.2</v>
      </c>
      <c r="F5">
        <v>8.0648</v>
      </c>
      <c r="G5">
        <v>11.0966</v>
      </c>
      <c r="I5" s="1">
        <v>0.2</v>
      </c>
      <c r="K5">
        <v>6.5214999999999996</v>
      </c>
      <c r="M5" s="1">
        <v>0.2</v>
      </c>
      <c r="Q5" s="1">
        <v>0.2</v>
      </c>
      <c r="R5">
        <v>3.5276999999999998</v>
      </c>
      <c r="S5">
        <v>8.5568000000000008</v>
      </c>
      <c r="U5" s="1">
        <v>0.2</v>
      </c>
      <c r="Y5" s="1">
        <v>0.2</v>
      </c>
      <c r="AC5" s="1">
        <v>0.2</v>
      </c>
      <c r="AD5">
        <v>4.0923999999999996</v>
      </c>
      <c r="AE5">
        <v>29.998000000000001</v>
      </c>
    </row>
    <row r="6" spans="1:31" x14ac:dyDescent="0.25">
      <c r="A6" s="1">
        <v>0.3</v>
      </c>
      <c r="C6">
        <v>18.235199999999999</v>
      </c>
      <c r="E6" s="1">
        <v>0.3</v>
      </c>
      <c r="F6">
        <v>6.2933000000000003</v>
      </c>
      <c r="G6">
        <v>11.303599999999999</v>
      </c>
      <c r="I6" s="1">
        <v>0.3</v>
      </c>
      <c r="J6">
        <v>2.1894999999999998</v>
      </c>
      <c r="K6">
        <v>5.7892000000000001</v>
      </c>
      <c r="M6" s="1">
        <v>0.3</v>
      </c>
      <c r="Q6" s="1">
        <v>0.3</v>
      </c>
      <c r="R6">
        <v>3.5956999999999999</v>
      </c>
      <c r="S6">
        <v>9.6529000000000007</v>
      </c>
      <c r="U6" s="1">
        <v>0.3</v>
      </c>
      <c r="Y6" s="1">
        <v>0.3</v>
      </c>
      <c r="AC6" s="1">
        <v>0.3</v>
      </c>
      <c r="AD6">
        <v>6.2031999999999998</v>
      </c>
      <c r="AE6">
        <v>11.838699999999999</v>
      </c>
    </row>
    <row r="7" spans="1:31" x14ac:dyDescent="0.25">
      <c r="A7" s="1">
        <v>0.4</v>
      </c>
      <c r="B7">
        <v>2.3553999999999999</v>
      </c>
      <c r="C7">
        <v>20.7166</v>
      </c>
      <c r="E7" s="1">
        <v>0.4</v>
      </c>
      <c r="F7">
        <v>7.5776000000000003</v>
      </c>
      <c r="G7">
        <v>10.4048</v>
      </c>
      <c r="I7" s="1">
        <v>0.4</v>
      </c>
      <c r="J7">
        <v>1.8133999999999999</v>
      </c>
      <c r="K7">
        <v>4.9164000000000003</v>
      </c>
      <c r="M7" s="1">
        <v>0.4</v>
      </c>
      <c r="Q7" s="1">
        <v>0.4</v>
      </c>
      <c r="R7">
        <v>5.5846</v>
      </c>
      <c r="S7">
        <v>15.163399999999999</v>
      </c>
      <c r="U7" s="1">
        <v>0.4</v>
      </c>
      <c r="Y7" s="1">
        <v>0.4</v>
      </c>
      <c r="AC7" s="1">
        <v>0.4</v>
      </c>
      <c r="AD7">
        <v>4.1749999999999998</v>
      </c>
      <c r="AE7">
        <v>8.3394999999999992</v>
      </c>
    </row>
    <row r="8" spans="1:31" x14ac:dyDescent="0.25">
      <c r="A8" s="1">
        <v>0.5</v>
      </c>
      <c r="B8">
        <v>5.4863999999999997</v>
      </c>
      <c r="C8">
        <v>19.771699999999999</v>
      </c>
      <c r="E8" s="1">
        <v>0.5</v>
      </c>
      <c r="F8">
        <v>4.1241000000000003</v>
      </c>
      <c r="G8">
        <v>11.4047</v>
      </c>
      <c r="I8" s="1">
        <v>0.5</v>
      </c>
      <c r="J8">
        <v>2.5165999999999999</v>
      </c>
      <c r="K8">
        <v>6.5500999999999996</v>
      </c>
      <c r="M8" s="1">
        <v>0.5</v>
      </c>
      <c r="Q8" s="1">
        <v>0.5</v>
      </c>
      <c r="R8">
        <v>4.7495000000000003</v>
      </c>
      <c r="S8">
        <v>19.734300000000001</v>
      </c>
      <c r="U8" s="1">
        <v>0.5</v>
      </c>
      <c r="Y8" s="1">
        <v>0.5</v>
      </c>
      <c r="AC8" s="1">
        <v>0.5</v>
      </c>
      <c r="AD8">
        <v>4.1589999999999998</v>
      </c>
      <c r="AE8">
        <v>10.1587</v>
      </c>
    </row>
    <row r="9" spans="1:31" x14ac:dyDescent="0.25">
      <c r="A9" s="1">
        <v>0.6</v>
      </c>
      <c r="B9">
        <v>3.915</v>
      </c>
      <c r="C9">
        <v>8.7314000000000007</v>
      </c>
      <c r="E9" s="1">
        <v>0.6</v>
      </c>
      <c r="F9">
        <v>4.5861000000000001</v>
      </c>
      <c r="G9">
        <v>13.3489</v>
      </c>
      <c r="I9" s="1">
        <v>0.6</v>
      </c>
      <c r="J9">
        <v>2.9336000000000002</v>
      </c>
      <c r="K9">
        <v>5.4077999999999999</v>
      </c>
      <c r="M9" s="1">
        <v>0.6</v>
      </c>
      <c r="Q9" s="1">
        <v>0.6</v>
      </c>
      <c r="R9">
        <v>3.8856999999999999</v>
      </c>
      <c r="S9">
        <v>17.4391</v>
      </c>
      <c r="U9" s="1">
        <v>0.6</v>
      </c>
      <c r="Y9" s="1">
        <v>0.6</v>
      </c>
      <c r="AC9" s="1">
        <v>0.6</v>
      </c>
      <c r="AD9">
        <v>2.7761</v>
      </c>
      <c r="AE9">
        <v>5.7633999999999999</v>
      </c>
    </row>
    <row r="10" spans="1:31" x14ac:dyDescent="0.25">
      <c r="A10" s="1">
        <v>0.7</v>
      </c>
      <c r="B10">
        <v>2.8285</v>
      </c>
      <c r="C10">
        <v>20.1127</v>
      </c>
      <c r="E10" s="1">
        <v>0.7</v>
      </c>
      <c r="F10">
        <v>7.2270000000000003</v>
      </c>
      <c r="G10">
        <v>15.0983</v>
      </c>
      <c r="I10" s="1">
        <v>0.7</v>
      </c>
      <c r="J10">
        <v>2.1459999999999999</v>
      </c>
      <c r="K10">
        <v>6.3982000000000001</v>
      </c>
      <c r="M10" s="1">
        <v>0.7</v>
      </c>
      <c r="Q10" s="1">
        <v>0.7</v>
      </c>
      <c r="R10">
        <v>5.7740999999999998</v>
      </c>
      <c r="S10">
        <v>11.5494</v>
      </c>
      <c r="U10" s="1">
        <v>0.7</v>
      </c>
      <c r="Y10" s="1">
        <v>0.7</v>
      </c>
      <c r="AC10" s="1">
        <v>0.7</v>
      </c>
      <c r="AD10">
        <v>2.8654000000000002</v>
      </c>
      <c r="AE10">
        <v>4.0301999999999998</v>
      </c>
    </row>
    <row r="11" spans="1:31" x14ac:dyDescent="0.25">
      <c r="A11" s="1">
        <v>0.8</v>
      </c>
      <c r="B11">
        <v>4.7733999999999996</v>
      </c>
      <c r="C11">
        <v>11.675700000000001</v>
      </c>
      <c r="E11" s="1">
        <v>0.8</v>
      </c>
      <c r="F11">
        <v>3.5634999999999999</v>
      </c>
      <c r="G11">
        <v>7.8792</v>
      </c>
      <c r="I11" s="1">
        <v>0.8</v>
      </c>
      <c r="J11">
        <v>3.0354000000000001</v>
      </c>
      <c r="K11">
        <v>5.7317</v>
      </c>
      <c r="M11" s="1">
        <v>0.8</v>
      </c>
      <c r="Q11" s="1">
        <v>0.8</v>
      </c>
      <c r="R11">
        <v>7.9898999999999996</v>
      </c>
      <c r="S11">
        <v>12.0486</v>
      </c>
      <c r="U11" s="1">
        <v>0.8</v>
      </c>
      <c r="Y11" s="1">
        <v>0.8</v>
      </c>
      <c r="AC11" s="1">
        <v>0.8</v>
      </c>
      <c r="AD11">
        <v>11.4986</v>
      </c>
      <c r="AE11">
        <v>12.0375</v>
      </c>
    </row>
    <row r="12" spans="1:31" x14ac:dyDescent="0.25">
      <c r="A12" s="1">
        <v>0.9</v>
      </c>
      <c r="B12">
        <v>2.9177</v>
      </c>
      <c r="C12">
        <v>15.7727</v>
      </c>
      <c r="E12" s="1">
        <v>0.9</v>
      </c>
      <c r="F12">
        <v>3.2652999999999999</v>
      </c>
      <c r="G12">
        <v>14.1593</v>
      </c>
      <c r="I12" s="1">
        <v>0.9</v>
      </c>
      <c r="J12">
        <v>2.8906000000000001</v>
      </c>
      <c r="K12">
        <v>5.5983999999999998</v>
      </c>
      <c r="M12" s="1">
        <v>0.9</v>
      </c>
      <c r="Q12" s="1">
        <v>0.9</v>
      </c>
      <c r="R12">
        <v>7.5369000000000002</v>
      </c>
      <c r="S12">
        <v>21.945399999999999</v>
      </c>
      <c r="U12" s="1">
        <v>0.9</v>
      </c>
      <c r="Y12" s="1">
        <v>0.9</v>
      </c>
      <c r="AC12" s="1">
        <v>0.9</v>
      </c>
    </row>
    <row r="13" spans="1:31" x14ac:dyDescent="0.25">
      <c r="A13" s="1">
        <v>1</v>
      </c>
      <c r="B13">
        <v>3.2393000000000001</v>
      </c>
      <c r="C13">
        <v>12.7004</v>
      </c>
      <c r="E13" s="1">
        <v>1</v>
      </c>
      <c r="F13">
        <v>4.0773999999999999</v>
      </c>
      <c r="G13">
        <v>11.4817</v>
      </c>
      <c r="I13" s="1">
        <v>1</v>
      </c>
      <c r="J13">
        <v>2.8559000000000001</v>
      </c>
      <c r="M13" s="1">
        <v>1</v>
      </c>
      <c r="Q13" s="1">
        <v>1</v>
      </c>
      <c r="U13" s="1">
        <v>1</v>
      </c>
      <c r="Y13" s="1">
        <v>1</v>
      </c>
      <c r="AC13" s="1">
        <v>1</v>
      </c>
    </row>
    <row r="15" spans="1:31" x14ac:dyDescent="0.25">
      <c r="A15" t="s">
        <v>7</v>
      </c>
      <c r="B15">
        <f>AVERAGE(B4:B13)</f>
        <v>3.6617333333333328</v>
      </c>
      <c r="C15">
        <f>AVERAGE(C4:C13)</f>
        <v>14.63287</v>
      </c>
      <c r="F15">
        <f>AVERAGE(F4:F13)</f>
        <v>5.4426800000000002</v>
      </c>
      <c r="G15">
        <f>AVERAGE(G4:G13)</f>
        <v>11.797455555555555</v>
      </c>
      <c r="J15">
        <f>AVERAGE(J4:J13)</f>
        <v>2.5286555555555554</v>
      </c>
      <c r="K15">
        <f>AVERAGE(K4:K13)</f>
        <v>5.9829555555555549</v>
      </c>
      <c r="N15" t="e">
        <f>AVERAGE(N4:N13)</f>
        <v>#DIV/0!</v>
      </c>
      <c r="O15" t="e">
        <f>AVERAGE(O4:O13)</f>
        <v>#DIV/0!</v>
      </c>
      <c r="R15">
        <f>AVERAGE(R4:R13)</f>
        <v>5.1223000000000001</v>
      </c>
      <c r="S15">
        <f>AVERAGE(S4:S13)</f>
        <v>14.707700000000001</v>
      </c>
      <c r="V15" t="e">
        <f>AVERAGE(V4:V13)</f>
        <v>#DIV/0!</v>
      </c>
      <c r="W15" t="e">
        <f>AVERAGE(W4:W13)</f>
        <v>#DIV/0!</v>
      </c>
      <c r="Z15" t="e">
        <f>AVERAGE(Z4:Z13)</f>
        <v>#DIV/0!</v>
      </c>
      <c r="AA15" t="e">
        <f>AVERAGE(AA4:AA13)</f>
        <v>#DIV/0!</v>
      </c>
      <c r="AD15">
        <f>AVERAGE(AD4:AD13)</f>
        <v>4.9667624999999997</v>
      </c>
      <c r="AE15">
        <f>AVERAGE(AE4:AE13)</f>
        <v>11.577787499999999</v>
      </c>
    </row>
    <row r="16" spans="1:31" x14ac:dyDescent="0.25">
      <c r="A16" t="s">
        <v>8</v>
      </c>
      <c r="B16">
        <f>STDEV(B4:B13)</f>
        <v>0.98546957842441829</v>
      </c>
      <c r="C16">
        <f>STDEV(C4:C13)</f>
        <v>4.8629555690729642</v>
      </c>
      <c r="F16">
        <f>STDEV(F4:F13)</f>
        <v>1.7635650533318379</v>
      </c>
      <c r="G16">
        <f>STDEV(G4:G13)</f>
        <v>2.1552879593636192</v>
      </c>
      <c r="J16">
        <f>STDEV(J4:J13)</f>
        <v>0.42647977710294449</v>
      </c>
      <c r="K16">
        <f>STDEV(K4:K13)</f>
        <v>0.6523192912813317</v>
      </c>
      <c r="N16" t="e">
        <f>STDEV(N4:N13)</f>
        <v>#DIV/0!</v>
      </c>
      <c r="O16" t="e">
        <f>STDEV(O4:O13)</f>
        <v>#DIV/0!</v>
      </c>
      <c r="R16">
        <f>STDEV(R4:R13)</f>
        <v>1.7323380176801508</v>
      </c>
      <c r="S16">
        <f>STDEV(S4:S13)</f>
        <v>4.5855711713482306</v>
      </c>
      <c r="V16" t="e">
        <f>STDEV(V4:V13)</f>
        <v>#DIV/0!</v>
      </c>
      <c r="W16" t="e">
        <f>STDEV(W4:W13)</f>
        <v>#DIV/0!</v>
      </c>
      <c r="Z16" t="e">
        <f>STDEV(Z4:Z13)</f>
        <v>#DIV/0!</v>
      </c>
      <c r="AA16" t="e">
        <f>STDEV(AA4:AA13)</f>
        <v>#DIV/0!</v>
      </c>
      <c r="AD16">
        <f>STDEV(AD4:AD13)</f>
        <v>2.8399450155328707</v>
      </c>
      <c r="AE16">
        <f>STDEV(AE4:AE13)</f>
        <v>7.9652357871005401</v>
      </c>
    </row>
    <row r="17" spans="1:42" x14ac:dyDescent="0.25">
      <c r="A17" t="s">
        <v>9</v>
      </c>
      <c r="B17">
        <f>2*B16</f>
        <v>1.9709391568488366</v>
      </c>
      <c r="C17">
        <f>2*C16</f>
        <v>9.7259111381459284</v>
      </c>
      <c r="F17">
        <f>2*F16</f>
        <v>3.5271301066636758</v>
      </c>
      <c r="G17">
        <f>2*G16</f>
        <v>4.3105759187272383</v>
      </c>
      <c r="J17">
        <f>2*J16</f>
        <v>0.85295955420588898</v>
      </c>
      <c r="K17">
        <f>2*K16</f>
        <v>1.3046385825626634</v>
      </c>
      <c r="N17" t="e">
        <f>2*N16</f>
        <v>#DIV/0!</v>
      </c>
      <c r="O17" t="e">
        <f>2*O16</f>
        <v>#DIV/0!</v>
      </c>
      <c r="R17">
        <f>2*R16</f>
        <v>3.4646760353603017</v>
      </c>
      <c r="S17">
        <f>2*S16</f>
        <v>9.1711423426964611</v>
      </c>
      <c r="V17" t="e">
        <f>2*V16</f>
        <v>#DIV/0!</v>
      </c>
      <c r="W17" t="e">
        <f>2*W16</f>
        <v>#DIV/0!</v>
      </c>
      <c r="Z17" t="e">
        <f>2*Z16</f>
        <v>#DIV/0!</v>
      </c>
      <c r="AA17" t="e">
        <f>2*AA16</f>
        <v>#DIV/0!</v>
      </c>
      <c r="AD17">
        <f>2*AD16</f>
        <v>5.6798900310657414</v>
      </c>
      <c r="AE17">
        <f>2*AE16</f>
        <v>15.93047157420108</v>
      </c>
    </row>
    <row r="18" spans="1:42" x14ac:dyDescent="0.25">
      <c r="A18" t="s">
        <v>10</v>
      </c>
      <c r="B18">
        <f>B15+B17</f>
        <v>5.6326724901821699</v>
      </c>
      <c r="C18">
        <f>C15+C17</f>
        <v>24.358781138145929</v>
      </c>
      <c r="F18">
        <f>F15+F17</f>
        <v>8.969810106663676</v>
      </c>
      <c r="G18">
        <f>G15+G17</f>
        <v>16.108031474282793</v>
      </c>
      <c r="J18">
        <f>J15+J17</f>
        <v>3.3816151097614444</v>
      </c>
      <c r="K18">
        <f>K15+K17</f>
        <v>7.2875941381182185</v>
      </c>
      <c r="N18" t="e">
        <f>N15+N17</f>
        <v>#DIV/0!</v>
      </c>
      <c r="O18" t="e">
        <f>O15+O17</f>
        <v>#DIV/0!</v>
      </c>
      <c r="R18">
        <f>R15+R17</f>
        <v>8.5869760353603013</v>
      </c>
      <c r="S18">
        <f>S15+S17</f>
        <v>23.878842342696462</v>
      </c>
      <c r="V18" t="e">
        <f>V15+V17</f>
        <v>#DIV/0!</v>
      </c>
      <c r="W18" t="e">
        <f>W15+W17</f>
        <v>#DIV/0!</v>
      </c>
      <c r="Z18" t="e">
        <f>Z15+Z17</f>
        <v>#DIV/0!</v>
      </c>
      <c r="AA18" t="e">
        <f>AA15+AA17</f>
        <v>#DIV/0!</v>
      </c>
      <c r="AD18">
        <f>AD15+AD17</f>
        <v>10.64665253106574</v>
      </c>
      <c r="AE18">
        <f>AE15+AE17</f>
        <v>27.508259074201078</v>
      </c>
    </row>
    <row r="24" spans="1:42" x14ac:dyDescent="0.25">
      <c r="J24" t="s">
        <v>12</v>
      </c>
      <c r="N24" t="s">
        <v>13</v>
      </c>
      <c r="Q24" t="s">
        <v>14</v>
      </c>
      <c r="U24" t="s">
        <v>15</v>
      </c>
    </row>
    <row r="25" spans="1:42" x14ac:dyDescent="0.25">
      <c r="J25" t="s">
        <v>5</v>
      </c>
      <c r="K25" t="s">
        <v>6</v>
      </c>
      <c r="N25" s="1" t="s">
        <v>5</v>
      </c>
      <c r="O25" s="1" t="s">
        <v>6</v>
      </c>
      <c r="Q25" s="1" t="s">
        <v>5</v>
      </c>
      <c r="R25" s="1" t="s">
        <v>6</v>
      </c>
      <c r="U25" t="s">
        <v>17</v>
      </c>
      <c r="V25" t="s">
        <v>16</v>
      </c>
      <c r="W25" t="s">
        <v>5</v>
      </c>
      <c r="AG25" t="s">
        <v>6</v>
      </c>
    </row>
    <row r="26" spans="1:42" x14ac:dyDescent="0.25">
      <c r="I26" s="1" t="s">
        <v>11</v>
      </c>
      <c r="J26">
        <f>AVERAGE(B3,F3,J3,N3,R3,V3,Z3,AD3)</f>
        <v>6.5424000000000007</v>
      </c>
      <c r="K26">
        <f>AVERAGE(C3,G3,K3,O3,S3,W3,AA3,AE3)</f>
        <v>10.58174</v>
      </c>
      <c r="N26">
        <f>J27-J26</f>
        <v>-2.7070600000000007</v>
      </c>
      <c r="O26">
        <f>K27-K26</f>
        <v>0.34375999999999962</v>
      </c>
      <c r="P26" s="1">
        <v>0.1</v>
      </c>
      <c r="Q26">
        <f>N26/J26*100</f>
        <v>-41.377170457324539</v>
      </c>
      <c r="R26">
        <f>O26/K26*100</f>
        <v>3.248615067087262</v>
      </c>
      <c r="U26">
        <f>J26</f>
        <v>6.5424000000000007</v>
      </c>
      <c r="V26">
        <f>K26</f>
        <v>10.58174</v>
      </c>
      <c r="W26">
        <f>Q26</f>
        <v>-41.377170457324539</v>
      </c>
      <c r="X26">
        <f>Q27</f>
        <v>-25.89225666422109</v>
      </c>
      <c r="Y26">
        <f>Q28</f>
        <v>-30.141461848862804</v>
      </c>
      <c r="Z26">
        <f>Q29</f>
        <v>-34.256541941795071</v>
      </c>
      <c r="AA26">
        <f>Q30</f>
        <v>-35.694546343849368</v>
      </c>
      <c r="AB26">
        <f>Q31</f>
        <v>-44.679322572756178</v>
      </c>
      <c r="AC26">
        <f>Q32</f>
        <v>-36.289435069699188</v>
      </c>
      <c r="AD26">
        <f>Q33</f>
        <v>-5.6590853509415613</v>
      </c>
      <c r="AE26">
        <f>Q34</f>
        <v>-36.527497554414296</v>
      </c>
      <c r="AF26">
        <f>Q35</f>
        <v>-48.170905681910831</v>
      </c>
      <c r="AG26">
        <f>R26</f>
        <v>3.248615067087262</v>
      </c>
      <c r="AH26">
        <f>R27</f>
        <v>22.384787379013286</v>
      </c>
      <c r="AI26">
        <f>R28</f>
        <v>7.3917900080704921</v>
      </c>
      <c r="AJ26">
        <f>R29</f>
        <v>12.534800514849161</v>
      </c>
      <c r="AK26">
        <f>R30</f>
        <v>27.804122951423881</v>
      </c>
      <c r="AL26">
        <f>R31</f>
        <v>-4.1923161975251801</v>
      </c>
      <c r="AM26">
        <f>R32</f>
        <v>8.0895958509659174</v>
      </c>
      <c r="AN26">
        <f>R33</f>
        <v>-6.6832108897024529</v>
      </c>
      <c r="AO26">
        <f>R34</f>
        <v>35.790049651569589</v>
      </c>
      <c r="AP26">
        <f>R35</f>
        <v>14.263344213711537</v>
      </c>
    </row>
    <row r="27" spans="1:42" x14ac:dyDescent="0.25">
      <c r="I27" s="1">
        <v>0.1</v>
      </c>
      <c r="J27">
        <f>AVERAGE(B4,F4,J4,N4,R4,V4,Z4,AD4)</f>
        <v>3.83534</v>
      </c>
      <c r="K27">
        <f>AVERAGE(C4,G4,K4,O4,S4,W4,AA4,AE4)</f>
        <v>10.9255</v>
      </c>
      <c r="N27">
        <f>J28-J26</f>
        <v>-1.6939750000000009</v>
      </c>
      <c r="O27">
        <f>K28-K26</f>
        <v>2.3687000000000005</v>
      </c>
      <c r="P27" s="1">
        <v>0.2</v>
      </c>
      <c r="Q27">
        <f>N27/J26*100</f>
        <v>-25.89225666422109</v>
      </c>
      <c r="R27">
        <f>O27/K26*100</f>
        <v>22.384787379013286</v>
      </c>
    </row>
    <row r="28" spans="1:42" x14ac:dyDescent="0.25">
      <c r="I28" s="1">
        <v>0.2</v>
      </c>
      <c r="J28">
        <f>AVERAGE(B5,F5,J5,N5,R5,V5,Z5,AD5)</f>
        <v>4.8484249999999998</v>
      </c>
      <c r="K28">
        <f>AVERAGE(C5,G5,K5,O5,S5,W5,AA5,AE5)</f>
        <v>12.95044</v>
      </c>
      <c r="N28">
        <f>J29-J26</f>
        <v>-1.9719750000000005</v>
      </c>
      <c r="O28">
        <f>K29-K26</f>
        <v>0.78217999999999854</v>
      </c>
      <c r="P28" s="1">
        <v>0.3</v>
      </c>
      <c r="Q28">
        <f>N28/J26*100</f>
        <v>-30.141461848862804</v>
      </c>
      <c r="R28">
        <f>O28/K26*100</f>
        <v>7.3917900080704921</v>
      </c>
    </row>
    <row r="29" spans="1:42" x14ac:dyDescent="0.25">
      <c r="I29" s="1">
        <v>0.3</v>
      </c>
      <c r="J29">
        <f>AVERAGE(B6,F6,J6,N6,R6,V6,Z6,AD6)</f>
        <v>4.5704250000000002</v>
      </c>
      <c r="K29">
        <f>AVERAGE(C6,G6,K6,O6,S6,W6,AA6,AE6)</f>
        <v>11.363919999999998</v>
      </c>
      <c r="N29">
        <f>J30-J26</f>
        <v>-2.241200000000001</v>
      </c>
      <c r="O29">
        <f>K30-K26</f>
        <v>1.3263999999999996</v>
      </c>
      <c r="P29" s="1">
        <v>0.4</v>
      </c>
      <c r="Q29">
        <f>N29/J26*100</f>
        <v>-34.256541941795071</v>
      </c>
      <c r="R29">
        <f>O29/K26*100</f>
        <v>12.534800514849161</v>
      </c>
    </row>
    <row r="30" spans="1:42" x14ac:dyDescent="0.25">
      <c r="I30" s="1">
        <v>0.4</v>
      </c>
      <c r="J30">
        <f>AVERAGE(B7,F7,J7,N7,R7,V7,Z7,AD7)</f>
        <v>4.3011999999999997</v>
      </c>
      <c r="K30">
        <f>AVERAGE(C7,G7,K7,O7,S7,W7,AA7,AE7)</f>
        <v>11.90814</v>
      </c>
      <c r="N30">
        <f>J31-J26</f>
        <v>-2.3352800000000009</v>
      </c>
      <c r="O30">
        <f>K31-K26</f>
        <v>2.9421600000000012</v>
      </c>
      <c r="P30" s="1">
        <v>0.5</v>
      </c>
      <c r="Q30">
        <f>N30/J26*100</f>
        <v>-35.694546343849368</v>
      </c>
      <c r="R30">
        <f>O30/K26*100</f>
        <v>27.804122951423881</v>
      </c>
    </row>
    <row r="31" spans="1:42" x14ac:dyDescent="0.25">
      <c r="I31" s="1">
        <v>0.5</v>
      </c>
      <c r="J31">
        <f>AVERAGE(B8,F8,J8,N8,R8,V8,Z8,AD8)</f>
        <v>4.2071199999999997</v>
      </c>
      <c r="K31">
        <f>AVERAGE(C8,G8,K8,O8,S8,W8,AA8,AE8)</f>
        <v>13.523900000000001</v>
      </c>
      <c r="N31">
        <f>J32-J26</f>
        <v>-2.9231000000000003</v>
      </c>
      <c r="O31">
        <f>K32-K26</f>
        <v>-0.44362000000000101</v>
      </c>
      <c r="P31" s="1">
        <v>0.6</v>
      </c>
      <c r="Q31">
        <f>N31/J26*100</f>
        <v>-44.679322572756178</v>
      </c>
      <c r="R31">
        <f>O31/K26*100</f>
        <v>-4.1923161975251801</v>
      </c>
    </row>
    <row r="32" spans="1:42" x14ac:dyDescent="0.25">
      <c r="I32" s="1">
        <v>0.6</v>
      </c>
      <c r="J32">
        <f>AVERAGE(B9,F9,J9,N9,R9,V9,Z9,AD9)</f>
        <v>3.6193000000000004</v>
      </c>
      <c r="K32">
        <f>AVERAGE(C9,G9,K9,O9,S9,W9,AA9,AE9)</f>
        <v>10.138119999999999</v>
      </c>
      <c r="N32">
        <f>J33-J26</f>
        <v>-2.3742000000000001</v>
      </c>
      <c r="O32">
        <f>K33-K26</f>
        <v>0.85602000000000089</v>
      </c>
      <c r="P32" s="1">
        <v>0.7</v>
      </c>
      <c r="Q32">
        <f>N32/J26*100</f>
        <v>-36.289435069699188</v>
      </c>
      <c r="R32">
        <f>O32/K26*100</f>
        <v>8.0895958509659174</v>
      </c>
    </row>
    <row r="33" spans="1:18" x14ac:dyDescent="0.25">
      <c r="I33" s="1">
        <v>0.7</v>
      </c>
      <c r="J33">
        <f>AVERAGE(B10,F10,J10,N10,R10,V10,Z10,AD10)</f>
        <v>4.1682000000000006</v>
      </c>
      <c r="K33">
        <f>AVERAGE(C10,G10,K10,O10,S10,W10,AA10,AE10)</f>
        <v>11.437760000000001</v>
      </c>
      <c r="N33">
        <f>J34-J26</f>
        <v>-0.37024000000000079</v>
      </c>
      <c r="O33">
        <f>K34-K26</f>
        <v>-0.70720000000000027</v>
      </c>
      <c r="P33" s="1">
        <v>0.8</v>
      </c>
      <c r="Q33">
        <f>N33/J26*100</f>
        <v>-5.6590853509415613</v>
      </c>
      <c r="R33">
        <f>O33/K26*100</f>
        <v>-6.6832108897024529</v>
      </c>
    </row>
    <row r="34" spans="1:18" x14ac:dyDescent="0.25">
      <c r="I34" s="1">
        <v>0.8</v>
      </c>
      <c r="J34">
        <f>AVERAGE(B11,F11,J11,N11,R11,V11,Z11,AD11)</f>
        <v>6.1721599999999999</v>
      </c>
      <c r="K34">
        <f>AVERAGE(C11,G11,K11,O11,S11,W11,AA11,AE11)</f>
        <v>9.8745399999999997</v>
      </c>
      <c r="N34">
        <f>J35-J26</f>
        <v>-2.3897750000000011</v>
      </c>
      <c r="O34">
        <f>K35-K26</f>
        <v>3.78721</v>
      </c>
      <c r="P34" s="1">
        <v>0.9</v>
      </c>
      <c r="Q34">
        <f>N34/J26*100</f>
        <v>-36.527497554414296</v>
      </c>
      <c r="R34">
        <f>O34/K26*100</f>
        <v>35.790049651569589</v>
      </c>
    </row>
    <row r="35" spans="1:18" x14ac:dyDescent="0.25">
      <c r="I35" s="1">
        <v>0.9</v>
      </c>
      <c r="J35">
        <f>AVERAGE(B12,F12,J12,N12,R12,V12,Z12,AD12)</f>
        <v>4.1526249999999996</v>
      </c>
      <c r="K35">
        <f>AVERAGE(C12,G12,K12,O12,S12,W12,AA12,AE12)</f>
        <v>14.36895</v>
      </c>
      <c r="N35">
        <f>J36-J26</f>
        <v>-3.1515333333333344</v>
      </c>
      <c r="O35">
        <f>K36-K26</f>
        <v>1.5093099999999993</v>
      </c>
      <c r="P35" s="1">
        <v>1</v>
      </c>
      <c r="Q35">
        <f>N35/J26*100</f>
        <v>-48.170905681910831</v>
      </c>
      <c r="R35">
        <f>O35/K26*100</f>
        <v>14.263344213711537</v>
      </c>
    </row>
    <row r="36" spans="1:18" x14ac:dyDescent="0.25">
      <c r="I36" s="1">
        <v>1</v>
      </c>
      <c r="J36">
        <f>AVERAGE(B13,F13,J13,N13,R13,V13,Z13,AD13)</f>
        <v>3.3908666666666663</v>
      </c>
      <c r="K36">
        <f>AVERAGE(C13,G13,K13,O13,S13,W13,AA13,AE13)</f>
        <v>12.091049999999999</v>
      </c>
    </row>
    <row r="39" spans="1:18" x14ac:dyDescent="0.25">
      <c r="B39" s="1" t="s">
        <v>5</v>
      </c>
      <c r="C39" s="1" t="s">
        <v>6</v>
      </c>
    </row>
    <row r="40" spans="1:18" x14ac:dyDescent="0.25">
      <c r="A40" s="1" t="s">
        <v>18</v>
      </c>
    </row>
    <row r="41" spans="1:18" x14ac:dyDescent="0.25">
      <c r="A41" s="1">
        <v>1</v>
      </c>
      <c r="B41">
        <f>B3</f>
        <v>3.7241</v>
      </c>
      <c r="C41">
        <f>C3</f>
        <v>10.2766</v>
      </c>
    </row>
    <row r="42" spans="1:18" x14ac:dyDescent="0.25">
      <c r="A42" s="1">
        <v>2</v>
      </c>
      <c r="B42">
        <f>F3</f>
        <v>9.1539999999999999</v>
      </c>
      <c r="C42">
        <f>G3</f>
        <v>15.495799999999999</v>
      </c>
    </row>
    <row r="43" spans="1:18" x14ac:dyDescent="0.25">
      <c r="A43" s="1">
        <v>3</v>
      </c>
      <c r="B43">
        <f>J3</f>
        <v>3.2204000000000002</v>
      </c>
      <c r="C43">
        <f>K3</f>
        <v>7.1982999999999997</v>
      </c>
    </row>
    <row r="44" spans="1:18" x14ac:dyDescent="0.25">
      <c r="A44" s="1">
        <v>4</v>
      </c>
      <c r="B44">
        <f>N3</f>
        <v>0</v>
      </c>
      <c r="C44">
        <f>O3</f>
        <v>0</v>
      </c>
    </row>
    <row r="45" spans="1:18" x14ac:dyDescent="0.25">
      <c r="A45" s="1">
        <v>5</v>
      </c>
      <c r="B45">
        <f>R3</f>
        <v>3.3439000000000001</v>
      </c>
      <c r="C45">
        <f>S3</f>
        <v>8.1203000000000003</v>
      </c>
    </row>
    <row r="46" spans="1:18" x14ac:dyDescent="0.25">
      <c r="A46" s="1">
        <v>6</v>
      </c>
      <c r="B46">
        <f>V3</f>
        <v>0</v>
      </c>
      <c r="C46">
        <f>W3</f>
        <v>0</v>
      </c>
    </row>
    <row r="47" spans="1:18" x14ac:dyDescent="0.25">
      <c r="A47" s="1">
        <v>7</v>
      </c>
      <c r="B47">
        <f>Z3</f>
        <v>0</v>
      </c>
      <c r="C47">
        <f>AA3</f>
        <v>0</v>
      </c>
    </row>
    <row r="48" spans="1:18" x14ac:dyDescent="0.25">
      <c r="A48" s="1">
        <v>8</v>
      </c>
      <c r="B48">
        <f>AD3</f>
        <v>13.269600000000001</v>
      </c>
      <c r="C48">
        <f>AE3</f>
        <v>11.8177</v>
      </c>
    </row>
    <row r="50" spans="1:3" x14ac:dyDescent="0.25">
      <c r="A50" t="s">
        <v>19</v>
      </c>
      <c r="B50">
        <f>AVERAGE(B41:B48)</f>
        <v>4.0890000000000004</v>
      </c>
      <c r="C50">
        <f>AVERAGE(C41:C48)</f>
        <v>6.6135874999999995</v>
      </c>
    </row>
    <row r="51" spans="1:3" x14ac:dyDescent="0.25">
      <c r="A51" t="s">
        <v>8</v>
      </c>
      <c r="B51">
        <f>STDEV(B41:B48)</f>
        <v>4.8038704089217772</v>
      </c>
      <c r="C51">
        <f>STDEV(C41:C48)</f>
        <v>6.0145637118669848</v>
      </c>
    </row>
    <row r="52" spans="1:3" x14ac:dyDescent="0.25">
      <c r="A52" t="s">
        <v>20</v>
      </c>
      <c r="B52">
        <f>1.5*B51</f>
        <v>7.2058056133826653</v>
      </c>
      <c r="C52">
        <f>1.5*C51</f>
        <v>9.0218455678004776</v>
      </c>
    </row>
    <row r="53" spans="1:3" x14ac:dyDescent="0.25">
      <c r="A53" t="s">
        <v>9</v>
      </c>
      <c r="B53">
        <f>2*B51</f>
        <v>9.6077408178435544</v>
      </c>
      <c r="C53">
        <f>2*C51</f>
        <v>12.02912742373397</v>
      </c>
    </row>
    <row r="54" spans="1:3" x14ac:dyDescent="0.25">
      <c r="A54" t="s">
        <v>21</v>
      </c>
      <c r="B54">
        <f>B50+B52</f>
        <v>11.294805613382666</v>
      </c>
      <c r="C54">
        <f>C50+C52</f>
        <v>15.635433067800477</v>
      </c>
    </row>
    <row r="55" spans="1:3" x14ac:dyDescent="0.25">
      <c r="A55" t="s">
        <v>10</v>
      </c>
      <c r="B55">
        <f>B50+B53</f>
        <v>13.696740817843555</v>
      </c>
      <c r="C55">
        <f>C50+C53</f>
        <v>18.642714923733969</v>
      </c>
    </row>
  </sheetData>
  <conditionalFormatting sqref="B3:B13">
    <cfRule type="cellIs" dxfId="20" priority="21" operator="greaterThan">
      <formula>$B$18</formula>
    </cfRule>
  </conditionalFormatting>
  <conditionalFormatting sqref="B4:B13">
    <cfRule type="cellIs" dxfId="19" priority="20" operator="greaterThan">
      <formula>$B$18</formula>
    </cfRule>
  </conditionalFormatting>
  <conditionalFormatting sqref="C4:C13">
    <cfRule type="cellIs" dxfId="18" priority="19" operator="greaterThan">
      <formula>$C$18</formula>
    </cfRule>
  </conditionalFormatting>
  <conditionalFormatting sqref="F4:F13">
    <cfRule type="cellIs" dxfId="17" priority="18" operator="greaterThan">
      <formula>$F$18</formula>
    </cfRule>
  </conditionalFormatting>
  <conditionalFormatting sqref="G4:G13">
    <cfRule type="cellIs" dxfId="16" priority="17" operator="greaterThan">
      <formula>$G$18</formula>
    </cfRule>
  </conditionalFormatting>
  <conditionalFormatting sqref="J4:J13">
    <cfRule type="cellIs" dxfId="15" priority="16" operator="greaterThan">
      <formula>$J$18</formula>
    </cfRule>
  </conditionalFormatting>
  <conditionalFormatting sqref="K4:K13">
    <cfRule type="cellIs" dxfId="14" priority="15" operator="greaterThan">
      <formula>$K$18</formula>
    </cfRule>
  </conditionalFormatting>
  <conditionalFormatting sqref="N4:N13">
    <cfRule type="cellIs" dxfId="13" priority="14" operator="greaterThan">
      <formula>$N$18</formula>
    </cfRule>
  </conditionalFormatting>
  <conditionalFormatting sqref="O4:O13">
    <cfRule type="cellIs" dxfId="12" priority="13" operator="greaterThan">
      <formula>$O$18</formula>
    </cfRule>
  </conditionalFormatting>
  <conditionalFormatting sqref="R4:R13">
    <cfRule type="cellIs" dxfId="11" priority="12" operator="greaterThan">
      <formula>$R$18</formula>
    </cfRule>
  </conditionalFormatting>
  <conditionalFormatting sqref="S4:S13">
    <cfRule type="cellIs" dxfId="10" priority="11" operator="greaterThan">
      <formula>$S$18</formula>
    </cfRule>
  </conditionalFormatting>
  <conditionalFormatting sqref="V4:V13">
    <cfRule type="cellIs" dxfId="9" priority="10" operator="greaterThan">
      <formula>$V$18</formula>
    </cfRule>
  </conditionalFormatting>
  <conditionalFormatting sqref="W4:W13">
    <cfRule type="cellIs" dxfId="8" priority="9" operator="greaterThan">
      <formula>$W$18</formula>
    </cfRule>
  </conditionalFormatting>
  <conditionalFormatting sqref="Z4:Z13">
    <cfRule type="cellIs" dxfId="7" priority="8" operator="greaterThan">
      <formula>$Z$18</formula>
    </cfRule>
  </conditionalFormatting>
  <conditionalFormatting sqref="AA4:AA13">
    <cfRule type="cellIs" dxfId="6" priority="7" operator="greaterThan">
      <formula>$AA$18</formula>
    </cfRule>
  </conditionalFormatting>
  <conditionalFormatting sqref="AD4:AD13">
    <cfRule type="cellIs" dxfId="5" priority="6" operator="greaterThan">
      <formula>$AD$18</formula>
    </cfRule>
  </conditionalFormatting>
  <conditionalFormatting sqref="AE4:AE13">
    <cfRule type="cellIs" dxfId="4" priority="5" operator="greaterThan">
      <formula>$AE$18</formula>
    </cfRule>
  </conditionalFormatting>
  <conditionalFormatting sqref="B41:B48">
    <cfRule type="cellIs" dxfId="3" priority="4" operator="greaterThan">
      <formula>$B$54</formula>
    </cfRule>
    <cfRule type="cellIs" dxfId="2" priority="2" operator="greaterThan">
      <formula>$B$55</formula>
    </cfRule>
  </conditionalFormatting>
  <conditionalFormatting sqref="C41:C48">
    <cfRule type="cellIs" dxfId="1" priority="3" operator="greaterThan">
      <formula>$C$54</formula>
    </cfRule>
    <cfRule type="cellIs" dxfId="0" priority="1" operator="greaterThan">
      <formula>$C$55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2015-05-26T00:33:53Z</dcterms:created>
  <dcterms:modified xsi:type="dcterms:W3CDTF">2015-07-28T00:06:12Z</dcterms:modified>
</cp:coreProperties>
</file>