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4513203_ad_unsw_edu_au/Documents/ALL_R_stuff/1. PROJECTS/4. DATA_ANALYSIS/HONOURS2020/RILEY_Hons_data/Amy_childadult_raw_data/Child_static/Participant 440/323/"/>
    </mc:Choice>
  </mc:AlternateContent>
  <xr:revisionPtr revIDLastSave="2" documentId="11_F13BA55C908BE30553D04D693D01680EE7C0EB31" xr6:coauthVersionLast="45" xr6:coauthVersionMax="45" xr10:uidLastSave="{B8E46142-AACA-2148-A5CB-40FBE238549B}"/>
  <bookViews>
    <workbookView xWindow="15060" yWindow="460" windowWidth="1374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C50" i="1" s="1"/>
  <c r="B41" i="1"/>
  <c r="B50" i="1" s="1"/>
  <c r="O33" i="1"/>
  <c r="R33" i="1" s="1"/>
  <c r="AN26" i="1" s="1"/>
  <c r="O32" i="1"/>
  <c r="R32" i="1" s="1"/>
  <c r="AM26" i="1" s="1"/>
  <c r="K36" i="1"/>
  <c r="O35" i="1" s="1"/>
  <c r="R35" i="1" s="1"/>
  <c r="AP26" i="1" s="1"/>
  <c r="K35" i="1"/>
  <c r="O34" i="1" s="1"/>
  <c r="R34" i="1" s="1"/>
  <c r="AO26" i="1" s="1"/>
  <c r="K34" i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D17" i="1"/>
  <c r="AE16" i="1"/>
  <c r="AD16" i="1"/>
  <c r="AE15" i="1"/>
  <c r="AE18" i="1" s="1"/>
  <c r="AD15" i="1"/>
  <c r="AD18" i="1" s="1"/>
  <c r="AA17" i="1"/>
  <c r="Z17" i="1"/>
  <c r="AA16" i="1"/>
  <c r="Z16" i="1"/>
  <c r="AA15" i="1"/>
  <c r="AA18" i="1" s="1"/>
  <c r="Z15" i="1"/>
  <c r="Z18" i="1" s="1"/>
  <c r="W17" i="1"/>
  <c r="V17" i="1"/>
  <c r="W16" i="1"/>
  <c r="V16" i="1"/>
  <c r="W15" i="1"/>
  <c r="W18" i="1" s="1"/>
  <c r="V15" i="1"/>
  <c r="V18" i="1" s="1"/>
  <c r="S17" i="1"/>
  <c r="R17" i="1"/>
  <c r="S16" i="1"/>
  <c r="R16" i="1"/>
  <c r="S15" i="1"/>
  <c r="S18" i="1" s="1"/>
  <c r="R15" i="1"/>
  <c r="R18" i="1" s="1"/>
  <c r="O16" i="1"/>
  <c r="O17" i="1" s="1"/>
  <c r="N16" i="1"/>
  <c r="N17" i="1" s="1"/>
  <c r="O15" i="1"/>
  <c r="N15" i="1"/>
  <c r="J17" i="1"/>
  <c r="K16" i="1"/>
  <c r="K17" i="1" s="1"/>
  <c r="J16" i="1"/>
  <c r="K15" i="1"/>
  <c r="K18" i="1" s="1"/>
  <c r="J15" i="1"/>
  <c r="J18" i="1" s="1"/>
  <c r="G17" i="1"/>
  <c r="F17" i="1"/>
  <c r="G16" i="1"/>
  <c r="F16" i="1"/>
  <c r="G15" i="1"/>
  <c r="G18" i="1" s="1"/>
  <c r="F15" i="1"/>
  <c r="F18" i="1" s="1"/>
  <c r="C17" i="1"/>
  <c r="B17" i="1"/>
  <c r="C16" i="1"/>
  <c r="B16" i="1"/>
  <c r="C15" i="1"/>
  <c r="C18" i="1" s="1"/>
  <c r="B15" i="1"/>
  <c r="B18" i="1" s="1"/>
  <c r="O18" i="1" l="1"/>
  <c r="B53" i="1"/>
  <c r="B55" i="1" s="1"/>
  <c r="B52" i="1"/>
  <c r="C53" i="1"/>
  <c r="C52" i="1"/>
  <c r="C54" i="1" s="1"/>
  <c r="N18" i="1"/>
  <c r="O28" i="1"/>
  <c r="R28" i="1" s="1"/>
  <c r="AI26" i="1" s="1"/>
  <c r="O29" i="1"/>
  <c r="R29" i="1" s="1"/>
  <c r="AJ26" i="1" s="1"/>
  <c r="C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<sst xmlns="http://schemas.openxmlformats.org/spreadsheetml/2006/main" count="48" uniqueCount="22">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</sst>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55"/>
  <sheetViews>
    <sheetView tabSelected="1" topLeftCell="S1" zoomScale="70" zoomScaleNormal="70" workbookViewId="0">
      <selection activeCell="F32" sqref="F32"/>
    </sheetView>
  </sheetViews>
  <sheetFormatPr baseColWidth="10" defaultColWidth="8.83203125" defaultRowHeight="15" x14ac:dyDescent="0.2"/>
  <sheetData>
    <row r="1" spans="1:31" x14ac:dyDescent="0.2">
      <c r="A1" t="s">
        <v>0</v>
      </c>
      <c r="B1" t="s">
        <v>1</v>
      </c>
      <c r="C1" t="s">
        <v>2</v>
      </c>
    </row>
    <row r="2" spans="1:31" x14ac:dyDescent="0.2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">
      <c r="A3" s="1">
        <v>323</v>
      </c>
      <c r="B3">
        <v>10.134399999999999</v>
      </c>
      <c r="C3">
        <v>4.5129999999999999</v>
      </c>
      <c r="E3" s="1">
        <v>323</v>
      </c>
      <c r="F3">
        <v>7.4496000000000002</v>
      </c>
      <c r="G3">
        <v>5.9005000000000001</v>
      </c>
      <c r="I3" s="1">
        <v>323</v>
      </c>
      <c r="J3">
        <v>15.186</v>
      </c>
      <c r="K3">
        <v>4.0011000000000001</v>
      </c>
      <c r="M3" s="1">
        <v>323</v>
      </c>
      <c r="N3">
        <v>20.854399999999998</v>
      </c>
      <c r="O3">
        <v>49.279200000000003</v>
      </c>
      <c r="Q3" s="1">
        <v>323</v>
      </c>
      <c r="R3">
        <v>11.8276</v>
      </c>
      <c r="S3">
        <v>3.4809000000000001</v>
      </c>
      <c r="U3" s="1">
        <v>323</v>
      </c>
      <c r="V3">
        <v>7.7302</v>
      </c>
      <c r="W3">
        <v>10.137600000000001</v>
      </c>
      <c r="Y3" s="1">
        <v>323</v>
      </c>
      <c r="Z3">
        <v>8.9925999999999995</v>
      </c>
      <c r="AA3">
        <v>3.9727999999999999</v>
      </c>
      <c r="AC3" s="1">
        <v>323</v>
      </c>
      <c r="AD3">
        <v>8.3108000000000004</v>
      </c>
      <c r="AE3">
        <v>3.7563</v>
      </c>
    </row>
    <row r="4" spans="1:31" x14ac:dyDescent="0.2">
      <c r="A4" s="1">
        <v>0.1</v>
      </c>
      <c r="B4">
        <v>10.219200000000001</v>
      </c>
      <c r="C4">
        <v>3.8279999999999998</v>
      </c>
      <c r="E4" s="1">
        <v>0.1</v>
      </c>
      <c r="F4">
        <v>8.4694000000000003</v>
      </c>
      <c r="G4">
        <v>4.5255999999999998</v>
      </c>
      <c r="I4" s="1">
        <v>0.1</v>
      </c>
      <c r="J4">
        <v>7.7325999999999997</v>
      </c>
      <c r="K4">
        <v>3.7225999999999999</v>
      </c>
      <c r="M4" s="1">
        <v>0.1</v>
      </c>
      <c r="N4">
        <v>10.494</v>
      </c>
      <c r="O4">
        <v>5.3506</v>
      </c>
      <c r="Q4" s="1">
        <v>0.1</v>
      </c>
      <c r="R4">
        <v>11.522399999999999</v>
      </c>
      <c r="S4">
        <v>3.7553999999999998</v>
      </c>
      <c r="U4" s="1">
        <v>0.1</v>
      </c>
      <c r="V4">
        <v>8.3619000000000003</v>
      </c>
      <c r="W4">
        <v>5.2933000000000003</v>
      </c>
      <c r="Y4" s="1">
        <v>0.1</v>
      </c>
      <c r="Z4">
        <v>8.8968000000000007</v>
      </c>
      <c r="AA4">
        <v>3.7448999999999999</v>
      </c>
      <c r="AC4" s="1">
        <v>0.1</v>
      </c>
      <c r="AD4">
        <v>10.007199999999999</v>
      </c>
      <c r="AE4">
        <v>3.5615999999999999</v>
      </c>
    </row>
    <row r="5" spans="1:31" x14ac:dyDescent="0.2">
      <c r="A5" s="1">
        <v>0.2</v>
      </c>
      <c r="B5">
        <v>10.6793</v>
      </c>
      <c r="C5">
        <v>4.1844000000000001</v>
      </c>
      <c r="E5" s="1">
        <v>0.2</v>
      </c>
      <c r="F5">
        <v>5.9938000000000002</v>
      </c>
      <c r="G5">
        <v>3.7637999999999998</v>
      </c>
      <c r="I5" s="1">
        <v>0.2</v>
      </c>
      <c r="J5">
        <v>5.9063999999999997</v>
      </c>
      <c r="K5">
        <v>3.9054000000000002</v>
      </c>
      <c r="M5" s="1">
        <v>0.2</v>
      </c>
      <c r="N5">
        <v>16.475000000000001</v>
      </c>
      <c r="O5">
        <v>19.753499999999999</v>
      </c>
      <c r="Q5" s="1">
        <v>0.2</v>
      </c>
      <c r="R5">
        <v>12.7761</v>
      </c>
      <c r="S5">
        <v>3.8363999999999998</v>
      </c>
      <c r="U5" s="1">
        <v>0.2</v>
      </c>
      <c r="V5">
        <v>8.1221999999999994</v>
      </c>
      <c r="W5">
        <v>4.1851000000000003</v>
      </c>
      <c r="Y5" s="1">
        <v>0.2</v>
      </c>
      <c r="Z5">
        <v>8.8979999999999997</v>
      </c>
      <c r="AA5">
        <v>3.5749</v>
      </c>
      <c r="AC5" s="1">
        <v>0.2</v>
      </c>
      <c r="AD5">
        <v>9.0624000000000002</v>
      </c>
      <c r="AE5">
        <v>3.4876999999999998</v>
      </c>
    </row>
    <row r="6" spans="1:31" x14ac:dyDescent="0.2">
      <c r="A6" s="1">
        <v>0.3</v>
      </c>
      <c r="B6">
        <v>10.440899999999999</v>
      </c>
      <c r="C6">
        <v>4.1604000000000001</v>
      </c>
      <c r="E6" s="1">
        <v>0.3</v>
      </c>
      <c r="F6">
        <v>4.8682999999999996</v>
      </c>
      <c r="G6">
        <v>4.9114000000000004</v>
      </c>
      <c r="I6" s="1">
        <v>0.3</v>
      </c>
      <c r="J6">
        <v>7.3239000000000001</v>
      </c>
      <c r="K6">
        <v>4.4542000000000002</v>
      </c>
      <c r="M6" s="1">
        <v>0.3</v>
      </c>
      <c r="N6">
        <v>51.732199999999999</v>
      </c>
      <c r="O6">
        <v>58.977800000000002</v>
      </c>
      <c r="Q6" s="1">
        <v>0.3</v>
      </c>
      <c r="R6">
        <v>12.1005</v>
      </c>
      <c r="S6">
        <v>3.9255</v>
      </c>
      <c r="U6" s="1">
        <v>0.3</v>
      </c>
      <c r="V6">
        <v>8.3303999999999991</v>
      </c>
      <c r="W6">
        <v>4.4183000000000003</v>
      </c>
      <c r="Y6" s="1">
        <v>0.3</v>
      </c>
      <c r="Z6">
        <v>7.3695000000000004</v>
      </c>
      <c r="AA6">
        <v>3.8847999999999998</v>
      </c>
      <c r="AC6" s="1">
        <v>0.3</v>
      </c>
      <c r="AD6">
        <v>8.5844000000000005</v>
      </c>
      <c r="AE6">
        <v>2.9706999999999999</v>
      </c>
    </row>
    <row r="7" spans="1:31" x14ac:dyDescent="0.2">
      <c r="A7" s="1">
        <v>0.4</v>
      </c>
      <c r="B7">
        <v>8.0960000000000001</v>
      </c>
      <c r="C7">
        <v>4.0092999999999996</v>
      </c>
      <c r="E7" s="1">
        <v>0.4</v>
      </c>
      <c r="F7">
        <v>6.0707000000000004</v>
      </c>
      <c r="G7">
        <v>4.3808999999999996</v>
      </c>
      <c r="I7" s="1">
        <v>0.4</v>
      </c>
      <c r="J7">
        <v>8.3102999999999998</v>
      </c>
      <c r="K7">
        <v>4.4915000000000003</v>
      </c>
      <c r="M7" s="1">
        <v>0.4</v>
      </c>
      <c r="N7">
        <v>11.2118</v>
      </c>
      <c r="O7">
        <v>6.4733000000000001</v>
      </c>
      <c r="Q7" s="1">
        <v>0.4</v>
      </c>
      <c r="R7">
        <v>14.1351</v>
      </c>
      <c r="S7">
        <v>4.0125000000000002</v>
      </c>
      <c r="U7" s="1">
        <v>0.4</v>
      </c>
      <c r="V7">
        <v>8.3423999999999996</v>
      </c>
      <c r="W7">
        <v>5.92</v>
      </c>
      <c r="Y7" s="1">
        <v>0.4</v>
      </c>
      <c r="Z7">
        <v>8.1626999999999992</v>
      </c>
      <c r="AA7">
        <v>3.8157000000000001</v>
      </c>
      <c r="AC7" s="1">
        <v>0.4</v>
      </c>
      <c r="AD7">
        <v>11.101100000000001</v>
      </c>
      <c r="AE7">
        <v>3.444</v>
      </c>
    </row>
    <row r="8" spans="1:31" x14ac:dyDescent="0.2">
      <c r="A8" s="1">
        <v>0.5</v>
      </c>
      <c r="B8">
        <v>10.0808</v>
      </c>
      <c r="C8">
        <v>3.16</v>
      </c>
      <c r="E8" s="1">
        <v>0.5</v>
      </c>
      <c r="F8">
        <v>7.1943999999999999</v>
      </c>
      <c r="G8">
        <v>4.2999000000000001</v>
      </c>
      <c r="I8" s="1">
        <v>0.5</v>
      </c>
      <c r="J8">
        <v>8.2562999999999995</v>
      </c>
      <c r="K8">
        <v>4.2465000000000002</v>
      </c>
      <c r="M8" s="1">
        <v>0.5</v>
      </c>
      <c r="N8">
        <v>16.195900000000002</v>
      </c>
      <c r="O8">
        <v>5.5903</v>
      </c>
      <c r="Q8" s="1">
        <v>0.5</v>
      </c>
      <c r="R8">
        <v>12.036300000000001</v>
      </c>
      <c r="S8">
        <v>3.5907</v>
      </c>
      <c r="U8" s="1">
        <v>0.5</v>
      </c>
      <c r="V8">
        <v>7.8354999999999997</v>
      </c>
      <c r="W8">
        <v>5.8493000000000004</v>
      </c>
      <c r="Y8" s="1">
        <v>0.5</v>
      </c>
      <c r="Z8">
        <v>7.0071000000000003</v>
      </c>
      <c r="AA8">
        <v>3.7040999999999999</v>
      </c>
      <c r="AC8" s="1">
        <v>0.5</v>
      </c>
      <c r="AD8">
        <v>11.2257</v>
      </c>
      <c r="AE8">
        <v>3.5105</v>
      </c>
    </row>
    <row r="9" spans="1:31" x14ac:dyDescent="0.2">
      <c r="A9" s="1">
        <v>0.6</v>
      </c>
      <c r="B9">
        <v>10.936199999999999</v>
      </c>
      <c r="C9">
        <v>3.2669000000000001</v>
      </c>
      <c r="E9" s="1">
        <v>0.6</v>
      </c>
      <c r="F9">
        <v>6.5564999999999998</v>
      </c>
      <c r="G9">
        <v>4.2458</v>
      </c>
      <c r="I9" s="1">
        <v>0.6</v>
      </c>
      <c r="J9">
        <v>8.8116000000000003</v>
      </c>
      <c r="K9">
        <v>4.1592000000000002</v>
      </c>
      <c r="M9" s="1">
        <v>0.6</v>
      </c>
      <c r="N9">
        <v>7.2648999999999999</v>
      </c>
      <c r="O9">
        <v>4.1955</v>
      </c>
      <c r="Q9" s="1">
        <v>0.6</v>
      </c>
      <c r="R9">
        <v>10.4116</v>
      </c>
      <c r="S9">
        <v>3.6499000000000001</v>
      </c>
      <c r="U9" s="1">
        <v>0.6</v>
      </c>
      <c r="V9">
        <v>8.2910000000000004</v>
      </c>
      <c r="W9">
        <v>10.1806</v>
      </c>
      <c r="Y9" s="1">
        <v>0.6</v>
      </c>
      <c r="Z9">
        <v>7.6660000000000004</v>
      </c>
      <c r="AA9">
        <v>3.3976999999999999</v>
      </c>
      <c r="AC9" s="1">
        <v>0.6</v>
      </c>
      <c r="AD9">
        <v>8.6397999999999993</v>
      </c>
      <c r="AE9">
        <v>3.6251000000000002</v>
      </c>
    </row>
    <row r="10" spans="1:31" x14ac:dyDescent="0.2">
      <c r="A10" s="1">
        <v>0.7</v>
      </c>
      <c r="B10">
        <v>6.1792999999999996</v>
      </c>
      <c r="C10">
        <v>3.2241</v>
      </c>
      <c r="E10" s="1">
        <v>0.7</v>
      </c>
      <c r="F10">
        <v>11.3506</v>
      </c>
      <c r="G10">
        <v>4.5678999999999998</v>
      </c>
      <c r="I10" s="1">
        <v>0.7</v>
      </c>
      <c r="J10">
        <v>18.645199999999999</v>
      </c>
      <c r="K10">
        <v>3.8935</v>
      </c>
      <c r="M10" s="1">
        <v>0.7</v>
      </c>
      <c r="N10">
        <v>15.530799999999999</v>
      </c>
      <c r="O10">
        <v>9.5792999999999999</v>
      </c>
      <c r="Q10" s="1">
        <v>0.7</v>
      </c>
      <c r="R10">
        <v>10.5037</v>
      </c>
      <c r="S10">
        <v>3.6549</v>
      </c>
      <c r="U10" s="1">
        <v>0.7</v>
      </c>
      <c r="V10">
        <v>7.3593000000000002</v>
      </c>
      <c r="W10">
        <v>10.435700000000001</v>
      </c>
      <c r="Y10" s="1">
        <v>0.7</v>
      </c>
      <c r="Z10">
        <v>9.1890000000000001</v>
      </c>
      <c r="AA10">
        <v>3.6137000000000001</v>
      </c>
      <c r="AC10" s="1">
        <v>0.7</v>
      </c>
      <c r="AD10">
        <v>20.177299999999999</v>
      </c>
      <c r="AE10">
        <v>3.4756</v>
      </c>
    </row>
    <row r="11" spans="1:31" x14ac:dyDescent="0.2">
      <c r="A11" s="1">
        <v>0.8</v>
      </c>
      <c r="B11">
        <v>8.5677000000000003</v>
      </c>
      <c r="C11">
        <v>3.8877999999999999</v>
      </c>
      <c r="E11" s="1">
        <v>0.8</v>
      </c>
      <c r="F11">
        <v>11.6052</v>
      </c>
      <c r="G11">
        <v>4.6501000000000001</v>
      </c>
      <c r="I11" s="1">
        <v>0.8</v>
      </c>
      <c r="J11">
        <v>14.8277</v>
      </c>
      <c r="K11">
        <v>4.1692999999999998</v>
      </c>
      <c r="M11" s="1">
        <v>0.8</v>
      </c>
      <c r="N11">
        <v>9.3394999999999992</v>
      </c>
      <c r="O11">
        <v>39.426499999999997</v>
      </c>
      <c r="Q11" s="1">
        <v>0.8</v>
      </c>
      <c r="R11">
        <v>11.350300000000001</v>
      </c>
      <c r="S11">
        <v>3.5318999999999998</v>
      </c>
      <c r="U11" s="1">
        <v>0.8</v>
      </c>
      <c r="V11">
        <v>7.3758999999999997</v>
      </c>
      <c r="W11">
        <v>5.8276000000000003</v>
      </c>
      <c r="Y11" s="1">
        <v>0.8</v>
      </c>
      <c r="Z11">
        <v>10.002599999999999</v>
      </c>
      <c r="AA11">
        <v>3.6829000000000001</v>
      </c>
      <c r="AC11" s="1">
        <v>0.8</v>
      </c>
      <c r="AD11">
        <v>20.825600000000001</v>
      </c>
      <c r="AE11">
        <v>3.0688</v>
      </c>
    </row>
    <row r="12" spans="1:31" x14ac:dyDescent="0.2">
      <c r="A12" s="1">
        <v>0.9</v>
      </c>
      <c r="B12">
        <v>8.4901999999999997</v>
      </c>
      <c r="C12">
        <v>3.3809</v>
      </c>
      <c r="E12" s="1">
        <v>0.9</v>
      </c>
      <c r="F12">
        <v>8.4841999999999995</v>
      </c>
      <c r="G12">
        <v>4.0271999999999997</v>
      </c>
      <c r="I12" s="1">
        <v>0.9</v>
      </c>
      <c r="J12">
        <v>12.636699999999999</v>
      </c>
      <c r="K12">
        <v>4.8037000000000001</v>
      </c>
      <c r="M12" s="1">
        <v>0.9</v>
      </c>
      <c r="N12">
        <v>5.9122000000000003</v>
      </c>
      <c r="O12">
        <v>7.5505000000000004</v>
      </c>
      <c r="Q12" s="1">
        <v>0.9</v>
      </c>
      <c r="R12">
        <v>9.2062000000000008</v>
      </c>
      <c r="S12">
        <v>4.0701999999999998</v>
      </c>
      <c r="U12" s="1">
        <v>0.9</v>
      </c>
      <c r="V12">
        <v>7.1531000000000002</v>
      </c>
      <c r="W12">
        <v>6.1281999999999996</v>
      </c>
      <c r="Y12" s="1">
        <v>0.9</v>
      </c>
      <c r="Z12">
        <v>7.1528999999999998</v>
      </c>
      <c r="AA12">
        <v>3.3294000000000001</v>
      </c>
      <c r="AC12" s="1">
        <v>0.9</v>
      </c>
      <c r="AD12">
        <v>12.1286</v>
      </c>
      <c r="AE12">
        <v>3.3422999999999998</v>
      </c>
    </row>
    <row r="13" spans="1:31" x14ac:dyDescent="0.2">
      <c r="A13" s="1">
        <v>1</v>
      </c>
      <c r="B13">
        <v>8.6308000000000007</v>
      </c>
      <c r="C13">
        <v>3.6305000000000001</v>
      </c>
      <c r="E13" s="1">
        <v>1</v>
      </c>
      <c r="F13">
        <v>6.7718999999999996</v>
      </c>
      <c r="G13">
        <v>3.5756999999999999</v>
      </c>
      <c r="I13" s="1">
        <v>1</v>
      </c>
      <c r="J13">
        <v>14.0755</v>
      </c>
      <c r="K13">
        <v>5.2084000000000001</v>
      </c>
      <c r="M13" s="1">
        <v>1</v>
      </c>
      <c r="N13">
        <v>7.0792999999999999</v>
      </c>
      <c r="O13">
        <v>5.0404999999999998</v>
      </c>
      <c r="Q13" s="1">
        <v>1</v>
      </c>
      <c r="R13">
        <v>12.2814</v>
      </c>
      <c r="S13">
        <v>3.6214</v>
      </c>
      <c r="U13" s="1">
        <v>1</v>
      </c>
      <c r="V13">
        <v>6.5651999999999999</v>
      </c>
      <c r="W13">
        <v>10.6464</v>
      </c>
      <c r="Y13" s="1">
        <v>1</v>
      </c>
      <c r="Z13">
        <v>8.7916000000000007</v>
      </c>
      <c r="AA13">
        <v>3.9102000000000001</v>
      </c>
      <c r="AC13" s="1">
        <v>1</v>
      </c>
      <c r="AD13">
        <v>11.8956</v>
      </c>
      <c r="AE13">
        <v>2.9028</v>
      </c>
    </row>
    <row r="15" spans="1:31" x14ac:dyDescent="0.2">
      <c r="A15" t="s">
        <v>7</v>
      </c>
      <c r="B15">
        <f>AVERAGE(B4:B13)</f>
        <v>9.2320400000000014</v>
      </c>
      <c r="C15">
        <f>AVERAGE(C4:C13)</f>
        <v>3.6732299999999993</v>
      </c>
      <c r="F15">
        <f>AVERAGE(F4:F13)</f>
        <v>7.7365000000000013</v>
      </c>
      <c r="G15">
        <f>AVERAGE(G4:G13)</f>
        <v>4.2948300000000001</v>
      </c>
      <c r="J15">
        <f>AVERAGE(J4:J13)</f>
        <v>10.652620000000001</v>
      </c>
      <c r="K15">
        <f>AVERAGE(K4:K13)</f>
        <v>4.3054300000000003</v>
      </c>
      <c r="N15">
        <f>AVERAGE(N4:N13)</f>
        <v>15.123560000000001</v>
      </c>
      <c r="O15">
        <f>AVERAGE(O4:O13)</f>
        <v>16.19378</v>
      </c>
      <c r="R15">
        <f>AVERAGE(R4:R13)</f>
        <v>11.63236</v>
      </c>
      <c r="S15">
        <f>AVERAGE(S4:S13)</f>
        <v>3.7648800000000002</v>
      </c>
      <c r="V15">
        <f>AVERAGE(V4:V13)</f>
        <v>7.7736899999999975</v>
      </c>
      <c r="W15">
        <f>AVERAGE(W4:W13)</f>
        <v>6.8884500000000006</v>
      </c>
      <c r="Z15">
        <f>AVERAGE(Z4:Z13)</f>
        <v>8.3136200000000002</v>
      </c>
      <c r="AA15">
        <f>AVERAGE(AA4:AA13)</f>
        <v>3.6658300000000006</v>
      </c>
      <c r="AD15">
        <f>AVERAGE(AD4:AD13)</f>
        <v>12.364770000000002</v>
      </c>
      <c r="AE15">
        <f>AVERAGE(AE4:AE13)</f>
        <v>3.3389099999999998</v>
      </c>
    </row>
    <row r="16" spans="1:31" x14ac:dyDescent="0.2">
      <c r="A16" t="s">
        <v>8</v>
      </c>
      <c r="B16">
        <f>STDEV(B4:B13)</f>
        <v>1.4950999916021881</v>
      </c>
      <c r="C16">
        <f>STDEV(C4:C13)</f>
        <v>0.39427514377652934</v>
      </c>
      <c r="F16">
        <f>STDEV(F4:F13)</f>
        <v>2.2553626448977075</v>
      </c>
      <c r="G16">
        <f>STDEV(G4:G13)</f>
        <v>0.4102575994285651</v>
      </c>
      <c r="J16">
        <f>STDEV(J4:J13)</f>
        <v>4.1327549877103102</v>
      </c>
      <c r="K16">
        <f>STDEV(K4:K13)</f>
        <v>0.45131546505742526</v>
      </c>
      <c r="N16">
        <f>STDEV(N4:N13)</f>
        <v>13.436445137444485</v>
      </c>
      <c r="O16">
        <f>STDEV(O4:O13)</f>
        <v>18.54187853672509</v>
      </c>
      <c r="R16">
        <f>STDEV(R4:R13)</f>
        <v>1.3791081644792478</v>
      </c>
      <c r="S16">
        <f>STDEV(S4:S13)</f>
        <v>0.18739755601394592</v>
      </c>
      <c r="V16">
        <f>STDEV(V4:V13)</f>
        <v>0.62785113318719454</v>
      </c>
      <c r="W16">
        <f>STDEV(W4:W13)</f>
        <v>2.5214365187990246</v>
      </c>
      <c r="Z16">
        <f>STDEV(Z4:Z13)</f>
        <v>0.99536837826226598</v>
      </c>
      <c r="AA16">
        <f>STDEV(AA4:AA13)</f>
        <v>0.19269961108188854</v>
      </c>
      <c r="AD16">
        <f>STDEV(AD4:AD13)</f>
        <v>4.4773738724216905</v>
      </c>
      <c r="AE16">
        <f>STDEV(AE4:AE13)</f>
        <v>0.26067149377457188</v>
      </c>
    </row>
    <row r="17" spans="1:42" x14ac:dyDescent="0.2">
      <c r="A17" t="s">
        <v>9</v>
      </c>
      <c r="B17">
        <f>2*B16</f>
        <v>2.9901999832043762</v>
      </c>
      <c r="C17">
        <f>2*C16</f>
        <v>0.78855028755305867</v>
      </c>
      <c r="F17">
        <f>2*F16</f>
        <v>4.5107252897954151</v>
      </c>
      <c r="G17">
        <f>2*G16</f>
        <v>0.8205151988571302</v>
      </c>
      <c r="J17">
        <f>2*J16</f>
        <v>8.2655099754206205</v>
      </c>
      <c r="K17">
        <f>2*K16</f>
        <v>0.90263093011485052</v>
      </c>
      <c r="N17">
        <f>2*N16</f>
        <v>26.87289027488897</v>
      </c>
      <c r="O17">
        <f>2*O16</f>
        <v>37.08375707345018</v>
      </c>
      <c r="R17">
        <f>2*R16</f>
        <v>2.7582163289584956</v>
      </c>
      <c r="S17">
        <f>2*S16</f>
        <v>0.37479511202789184</v>
      </c>
      <c r="V17">
        <f>2*V16</f>
        <v>1.2557022663743891</v>
      </c>
      <c r="W17">
        <f>2*W16</f>
        <v>5.0428730375980493</v>
      </c>
      <c r="Z17">
        <f>2*Z16</f>
        <v>1.990736756524532</v>
      </c>
      <c r="AA17">
        <f>2*AA16</f>
        <v>0.38539922216377709</v>
      </c>
      <c r="AD17">
        <f>2*AD16</f>
        <v>8.954747744843381</v>
      </c>
      <c r="AE17">
        <f>2*AE16</f>
        <v>0.52134298754914377</v>
      </c>
    </row>
    <row r="18" spans="1:42" x14ac:dyDescent="0.2">
      <c r="A18" t="s">
        <v>10</v>
      </c>
      <c r="B18">
        <f>B15+B17</f>
        <v>12.222239983204378</v>
      </c>
      <c r="C18">
        <f>C15+C17</f>
        <v>4.4617802875530579</v>
      </c>
      <c r="F18">
        <f>F15+F17</f>
        <v>12.247225289795416</v>
      </c>
      <c r="G18">
        <f>G15+G17</f>
        <v>5.1153451988571303</v>
      </c>
      <c r="J18">
        <f>J15+J17</f>
        <v>18.918129975420619</v>
      </c>
      <c r="K18">
        <f>K15+K17</f>
        <v>5.2080609301148506</v>
      </c>
      <c r="N18">
        <f>N15+N17</f>
        <v>41.996450274888971</v>
      </c>
      <c r="O18">
        <f>O15+O17</f>
        <v>53.277537073450176</v>
      </c>
      <c r="R18">
        <f>R15+R17</f>
        <v>14.390576328958495</v>
      </c>
      <c r="S18">
        <f>S15+S17</f>
        <v>4.1396751120278923</v>
      </c>
      <c r="V18">
        <f>V15+V17</f>
        <v>9.0293922663743871</v>
      </c>
      <c r="W18">
        <f>W15+W17</f>
        <v>11.93132303759805</v>
      </c>
      <c r="Z18">
        <f>Z15+Z17</f>
        <v>10.304356756524532</v>
      </c>
      <c r="AA18">
        <f>AA15+AA17</f>
        <v>4.0512292221637773</v>
      </c>
      <c r="AD18">
        <f>AD15+AD17</f>
        <v>21.319517744843381</v>
      </c>
      <c r="AE18">
        <f>AE15+AE17</f>
        <v>3.8602529875491438</v>
      </c>
    </row>
    <row r="24" spans="1:42" x14ac:dyDescent="0.2">
      <c r="J24" t="s">
        <v>12</v>
      </c>
      <c r="N24" t="s">
        <v>13</v>
      </c>
      <c r="Q24" t="s">
        <v>14</v>
      </c>
      <c r="U24" t="s">
        <v>15</v>
      </c>
    </row>
    <row r="25" spans="1:42" x14ac:dyDescent="0.2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">
      <c r="I26" s="1" t="s">
        <v>11</v>
      </c>
      <c r="J26">
        <f t="shared" ref="J26:J36" si="0">AVERAGE(B3,F3,J3,N3,R3,V3,Z3,AD3)</f>
        <v>11.310699999999999</v>
      </c>
      <c r="K26">
        <f t="shared" ref="K26:K36" si="1">AVERAGE(C3,G3,K3,O3,S3,W3,AA3,AE3)</f>
        <v>10.630175000000001</v>
      </c>
      <c r="N26">
        <f>J27-J26</f>
        <v>-1.8477625</v>
      </c>
      <c r="O26">
        <f>K27-K26</f>
        <v>-6.4074250000000008</v>
      </c>
      <c r="P26" s="1">
        <v>0.1</v>
      </c>
      <c r="Q26">
        <f>N26/J26*100</f>
        <v>-16.33641153951568</v>
      </c>
      <c r="R26">
        <f>O26/K26*100</f>
        <v>-60.275818601293018</v>
      </c>
      <c r="U26">
        <f>J26</f>
        <v>11.310699999999999</v>
      </c>
      <c r="V26">
        <f>K26</f>
        <v>10.630175000000001</v>
      </c>
      <c r="W26">
        <f>Q26</f>
        <v>-16.33641153951568</v>
      </c>
      <c r="X26">
        <f>Q27</f>
        <v>-13.894365512302514</v>
      </c>
      <c r="Y26">
        <f>Q28</f>
        <v>22.395276154437834</v>
      </c>
      <c r="Z26">
        <f>Q29</f>
        <v>-16.638559063541596</v>
      </c>
      <c r="AA26">
        <f>Q30</f>
        <v>-11.773807103008654</v>
      </c>
      <c r="AB26">
        <f>Q31</f>
        <v>-24.21158725808306</v>
      </c>
      <c r="AC26">
        <f>Q32</f>
        <v>9.3380604206636413</v>
      </c>
      <c r="AD26">
        <f>Q33</f>
        <v>3.7673397756107083</v>
      </c>
      <c r="AE26">
        <f>Q34</f>
        <v>-21.353121380639557</v>
      </c>
      <c r="AF26">
        <f>Q35</f>
        <v>-15.90783505883808</v>
      </c>
      <c r="AG26">
        <f>R26</f>
        <v>-60.275818601293018</v>
      </c>
      <c r="AH26">
        <f>R27</f>
        <v>-45.095917988179892</v>
      </c>
      <c r="AI26">
        <f>R28</f>
        <v>3.1298873254673389</v>
      </c>
      <c r="AJ26">
        <f>R29</f>
        <v>-57.024225847645972</v>
      </c>
      <c r="AK26">
        <f>R30</f>
        <v>-60.076739094135334</v>
      </c>
      <c r="AL26">
        <f>R31</f>
        <v>-56.820207569489689</v>
      </c>
      <c r="AM26">
        <f>R32</f>
        <v>-50.089368237117448</v>
      </c>
      <c r="AN26">
        <f>R33</f>
        <v>-19.750968351885088</v>
      </c>
      <c r="AO26">
        <f>R34</f>
        <v>-56.924039350245877</v>
      </c>
      <c r="AP26">
        <f>R35</f>
        <v>-54.685717779810773</v>
      </c>
    </row>
    <row r="27" spans="1:42" x14ac:dyDescent="0.2">
      <c r="I27" s="1">
        <v>0.1</v>
      </c>
      <c r="J27">
        <f t="shared" si="0"/>
        <v>9.4629374999999989</v>
      </c>
      <c r="K27">
        <f t="shared" si="1"/>
        <v>4.2227500000000004</v>
      </c>
      <c r="N27">
        <f>J28-J26</f>
        <v>-1.5715500000000002</v>
      </c>
      <c r="O27">
        <f>K28-K26</f>
        <v>-4.7937750000000019</v>
      </c>
      <c r="P27" s="1">
        <v>0.2</v>
      </c>
      <c r="Q27">
        <f>N27/J26*100</f>
        <v>-13.894365512302514</v>
      </c>
      <c r="R27">
        <f>O27/K26*100</f>
        <v>-45.095917988179892</v>
      </c>
    </row>
    <row r="28" spans="1:42" x14ac:dyDescent="0.2">
      <c r="I28" s="1">
        <v>0.2</v>
      </c>
      <c r="J28">
        <f t="shared" si="0"/>
        <v>9.7391499999999986</v>
      </c>
      <c r="K28">
        <f t="shared" si="1"/>
        <v>5.8363999999999994</v>
      </c>
      <c r="N28">
        <f>J29-J26</f>
        <v>2.5330624999999998</v>
      </c>
      <c r="O28">
        <f>K29-K26</f>
        <v>0.33271249999999775</v>
      </c>
      <c r="P28" s="1">
        <v>0.3</v>
      </c>
      <c r="Q28">
        <f>N28/J26*100</f>
        <v>22.395276154437834</v>
      </c>
      <c r="R28">
        <f>O28/K26*100</f>
        <v>3.1298873254673389</v>
      </c>
    </row>
    <row r="29" spans="1:42" x14ac:dyDescent="0.2">
      <c r="I29" s="1">
        <v>0.3</v>
      </c>
      <c r="J29">
        <f t="shared" si="0"/>
        <v>13.843762499999999</v>
      </c>
      <c r="K29">
        <f t="shared" si="1"/>
        <v>10.962887499999999</v>
      </c>
      <c r="N29">
        <f>J30-J26</f>
        <v>-1.8819374999999994</v>
      </c>
      <c r="O29">
        <f>K30-K26</f>
        <v>-6.0617750000000008</v>
      </c>
      <c r="P29" s="1">
        <v>0.4</v>
      </c>
      <c r="Q29">
        <f>N29/J26*100</f>
        <v>-16.638559063541596</v>
      </c>
      <c r="R29">
        <f>O29/K26*100</f>
        <v>-57.024225847645972</v>
      </c>
    </row>
    <row r="30" spans="1:42" x14ac:dyDescent="0.2">
      <c r="I30" s="1">
        <v>0.4</v>
      </c>
      <c r="J30">
        <f t="shared" si="0"/>
        <v>9.4287624999999995</v>
      </c>
      <c r="K30">
        <f t="shared" si="1"/>
        <v>4.5684000000000005</v>
      </c>
      <c r="N30">
        <f>J31-J26</f>
        <v>-1.3316999999999997</v>
      </c>
      <c r="O30">
        <f>K31-K26</f>
        <v>-6.3862625000000017</v>
      </c>
      <c r="P30" s="1">
        <v>0.5</v>
      </c>
      <c r="Q30">
        <f>N30/J26*100</f>
        <v>-11.773807103008654</v>
      </c>
      <c r="R30">
        <f>O30/K26*100</f>
        <v>-60.076739094135334</v>
      </c>
    </row>
    <row r="31" spans="1:42" x14ac:dyDescent="0.2">
      <c r="I31" s="1">
        <v>0.5</v>
      </c>
      <c r="J31">
        <f t="shared" si="0"/>
        <v>9.9789999999999992</v>
      </c>
      <c r="K31">
        <f t="shared" si="1"/>
        <v>4.2439124999999995</v>
      </c>
      <c r="N31">
        <f>J32-J26</f>
        <v>-2.7385000000000002</v>
      </c>
      <c r="O31">
        <f>K32-K26</f>
        <v>-6.0400875000000012</v>
      </c>
      <c r="P31" s="1">
        <v>0.6</v>
      </c>
      <c r="Q31">
        <f>N31/J26*100</f>
        <v>-24.21158725808306</v>
      </c>
      <c r="R31">
        <f>O31/K26*100</f>
        <v>-56.820207569489689</v>
      </c>
    </row>
    <row r="32" spans="1:42" x14ac:dyDescent="0.2">
      <c r="I32" s="1">
        <v>0.6</v>
      </c>
      <c r="J32">
        <f t="shared" si="0"/>
        <v>8.5721999999999987</v>
      </c>
      <c r="K32">
        <f t="shared" si="1"/>
        <v>4.5900875000000001</v>
      </c>
      <c r="N32">
        <f>J33-J26</f>
        <v>1.0562000000000022</v>
      </c>
      <c r="O32">
        <f>K33-K26</f>
        <v>-5.3245875000000007</v>
      </c>
      <c r="P32" s="1">
        <v>0.7</v>
      </c>
      <c r="Q32">
        <f>N32/J26*100</f>
        <v>9.3380604206636413</v>
      </c>
      <c r="R32">
        <f>O32/K26*100</f>
        <v>-50.089368237117448</v>
      </c>
    </row>
    <row r="33" spans="1:18" x14ac:dyDescent="0.2">
      <c r="I33" s="1">
        <v>0.7</v>
      </c>
      <c r="J33">
        <f t="shared" si="0"/>
        <v>12.366900000000001</v>
      </c>
      <c r="K33">
        <f t="shared" si="1"/>
        <v>5.3055875000000006</v>
      </c>
      <c r="N33">
        <f>J34-J26</f>
        <v>0.42611250000000034</v>
      </c>
      <c r="O33">
        <f>K34-K26</f>
        <v>-2.0995625000000011</v>
      </c>
      <c r="P33" s="1">
        <v>0.8</v>
      </c>
      <c r="Q33">
        <f>N33/J26*100</f>
        <v>3.7673397756107083</v>
      </c>
      <c r="R33">
        <f>O33/K26*100</f>
        <v>-19.750968351885088</v>
      </c>
    </row>
    <row r="34" spans="1:18" x14ac:dyDescent="0.2">
      <c r="I34" s="1">
        <v>0.8</v>
      </c>
      <c r="J34">
        <f t="shared" si="0"/>
        <v>11.736812499999999</v>
      </c>
      <c r="K34">
        <f t="shared" si="1"/>
        <v>8.5306125000000002</v>
      </c>
      <c r="N34">
        <f>J35-J26</f>
        <v>-2.4151874999999983</v>
      </c>
      <c r="O34">
        <f>K35-K26</f>
        <v>-6.0511250000000008</v>
      </c>
      <c r="P34" s="1">
        <v>0.9</v>
      </c>
      <c r="Q34">
        <f>N34/J26*100</f>
        <v>-21.353121380639557</v>
      </c>
      <c r="R34">
        <f>O34/K26*100</f>
        <v>-56.924039350245877</v>
      </c>
    </row>
    <row r="35" spans="1:18" x14ac:dyDescent="0.2">
      <c r="I35" s="1">
        <v>0.9</v>
      </c>
      <c r="J35">
        <f t="shared" si="0"/>
        <v>8.8955125000000006</v>
      </c>
      <c r="K35">
        <f t="shared" si="1"/>
        <v>4.5790500000000005</v>
      </c>
      <c r="N35">
        <f>J36-J26</f>
        <v>-1.7992874999999984</v>
      </c>
      <c r="O35">
        <f>K36-K26</f>
        <v>-5.8131875000000006</v>
      </c>
      <c r="P35" s="1">
        <v>1</v>
      </c>
      <c r="Q35">
        <f>N35/J26*100</f>
        <v>-15.90783505883808</v>
      </c>
      <c r="R35">
        <f>O35/K26*100</f>
        <v>-54.685717779810773</v>
      </c>
    </row>
    <row r="36" spans="1:18" x14ac:dyDescent="0.2">
      <c r="I36" s="1">
        <v>1</v>
      </c>
      <c r="J36">
        <f t="shared" si="0"/>
        <v>9.5114125000000005</v>
      </c>
      <c r="K36">
        <f t="shared" si="1"/>
        <v>4.8169875000000006</v>
      </c>
    </row>
    <row r="39" spans="1:18" x14ac:dyDescent="0.2">
      <c r="B39" s="1" t="s">
        <v>5</v>
      </c>
      <c r="C39" s="1" t="s">
        <v>6</v>
      </c>
    </row>
    <row r="40" spans="1:18" x14ac:dyDescent="0.2">
      <c r="A40" s="1" t="s">
        <v>18</v>
      </c>
    </row>
    <row r="41" spans="1:18" x14ac:dyDescent="0.2">
      <c r="A41" s="1">
        <v>1</v>
      </c>
      <c r="B41">
        <f>B3</f>
        <v>10.134399999999999</v>
      </c>
      <c r="C41">
        <f>C3</f>
        <v>4.5129999999999999</v>
      </c>
    </row>
    <row r="42" spans="1:18" x14ac:dyDescent="0.2">
      <c r="A42" s="1">
        <v>2</v>
      </c>
      <c r="B42">
        <f>F3</f>
        <v>7.4496000000000002</v>
      </c>
      <c r="C42">
        <f>G3</f>
        <v>5.9005000000000001</v>
      </c>
    </row>
    <row r="43" spans="1:18" x14ac:dyDescent="0.2">
      <c r="A43" s="1">
        <v>3</v>
      </c>
      <c r="B43">
        <f>J3</f>
        <v>15.186</v>
      </c>
      <c r="C43">
        <f>K3</f>
        <v>4.0011000000000001</v>
      </c>
    </row>
    <row r="44" spans="1:18" x14ac:dyDescent="0.2">
      <c r="A44" s="1">
        <v>4</v>
      </c>
      <c r="B44">
        <f>N3</f>
        <v>20.854399999999998</v>
      </c>
      <c r="C44">
        <f>O3</f>
        <v>49.279200000000003</v>
      </c>
    </row>
    <row r="45" spans="1:18" x14ac:dyDescent="0.2">
      <c r="A45" s="1">
        <v>5</v>
      </c>
      <c r="B45">
        <f>R3</f>
        <v>11.8276</v>
      </c>
      <c r="C45">
        <f>S3</f>
        <v>3.4809000000000001</v>
      </c>
    </row>
    <row r="46" spans="1:18" x14ac:dyDescent="0.2">
      <c r="A46" s="1">
        <v>6</v>
      </c>
      <c r="B46">
        <f>V3</f>
        <v>7.7302</v>
      </c>
      <c r="C46">
        <f>W3</f>
        <v>10.137600000000001</v>
      </c>
    </row>
    <row r="47" spans="1:18" x14ac:dyDescent="0.2">
      <c r="A47" s="1">
        <v>7</v>
      </c>
      <c r="B47">
        <f>Z3</f>
        <v>8.9925999999999995</v>
      </c>
      <c r="C47">
        <f>AA3</f>
        <v>3.9727999999999999</v>
      </c>
    </row>
    <row r="48" spans="1:18" x14ac:dyDescent="0.2">
      <c r="A48" s="1">
        <v>8</v>
      </c>
      <c r="B48">
        <f>AD3</f>
        <v>8.3108000000000004</v>
      </c>
      <c r="C48">
        <f>AE3</f>
        <v>3.7563</v>
      </c>
    </row>
    <row r="50" spans="1:3" x14ac:dyDescent="0.2">
      <c r="A50" t="s">
        <v>19</v>
      </c>
      <c r="B50">
        <f>AVERAGE(B41:B48)</f>
        <v>11.310699999999999</v>
      </c>
      <c r="C50">
        <f>AVERAGE(C41:C48)</f>
        <v>10.630175000000001</v>
      </c>
    </row>
    <row r="51" spans="1:3" x14ac:dyDescent="0.2">
      <c r="A51" t="s">
        <v>8</v>
      </c>
      <c r="B51">
        <f>STDEV(B41:B48)</f>
        <v>4.626817606704881</v>
      </c>
      <c r="C51">
        <f>STDEV(C41:C48)</f>
        <v>15.767991931917011</v>
      </c>
    </row>
    <row r="52" spans="1:3" x14ac:dyDescent="0.2">
      <c r="A52" t="s">
        <v>20</v>
      </c>
      <c r="B52">
        <f>1.5*B51</f>
        <v>6.9402264100573214</v>
      </c>
      <c r="C52">
        <f>1.5*C51</f>
        <v>23.651987897875518</v>
      </c>
    </row>
    <row r="53" spans="1:3" x14ac:dyDescent="0.2">
      <c r="A53" t="s">
        <v>9</v>
      </c>
      <c r="B53">
        <f>2*B51</f>
        <v>9.2536352134097619</v>
      </c>
      <c r="C53">
        <f>2*C51</f>
        <v>31.535983863834023</v>
      </c>
    </row>
    <row r="54" spans="1:3" x14ac:dyDescent="0.2">
      <c r="A54" t="s">
        <v>21</v>
      </c>
      <c r="B54">
        <f>B50+B52</f>
        <v>18.250926410057321</v>
      </c>
      <c r="C54">
        <f>C50+C52</f>
        <v>34.282162897875523</v>
      </c>
    </row>
    <row r="55" spans="1:3" x14ac:dyDescent="0.2">
      <c r="A55" t="s">
        <v>10</v>
      </c>
      <c r="B55">
        <f>B50+B53</f>
        <v>20.564335213409763</v>
      </c>
      <c r="C55">
        <f>C50+C53</f>
        <v>42.166158863834028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Riley Ferguson</cp:lastModifiedBy>
  <dcterms:created xsi:type="dcterms:W3CDTF">2015-05-25T23:23:05Z</dcterms:created>
  <dcterms:modified xsi:type="dcterms:W3CDTF">2020-06-25T22:50:33Z</dcterms:modified>
</cp:coreProperties>
</file>