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12" i="1" l="1"/>
  <c r="I17" i="1"/>
  <c r="I16" i="1"/>
  <c r="I15" i="1"/>
  <c r="I14" i="1"/>
  <c r="I13" i="1"/>
  <c r="I12" i="1"/>
  <c r="H17" i="1"/>
  <c r="H16" i="1"/>
  <c r="H15" i="1"/>
  <c r="H14" i="1"/>
  <c r="H13" i="1"/>
  <c r="H12" i="1"/>
  <c r="N12" i="1"/>
  <c r="R12" i="1"/>
  <c r="S12" i="1"/>
  <c r="M13" i="1"/>
  <c r="M14" i="1" s="1"/>
  <c r="M16" i="1" s="1"/>
  <c r="N13" i="1"/>
  <c r="N15" i="1" s="1"/>
  <c r="R13" i="1"/>
  <c r="S13" i="1"/>
  <c r="S15" i="1" s="1"/>
  <c r="S17" i="1" s="1"/>
  <c r="N14" i="1"/>
  <c r="R14" i="1"/>
  <c r="M15" i="1"/>
  <c r="M17" i="1" s="1"/>
  <c r="R15" i="1"/>
  <c r="N16" i="1"/>
  <c r="R16" i="1"/>
  <c r="R17" i="1"/>
  <c r="D17" i="1"/>
  <c r="C17" i="1"/>
  <c r="D16" i="1"/>
  <c r="C16" i="1"/>
  <c r="D15" i="1"/>
  <c r="C15" i="1"/>
  <c r="D14" i="1"/>
  <c r="C14" i="1"/>
  <c r="C13" i="1"/>
  <c r="D13" i="1"/>
  <c r="D12" i="1"/>
  <c r="C12" i="1"/>
  <c r="N17" i="1" l="1"/>
  <c r="S14" i="1"/>
  <c r="S16" i="1" s="1"/>
</calcChain>
</file>

<file path=xl/sharedStrings.xml><?xml version="1.0" encoding="utf-8"?>
<sst xmlns="http://schemas.openxmlformats.org/spreadsheetml/2006/main" count="43" uniqueCount="16">
  <si>
    <t>BROW</t>
  </si>
  <si>
    <t>BROW_DF</t>
  </si>
  <si>
    <t>CHEEK_DF</t>
  </si>
  <si>
    <t>Cmt Text</t>
  </si>
  <si>
    <t>RMS</t>
  </si>
  <si>
    <t xml:space="preserve"> </t>
  </si>
  <si>
    <t>µV</t>
  </si>
  <si>
    <t>Trial</t>
  </si>
  <si>
    <t>Brow</t>
  </si>
  <si>
    <t>Cheek</t>
  </si>
  <si>
    <t>M</t>
  </si>
  <si>
    <t>SD</t>
  </si>
  <si>
    <t>1.5SD</t>
  </si>
  <si>
    <t>2SD</t>
  </si>
  <si>
    <t>M+1.5SD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</si>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</sst>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6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zoomScale="70" zoomScaleNormal="70" workbookViewId="0">
      <selection activeCell="S4" sqref="S4:S11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</row>
    <row r="3" spans="1:19" x14ac:dyDescent="0.25">
      <c r="A3" s="1" t="s">
        <v>7</v>
      </c>
      <c r="B3" t="s">
        <v>5</v>
      </c>
      <c r="C3" t="s">
        <v>6</v>
      </c>
      <c r="D3" t="s">
        <v>6</v>
      </c>
      <c r="F3" s="1" t="s">
        <v>7</v>
      </c>
      <c r="H3" s="1" t="s">
        <v>8</v>
      </c>
      <c r="I3" s="1" t="s">
        <v>9</v>
      </c>
      <c r="K3" s="1" t="s">
        <v>7</v>
      </c>
      <c r="M3" s="1" t="s">
        <v>8</v>
      </c>
      <c r="N3" s="1" t="s">
        <v>9</v>
      </c>
      <c r="P3" s="1" t="s">
        <v>7</v>
      </c>
      <c r="R3" s="1" t="s">
        <v>8</v>
      </c>
      <c r="S3" s="1" t="s">
        <v>9</v>
      </c>
    </row>
    <row r="4" spans="1:19" x14ac:dyDescent="0.25">
      <c r="A4" s="1">
        <v>1</v>
      </c>
      <c r="B4">
        <v>626</v>
      </c>
      <c r="C4">
        <v>10.910600000000001</v>
      </c>
      <c r="D4">
        <v>4.5663999999999998</v>
      </c>
      <c r="F4" s="1">
        <v>1</v>
      </c>
      <c r="G4">
        <v>727</v>
      </c>
      <c r="H4">
        <v>10.593299999999999</v>
      </c>
      <c r="I4">
        <v>3.6149</v>
      </c>
      <c r="K4" s="1">
        <v>1</v>
      </c>
      <c r="L4">
        <v>929</v>
      </c>
      <c r="M4">
        <v>9.3482000000000003</v>
      </c>
      <c r="N4">
        <v>2.4872000000000001</v>
      </c>
      <c r="P4" s="1">
        <v>1</v>
      </c>
      <c r="Q4">
        <v>828</v>
      </c>
      <c r="R4">
        <v>13.5578</v>
      </c>
      <c r="S4">
        <v>10.608499999999999</v>
      </c>
    </row>
    <row r="5" spans="1:19" x14ac:dyDescent="0.25">
      <c r="A5" s="1">
        <v>2</v>
      </c>
      <c r="B5">
        <v>626</v>
      </c>
      <c r="C5">
        <v>10.285</v>
      </c>
      <c r="D5">
        <v>3.2610999999999999</v>
      </c>
      <c r="F5" s="1">
        <v>2</v>
      </c>
      <c r="G5">
        <v>727</v>
      </c>
      <c r="H5">
        <v>13.357799999999999</v>
      </c>
      <c r="I5">
        <v>2.7208999999999999</v>
      </c>
      <c r="K5" s="1">
        <v>2</v>
      </c>
      <c r="L5">
        <v>929</v>
      </c>
      <c r="M5">
        <v>10.016999999999999</v>
      </c>
      <c r="N5">
        <v>2.8597999999999999</v>
      </c>
      <c r="P5" s="1">
        <v>2</v>
      </c>
      <c r="Q5">
        <v>828</v>
      </c>
      <c r="R5">
        <v>41.091999999999999</v>
      </c>
      <c r="S5">
        <v>74.211399999999998</v>
      </c>
    </row>
    <row r="6" spans="1:19" x14ac:dyDescent="0.25">
      <c r="A6" s="1">
        <v>3</v>
      </c>
      <c r="B6">
        <v>626</v>
      </c>
      <c r="C6">
        <v>7.4721000000000002</v>
      </c>
      <c r="D6">
        <v>2.9005999999999998</v>
      </c>
      <c r="F6" s="1">
        <v>3</v>
      </c>
      <c r="G6">
        <v>727</v>
      </c>
      <c r="H6">
        <v>12.117000000000001</v>
      </c>
      <c r="I6">
        <v>3.3509000000000002</v>
      </c>
      <c r="K6" s="1">
        <v>3</v>
      </c>
      <c r="L6">
        <v>929</v>
      </c>
      <c r="M6">
        <v>10.0403</v>
      </c>
      <c r="N6">
        <v>4.8730000000000002</v>
      </c>
      <c r="P6" s="1">
        <v>3</v>
      </c>
      <c r="Q6">
        <v>828</v>
      </c>
      <c r="R6">
        <v>10.425599999999999</v>
      </c>
      <c r="S6">
        <v>6.1566999999999998</v>
      </c>
    </row>
    <row r="7" spans="1:19" x14ac:dyDescent="0.25">
      <c r="A7" s="1">
        <v>4</v>
      </c>
      <c r="B7">
        <v>626</v>
      </c>
      <c r="C7">
        <v>6.8579999999999997</v>
      </c>
      <c r="D7">
        <v>2.8258999999999999</v>
      </c>
      <c r="F7" s="1">
        <v>4</v>
      </c>
      <c r="G7">
        <v>727</v>
      </c>
      <c r="H7">
        <v>11.180300000000001</v>
      </c>
      <c r="I7">
        <v>2.5562</v>
      </c>
      <c r="K7" s="1">
        <v>4</v>
      </c>
      <c r="L7">
        <v>929</v>
      </c>
      <c r="M7">
        <v>10.0642</v>
      </c>
      <c r="N7">
        <v>2.56</v>
      </c>
      <c r="P7" s="1">
        <v>4</v>
      </c>
      <c r="Q7">
        <v>828</v>
      </c>
      <c r="R7">
        <v>8.8866999999999994</v>
      </c>
      <c r="S7">
        <v>2.2004000000000001</v>
      </c>
    </row>
    <row r="8" spans="1:19" x14ac:dyDescent="0.25">
      <c r="A8" s="1">
        <v>5</v>
      </c>
      <c r="B8">
        <v>626</v>
      </c>
      <c r="C8">
        <v>11.4735</v>
      </c>
      <c r="D8">
        <v>3.1442000000000001</v>
      </c>
      <c r="F8" s="1">
        <v>5</v>
      </c>
      <c r="G8">
        <v>727</v>
      </c>
      <c r="H8">
        <v>9.8485999999999994</v>
      </c>
      <c r="I8">
        <v>2.4382000000000001</v>
      </c>
      <c r="K8" s="1">
        <v>5</v>
      </c>
      <c r="L8">
        <v>929</v>
      </c>
      <c r="M8">
        <v>19.791899999999998</v>
      </c>
      <c r="N8">
        <v>2.4857999999999998</v>
      </c>
      <c r="P8" s="1">
        <v>5</v>
      </c>
      <c r="Q8">
        <v>828</v>
      </c>
      <c r="R8">
        <v>9.6647999999999996</v>
      </c>
      <c r="S8">
        <v>2.4592000000000001</v>
      </c>
    </row>
    <row r="9" spans="1:19" x14ac:dyDescent="0.25">
      <c r="A9" s="1">
        <v>6</v>
      </c>
      <c r="B9">
        <v>626</v>
      </c>
      <c r="C9">
        <v>9.1098999999999997</v>
      </c>
      <c r="D9">
        <v>2.9135</v>
      </c>
      <c r="F9" s="1">
        <v>6</v>
      </c>
      <c r="G9">
        <v>727</v>
      </c>
      <c r="H9">
        <v>9.4562000000000008</v>
      </c>
      <c r="I9">
        <v>3.3424</v>
      </c>
      <c r="K9" s="1">
        <v>6</v>
      </c>
      <c r="L9">
        <v>929</v>
      </c>
      <c r="M9">
        <v>9.3522999999999996</v>
      </c>
      <c r="N9">
        <v>2.6433</v>
      </c>
      <c r="P9" s="1">
        <v>6</v>
      </c>
      <c r="Q9">
        <v>828</v>
      </c>
      <c r="R9">
        <v>11.931800000000001</v>
      </c>
      <c r="S9">
        <v>5.3384999999999998</v>
      </c>
    </row>
    <row r="10" spans="1:19" x14ac:dyDescent="0.25">
      <c r="A10" s="1">
        <v>7</v>
      </c>
      <c r="B10">
        <v>626</v>
      </c>
      <c r="C10">
        <v>8.4160000000000004</v>
      </c>
      <c r="D10">
        <v>2.9556</v>
      </c>
      <c r="F10" s="1">
        <v>7</v>
      </c>
      <c r="G10">
        <v>727</v>
      </c>
      <c r="H10">
        <v>7.4217000000000004</v>
      </c>
      <c r="I10">
        <v>2.4590000000000001</v>
      </c>
      <c r="K10" s="1">
        <v>7</v>
      </c>
      <c r="L10">
        <v>929</v>
      </c>
      <c r="M10">
        <v>10.475300000000001</v>
      </c>
      <c r="N10">
        <v>2.597</v>
      </c>
      <c r="P10" s="1">
        <v>7</v>
      </c>
      <c r="Q10">
        <v>828</v>
      </c>
      <c r="R10">
        <v>9.2995999999999999</v>
      </c>
      <c r="S10">
        <v>3.5516999999999999</v>
      </c>
    </row>
    <row r="11" spans="1:19" x14ac:dyDescent="0.25">
      <c r="A11" s="1">
        <v>8</v>
      </c>
      <c r="B11">
        <v>626</v>
      </c>
      <c r="C11">
        <v>9.0815000000000001</v>
      </c>
      <c r="D11">
        <v>3.0283000000000002</v>
      </c>
      <c r="F11" s="1">
        <v>8</v>
      </c>
      <c r="G11">
        <v>727</v>
      </c>
      <c r="H11">
        <v>11.6219</v>
      </c>
      <c r="I11">
        <v>2.5871</v>
      </c>
      <c r="K11" s="1">
        <v>8</v>
      </c>
      <c r="L11">
        <v>929</v>
      </c>
      <c r="M11">
        <v>8.5297999999999998</v>
      </c>
      <c r="N11">
        <v>2.6038999999999999</v>
      </c>
      <c r="P11" s="1">
        <v>8</v>
      </c>
      <c r="Q11">
        <v>828</v>
      </c>
      <c r="R11">
        <v>10.464499999999999</v>
      </c>
      <c r="S11">
        <v>4.6844999999999999</v>
      </c>
    </row>
    <row r="12" spans="1:19" x14ac:dyDescent="0.25">
      <c r="B12" t="s">
        <v>10</v>
      </c>
      <c r="C12">
        <f>AVERAGE(C4:C11)</f>
        <v>9.200825</v>
      </c>
      <c r="D12">
        <f>AVERAGE(D4:D11)</f>
        <v>3.1994500000000001</v>
      </c>
      <c r="G12" t="s">
        <v>10</v>
      </c>
      <c r="H12">
        <f>AVERAGE(H4:H11)</f>
        <v>10.6996</v>
      </c>
      <c r="I12">
        <f>AVERAGE(I4:I11)</f>
        <v>2.8837000000000002</v>
      </c>
      <c r="L12" t="s">
        <v>10</v>
      </c>
      <c r="M12">
        <f>AVERAGE(M4:M11)</f>
        <v>10.952375</v>
      </c>
      <c r="N12">
        <f t="shared" ref="E12:S12" si="0">AVERAGE(N4:N11)</f>
        <v>2.8887499999999999</v>
      </c>
      <c r="Q12" t="s">
        <v>10</v>
      </c>
      <c r="R12">
        <f t="shared" si="0"/>
        <v>14.41535</v>
      </c>
      <c r="S12">
        <f t="shared" si="0"/>
        <v>13.651362499999998</v>
      </c>
    </row>
    <row r="13" spans="1:19" x14ac:dyDescent="0.25">
      <c r="B13" t="s">
        <v>11</v>
      </c>
      <c r="C13">
        <f>_xlfn.STDEV.P(C4:C11)</f>
        <v>1.515733850111892</v>
      </c>
      <c r="D13">
        <f>_xlfn.STDEV.P(D4:D11)</f>
        <v>0.53324232999640986</v>
      </c>
      <c r="G13" t="s">
        <v>11</v>
      </c>
      <c r="H13">
        <f>_xlfn.STDEV.P(H4:H11)</f>
        <v>1.7023121203234126</v>
      </c>
      <c r="I13">
        <f>_xlfn.STDEV.P(I4:I11)</f>
        <v>0.44214066766132204</v>
      </c>
      <c r="L13" t="s">
        <v>11</v>
      </c>
      <c r="M13">
        <f t="shared" ref="E13:S13" si="1">_xlfn.STDEV.P(M4:M11)</f>
        <v>3.3886382197536209</v>
      </c>
      <c r="N13">
        <f t="shared" si="1"/>
        <v>0.75798063299796992</v>
      </c>
      <c r="Q13" t="s">
        <v>11</v>
      </c>
      <c r="R13">
        <f t="shared" si="1"/>
        <v>10.181963113761512</v>
      </c>
      <c r="S13">
        <f t="shared" si="1"/>
        <v>23.024029980758012</v>
      </c>
    </row>
    <row r="14" spans="1:19" x14ac:dyDescent="0.25">
      <c r="B14" t="s">
        <v>12</v>
      </c>
      <c r="C14">
        <f>1.5*C13</f>
        <v>2.273600775167838</v>
      </c>
      <c r="D14">
        <f>1.5*D13</f>
        <v>0.79986349499461484</v>
      </c>
      <c r="G14" t="s">
        <v>12</v>
      </c>
      <c r="H14">
        <f>1.5*H13</f>
        <v>2.5534681804851189</v>
      </c>
      <c r="I14">
        <f>1.5*I13</f>
        <v>0.66321100149198309</v>
      </c>
      <c r="L14" t="s">
        <v>12</v>
      </c>
      <c r="M14">
        <f t="shared" ref="E14:S14" si="2">1.5*M13</f>
        <v>5.0829573296304318</v>
      </c>
      <c r="N14">
        <f t="shared" si="2"/>
        <v>1.1369709494969549</v>
      </c>
      <c r="Q14" t="s">
        <v>12</v>
      </c>
      <c r="R14">
        <f t="shared" si="2"/>
        <v>15.272944670642268</v>
      </c>
      <c r="S14">
        <f t="shared" si="2"/>
        <v>34.536044971137017</v>
      </c>
    </row>
    <row r="15" spans="1:19" x14ac:dyDescent="0.25">
      <c r="B15" t="s">
        <v>13</v>
      </c>
      <c r="C15">
        <f>2*C13</f>
        <v>3.031467700223784</v>
      </c>
      <c r="D15">
        <f>2*D13</f>
        <v>1.0664846599928197</v>
      </c>
      <c r="G15" t="s">
        <v>13</v>
      </c>
      <c r="H15">
        <f>2*H13</f>
        <v>3.4046242406468252</v>
      </c>
      <c r="I15">
        <f>2*I13</f>
        <v>0.88428133532264408</v>
      </c>
      <c r="L15" t="s">
        <v>13</v>
      </c>
      <c r="M15">
        <f t="shared" ref="E15:S15" si="3">2*M13</f>
        <v>6.7772764395072418</v>
      </c>
      <c r="N15">
        <f t="shared" si="3"/>
        <v>1.5159612659959398</v>
      </c>
      <c r="Q15" t="s">
        <v>13</v>
      </c>
      <c r="R15">
        <f t="shared" si="3"/>
        <v>20.363926227523024</v>
      </c>
      <c r="S15">
        <f t="shared" si="3"/>
        <v>46.048059961516024</v>
      </c>
    </row>
    <row r="16" spans="1:19" x14ac:dyDescent="0.25">
      <c r="B16" t="s">
        <v>14</v>
      </c>
      <c r="C16">
        <f>C12+C14</f>
        <v>11.474425775167838</v>
      </c>
      <c r="D16">
        <f>D12+D14</f>
        <v>3.999313494994615</v>
      </c>
      <c r="G16" t="s">
        <v>14</v>
      </c>
      <c r="H16">
        <f>H12+H14</f>
        <v>13.253068180485119</v>
      </c>
      <c r="I16">
        <f>I12+I14</f>
        <v>3.5469110014919831</v>
      </c>
      <c r="L16" t="s">
        <v>14</v>
      </c>
      <c r="M16">
        <f t="shared" ref="E16:S16" si="4">M12+M14</f>
        <v>16.035332329630432</v>
      </c>
      <c r="N16">
        <f t="shared" si="4"/>
        <v>4.0257209494969546</v>
      </c>
      <c r="Q16" t="s">
        <v>14</v>
      </c>
      <c r="R16">
        <f t="shared" si="4"/>
        <v>29.688294670642268</v>
      </c>
      <c r="S16">
        <f t="shared" si="4"/>
        <v>48.187407471137014</v>
      </c>
    </row>
    <row r="17" spans="2:19" x14ac:dyDescent="0.25">
      <c r="B17" t="s">
        <v>15</v>
      </c>
      <c r="C17">
        <f>C12+C15</f>
        <v>12.232292700223784</v>
      </c>
      <c r="D17">
        <f>D12+D15</f>
        <v>4.2659346599928201</v>
      </c>
      <c r="G17" t="s">
        <v>15</v>
      </c>
      <c r="H17">
        <f>H12+H15</f>
        <v>14.104224240646825</v>
      </c>
      <c r="I17">
        <f>I12+I15</f>
        <v>3.7679813353226441</v>
      </c>
      <c r="L17" t="s">
        <v>15</v>
      </c>
      <c r="M17">
        <f t="shared" ref="E17:S17" si="5">M12+M15</f>
        <v>17.729651439507244</v>
      </c>
      <c r="N17">
        <f t="shared" si="5"/>
        <v>4.4047112659959398</v>
      </c>
      <c r="Q17" t="s">
        <v>15</v>
      </c>
      <c r="R17">
        <f t="shared" si="5"/>
        <v>34.779276227523027</v>
      </c>
      <c r="S17">
        <f t="shared" si="5"/>
        <v>59.699422461516022</v>
      </c>
    </row>
  </sheetData>
  <conditionalFormatting sqref="C4:C11">
    <cfRule type="cellIs" dxfId="15" priority="16" operator="greaterThan">
      <formula>$C$16</formula>
    </cfRule>
    <cfRule type="cellIs" dxfId="14" priority="14" operator="greaterThan">
      <formula>$C$17</formula>
    </cfRule>
  </conditionalFormatting>
  <conditionalFormatting sqref="D4:D11">
    <cfRule type="cellIs" dxfId="13" priority="15" operator="greaterThan">
      <formula>$D$16</formula>
    </cfRule>
    <cfRule type="cellIs" dxfId="12" priority="13" operator="greaterThan">
      <formula>$D$17</formula>
    </cfRule>
  </conditionalFormatting>
  <conditionalFormatting sqref="H4:H11">
    <cfRule type="cellIs" dxfId="11" priority="12" operator="greaterThan">
      <formula>$H$16</formula>
    </cfRule>
    <cfRule type="cellIs" dxfId="10" priority="10" operator="greaterThan">
      <formula>$H$17</formula>
    </cfRule>
  </conditionalFormatting>
  <conditionalFormatting sqref="I4:I11">
    <cfRule type="cellIs" dxfId="9" priority="11" operator="greaterThan">
      <formula>$I$16</formula>
    </cfRule>
    <cfRule type="cellIs" dxfId="8" priority="9" operator="greaterThan">
      <formula>$I$17</formula>
    </cfRule>
  </conditionalFormatting>
  <conditionalFormatting sqref="M4:M11">
    <cfRule type="cellIs" dxfId="7" priority="8" operator="greaterThan">
      <formula>$M$16</formula>
    </cfRule>
    <cfRule type="cellIs" dxfId="6" priority="6" operator="greaterThan">
      <formula>$M$17</formula>
    </cfRule>
  </conditionalFormatting>
  <conditionalFormatting sqref="N4:N11">
    <cfRule type="cellIs" dxfId="5" priority="7" operator="greaterThan">
      <formula>$N$16</formula>
    </cfRule>
    <cfRule type="cellIs" dxfId="4" priority="5" operator="greaterThan">
      <formula>$N$17</formula>
    </cfRule>
  </conditionalFormatting>
  <conditionalFormatting sqref="R4:R11">
    <cfRule type="cellIs" dxfId="3" priority="4" operator="greaterThan">
      <formula>$R$16</formula>
    </cfRule>
    <cfRule type="cellIs" dxfId="2" priority="2" operator="greaterThan">
      <formula>$R$17</formula>
    </cfRule>
  </conditionalFormatting>
  <conditionalFormatting sqref="S4:S11">
    <cfRule type="cellIs" dxfId="1" priority="3" operator="greaterThan">
      <formula>$S$16</formula>
    </cfRule>
    <cfRule type="cellIs" dxfId="0" priority="1" operator="greaterThan">
      <formula>$S$17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2015-05-18T04:39:49Z</dcterms:created>
  <dcterms:modified xsi:type="dcterms:W3CDTF">2015-05-27T06:58:42Z</dcterms:modified>
</cp:coreProperties>
</file>