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2" i="1" l="1"/>
  <c r="I17" i="1"/>
  <c r="I16" i="1"/>
  <c r="I15" i="1"/>
  <c r="I14" i="1"/>
  <c r="I13" i="1"/>
  <c r="I12" i="1"/>
  <c r="H17" i="1"/>
  <c r="H16" i="1"/>
  <c r="H15" i="1"/>
  <c r="H14" i="1"/>
  <c r="H13" i="1"/>
  <c r="H12" i="1"/>
  <c r="N12" i="1"/>
  <c r="R12" i="1"/>
  <c r="S12" i="1"/>
  <c r="S17" i="1" s="1"/>
  <c r="M13" i="1"/>
  <c r="M14" i="1" s="1"/>
  <c r="M16" i="1" s="1"/>
  <c r="N13" i="1"/>
  <c r="R13" i="1"/>
  <c r="R15" i="1" s="1"/>
  <c r="R17" i="1" s="1"/>
  <c r="S13" i="1"/>
  <c r="S15" i="1" s="1"/>
  <c r="N14" i="1"/>
  <c r="N16" i="1" s="1"/>
  <c r="S14" i="1"/>
  <c r="N15" i="1"/>
  <c r="N17" i="1" s="1"/>
  <c r="D17" i="1"/>
  <c r="C17" i="1"/>
  <c r="D16" i="1"/>
  <c r="C16" i="1"/>
  <c r="D15" i="1"/>
  <c r="C15" i="1"/>
  <c r="D14" i="1"/>
  <c r="C14" i="1"/>
  <c r="C13" i="1"/>
  <c r="D13" i="1"/>
  <c r="D12" i="1"/>
  <c r="C12" i="1"/>
  <c r="R16" i="1" l="1"/>
  <c r="M15" i="1"/>
  <c r="M17" i="1" s="1"/>
  <c r="R14" i="1"/>
  <c r="S16" i="1"/>
</calcChain>
</file>

<file path=xl/sharedStrings.xml><?xml version="1.0" encoding="utf-8"?>
<sst xmlns="http://schemas.openxmlformats.org/spreadsheetml/2006/main" count="43" uniqueCount="16">
  <si>
    <t>BROW</t>
  </si>
  <si>
    <t>BROW_DF</t>
  </si>
  <si>
    <t>CHEEK_DF</t>
  </si>
  <si>
    <t>Cmt Text</t>
  </si>
  <si>
    <t>RMS</t>
  </si>
  <si>
    <t xml:space="preserve"> </t>
  </si>
  <si>
    <t>µV</t>
  </si>
  <si>
    <t>Trial</t>
  </si>
  <si>
    <t>Brow</t>
  </si>
  <si>
    <t>Cheek</t>
  </si>
  <si>
    <t>M</t>
  </si>
  <si>
    <t>SD</t>
  </si>
  <si>
    <t>1.5SD</t>
  </si>
  <si>
    <t>2SD</t>
  </si>
  <si>
    <t>M+1.5SD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</si>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</sst>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70" zoomScaleNormal="70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</row>
    <row r="3" spans="1:19" x14ac:dyDescent="0.25">
      <c r="A3" s="1" t="s">
        <v>7</v>
      </c>
      <c r="B3" t="s">
        <v>5</v>
      </c>
      <c r="C3" t="s">
        <v>6</v>
      </c>
      <c r="D3" t="s">
        <v>6</v>
      </c>
      <c r="F3" s="1" t="s">
        <v>7</v>
      </c>
      <c r="H3" s="1" t="s">
        <v>8</v>
      </c>
      <c r="I3" s="1" t="s">
        <v>9</v>
      </c>
      <c r="K3" s="1" t="s">
        <v>7</v>
      </c>
      <c r="M3" s="1" t="s">
        <v>8</v>
      </c>
      <c r="N3" s="1" t="s">
        <v>9</v>
      </c>
      <c r="P3" s="1" t="s">
        <v>7</v>
      </c>
      <c r="R3" s="1" t="s">
        <v>8</v>
      </c>
      <c r="S3" s="1" t="s">
        <v>9</v>
      </c>
    </row>
    <row r="4" spans="1:19" x14ac:dyDescent="0.25">
      <c r="A4" s="1">
        <v>1</v>
      </c>
      <c r="B4">
        <v>626</v>
      </c>
      <c r="C4">
        <v>2.5998000000000001</v>
      </c>
      <c r="D4">
        <v>9.9832000000000001</v>
      </c>
      <c r="F4" s="1">
        <v>1</v>
      </c>
      <c r="G4">
        <v>727</v>
      </c>
      <c r="H4">
        <v>5.0922000000000001</v>
      </c>
      <c r="I4">
        <v>4.3334000000000001</v>
      </c>
      <c r="K4" s="1">
        <v>1</v>
      </c>
      <c r="L4">
        <v>929</v>
      </c>
      <c r="M4">
        <v>10.339700000000001</v>
      </c>
      <c r="N4">
        <v>12.753299999999999</v>
      </c>
      <c r="P4" s="1">
        <v>1</v>
      </c>
      <c r="Q4">
        <v>828</v>
      </c>
      <c r="R4">
        <v>27.076599999999999</v>
      </c>
      <c r="S4">
        <v>18.350999999999999</v>
      </c>
    </row>
    <row r="5" spans="1:19" x14ac:dyDescent="0.25">
      <c r="A5" s="1">
        <v>2</v>
      </c>
      <c r="B5">
        <v>626</v>
      </c>
      <c r="C5">
        <v>1.8781000000000001</v>
      </c>
      <c r="D5">
        <v>27.853100000000001</v>
      </c>
      <c r="F5" s="1">
        <v>2</v>
      </c>
      <c r="G5">
        <v>727</v>
      </c>
      <c r="H5">
        <v>4.4935999999999998</v>
      </c>
      <c r="I5">
        <v>12.696199999999999</v>
      </c>
      <c r="K5" s="1">
        <v>2</v>
      </c>
      <c r="L5">
        <v>929</v>
      </c>
      <c r="M5">
        <v>2.3349000000000002</v>
      </c>
      <c r="N5">
        <v>10.045400000000001</v>
      </c>
      <c r="P5" s="1">
        <v>2</v>
      </c>
      <c r="Q5">
        <v>828</v>
      </c>
      <c r="R5">
        <v>8.0733999999999995</v>
      </c>
      <c r="S5">
        <v>18.456499999999998</v>
      </c>
    </row>
    <row r="6" spans="1:19" x14ac:dyDescent="0.25">
      <c r="A6" s="1">
        <v>3</v>
      </c>
      <c r="B6">
        <v>626</v>
      </c>
      <c r="C6">
        <v>3.1480999999999999</v>
      </c>
      <c r="D6">
        <v>41.478400000000001</v>
      </c>
      <c r="F6" s="1">
        <v>3</v>
      </c>
      <c r="G6">
        <v>727</v>
      </c>
      <c r="H6">
        <v>7.1935000000000002</v>
      </c>
      <c r="I6">
        <v>38.124899999999997</v>
      </c>
      <c r="K6" s="1">
        <v>3</v>
      </c>
      <c r="L6">
        <v>929</v>
      </c>
      <c r="M6">
        <v>16.095099999999999</v>
      </c>
      <c r="N6">
        <v>11.2979</v>
      </c>
      <c r="P6" s="1">
        <v>3</v>
      </c>
      <c r="Q6">
        <v>828</v>
      </c>
      <c r="R6">
        <v>26.8095</v>
      </c>
      <c r="S6">
        <v>26.007100000000001</v>
      </c>
    </row>
    <row r="7" spans="1:19" x14ac:dyDescent="0.25">
      <c r="A7" s="1">
        <v>4</v>
      </c>
      <c r="B7">
        <v>626</v>
      </c>
      <c r="C7">
        <v>2.0994000000000002</v>
      </c>
      <c r="D7">
        <v>41.511200000000002</v>
      </c>
      <c r="F7" s="1">
        <v>4</v>
      </c>
      <c r="G7">
        <v>727</v>
      </c>
      <c r="H7">
        <v>3.8439000000000001</v>
      </c>
      <c r="I7">
        <v>25.576899999999998</v>
      </c>
      <c r="K7" s="1">
        <v>4</v>
      </c>
      <c r="L7">
        <v>929</v>
      </c>
      <c r="M7">
        <v>5.2667000000000002</v>
      </c>
      <c r="N7">
        <v>13.0962</v>
      </c>
      <c r="P7" s="1">
        <v>4</v>
      </c>
      <c r="Q7">
        <v>828</v>
      </c>
      <c r="R7">
        <v>22.755800000000001</v>
      </c>
      <c r="S7">
        <v>34.170099999999998</v>
      </c>
    </row>
    <row r="8" spans="1:19" x14ac:dyDescent="0.25">
      <c r="A8" s="1">
        <v>5</v>
      </c>
      <c r="B8">
        <v>626</v>
      </c>
      <c r="C8">
        <v>1.6603000000000001</v>
      </c>
      <c r="D8">
        <v>17.2502</v>
      </c>
      <c r="F8" s="1">
        <v>5</v>
      </c>
      <c r="G8">
        <v>727</v>
      </c>
      <c r="H8">
        <v>21.042400000000001</v>
      </c>
      <c r="I8">
        <v>18.913799999999998</v>
      </c>
      <c r="K8" s="1">
        <v>5</v>
      </c>
      <c r="L8">
        <v>929</v>
      </c>
      <c r="M8">
        <v>3.2353999999999998</v>
      </c>
      <c r="N8">
        <v>14.4465</v>
      </c>
      <c r="P8" s="1">
        <v>5</v>
      </c>
      <c r="Q8">
        <v>828</v>
      </c>
      <c r="R8">
        <v>30.032900000000001</v>
      </c>
      <c r="S8">
        <v>17.437799999999999</v>
      </c>
    </row>
    <row r="9" spans="1:19" x14ac:dyDescent="0.25">
      <c r="A9" s="1">
        <v>6</v>
      </c>
      <c r="B9">
        <v>626</v>
      </c>
      <c r="C9">
        <v>2.1314000000000002</v>
      </c>
      <c r="D9">
        <v>6.4051999999999998</v>
      </c>
      <c r="F9" s="1">
        <v>6</v>
      </c>
      <c r="G9">
        <v>727</v>
      </c>
      <c r="H9">
        <v>17.015499999999999</v>
      </c>
      <c r="I9">
        <v>14.7448</v>
      </c>
      <c r="K9" s="1">
        <v>6</v>
      </c>
      <c r="L9">
        <v>929</v>
      </c>
      <c r="M9">
        <v>2.3938000000000001</v>
      </c>
      <c r="N9">
        <v>12.407999999999999</v>
      </c>
      <c r="P9" s="1">
        <v>6</v>
      </c>
      <c r="Q9">
        <v>828</v>
      </c>
      <c r="R9">
        <v>8.6128999999999998</v>
      </c>
      <c r="S9">
        <v>38.6997</v>
      </c>
    </row>
    <row r="10" spans="1:19" x14ac:dyDescent="0.25">
      <c r="A10" s="1">
        <v>7</v>
      </c>
      <c r="B10">
        <v>626</v>
      </c>
      <c r="C10">
        <v>2.3100999999999998</v>
      </c>
      <c r="D10">
        <v>5.5225</v>
      </c>
      <c r="F10" s="1">
        <v>7</v>
      </c>
      <c r="G10">
        <v>727</v>
      </c>
      <c r="H10">
        <v>32.716500000000003</v>
      </c>
      <c r="I10">
        <v>12.5387</v>
      </c>
      <c r="K10" s="1">
        <v>7</v>
      </c>
      <c r="L10">
        <v>929</v>
      </c>
      <c r="M10">
        <v>3.2153999999999998</v>
      </c>
      <c r="N10">
        <v>10.1508</v>
      </c>
      <c r="P10" s="1">
        <v>7</v>
      </c>
      <c r="Q10">
        <v>828</v>
      </c>
      <c r="R10">
        <v>28.7561</v>
      </c>
      <c r="S10">
        <v>17.676500000000001</v>
      </c>
    </row>
    <row r="11" spans="1:19" x14ac:dyDescent="0.25">
      <c r="A11" s="1">
        <v>8</v>
      </c>
      <c r="B11">
        <v>626</v>
      </c>
      <c r="C11">
        <v>2.9325000000000001</v>
      </c>
      <c r="D11">
        <v>3.7921</v>
      </c>
      <c r="F11" s="1">
        <v>8</v>
      </c>
      <c r="G11">
        <v>727</v>
      </c>
      <c r="H11">
        <v>11.4992</v>
      </c>
      <c r="I11">
        <v>39.434100000000001</v>
      </c>
      <c r="K11" s="1">
        <v>8</v>
      </c>
      <c r="L11">
        <v>929</v>
      </c>
      <c r="M11">
        <v>1.9948999999999999</v>
      </c>
      <c r="N11">
        <v>9.8652999999999995</v>
      </c>
      <c r="P11" s="1">
        <v>8</v>
      </c>
      <c r="Q11">
        <v>828</v>
      </c>
      <c r="R11">
        <v>18.0839</v>
      </c>
      <c r="S11">
        <v>35.050600000000003</v>
      </c>
    </row>
    <row r="12" spans="1:19" x14ac:dyDescent="0.25">
      <c r="B12" t="s">
        <v>10</v>
      </c>
      <c r="C12">
        <f>AVERAGE(C4:C11)</f>
        <v>2.3449624999999998</v>
      </c>
      <c r="D12">
        <f>AVERAGE(D4:D11)</f>
        <v>19.224487500000002</v>
      </c>
      <c r="G12" t="s">
        <v>10</v>
      </c>
      <c r="H12">
        <f>AVERAGE(H4:H11)</f>
        <v>12.862100000000002</v>
      </c>
      <c r="I12">
        <f>AVERAGE(I4:I11)</f>
        <v>20.795349999999999</v>
      </c>
      <c r="L12" t="s">
        <v>10</v>
      </c>
      <c r="M12">
        <f>AVERAGE(M4:M11)</f>
        <v>5.6094875000000002</v>
      </c>
      <c r="N12">
        <f t="shared" ref="E12:S12" si="0">AVERAGE(N4:N11)</f>
        <v>11.757925000000002</v>
      </c>
      <c r="Q12" t="s">
        <v>10</v>
      </c>
      <c r="R12">
        <f t="shared" si="0"/>
        <v>21.2751375</v>
      </c>
      <c r="S12">
        <f t="shared" si="0"/>
        <v>25.7311625</v>
      </c>
    </row>
    <row r="13" spans="1:19" x14ac:dyDescent="0.25">
      <c r="B13" t="s">
        <v>11</v>
      </c>
      <c r="C13">
        <f>_xlfn.STDEV.P(C4:C11)</f>
        <v>0.48075733467493947</v>
      </c>
      <c r="D13">
        <f>_xlfn.STDEV.P(D4:D11)</f>
        <v>14.77296311039507</v>
      </c>
      <c r="G13" t="s">
        <v>11</v>
      </c>
      <c r="H13">
        <f>_xlfn.STDEV.P(H4:H11)</f>
        <v>9.5137192443334158</v>
      </c>
      <c r="I13">
        <f>_xlfn.STDEV.P(I4:I11)</f>
        <v>11.80832973275645</v>
      </c>
      <c r="L13" t="s">
        <v>11</v>
      </c>
      <c r="M13">
        <f t="shared" ref="E13:S13" si="1">_xlfn.STDEV.P(M4:M11)</f>
        <v>4.7161589464938256</v>
      </c>
      <c r="N13">
        <f t="shared" si="1"/>
        <v>1.570908552199948</v>
      </c>
      <c r="Q13" t="s">
        <v>11</v>
      </c>
      <c r="R13">
        <f t="shared" si="1"/>
        <v>8.2457855075998516</v>
      </c>
      <c r="S13">
        <f t="shared" si="1"/>
        <v>8.4214877723501935</v>
      </c>
    </row>
    <row r="14" spans="1:19" x14ac:dyDescent="0.25">
      <c r="B14" t="s">
        <v>12</v>
      </c>
      <c r="C14">
        <f>1.5*C13</f>
        <v>0.72113600201240924</v>
      </c>
      <c r="D14">
        <f>1.5*D13</f>
        <v>22.159444665592606</v>
      </c>
      <c r="G14" t="s">
        <v>12</v>
      </c>
      <c r="H14">
        <f>1.5*H13</f>
        <v>14.270578866500124</v>
      </c>
      <c r="I14">
        <f>1.5*I13</f>
        <v>17.712494599134676</v>
      </c>
      <c r="L14" t="s">
        <v>12</v>
      </c>
      <c r="M14">
        <f t="shared" ref="E14:S14" si="2">1.5*M13</f>
        <v>7.0742384197407384</v>
      </c>
      <c r="N14">
        <f t="shared" si="2"/>
        <v>2.3563628282999218</v>
      </c>
      <c r="Q14" t="s">
        <v>12</v>
      </c>
      <c r="R14">
        <f t="shared" si="2"/>
        <v>12.368678261399777</v>
      </c>
      <c r="S14">
        <f t="shared" si="2"/>
        <v>12.63223165852529</v>
      </c>
    </row>
    <row r="15" spans="1:19" x14ac:dyDescent="0.25">
      <c r="B15" t="s">
        <v>13</v>
      </c>
      <c r="C15">
        <f>2*C13</f>
        <v>0.96151466934987895</v>
      </c>
      <c r="D15">
        <f>2*D13</f>
        <v>29.54592622079014</v>
      </c>
      <c r="G15" t="s">
        <v>13</v>
      </c>
      <c r="H15">
        <f>2*H13</f>
        <v>19.027438488666832</v>
      </c>
      <c r="I15">
        <f>2*I13</f>
        <v>23.6166594655129</v>
      </c>
      <c r="L15" t="s">
        <v>13</v>
      </c>
      <c r="M15">
        <f t="shared" ref="E15:S15" si="3">2*M13</f>
        <v>9.4323178929876512</v>
      </c>
      <c r="N15">
        <f t="shared" si="3"/>
        <v>3.1418171043998959</v>
      </c>
      <c r="Q15" t="s">
        <v>13</v>
      </c>
      <c r="R15">
        <f t="shared" si="3"/>
        <v>16.491571015199703</v>
      </c>
      <c r="S15">
        <f t="shared" si="3"/>
        <v>16.842975544700387</v>
      </c>
    </row>
    <row r="16" spans="1:19" x14ac:dyDescent="0.25">
      <c r="B16" t="s">
        <v>14</v>
      </c>
      <c r="C16">
        <f>C12+C14</f>
        <v>3.0660985020124092</v>
      </c>
      <c r="D16">
        <f>D12+D14</f>
        <v>41.383932165592611</v>
      </c>
      <c r="G16" t="s">
        <v>14</v>
      </c>
      <c r="H16">
        <f>H12+H14</f>
        <v>27.132678866500125</v>
      </c>
      <c r="I16">
        <f>I12+I14</f>
        <v>38.507844599134671</v>
      </c>
      <c r="L16" t="s">
        <v>14</v>
      </c>
      <c r="M16">
        <f t="shared" ref="E16:S16" si="4">M12+M14</f>
        <v>12.683725919740738</v>
      </c>
      <c r="N16">
        <f t="shared" si="4"/>
        <v>14.114287828299924</v>
      </c>
      <c r="Q16" t="s">
        <v>14</v>
      </c>
      <c r="R16">
        <f t="shared" si="4"/>
        <v>33.643815761399779</v>
      </c>
      <c r="S16">
        <f t="shared" si="4"/>
        <v>38.363394158525288</v>
      </c>
    </row>
    <row r="17" spans="2:19" x14ac:dyDescent="0.25">
      <c r="B17" t="s">
        <v>15</v>
      </c>
      <c r="C17">
        <f>C12+C15</f>
        <v>3.3064771693498787</v>
      </c>
      <c r="D17">
        <f>D12+D15</f>
        <v>48.770413720790145</v>
      </c>
      <c r="G17" t="s">
        <v>15</v>
      </c>
      <c r="H17">
        <f>H12+H15</f>
        <v>31.889538488666833</v>
      </c>
      <c r="I17">
        <f>I12+I15</f>
        <v>44.412009465512895</v>
      </c>
      <c r="L17" t="s">
        <v>15</v>
      </c>
      <c r="M17">
        <f t="shared" ref="E17:S17" si="5">M12+M15</f>
        <v>15.041805392987651</v>
      </c>
      <c r="N17">
        <f t="shared" si="5"/>
        <v>14.899742104399898</v>
      </c>
      <c r="Q17" t="s">
        <v>15</v>
      </c>
      <c r="R17">
        <f t="shared" si="5"/>
        <v>37.766708515199703</v>
      </c>
      <c r="S17">
        <f t="shared" si="5"/>
        <v>42.574138044700391</v>
      </c>
    </row>
  </sheetData>
  <conditionalFormatting sqref="C4:C11">
    <cfRule type="cellIs" dxfId="15" priority="16" operator="greaterThan">
      <formula>$C$16</formula>
    </cfRule>
    <cfRule type="cellIs" dxfId="14" priority="14" operator="greaterThan">
      <formula>$C$17</formula>
    </cfRule>
  </conditionalFormatting>
  <conditionalFormatting sqref="D4:D11">
    <cfRule type="cellIs" dxfId="13" priority="15" operator="greaterThan">
      <formula>$D$16</formula>
    </cfRule>
    <cfRule type="cellIs" dxfId="12" priority="13" operator="greaterThan">
      <formula>$D$17</formula>
    </cfRule>
  </conditionalFormatting>
  <conditionalFormatting sqref="H4:H11">
    <cfRule type="cellIs" dxfId="11" priority="12" operator="greaterThan">
      <formula>$H$16</formula>
    </cfRule>
    <cfRule type="cellIs" dxfId="10" priority="10" operator="greaterThan">
      <formula>$H$17</formula>
    </cfRule>
  </conditionalFormatting>
  <conditionalFormatting sqref="I4:I11">
    <cfRule type="cellIs" dxfId="9" priority="11" operator="greaterThan">
      <formula>$I$16</formula>
    </cfRule>
    <cfRule type="cellIs" dxfId="8" priority="9" operator="greaterThan">
      <formula>$I$17</formula>
    </cfRule>
  </conditionalFormatting>
  <conditionalFormatting sqref="M4:M11">
    <cfRule type="cellIs" dxfId="7" priority="8" operator="greaterThan">
      <formula>$M$16</formula>
    </cfRule>
    <cfRule type="cellIs" dxfId="6" priority="6" operator="greaterThan">
      <formula>$M$17</formula>
    </cfRule>
  </conditionalFormatting>
  <conditionalFormatting sqref="N4:N11">
    <cfRule type="cellIs" dxfId="5" priority="7" operator="greaterThan">
      <formula>$N$16</formula>
    </cfRule>
    <cfRule type="cellIs" dxfId="4" priority="5" operator="greaterThan">
      <formula>$N$17</formula>
    </cfRule>
  </conditionalFormatting>
  <conditionalFormatting sqref="R4:R11">
    <cfRule type="cellIs" dxfId="3" priority="4" operator="greaterThan">
      <formula>$R$16</formula>
    </cfRule>
    <cfRule type="cellIs" dxfId="2" priority="2" operator="greaterThan">
      <formula>$R$17</formula>
    </cfRule>
  </conditionalFormatting>
  <conditionalFormatting sqref="S4:S11">
    <cfRule type="cellIs" dxfId="1" priority="3" operator="greaterThan">
      <formula>$S$16</formula>
    </cfRule>
    <cfRule type="cellIs" dxfId="0" priority="1" operator="greaterThan">
      <formula>$S$17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2015-05-19T00:09:06Z</dcterms:created>
  <dcterms:modified xsi:type="dcterms:W3CDTF">2015-05-28T01:40:21Z</dcterms:modified>
</cp:coreProperties>
</file>