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1A95451-0D73-4128-A048-F2268AD54FD8}" xr6:coauthVersionLast="47" xr6:coauthVersionMax="47" xr10:uidLastSave="{00000000-0000-0000-0000-000000000000}"/>
  <bookViews>
    <workbookView xWindow="-120" yWindow="-120" windowWidth="19440" windowHeight="11160" activeTab="1" xr2:uid="{B8F50FE9-6912-48AC-AC84-A3A85EBAC642}"/>
  </bookViews>
  <sheets>
    <sheet name="Sheet1" sheetId="1" r:id="rId1"/>
    <sheet name="Sheet2" sheetId="2" r:id="rId2"/>
  </sheets>
  <definedNames>
    <definedName name="_xlnm._FilterDatabase" localSheetId="0" hidden="1">Sheet1!$D$1:$D$39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M24" i="2"/>
  <c r="G24" i="2"/>
  <c r="L2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1" i="2"/>
</calcChain>
</file>

<file path=xl/sharedStrings.xml><?xml version="1.0" encoding="utf-8"?>
<sst xmlns="http://schemas.openxmlformats.org/spreadsheetml/2006/main" count="314" uniqueCount="66">
  <si>
    <t>No</t>
  </si>
  <si>
    <t>TANGGAL</t>
  </si>
  <si>
    <t>TOKO / INV</t>
  </si>
  <si>
    <t>JENIS BARANG</t>
  </si>
  <si>
    <t>TOTAL (LBR)</t>
  </si>
  <si>
    <t>HARGA JUAL PER LBR</t>
  </si>
  <si>
    <t>TOTAL NILAI</t>
  </si>
  <si>
    <t>Method</t>
  </si>
  <si>
    <t>Lokasi</t>
  </si>
  <si>
    <t>09/04/25</t>
  </si>
  <si>
    <t xml:space="preserve">Toko Besi sumber Jaya </t>
  </si>
  <si>
    <t>BB Kilat 18mm 1x</t>
  </si>
  <si>
    <t>Cash</t>
  </si>
  <si>
    <t>Gudang AA5</t>
  </si>
  <si>
    <t>BB Kilat 18mm 2x</t>
  </si>
  <si>
    <t>10/04/25</t>
  </si>
  <si>
    <t>Bintang Terang</t>
  </si>
  <si>
    <t>Poly Doff Bangau 3mm</t>
  </si>
  <si>
    <t>Piutang</t>
  </si>
  <si>
    <t>11/04/25</t>
  </si>
  <si>
    <t>Cemara Jaya</t>
  </si>
  <si>
    <t>PVC Board 5mm</t>
  </si>
  <si>
    <t>14/04/25</t>
  </si>
  <si>
    <t>Giat Profil</t>
  </si>
  <si>
    <t>15/04/25</t>
  </si>
  <si>
    <t>21/04/25</t>
  </si>
  <si>
    <t>PVC Board 5mm seven</t>
  </si>
  <si>
    <t>22/04/25</t>
  </si>
  <si>
    <t>Bapak sayed</t>
  </si>
  <si>
    <t>Tetap jaya Helvet</t>
  </si>
  <si>
    <t>23/04/25</t>
  </si>
  <si>
    <t>Hari Indah</t>
  </si>
  <si>
    <t>25/04/25</t>
  </si>
  <si>
    <t>Poly Kilat Bangau 3mm</t>
  </si>
  <si>
    <t>29/04/25</t>
  </si>
  <si>
    <t>Toko Cartina Siantar</t>
  </si>
  <si>
    <t>PVC Board 18mm seven</t>
  </si>
  <si>
    <t>24/04/25</t>
  </si>
  <si>
    <t>Bapak Ayang/Fountain café sun plaza Nf.851</t>
  </si>
  <si>
    <t>Ba 101 Bright White</t>
  </si>
  <si>
    <t>Bilal</t>
  </si>
  <si>
    <t>Bapak Daniel Binjai Nf.852</t>
  </si>
  <si>
    <t>Ba 2015 Pinnacle</t>
  </si>
  <si>
    <t>07/04/25</t>
  </si>
  <si>
    <t>Bapak Ahok</t>
  </si>
  <si>
    <t>HPL Putih Kilat</t>
  </si>
  <si>
    <t>08/04/25</t>
  </si>
  <si>
    <t>HPL Putih Doff</t>
  </si>
  <si>
    <t>Bapak Martin</t>
  </si>
  <si>
    <t>PVC Board 9mm</t>
  </si>
  <si>
    <t>Bapak Andi/Pancing</t>
  </si>
  <si>
    <t>12/04/25</t>
  </si>
  <si>
    <t xml:space="preserve">Bapak Dandi </t>
  </si>
  <si>
    <t>Kerawangan 8400</t>
  </si>
  <si>
    <t>PVC Board 3mm</t>
  </si>
  <si>
    <t>16/04/25</t>
  </si>
  <si>
    <t>Usaha Baru</t>
  </si>
  <si>
    <t>PVC Board 12mm Seven</t>
  </si>
  <si>
    <t>PVC Board 15mm Seven</t>
  </si>
  <si>
    <t>PVC Board 18mm</t>
  </si>
  <si>
    <t xml:space="preserve">Bapak Arifin </t>
  </si>
  <si>
    <t xml:space="preserve">Panglong Jasa Mulia </t>
  </si>
  <si>
    <t>Surita (Shopee)</t>
  </si>
  <si>
    <t>Kerawangan 8406</t>
  </si>
  <si>
    <t>30/04/25</t>
  </si>
  <si>
    <t xml:space="preserve">Bapak Husni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</si>
</sst>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EC8A-F49A-482E-8F76-3F0DB94E64AD}">
  <sheetPr filterMode="1"/>
  <dimension ref="A1:I39"/>
  <sheetViews>
    <sheetView workbookViewId="0">
      <selection activeCell="A5" sqref="A5:I3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 t="s">
        <v>10</v>
      </c>
      <c r="D2" t="s">
        <v>11</v>
      </c>
      <c r="E2">
        <v>40</v>
      </c>
      <c r="F2">
        <v>284000</v>
      </c>
      <c r="G2">
        <v>11360000</v>
      </c>
      <c r="H2" t="s">
        <v>12</v>
      </c>
      <c r="I2" t="s">
        <v>13</v>
      </c>
    </row>
    <row r="3" spans="1:9" hidden="1" x14ac:dyDescent="0.25">
      <c r="A3">
        <v>2</v>
      </c>
      <c r="B3" t="s">
        <v>9</v>
      </c>
      <c r="C3" t="s">
        <v>10</v>
      </c>
      <c r="D3" t="s">
        <v>14</v>
      </c>
      <c r="E3">
        <v>10</v>
      </c>
      <c r="F3">
        <v>357000</v>
      </c>
      <c r="G3">
        <v>3570000</v>
      </c>
      <c r="H3" t="s">
        <v>12</v>
      </c>
      <c r="I3" t="s">
        <v>13</v>
      </c>
    </row>
    <row r="4" spans="1:9" hidden="1" x14ac:dyDescent="0.25">
      <c r="A4">
        <v>3</v>
      </c>
      <c r="B4" t="s">
        <v>15</v>
      </c>
      <c r="C4" t="s">
        <v>16</v>
      </c>
      <c r="D4" t="s">
        <v>17</v>
      </c>
      <c r="E4">
        <v>50</v>
      </c>
      <c r="F4">
        <v>125000</v>
      </c>
      <c r="G4">
        <v>6250000</v>
      </c>
      <c r="H4" t="s">
        <v>18</v>
      </c>
      <c r="I4" t="s">
        <v>13</v>
      </c>
    </row>
    <row r="5" spans="1:9" x14ac:dyDescent="0.25">
      <c r="A5">
        <v>4</v>
      </c>
      <c r="B5" t="s">
        <v>19</v>
      </c>
      <c r="C5" t="s">
        <v>20</v>
      </c>
      <c r="D5" t="s">
        <v>21</v>
      </c>
      <c r="E5">
        <v>15</v>
      </c>
      <c r="F5">
        <v>143000</v>
      </c>
      <c r="G5">
        <v>2145000</v>
      </c>
      <c r="H5" t="s">
        <v>18</v>
      </c>
      <c r="I5" t="s">
        <v>13</v>
      </c>
    </row>
    <row r="6" spans="1:9" hidden="1" x14ac:dyDescent="0.25">
      <c r="A6">
        <v>5</v>
      </c>
      <c r="B6" t="s">
        <v>22</v>
      </c>
      <c r="C6" t="s">
        <v>23</v>
      </c>
      <c r="D6" t="s">
        <v>11</v>
      </c>
      <c r="E6">
        <v>30</v>
      </c>
      <c r="F6">
        <v>279000</v>
      </c>
      <c r="G6">
        <v>8370000</v>
      </c>
      <c r="H6" t="s">
        <v>18</v>
      </c>
      <c r="I6" t="s">
        <v>13</v>
      </c>
    </row>
    <row r="7" spans="1:9" hidden="1" x14ac:dyDescent="0.25">
      <c r="A7">
        <v>6</v>
      </c>
      <c r="B7" t="s">
        <v>22</v>
      </c>
      <c r="C7" t="s">
        <v>23</v>
      </c>
      <c r="D7" t="s">
        <v>14</v>
      </c>
      <c r="E7">
        <v>5</v>
      </c>
      <c r="F7">
        <v>351000</v>
      </c>
      <c r="G7">
        <v>1755000</v>
      </c>
      <c r="H7" t="s">
        <v>18</v>
      </c>
      <c r="I7" t="s">
        <v>13</v>
      </c>
    </row>
    <row r="8" spans="1:9" hidden="1" x14ac:dyDescent="0.25">
      <c r="A8">
        <v>7</v>
      </c>
      <c r="B8" t="s">
        <v>24</v>
      </c>
      <c r="C8" t="s">
        <v>16</v>
      </c>
      <c r="D8" t="s">
        <v>11</v>
      </c>
      <c r="E8">
        <v>20</v>
      </c>
      <c r="F8">
        <v>280000</v>
      </c>
      <c r="G8">
        <v>5600000</v>
      </c>
      <c r="H8" t="s">
        <v>18</v>
      </c>
      <c r="I8" t="s">
        <v>13</v>
      </c>
    </row>
    <row r="9" spans="1:9" hidden="1" x14ac:dyDescent="0.25">
      <c r="A9">
        <v>8</v>
      </c>
      <c r="B9" t="s">
        <v>25</v>
      </c>
      <c r="C9" t="s">
        <v>10</v>
      </c>
      <c r="D9" t="s">
        <v>11</v>
      </c>
      <c r="E9">
        <v>40</v>
      </c>
      <c r="F9">
        <v>284000</v>
      </c>
      <c r="G9">
        <v>11360000</v>
      </c>
      <c r="H9" t="s">
        <v>12</v>
      </c>
      <c r="I9" t="s">
        <v>13</v>
      </c>
    </row>
    <row r="10" spans="1:9" hidden="1" x14ac:dyDescent="0.25">
      <c r="A10">
        <v>9</v>
      </c>
      <c r="B10" t="s">
        <v>25</v>
      </c>
      <c r="C10" t="s">
        <v>10</v>
      </c>
      <c r="D10" t="s">
        <v>14</v>
      </c>
      <c r="E10">
        <v>10</v>
      </c>
      <c r="F10">
        <v>357000</v>
      </c>
      <c r="G10">
        <v>3570000</v>
      </c>
      <c r="H10" t="s">
        <v>12</v>
      </c>
      <c r="I10" t="s">
        <v>13</v>
      </c>
    </row>
    <row r="11" spans="1:9" x14ac:dyDescent="0.25">
      <c r="A11">
        <v>10</v>
      </c>
      <c r="B11" t="s">
        <v>25</v>
      </c>
      <c r="C11" t="s">
        <v>20</v>
      </c>
      <c r="D11" t="s">
        <v>26</v>
      </c>
      <c r="E11">
        <v>30</v>
      </c>
      <c r="F11">
        <v>143000</v>
      </c>
      <c r="G11">
        <v>4290000</v>
      </c>
      <c r="H11" t="s">
        <v>18</v>
      </c>
      <c r="I11" t="s">
        <v>13</v>
      </c>
    </row>
    <row r="12" spans="1:9" hidden="1" x14ac:dyDescent="0.25">
      <c r="A12">
        <v>11</v>
      </c>
      <c r="B12" t="s">
        <v>27</v>
      </c>
      <c r="C12" t="s">
        <v>28</v>
      </c>
      <c r="D12" t="s">
        <v>11</v>
      </c>
      <c r="E12">
        <v>101</v>
      </c>
      <c r="F12">
        <v>277227</v>
      </c>
      <c r="G12">
        <v>27999927</v>
      </c>
      <c r="H12" t="s">
        <v>12</v>
      </c>
      <c r="I12" t="s">
        <v>13</v>
      </c>
    </row>
    <row r="13" spans="1:9" hidden="1" x14ac:dyDescent="0.25">
      <c r="A13">
        <v>12</v>
      </c>
      <c r="B13" t="s">
        <v>27</v>
      </c>
      <c r="C13" t="s">
        <v>29</v>
      </c>
      <c r="D13" t="s">
        <v>17</v>
      </c>
      <c r="E13">
        <v>150</v>
      </c>
      <c r="F13">
        <v>125000</v>
      </c>
      <c r="G13">
        <v>18750000</v>
      </c>
      <c r="H13" t="s">
        <v>18</v>
      </c>
      <c r="I13" t="s">
        <v>13</v>
      </c>
    </row>
    <row r="14" spans="1:9" hidden="1" x14ac:dyDescent="0.25">
      <c r="A14">
        <v>13</v>
      </c>
      <c r="B14" t="s">
        <v>30</v>
      </c>
      <c r="C14" t="s">
        <v>31</v>
      </c>
      <c r="D14" t="s">
        <v>17</v>
      </c>
      <c r="E14">
        <v>50</v>
      </c>
      <c r="F14">
        <v>128000</v>
      </c>
      <c r="G14">
        <v>6400000</v>
      </c>
      <c r="H14" t="s">
        <v>18</v>
      </c>
      <c r="I14" t="s">
        <v>13</v>
      </c>
    </row>
    <row r="15" spans="1:9" hidden="1" x14ac:dyDescent="0.25">
      <c r="A15">
        <v>14</v>
      </c>
      <c r="B15" t="s">
        <v>32</v>
      </c>
      <c r="C15" t="s">
        <v>16</v>
      </c>
      <c r="D15" t="s">
        <v>17</v>
      </c>
      <c r="E15">
        <v>40</v>
      </c>
      <c r="F15">
        <v>125000</v>
      </c>
      <c r="G15">
        <v>5000000</v>
      </c>
      <c r="H15" t="s">
        <v>18</v>
      </c>
      <c r="I15" t="s">
        <v>13</v>
      </c>
    </row>
    <row r="16" spans="1:9" hidden="1" x14ac:dyDescent="0.25">
      <c r="A16">
        <v>15</v>
      </c>
      <c r="B16" t="s">
        <v>32</v>
      </c>
      <c r="C16" t="s">
        <v>16</v>
      </c>
      <c r="D16" t="s">
        <v>33</v>
      </c>
      <c r="E16">
        <v>10</v>
      </c>
      <c r="F16">
        <v>125000</v>
      </c>
      <c r="G16">
        <v>1250000</v>
      </c>
      <c r="H16" t="s">
        <v>18</v>
      </c>
      <c r="I16" t="s">
        <v>13</v>
      </c>
    </row>
    <row r="17" spans="1:9" x14ac:dyDescent="0.25">
      <c r="A17">
        <v>16</v>
      </c>
      <c r="B17" t="s">
        <v>34</v>
      </c>
      <c r="C17" t="s">
        <v>35</v>
      </c>
      <c r="D17" t="s">
        <v>36</v>
      </c>
      <c r="E17">
        <v>2</v>
      </c>
      <c r="F17">
        <v>490000</v>
      </c>
      <c r="G17">
        <v>980000</v>
      </c>
      <c r="H17" t="s">
        <v>12</v>
      </c>
      <c r="I17" t="s">
        <v>13</v>
      </c>
    </row>
    <row r="18" spans="1:9" x14ac:dyDescent="0.25">
      <c r="A18">
        <v>17</v>
      </c>
      <c r="B18" t="s">
        <v>34</v>
      </c>
      <c r="C18" t="s">
        <v>35</v>
      </c>
      <c r="D18" t="s">
        <v>26</v>
      </c>
      <c r="E18">
        <v>2</v>
      </c>
      <c r="F18">
        <v>180000</v>
      </c>
      <c r="G18">
        <v>360000</v>
      </c>
      <c r="H18" t="s">
        <v>12</v>
      </c>
      <c r="I18" t="s">
        <v>13</v>
      </c>
    </row>
    <row r="19" spans="1:9" hidden="1" x14ac:dyDescent="0.25">
      <c r="A19">
        <v>19</v>
      </c>
      <c r="B19" t="s">
        <v>37</v>
      </c>
      <c r="C19" t="s">
        <v>38</v>
      </c>
      <c r="D19" t="s">
        <v>39</v>
      </c>
      <c r="E19">
        <v>3</v>
      </c>
      <c r="F19">
        <v>1600000</v>
      </c>
      <c r="G19">
        <v>13600000</v>
      </c>
      <c r="H19" t="s">
        <v>12</v>
      </c>
      <c r="I19" t="s">
        <v>40</v>
      </c>
    </row>
    <row r="20" spans="1:9" hidden="1" x14ac:dyDescent="0.25">
      <c r="A20">
        <v>20</v>
      </c>
      <c r="B20" t="s">
        <v>32</v>
      </c>
      <c r="C20" t="s">
        <v>41</v>
      </c>
      <c r="D20" t="s">
        <v>42</v>
      </c>
      <c r="E20">
        <v>2</v>
      </c>
      <c r="F20">
        <v>1800000</v>
      </c>
      <c r="G20">
        <v>9000000</v>
      </c>
      <c r="H20" t="s">
        <v>12</v>
      </c>
      <c r="I20" t="s">
        <v>40</v>
      </c>
    </row>
    <row r="21" spans="1:9" x14ac:dyDescent="0.25">
      <c r="A21">
        <v>21</v>
      </c>
      <c r="B21" t="s">
        <v>43</v>
      </c>
      <c r="C21" t="s">
        <v>44</v>
      </c>
      <c r="D21" t="s">
        <v>45</v>
      </c>
      <c r="E21">
        <v>3</v>
      </c>
      <c r="F21">
        <v>100000</v>
      </c>
      <c r="G21">
        <v>300000</v>
      </c>
      <c r="H21" t="s">
        <v>18</v>
      </c>
      <c r="I21" t="s">
        <v>40</v>
      </c>
    </row>
    <row r="22" spans="1:9" x14ac:dyDescent="0.25">
      <c r="A22">
        <v>22</v>
      </c>
      <c r="B22" t="s">
        <v>46</v>
      </c>
      <c r="C22" t="s">
        <v>20</v>
      </c>
      <c r="D22" t="s">
        <v>47</v>
      </c>
      <c r="E22">
        <v>20</v>
      </c>
      <c r="F22">
        <v>85000</v>
      </c>
      <c r="G22">
        <v>1700000</v>
      </c>
      <c r="H22" t="s">
        <v>18</v>
      </c>
      <c r="I22" t="s">
        <v>40</v>
      </c>
    </row>
    <row r="23" spans="1:9" x14ac:dyDescent="0.25">
      <c r="A23">
        <v>23</v>
      </c>
      <c r="B23" t="s">
        <v>46</v>
      </c>
      <c r="C23" t="s">
        <v>20</v>
      </c>
      <c r="D23" t="s">
        <v>45</v>
      </c>
      <c r="E23">
        <v>50</v>
      </c>
      <c r="F23">
        <v>85000</v>
      </c>
      <c r="G23">
        <v>4250000</v>
      </c>
      <c r="H23" t="s">
        <v>18</v>
      </c>
      <c r="I23" t="s">
        <v>40</v>
      </c>
    </row>
    <row r="24" spans="1:9" x14ac:dyDescent="0.25">
      <c r="A24">
        <v>24</v>
      </c>
      <c r="B24" t="s">
        <v>46</v>
      </c>
      <c r="C24" t="s">
        <v>48</v>
      </c>
      <c r="D24" t="s">
        <v>49</v>
      </c>
      <c r="E24">
        <v>1</v>
      </c>
      <c r="F24">
        <v>260000</v>
      </c>
      <c r="G24">
        <v>260000</v>
      </c>
      <c r="H24" t="s">
        <v>12</v>
      </c>
      <c r="I24" t="s">
        <v>40</v>
      </c>
    </row>
    <row r="25" spans="1:9" x14ac:dyDescent="0.25">
      <c r="A25">
        <v>25</v>
      </c>
      <c r="B25" t="s">
        <v>9</v>
      </c>
      <c r="C25" t="s">
        <v>20</v>
      </c>
      <c r="D25" t="s">
        <v>47</v>
      </c>
      <c r="E25">
        <v>50</v>
      </c>
      <c r="F25">
        <v>85000</v>
      </c>
      <c r="G25">
        <v>4250000</v>
      </c>
      <c r="H25" t="s">
        <v>18</v>
      </c>
      <c r="I25" t="s">
        <v>40</v>
      </c>
    </row>
    <row r="26" spans="1:9" x14ac:dyDescent="0.25">
      <c r="A26">
        <v>26</v>
      </c>
      <c r="B26" t="s">
        <v>19</v>
      </c>
      <c r="C26" t="s">
        <v>50</v>
      </c>
      <c r="D26" t="s">
        <v>49</v>
      </c>
      <c r="E26">
        <v>2</v>
      </c>
      <c r="F26">
        <v>251000</v>
      </c>
      <c r="G26">
        <v>502000</v>
      </c>
      <c r="H26" t="s">
        <v>12</v>
      </c>
      <c r="I26" t="s">
        <v>40</v>
      </c>
    </row>
    <row r="27" spans="1:9" x14ac:dyDescent="0.25">
      <c r="A27">
        <v>27</v>
      </c>
      <c r="B27" t="s">
        <v>51</v>
      </c>
      <c r="C27" t="s">
        <v>52</v>
      </c>
      <c r="D27" t="s">
        <v>53</v>
      </c>
      <c r="E27">
        <v>3</v>
      </c>
      <c r="F27">
        <v>32000</v>
      </c>
      <c r="G27">
        <v>96000</v>
      </c>
      <c r="H27" t="s">
        <v>12</v>
      </c>
      <c r="I27" t="s">
        <v>40</v>
      </c>
    </row>
    <row r="28" spans="1:9" x14ac:dyDescent="0.25">
      <c r="A28">
        <v>28</v>
      </c>
      <c r="B28" t="s">
        <v>22</v>
      </c>
      <c r="C28" t="s">
        <v>50</v>
      </c>
      <c r="D28" t="s">
        <v>49</v>
      </c>
      <c r="E28">
        <v>3</v>
      </c>
      <c r="F28">
        <v>251000</v>
      </c>
      <c r="G28">
        <v>753000</v>
      </c>
      <c r="H28" t="s">
        <v>12</v>
      </c>
      <c r="I28" t="s">
        <v>40</v>
      </c>
    </row>
    <row r="29" spans="1:9" x14ac:dyDescent="0.25">
      <c r="A29">
        <v>29</v>
      </c>
      <c r="B29" t="s">
        <v>22</v>
      </c>
      <c r="C29" t="s">
        <v>50</v>
      </c>
      <c r="D29" t="s">
        <v>54</v>
      </c>
      <c r="E29">
        <v>5</v>
      </c>
      <c r="F29">
        <v>92000</v>
      </c>
      <c r="G29">
        <v>460000</v>
      </c>
      <c r="H29" t="s">
        <v>12</v>
      </c>
      <c r="I29" t="s">
        <v>40</v>
      </c>
    </row>
    <row r="30" spans="1:9" x14ac:dyDescent="0.25">
      <c r="A30">
        <v>30</v>
      </c>
      <c r="B30" t="s">
        <v>55</v>
      </c>
      <c r="C30" t="s">
        <v>56</v>
      </c>
      <c r="D30" t="s">
        <v>57</v>
      </c>
      <c r="E30">
        <v>2</v>
      </c>
      <c r="F30">
        <v>365000</v>
      </c>
      <c r="G30">
        <v>730000</v>
      </c>
      <c r="H30" t="s">
        <v>18</v>
      </c>
      <c r="I30" t="s">
        <v>40</v>
      </c>
    </row>
    <row r="31" spans="1:9" x14ac:dyDescent="0.25">
      <c r="A31">
        <v>31</v>
      </c>
      <c r="B31" t="s">
        <v>55</v>
      </c>
      <c r="C31" t="s">
        <v>50</v>
      </c>
      <c r="D31" t="s">
        <v>58</v>
      </c>
      <c r="E31">
        <v>2</v>
      </c>
      <c r="F31">
        <v>405000</v>
      </c>
      <c r="G31">
        <v>810000</v>
      </c>
      <c r="H31" t="s">
        <v>12</v>
      </c>
      <c r="I31" t="s">
        <v>40</v>
      </c>
    </row>
    <row r="32" spans="1:9" x14ac:dyDescent="0.25">
      <c r="A32">
        <v>32</v>
      </c>
      <c r="B32" t="s">
        <v>55</v>
      </c>
      <c r="C32" t="s">
        <v>50</v>
      </c>
      <c r="D32" t="s">
        <v>21</v>
      </c>
      <c r="E32">
        <v>2</v>
      </c>
      <c r="F32">
        <v>145000</v>
      </c>
      <c r="G32">
        <v>290000</v>
      </c>
      <c r="H32" t="s">
        <v>12</v>
      </c>
      <c r="I32" t="s">
        <v>40</v>
      </c>
    </row>
    <row r="33" spans="1:9" x14ac:dyDescent="0.25">
      <c r="A33">
        <v>33</v>
      </c>
      <c r="B33" t="s">
        <v>55</v>
      </c>
      <c r="C33" t="s">
        <v>50</v>
      </c>
      <c r="D33" t="s">
        <v>59</v>
      </c>
      <c r="E33">
        <v>1</v>
      </c>
      <c r="F33">
        <v>460000</v>
      </c>
      <c r="G33">
        <v>460000</v>
      </c>
      <c r="H33" t="s">
        <v>12</v>
      </c>
      <c r="I33" t="s">
        <v>40</v>
      </c>
    </row>
    <row r="34" spans="1:9" x14ac:dyDescent="0.25">
      <c r="A34">
        <v>34</v>
      </c>
      <c r="B34" t="s">
        <v>30</v>
      </c>
      <c r="C34" t="s">
        <v>60</v>
      </c>
      <c r="D34" t="s">
        <v>21</v>
      </c>
      <c r="E34">
        <v>10</v>
      </c>
      <c r="F34">
        <v>146000</v>
      </c>
      <c r="G34">
        <v>1460000</v>
      </c>
      <c r="H34" t="s">
        <v>12</v>
      </c>
      <c r="I34" t="s">
        <v>40</v>
      </c>
    </row>
    <row r="35" spans="1:9" x14ac:dyDescent="0.25">
      <c r="A35">
        <v>35</v>
      </c>
      <c r="B35" t="s">
        <v>37</v>
      </c>
      <c r="C35" t="s">
        <v>61</v>
      </c>
      <c r="D35" t="s">
        <v>54</v>
      </c>
      <c r="E35">
        <v>3</v>
      </c>
      <c r="F35">
        <v>97000</v>
      </c>
      <c r="G35">
        <v>291000</v>
      </c>
      <c r="H35" t="s">
        <v>12</v>
      </c>
      <c r="I35" t="s">
        <v>40</v>
      </c>
    </row>
    <row r="36" spans="1:9" x14ac:dyDescent="0.25">
      <c r="A36">
        <v>36</v>
      </c>
      <c r="B36" t="s">
        <v>34</v>
      </c>
      <c r="C36" t="s">
        <v>44</v>
      </c>
      <c r="D36" t="s">
        <v>45</v>
      </c>
      <c r="E36">
        <v>2</v>
      </c>
      <c r="F36">
        <v>100000</v>
      </c>
      <c r="G36">
        <v>200000</v>
      </c>
      <c r="H36" t="s">
        <v>18</v>
      </c>
      <c r="I36" t="s">
        <v>40</v>
      </c>
    </row>
    <row r="37" spans="1:9" x14ac:dyDescent="0.25">
      <c r="A37">
        <v>37</v>
      </c>
      <c r="B37" t="s">
        <v>34</v>
      </c>
      <c r="C37" t="s">
        <v>50</v>
      </c>
      <c r="D37" t="s">
        <v>58</v>
      </c>
      <c r="E37">
        <v>1</v>
      </c>
      <c r="F37">
        <v>405000</v>
      </c>
      <c r="G37">
        <v>405000</v>
      </c>
      <c r="H37" t="s">
        <v>12</v>
      </c>
      <c r="I37" t="s">
        <v>40</v>
      </c>
    </row>
    <row r="38" spans="1:9" x14ac:dyDescent="0.25">
      <c r="A38">
        <v>38</v>
      </c>
      <c r="B38" t="s">
        <v>34</v>
      </c>
      <c r="C38" t="s">
        <v>62</v>
      </c>
      <c r="D38" t="s">
        <v>63</v>
      </c>
      <c r="E38">
        <v>10</v>
      </c>
      <c r="F38">
        <v>33000</v>
      </c>
      <c r="G38">
        <v>330000</v>
      </c>
      <c r="H38" t="s">
        <v>12</v>
      </c>
      <c r="I38" t="s">
        <v>40</v>
      </c>
    </row>
    <row r="39" spans="1:9" x14ac:dyDescent="0.25">
      <c r="A39">
        <v>39</v>
      </c>
      <c r="B39" t="s">
        <v>64</v>
      </c>
      <c r="C39" t="s">
        <v>65</v>
      </c>
      <c r="D39" t="s">
        <v>21</v>
      </c>
      <c r="E39">
        <v>1</v>
      </c>
      <c r="F39">
        <v>146000</v>
      </c>
      <c r="G39">
        <v>146000</v>
      </c>
      <c r="H39" t="s">
        <v>12</v>
      </c>
      <c r="I39" t="s">
        <v>40</v>
      </c>
    </row>
  </sheetData>
  <autoFilter ref="D1:D39" xr:uid="{321DEC8A-F49A-482E-8F76-3F0DB94E64AD}">
    <filterColumn colId="0">
      <filters>
        <filter val="HPL Putih Doff"/>
        <filter val="HPL Putih Kilat"/>
        <filter val="Kerawangan 8400"/>
        <filter val="Kerawangan 8406"/>
        <filter val="PVC Board 12mm Seven"/>
        <filter val="PVC Board 15mm Seven"/>
        <filter val="PVC Board 18mm"/>
        <filter val="PVC Board 18mm seven"/>
        <filter val="PVC Board 3mm"/>
        <filter val="PVC Board 5mm"/>
        <filter val="PVC Board 5mm seven"/>
        <filter val="PVC Board 9m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86F-AF79-402B-86FA-CB0D3C5920F3}">
  <dimension ref="A1:M25"/>
  <sheetViews>
    <sheetView tabSelected="1" workbookViewId="0">
      <selection activeCell="L24" sqref="L24"/>
    </sheetView>
  </sheetViews>
  <sheetFormatPr defaultRowHeight="15" x14ac:dyDescent="0.25"/>
  <sheetData>
    <row r="1" spans="1:13" x14ac:dyDescent="0.25">
      <c r="A1">
        <v>4</v>
      </c>
      <c r="B1" t="s">
        <v>19</v>
      </c>
      <c r="C1" t="s">
        <v>20</v>
      </c>
      <c r="D1" t="s">
        <v>21</v>
      </c>
      <c r="E1">
        <v>15</v>
      </c>
      <c r="F1">
        <v>143000</v>
      </c>
      <c r="G1">
        <v>2145000</v>
      </c>
      <c r="H1" t="s">
        <v>18</v>
      </c>
      <c r="I1" t="s">
        <v>13</v>
      </c>
      <c r="J1">
        <f>IF(D1="Pvc Board 3mm",85850,IF(D1="Pvc Board 5mm",131750,IF(D1="Pvc Board 5mm seven",131750,IF(D1="Pvc Board 8mm",200600,IF(D1="Pvc Board 8mm seven",200600,IF(D1="Pvc Board 9mm",226950,IF(D1="Pvc Board 9mm seven",226950,IF(D1="Pvc Board 12mm",294950,IF(D1="Pvc Board 12mm seven",294950,IF(D1="Pvc Board 15mm",368900,IF(D1="Pvc Board 15mm seven",368900,IF(D1="Pvc Board 18mm",420750,IF(D1="Pvc Board 18mm seven",420750,IF(D1="Hpl Putih Doff",60000,IF(D1="Hpl Putih Kilat",60000,IF(D1="Hpl Hitam Doff",60000,IF(D1="Hpl Hitam Kilat",60000,IF(D1="Hpl Putih Marmer",60000,IF(LEFT(D1,LEN("Kerawangan"))="Kerawangan",23000)))))))))))))))))))</f>
        <v>131750</v>
      </c>
      <c r="K1">
        <f>E1*J1</f>
        <v>1976250</v>
      </c>
      <c r="L1">
        <f>G1-K1</f>
        <v>168750</v>
      </c>
      <c r="M1">
        <f>L1/G1</f>
        <v>7.8671328671328672E-2</v>
      </c>
    </row>
    <row r="2" spans="1:13" x14ac:dyDescent="0.25">
      <c r="A2">
        <v>10</v>
      </c>
      <c r="B2" t="s">
        <v>25</v>
      </c>
      <c r="C2" t="s">
        <v>20</v>
      </c>
      <c r="D2" t="s">
        <v>26</v>
      </c>
      <c r="E2">
        <v>30</v>
      </c>
      <c r="F2">
        <v>143000</v>
      </c>
      <c r="G2">
        <v>4290000</v>
      </c>
      <c r="H2" t="s">
        <v>18</v>
      </c>
      <c r="I2" t="s">
        <v>13</v>
      </c>
      <c r="J2">
        <f t="shared" ref="J2:J23" si="0">IF(D2="Pvc Board 3mm",85850,IF(D2="Pvc Board 5mm",131750,IF(D2="Pvc Board 5mm seven",131750,IF(D2="Pvc Board 8mm",200600,IF(D2="Pvc Board 8mm seven",200600,IF(D2="Pvc Board 9mm",226950,IF(D2="Pvc Board 9mm seven",226950,IF(D2="Pvc Board 12mm",294950,IF(D2="Pvc Board 12mm seven",294950,IF(D2="Pvc Board 15mm",368900,IF(D2="Pvc Board 15mm seven",368900,IF(D2="Pvc Board 18mm",420750,IF(D2="Pvc Board 18mm seven",420750,IF(D2="Hpl Putih Doff",60000,IF(D2="Hpl Putih Kilat",60000,IF(D2="Hpl Hitam Doff",60000,IF(D2="Hpl Hitam Kilat",60000,IF(D2="Hpl Putih Marmer",60000,IF(LEFT(D2,LEN("Kerawangan"))="Kerawangan",23000)))))))))))))))))))</f>
        <v>131750</v>
      </c>
      <c r="K2">
        <f t="shared" ref="K2:K23" si="1">E2*J2</f>
        <v>3952500</v>
      </c>
      <c r="L2">
        <f t="shared" ref="L2:L23" si="2">G2-K2</f>
        <v>337500</v>
      </c>
      <c r="M2">
        <f t="shared" ref="M2:M24" si="3">L2/G2</f>
        <v>7.8671328671328672E-2</v>
      </c>
    </row>
    <row r="3" spans="1:13" x14ac:dyDescent="0.25">
      <c r="A3">
        <v>16</v>
      </c>
      <c r="B3" t="s">
        <v>34</v>
      </c>
      <c r="C3" t="s">
        <v>35</v>
      </c>
      <c r="D3" t="s">
        <v>36</v>
      </c>
      <c r="E3">
        <v>2</v>
      </c>
      <c r="F3">
        <v>490000</v>
      </c>
      <c r="G3">
        <v>980000</v>
      </c>
      <c r="H3" t="s">
        <v>12</v>
      </c>
      <c r="I3" t="s">
        <v>13</v>
      </c>
      <c r="J3">
        <f t="shared" si="0"/>
        <v>420750</v>
      </c>
      <c r="K3">
        <f t="shared" si="1"/>
        <v>841500</v>
      </c>
      <c r="L3">
        <f t="shared" si="2"/>
        <v>138500</v>
      </c>
      <c r="M3">
        <f t="shared" si="3"/>
        <v>0.1413265306122449</v>
      </c>
    </row>
    <row r="4" spans="1:13" x14ac:dyDescent="0.25">
      <c r="A4">
        <v>17</v>
      </c>
      <c r="B4" t="s">
        <v>34</v>
      </c>
      <c r="C4" t="s">
        <v>35</v>
      </c>
      <c r="D4" t="s">
        <v>26</v>
      </c>
      <c r="E4">
        <v>2</v>
      </c>
      <c r="F4">
        <v>180000</v>
      </c>
      <c r="G4">
        <v>360000</v>
      </c>
      <c r="H4" t="s">
        <v>12</v>
      </c>
      <c r="I4" t="s">
        <v>13</v>
      </c>
      <c r="J4">
        <f t="shared" si="0"/>
        <v>131750</v>
      </c>
      <c r="K4">
        <f t="shared" si="1"/>
        <v>263500</v>
      </c>
      <c r="L4">
        <f t="shared" si="2"/>
        <v>96500</v>
      </c>
      <c r="M4">
        <f t="shared" si="3"/>
        <v>0.26805555555555555</v>
      </c>
    </row>
    <row r="5" spans="1:13" x14ac:dyDescent="0.25">
      <c r="A5">
        <v>21</v>
      </c>
      <c r="B5" t="s">
        <v>43</v>
      </c>
      <c r="C5" t="s">
        <v>44</v>
      </c>
      <c r="D5" t="s">
        <v>45</v>
      </c>
      <c r="E5">
        <v>3</v>
      </c>
      <c r="F5">
        <v>100000</v>
      </c>
      <c r="G5">
        <v>300000</v>
      </c>
      <c r="H5" t="s">
        <v>18</v>
      </c>
      <c r="I5" t="s">
        <v>40</v>
      </c>
      <c r="J5">
        <f t="shared" si="0"/>
        <v>60000</v>
      </c>
      <c r="K5">
        <f t="shared" si="1"/>
        <v>180000</v>
      </c>
      <c r="L5">
        <f t="shared" si="2"/>
        <v>120000</v>
      </c>
      <c r="M5">
        <f t="shared" si="3"/>
        <v>0.4</v>
      </c>
    </row>
    <row r="6" spans="1:13" x14ac:dyDescent="0.25">
      <c r="A6">
        <v>22</v>
      </c>
      <c r="B6" t="s">
        <v>46</v>
      </c>
      <c r="C6" t="s">
        <v>20</v>
      </c>
      <c r="D6" t="s">
        <v>47</v>
      </c>
      <c r="E6">
        <v>20</v>
      </c>
      <c r="F6">
        <v>85000</v>
      </c>
      <c r="G6">
        <v>1700000</v>
      </c>
      <c r="H6" t="s">
        <v>18</v>
      </c>
      <c r="I6" t="s">
        <v>40</v>
      </c>
      <c r="J6">
        <f t="shared" si="0"/>
        <v>60000</v>
      </c>
      <c r="K6">
        <f t="shared" si="1"/>
        <v>1200000</v>
      </c>
      <c r="L6">
        <f t="shared" si="2"/>
        <v>500000</v>
      </c>
      <c r="M6">
        <f t="shared" si="3"/>
        <v>0.29411764705882354</v>
      </c>
    </row>
    <row r="7" spans="1:13" x14ac:dyDescent="0.25">
      <c r="A7">
        <v>23</v>
      </c>
      <c r="B7" t="s">
        <v>46</v>
      </c>
      <c r="C7" t="s">
        <v>20</v>
      </c>
      <c r="D7" t="s">
        <v>45</v>
      </c>
      <c r="E7">
        <v>50</v>
      </c>
      <c r="F7">
        <v>85000</v>
      </c>
      <c r="G7">
        <v>4250000</v>
      </c>
      <c r="H7" t="s">
        <v>18</v>
      </c>
      <c r="I7" t="s">
        <v>40</v>
      </c>
      <c r="J7">
        <f t="shared" si="0"/>
        <v>60000</v>
      </c>
      <c r="K7">
        <f t="shared" si="1"/>
        <v>3000000</v>
      </c>
      <c r="L7">
        <f t="shared" si="2"/>
        <v>1250000</v>
      </c>
      <c r="M7">
        <f t="shared" si="3"/>
        <v>0.29411764705882354</v>
      </c>
    </row>
    <row r="8" spans="1:13" x14ac:dyDescent="0.25">
      <c r="A8">
        <v>24</v>
      </c>
      <c r="B8" t="s">
        <v>46</v>
      </c>
      <c r="C8" t="s">
        <v>48</v>
      </c>
      <c r="D8" t="s">
        <v>49</v>
      </c>
      <c r="E8">
        <v>1</v>
      </c>
      <c r="F8">
        <v>260000</v>
      </c>
      <c r="G8">
        <v>260000</v>
      </c>
      <c r="H8" t="s">
        <v>12</v>
      </c>
      <c r="I8" t="s">
        <v>40</v>
      </c>
      <c r="J8">
        <f t="shared" si="0"/>
        <v>226950</v>
      </c>
      <c r="K8">
        <f t="shared" si="1"/>
        <v>226950</v>
      </c>
      <c r="L8">
        <f t="shared" si="2"/>
        <v>33050</v>
      </c>
      <c r="M8">
        <f t="shared" si="3"/>
        <v>0.1271153846153846</v>
      </c>
    </row>
    <row r="9" spans="1:13" x14ac:dyDescent="0.25">
      <c r="A9">
        <v>25</v>
      </c>
      <c r="B9" t="s">
        <v>9</v>
      </c>
      <c r="C9" t="s">
        <v>20</v>
      </c>
      <c r="D9" t="s">
        <v>47</v>
      </c>
      <c r="E9">
        <v>50</v>
      </c>
      <c r="F9">
        <v>85000</v>
      </c>
      <c r="G9">
        <v>4250000</v>
      </c>
      <c r="H9" t="s">
        <v>18</v>
      </c>
      <c r="I9" t="s">
        <v>40</v>
      </c>
      <c r="J9">
        <f t="shared" si="0"/>
        <v>60000</v>
      </c>
      <c r="K9">
        <f t="shared" si="1"/>
        <v>3000000</v>
      </c>
      <c r="L9">
        <f t="shared" si="2"/>
        <v>1250000</v>
      </c>
      <c r="M9">
        <f t="shared" si="3"/>
        <v>0.29411764705882354</v>
      </c>
    </row>
    <row r="10" spans="1:13" x14ac:dyDescent="0.25">
      <c r="A10">
        <v>26</v>
      </c>
      <c r="B10" t="s">
        <v>19</v>
      </c>
      <c r="C10" t="s">
        <v>50</v>
      </c>
      <c r="D10" t="s">
        <v>49</v>
      </c>
      <c r="E10">
        <v>2</v>
      </c>
      <c r="F10">
        <v>251000</v>
      </c>
      <c r="G10">
        <v>502000</v>
      </c>
      <c r="H10" t="s">
        <v>12</v>
      </c>
      <c r="I10" t="s">
        <v>40</v>
      </c>
      <c r="J10">
        <f t="shared" si="0"/>
        <v>226950</v>
      </c>
      <c r="K10">
        <f t="shared" si="1"/>
        <v>453900</v>
      </c>
      <c r="L10">
        <f t="shared" si="2"/>
        <v>48100</v>
      </c>
      <c r="M10">
        <f t="shared" si="3"/>
        <v>9.5816733067729087E-2</v>
      </c>
    </row>
    <row r="11" spans="1:13" x14ac:dyDescent="0.25">
      <c r="A11">
        <v>27</v>
      </c>
      <c r="B11" t="s">
        <v>51</v>
      </c>
      <c r="C11" t="s">
        <v>52</v>
      </c>
      <c r="D11" t="s">
        <v>53</v>
      </c>
      <c r="E11">
        <v>3</v>
      </c>
      <c r="F11">
        <v>32000</v>
      </c>
      <c r="G11">
        <v>96000</v>
      </c>
      <c r="H11" t="s">
        <v>12</v>
      </c>
      <c r="I11" t="s">
        <v>40</v>
      </c>
      <c r="J11">
        <f t="shared" si="0"/>
        <v>23000</v>
      </c>
      <c r="K11">
        <f t="shared" si="1"/>
        <v>69000</v>
      </c>
      <c r="L11">
        <f t="shared" si="2"/>
        <v>27000</v>
      </c>
      <c r="M11">
        <f t="shared" si="3"/>
        <v>0.28125</v>
      </c>
    </row>
    <row r="12" spans="1:13" x14ac:dyDescent="0.25">
      <c r="A12">
        <v>28</v>
      </c>
      <c r="B12" t="s">
        <v>22</v>
      </c>
      <c r="C12" t="s">
        <v>50</v>
      </c>
      <c r="D12" t="s">
        <v>49</v>
      </c>
      <c r="E12">
        <v>3</v>
      </c>
      <c r="F12">
        <v>251000</v>
      </c>
      <c r="G12">
        <v>753000</v>
      </c>
      <c r="H12" t="s">
        <v>12</v>
      </c>
      <c r="I12" t="s">
        <v>40</v>
      </c>
      <c r="J12">
        <f t="shared" si="0"/>
        <v>226950</v>
      </c>
      <c r="K12">
        <f t="shared" si="1"/>
        <v>680850</v>
      </c>
      <c r="L12">
        <f t="shared" si="2"/>
        <v>72150</v>
      </c>
      <c r="M12">
        <f t="shared" si="3"/>
        <v>9.5816733067729087E-2</v>
      </c>
    </row>
    <row r="13" spans="1:13" x14ac:dyDescent="0.25">
      <c r="A13">
        <v>29</v>
      </c>
      <c r="B13" t="s">
        <v>22</v>
      </c>
      <c r="C13" t="s">
        <v>50</v>
      </c>
      <c r="D13" t="s">
        <v>54</v>
      </c>
      <c r="E13">
        <v>5</v>
      </c>
      <c r="F13">
        <v>92000</v>
      </c>
      <c r="G13">
        <v>460000</v>
      </c>
      <c r="H13" t="s">
        <v>12</v>
      </c>
      <c r="I13" t="s">
        <v>40</v>
      </c>
      <c r="J13">
        <f t="shared" si="0"/>
        <v>85850</v>
      </c>
      <c r="K13">
        <f t="shared" si="1"/>
        <v>429250</v>
      </c>
      <c r="L13">
        <f t="shared" si="2"/>
        <v>30750</v>
      </c>
      <c r="M13">
        <f t="shared" si="3"/>
        <v>6.6847826086956524E-2</v>
      </c>
    </row>
    <row r="14" spans="1:13" x14ac:dyDescent="0.25">
      <c r="A14">
        <v>30</v>
      </c>
      <c r="B14" t="s">
        <v>55</v>
      </c>
      <c r="C14" t="s">
        <v>56</v>
      </c>
      <c r="D14" t="s">
        <v>57</v>
      </c>
      <c r="E14">
        <v>2</v>
      </c>
      <c r="F14">
        <v>365000</v>
      </c>
      <c r="G14">
        <v>730000</v>
      </c>
      <c r="H14" t="s">
        <v>18</v>
      </c>
      <c r="I14" t="s">
        <v>40</v>
      </c>
      <c r="J14">
        <f t="shared" si="0"/>
        <v>294950</v>
      </c>
      <c r="K14">
        <f t="shared" si="1"/>
        <v>589900</v>
      </c>
      <c r="L14">
        <f t="shared" si="2"/>
        <v>140100</v>
      </c>
      <c r="M14">
        <f t="shared" si="3"/>
        <v>0.19191780821917809</v>
      </c>
    </row>
    <row r="15" spans="1:13" x14ac:dyDescent="0.25">
      <c r="A15">
        <v>31</v>
      </c>
      <c r="B15" t="s">
        <v>55</v>
      </c>
      <c r="C15" t="s">
        <v>50</v>
      </c>
      <c r="D15" t="s">
        <v>58</v>
      </c>
      <c r="E15">
        <v>2</v>
      </c>
      <c r="F15">
        <v>405000</v>
      </c>
      <c r="G15">
        <v>810000</v>
      </c>
      <c r="H15" t="s">
        <v>12</v>
      </c>
      <c r="I15" t="s">
        <v>40</v>
      </c>
      <c r="J15">
        <f t="shared" si="0"/>
        <v>368900</v>
      </c>
      <c r="K15">
        <f t="shared" si="1"/>
        <v>737800</v>
      </c>
      <c r="L15">
        <f t="shared" si="2"/>
        <v>72200</v>
      </c>
      <c r="M15">
        <f t="shared" si="3"/>
        <v>8.91358024691358E-2</v>
      </c>
    </row>
    <row r="16" spans="1:13" x14ac:dyDescent="0.25">
      <c r="A16">
        <v>32</v>
      </c>
      <c r="B16" t="s">
        <v>55</v>
      </c>
      <c r="C16" t="s">
        <v>50</v>
      </c>
      <c r="D16" t="s">
        <v>21</v>
      </c>
      <c r="E16">
        <v>2</v>
      </c>
      <c r="F16">
        <v>145000</v>
      </c>
      <c r="G16">
        <v>290000</v>
      </c>
      <c r="H16" t="s">
        <v>12</v>
      </c>
      <c r="I16" t="s">
        <v>40</v>
      </c>
      <c r="J16">
        <f t="shared" si="0"/>
        <v>131750</v>
      </c>
      <c r="K16">
        <f t="shared" si="1"/>
        <v>263500</v>
      </c>
      <c r="L16">
        <f t="shared" si="2"/>
        <v>26500</v>
      </c>
      <c r="M16">
        <f t="shared" si="3"/>
        <v>9.1379310344827588E-2</v>
      </c>
    </row>
    <row r="17" spans="1:13" x14ac:dyDescent="0.25">
      <c r="A17">
        <v>33</v>
      </c>
      <c r="B17" t="s">
        <v>55</v>
      </c>
      <c r="C17" t="s">
        <v>50</v>
      </c>
      <c r="D17" t="s">
        <v>59</v>
      </c>
      <c r="E17">
        <v>1</v>
      </c>
      <c r="F17">
        <v>460000</v>
      </c>
      <c r="G17">
        <v>460000</v>
      </c>
      <c r="H17" t="s">
        <v>12</v>
      </c>
      <c r="I17" t="s">
        <v>40</v>
      </c>
      <c r="J17">
        <f t="shared" si="0"/>
        <v>420750</v>
      </c>
      <c r="K17">
        <f t="shared" si="1"/>
        <v>420750</v>
      </c>
      <c r="L17">
        <f t="shared" si="2"/>
        <v>39250</v>
      </c>
      <c r="M17">
        <f t="shared" si="3"/>
        <v>8.5326086956521732E-2</v>
      </c>
    </row>
    <row r="18" spans="1:13" x14ac:dyDescent="0.25">
      <c r="A18">
        <v>34</v>
      </c>
      <c r="B18" t="s">
        <v>30</v>
      </c>
      <c r="C18" t="s">
        <v>60</v>
      </c>
      <c r="D18" t="s">
        <v>21</v>
      </c>
      <c r="E18">
        <v>10</v>
      </c>
      <c r="F18">
        <v>146000</v>
      </c>
      <c r="G18">
        <v>1460000</v>
      </c>
      <c r="H18" t="s">
        <v>12</v>
      </c>
      <c r="I18" t="s">
        <v>40</v>
      </c>
      <c r="J18">
        <f t="shared" si="0"/>
        <v>131750</v>
      </c>
      <c r="K18">
        <f t="shared" si="1"/>
        <v>1317500</v>
      </c>
      <c r="L18">
        <f t="shared" si="2"/>
        <v>142500</v>
      </c>
      <c r="M18">
        <f t="shared" si="3"/>
        <v>9.7602739726027399E-2</v>
      </c>
    </row>
    <row r="19" spans="1:13" x14ac:dyDescent="0.25">
      <c r="A19">
        <v>35</v>
      </c>
      <c r="B19" t="s">
        <v>37</v>
      </c>
      <c r="C19" t="s">
        <v>61</v>
      </c>
      <c r="D19" t="s">
        <v>54</v>
      </c>
      <c r="E19">
        <v>3</v>
      </c>
      <c r="F19">
        <v>97000</v>
      </c>
      <c r="G19">
        <v>291000</v>
      </c>
      <c r="H19" t="s">
        <v>12</v>
      </c>
      <c r="I19" t="s">
        <v>40</v>
      </c>
      <c r="J19">
        <f t="shared" si="0"/>
        <v>85850</v>
      </c>
      <c r="K19">
        <f t="shared" si="1"/>
        <v>257550</v>
      </c>
      <c r="L19">
        <f t="shared" si="2"/>
        <v>33450</v>
      </c>
      <c r="M19">
        <f t="shared" si="3"/>
        <v>0.11494845360824742</v>
      </c>
    </row>
    <row r="20" spans="1:13" x14ac:dyDescent="0.25">
      <c r="A20">
        <v>36</v>
      </c>
      <c r="B20" t="s">
        <v>34</v>
      </c>
      <c r="C20" t="s">
        <v>44</v>
      </c>
      <c r="D20" t="s">
        <v>45</v>
      </c>
      <c r="E20">
        <v>2</v>
      </c>
      <c r="F20">
        <v>100000</v>
      </c>
      <c r="G20">
        <v>200000</v>
      </c>
      <c r="H20" t="s">
        <v>18</v>
      </c>
      <c r="I20" t="s">
        <v>40</v>
      </c>
      <c r="J20">
        <f t="shared" si="0"/>
        <v>60000</v>
      </c>
      <c r="K20">
        <f t="shared" si="1"/>
        <v>120000</v>
      </c>
      <c r="L20">
        <f t="shared" si="2"/>
        <v>80000</v>
      </c>
      <c r="M20">
        <f t="shared" si="3"/>
        <v>0.4</v>
      </c>
    </row>
    <row r="21" spans="1:13" x14ac:dyDescent="0.25">
      <c r="A21">
        <v>37</v>
      </c>
      <c r="B21" t="s">
        <v>34</v>
      </c>
      <c r="C21" t="s">
        <v>50</v>
      </c>
      <c r="D21" t="s">
        <v>58</v>
      </c>
      <c r="E21">
        <v>1</v>
      </c>
      <c r="F21">
        <v>405000</v>
      </c>
      <c r="G21">
        <v>405000</v>
      </c>
      <c r="H21" t="s">
        <v>12</v>
      </c>
      <c r="I21" t="s">
        <v>40</v>
      </c>
      <c r="J21">
        <f t="shared" si="0"/>
        <v>368900</v>
      </c>
      <c r="K21">
        <f t="shared" si="1"/>
        <v>368900</v>
      </c>
      <c r="L21">
        <f t="shared" si="2"/>
        <v>36100</v>
      </c>
      <c r="M21">
        <f t="shared" si="3"/>
        <v>8.91358024691358E-2</v>
      </c>
    </row>
    <row r="22" spans="1:13" x14ac:dyDescent="0.25">
      <c r="A22">
        <v>38</v>
      </c>
      <c r="B22" t="s">
        <v>34</v>
      </c>
      <c r="C22" t="s">
        <v>62</v>
      </c>
      <c r="D22" t="s">
        <v>63</v>
      </c>
      <c r="E22">
        <v>10</v>
      </c>
      <c r="F22">
        <v>33000</v>
      </c>
      <c r="G22">
        <v>330000</v>
      </c>
      <c r="H22" t="s">
        <v>12</v>
      </c>
      <c r="I22" t="s">
        <v>40</v>
      </c>
      <c r="J22">
        <f t="shared" si="0"/>
        <v>23000</v>
      </c>
      <c r="K22">
        <f t="shared" si="1"/>
        <v>230000</v>
      </c>
      <c r="L22">
        <f t="shared" si="2"/>
        <v>100000</v>
      </c>
      <c r="M22">
        <f t="shared" si="3"/>
        <v>0.30303030303030304</v>
      </c>
    </row>
    <row r="23" spans="1:13" x14ac:dyDescent="0.25">
      <c r="A23">
        <v>39</v>
      </c>
      <c r="B23" t="s">
        <v>64</v>
      </c>
      <c r="C23" t="s">
        <v>65</v>
      </c>
      <c r="D23" t="s">
        <v>21</v>
      </c>
      <c r="E23">
        <v>1</v>
      </c>
      <c r="F23">
        <v>146000</v>
      </c>
      <c r="G23">
        <v>146000</v>
      </c>
      <c r="H23" t="s">
        <v>12</v>
      </c>
      <c r="I23" t="s">
        <v>40</v>
      </c>
      <c r="J23">
        <f t="shared" si="0"/>
        <v>131750</v>
      </c>
      <c r="K23">
        <f t="shared" si="1"/>
        <v>131750</v>
      </c>
      <c r="L23">
        <f t="shared" si="2"/>
        <v>14250</v>
      </c>
      <c r="M23">
        <f t="shared" si="3"/>
        <v>9.7602739726027399E-2</v>
      </c>
    </row>
    <row r="24" spans="1:13" x14ac:dyDescent="0.25">
      <c r="G24">
        <f>SUM(G1:G23)</f>
        <v>25468000</v>
      </c>
      <c r="L24">
        <f>SUM(L1:L23)</f>
        <v>4756650</v>
      </c>
      <c r="M24">
        <f t="shared" si="3"/>
        <v>0.18676967174493481</v>
      </c>
    </row>
    <row r="25" spans="1:13" x14ac:dyDescent="0.25">
      <c r="L25">
        <f>0.25*L24</f>
        <v>1189162.5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2025-06-27T18:04:14Z</dcterms:created>
  <dcterms:modified xsi:type="dcterms:W3CDTF">2025-06-27T18:13:54Z</dcterms:modified>
</cp:coreProperties>
</file>