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536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3" l="1"/>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<sst xmlns="http://schemas.openxmlformats.org/spreadsheetml/2006/main" count="433" uniqueCount="118">
  <si>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</si>
  <si>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</si>
  <si>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</si>
  <si>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</si>
  <si>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</si>
  <si>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</si>
  <si>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</si>
  <si>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</si>
  <si>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</si>
  <si>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</si>
  <si>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</si>
  <si>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</si>
  <si>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</si>
  <si>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</si>
  <si>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</si>
  <si>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</si>
  <si>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</si>
  <si>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</si>
  <si>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</si>
  <si>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</si>
  <si>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</si>
  <si>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</si>
  <si>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</si>
  <si>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</si>
  <si>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</si>
  <si>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</si>
  <si>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</si>
  <si>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</si>
  <si>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</si>
  <si>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</si>
  <si>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</si>
  <si>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</si>
  <si>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</si>
  <si>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</si>
  <si>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</si>
  <si>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</si>
  <si>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</si>
  <si>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</si>
  <si>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</si>
  <si>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</si>
  <si>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</si>
  <si>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</si>
  <si>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</si>
  <si>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</si>
  <si>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</si>
  <si>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</si>
  <si>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</si>
  <si>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</si>
  <si>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</si>
  <si>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</si>
  <si>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</si>
  <si>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</si>
  <si>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</si>
  <si>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</si>
  <si>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</si>
  <si>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</si>
  <si>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</si>
  <si>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</si>
  <si>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</si>
  <si>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</si>
  <si>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</si>
  <si>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</si>
  <si>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</si>
  <si>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</si>
  <si>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</si>
  <si>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</si>
  <si>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</si>
  <si>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</si>
  <si>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</si>
  <si>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</si>
  <si>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</si>
  <si>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</si>
  <si>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</si>
  <si>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</si>
  <si>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</si>
  <si>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</si>
  <si>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</si>
  <si>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</si>
  <si>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</si>
  <si>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</si>
  <si>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</si>
  <si>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</si>
  <si>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</si>
  <si>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</si>
  <si>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</si>
  <si>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</si>
  <si>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</si>
  <si>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</si>
  <si>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</si>
  <si>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</si>
  <si>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</si>
  <si>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</si>
  <si>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</si>
  <si>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</si>
  <si>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</si>
  <si>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</si>
  <si>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</si>
  <si>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</si>
  <si>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</si>
  <si>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</si>
  <si>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</si>
  <si>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</si>
  <si>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</si>
  <si>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</si>
  <si>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</si>
  <si>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</si>
  <si>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</si>
  <si>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</si>
  <si>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</si>
  <si>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</si>
  <si>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</si>
  <si>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</si>
  <si>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</si>
  <si>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</si>
  <si>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</si>
  <si>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</si>
  <si>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</si>
  <si>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are assembling the E-Box, but we still aren't sure of our power systems. I've reached out to a couple EE advisor options, but haven't heard back. I've been informed that the mechanical components for the suspension are not yet complete, and as such, we will proibably not be driving by our milestone. We plan to have the control system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</si>
</sst>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4">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10"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0" fillId="0" borderId="20" xfId="0" applyFont="1" applyBorder="1" applyAlignment="1">
      <alignment horizontal="left" wrapText="1"/>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A21" sqref="A21"/>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7" t="s">
        <v>76</v>
      </c>
      <c r="B2" s="108"/>
      <c r="C2" s="108"/>
      <c r="D2" s="108"/>
      <c r="E2" s="108"/>
    </row>
    <row r="3" spans="1:5">
      <c r="A3" s="90" t="s">
        <v>74</v>
      </c>
      <c r="B3" s="91"/>
      <c r="C3" s="91"/>
      <c r="D3" s="91"/>
      <c r="E3" s="91"/>
    </row>
    <row r="4" spans="1:5">
      <c r="A4" s="92" t="s">
        <v>63</v>
      </c>
      <c r="B4" s="109" t="s">
        <v>108</v>
      </c>
      <c r="C4" s="109"/>
    </row>
    <row r="5" spans="1:5">
      <c r="A5" s="92" t="s">
        <v>64</v>
      </c>
      <c r="B5" s="109" t="s">
        <v>79</v>
      </c>
      <c r="C5" s="109"/>
    </row>
    <row r="6" spans="1:5">
      <c r="A6" s="92" t="s">
        <v>65</v>
      </c>
      <c r="B6" s="109" t="s">
        <v>80</v>
      </c>
      <c r="C6" s="109"/>
    </row>
    <row r="7" spans="1:5">
      <c r="A7" s="92" t="s">
        <v>62</v>
      </c>
      <c r="B7" s="93">
        <v>10</v>
      </c>
    </row>
    <row r="8" spans="1:5">
      <c r="A8" s="94" t="s">
        <v>66</v>
      </c>
    </row>
    <row r="9" spans="1:5">
      <c r="A9" s="95" t="s">
        <v>67</v>
      </c>
      <c r="B9" s="96">
        <f>COUNTIF('Attendance Records'!D2:Q9,"P")</f>
        <v>32</v>
      </c>
    </row>
    <row r="10" spans="1:5">
      <c r="A10" s="95" t="s">
        <v>68</v>
      </c>
      <c r="B10" s="96">
        <f>COUNTIF('Attendance Records'!D2:Q9,"NP")</f>
        <v>8</v>
      </c>
    </row>
    <row r="11" spans="1:5">
      <c r="A11" s="94" t="s">
        <v>69</v>
      </c>
    </row>
    <row r="12" spans="1:5">
      <c r="A12" s="97" t="s">
        <v>70</v>
      </c>
      <c r="B12" s="98" t="s">
        <v>59</v>
      </c>
    </row>
    <row r="13" spans="1:5">
      <c r="A13" s="110" t="s">
        <v>72</v>
      </c>
      <c r="B13" s="110"/>
      <c r="C13" s="110"/>
      <c r="D13" s="110"/>
    </row>
    <row r="14" spans="1:5">
      <c r="A14" s="143" t="s">
        <v>117</v>
      </c>
      <c r="B14" s="106"/>
      <c r="C14" s="106"/>
      <c r="D14" s="106"/>
      <c r="E14" s="106"/>
    </row>
    <row r="15" spans="1:5">
      <c r="A15" s="106"/>
      <c r="B15" s="106"/>
      <c r="C15" s="106"/>
      <c r="D15" s="106"/>
      <c r="E15" s="106"/>
    </row>
    <row r="16" spans="1:5">
      <c r="A16" s="106"/>
      <c r="B16" s="106"/>
      <c r="C16" s="106"/>
      <c r="D16" s="106"/>
      <c r="E16" s="106"/>
    </row>
    <row r="17" spans="1:5">
      <c r="A17" s="106"/>
      <c r="B17" s="106"/>
      <c r="C17" s="106"/>
      <c r="D17" s="106"/>
      <c r="E17" s="106"/>
    </row>
    <row r="18" spans="1:5">
      <c r="A18" s="106"/>
      <c r="B18" s="106"/>
      <c r="C18" s="106"/>
      <c r="D18" s="106"/>
      <c r="E18" s="106"/>
    </row>
    <row r="19" spans="1:5">
      <c r="A19" s="106"/>
      <c r="B19" s="106"/>
      <c r="C19" s="106"/>
      <c r="D19" s="106"/>
      <c r="E19" s="106"/>
    </row>
    <row r="20" spans="1:5">
      <c r="A20" s="106"/>
      <c r="B20" s="106"/>
      <c r="C20" s="106"/>
      <c r="D20" s="106"/>
      <c r="E20" s="106"/>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0.89999999999999991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0.7</v>
      </c>
      <c r="D25" s="98" t="s">
        <v>58</v>
      </c>
    </row>
    <row r="26" spans="1:5">
      <c r="A26" s="98" t="str">
        <f>'Team Task Chart'!C8</f>
        <v>Drive System</v>
      </c>
      <c r="B26" s="102">
        <f>'Team Task Chart'!F8</f>
        <v>43051</v>
      </c>
      <c r="C26" s="103">
        <f>'Team Task Chart'!H8</f>
        <v>0.7</v>
      </c>
      <c r="D26" s="98" t="s">
        <v>58</v>
      </c>
    </row>
    <row r="27" spans="1:5">
      <c r="A27" s="98" t="str">
        <f>'Team Task Chart'!C9</f>
        <v>Do Research in needed Domains</v>
      </c>
      <c r="B27" s="102">
        <f>'Team Task Chart'!F9</f>
        <v>43051</v>
      </c>
      <c r="C27" s="103">
        <f>'Team Task Chart'!H9</f>
        <v>0.9</v>
      </c>
      <c r="D27" s="98" t="s">
        <v>58</v>
      </c>
    </row>
    <row r="28" spans="1:5">
      <c r="A28" s="98" t="str">
        <f>'Team Task Chart'!C10</f>
        <v>Power Systems</v>
      </c>
      <c r="B28" s="102">
        <f>'Team Task Chart'!F10</f>
        <v>43051</v>
      </c>
      <c r="C28" s="103">
        <f>'Team Task Chart'!H10</f>
        <v>0.6</v>
      </c>
      <c r="D28" s="98" t="s">
        <v>59</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0.7</v>
      </c>
      <c r="D30" s="98" t="s">
        <v>59</v>
      </c>
    </row>
    <row r="31" spans="1:5">
      <c r="A31" s="98" t="str">
        <f>'Team Task Chart'!C13</f>
        <v>Circuits/CAD</v>
      </c>
      <c r="B31" s="102">
        <f>'Team Task Chart'!F13</f>
        <v>43051</v>
      </c>
      <c r="C31" s="103">
        <f>'Team Task Chart'!H13</f>
        <v>0.5</v>
      </c>
      <c r="D31" s="98" t="s">
        <v>59</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0</v>
      </c>
      <c r="D33" s="98" t="s">
        <v>58</v>
      </c>
    </row>
    <row r="34" spans="1:4">
      <c r="A34" s="98" t="str">
        <f>'Team Task Chart'!C16</f>
        <v>Firmware</v>
      </c>
      <c r="B34" s="102">
        <f>'Team Task Chart'!F16</f>
        <v>43066</v>
      </c>
      <c r="C34" s="103">
        <f>'Team Task Chart'!H16</f>
        <v>0</v>
      </c>
      <c r="D34" s="98" t="s">
        <v>58</v>
      </c>
    </row>
    <row r="35" spans="1:4">
      <c r="A35" s="98" t="str">
        <f>'Team Task Chart'!C17</f>
        <v>Circuits</v>
      </c>
      <c r="B35" s="102">
        <f>'Team Task Chart'!F17</f>
        <v>43066</v>
      </c>
      <c r="C35" s="103">
        <f>'Team Task Chart'!H17</f>
        <v>0</v>
      </c>
      <c r="D35" s="98" t="s">
        <v>58</v>
      </c>
    </row>
    <row r="36" spans="1:4">
      <c r="A36" s="98" t="str">
        <f>'Team Task Chart'!C18</f>
        <v>Controls</v>
      </c>
      <c r="B36" s="102">
        <f>'Team Task Chart'!F18</f>
        <v>43066</v>
      </c>
      <c r="C36" s="103">
        <f>'Team Task Chart'!H18</f>
        <v>0</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v>
      </c>
      <c r="D38" s="98" t="s">
        <v>58</v>
      </c>
    </row>
    <row r="39" spans="1:4">
      <c r="A39" s="98" t="str">
        <f>'Team Task Chart'!C21</f>
        <v>Hardware Drivers</v>
      </c>
      <c r="B39" s="102">
        <f>'Team Task Chart'!F21</f>
        <v>43072</v>
      </c>
      <c r="C39" s="103">
        <f>'Team Task Chart'!H21</f>
        <v>0</v>
      </c>
      <c r="D39" s="98" t="s">
        <v>58</v>
      </c>
    </row>
    <row r="40" spans="1:4">
      <c r="A40" s="98" t="str">
        <f>'Team Task Chart'!C22</f>
        <v>Firmware Drivers</v>
      </c>
      <c r="B40" s="102">
        <f>'Team Task Chart'!F22</f>
        <v>43072</v>
      </c>
      <c r="C40" s="103">
        <f>'Team Task Chart'!H22</f>
        <v>0</v>
      </c>
      <c r="D40" s="98" t="s">
        <v>58</v>
      </c>
    </row>
    <row r="41" spans="1:4">
      <c r="A41" s="98" t="str">
        <f>'Team Task Chart'!C23</f>
        <v>Controls</v>
      </c>
      <c r="B41" s="102">
        <f>'Team Task Chart'!F23</f>
        <v>43072</v>
      </c>
      <c r="C41" s="103">
        <f>'Team Task Chart'!H23</f>
        <v>0</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opLeftCell="C1" zoomScale="85" zoomScaleNormal="85" workbookViewId="0">
      <pane ySplit="1" topLeftCell="A2" activePane="bottomLeft" state="frozen"/>
      <selection pane="bottomLeft" activeCell="D38" sqref="D38"/>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22" t="s">
        <v>0</v>
      </c>
      <c r="J2" s="123"/>
      <c r="K2" s="123"/>
      <c r="L2" s="123"/>
      <c r="M2" s="123"/>
      <c r="N2" s="123"/>
      <c r="O2" s="123"/>
      <c r="P2" s="123"/>
      <c r="Q2" s="123"/>
      <c r="R2" s="123"/>
      <c r="S2" s="123"/>
      <c r="T2" s="123"/>
      <c r="U2" s="123"/>
      <c r="V2" s="123"/>
      <c r="W2" s="124"/>
      <c r="X2" s="125" t="s">
        <v>1</v>
      </c>
      <c r="Y2" s="126"/>
      <c r="Z2" s="126"/>
      <c r="AA2" s="126"/>
      <c r="AB2" s="126"/>
      <c r="AC2" s="126"/>
      <c r="AD2" s="126"/>
      <c r="AE2" s="126"/>
      <c r="AF2" s="126"/>
      <c r="AG2" s="126"/>
      <c r="AH2" s="126"/>
      <c r="AI2" s="126"/>
      <c r="AJ2" s="126"/>
      <c r="AK2" s="126"/>
      <c r="AL2" s="127"/>
      <c r="AM2" s="128" t="s">
        <v>2</v>
      </c>
      <c r="AN2" s="129"/>
      <c r="AO2" s="129"/>
      <c r="AP2" s="129"/>
      <c r="AQ2" s="129"/>
      <c r="AR2" s="129"/>
      <c r="AS2" s="129"/>
      <c r="AT2" s="129"/>
      <c r="AU2" s="129"/>
      <c r="AV2" s="129"/>
      <c r="AW2" s="129"/>
      <c r="AX2" s="129"/>
      <c r="AY2" s="129"/>
      <c r="AZ2" s="129"/>
      <c r="BA2" s="130"/>
      <c r="BB2" s="113" t="s">
        <v>3</v>
      </c>
      <c r="BC2" s="114"/>
      <c r="BD2" s="114"/>
      <c r="BE2" s="114"/>
      <c r="BF2" s="114"/>
      <c r="BG2" s="114"/>
      <c r="BH2" s="114"/>
      <c r="BI2" s="114"/>
      <c r="BJ2" s="114"/>
      <c r="BK2" s="114"/>
      <c r="BL2" s="114"/>
      <c r="BM2" s="114"/>
      <c r="BN2" s="114"/>
      <c r="BO2" s="114"/>
      <c r="BP2" s="115"/>
      <c r="BQ2" s="113" t="s">
        <v>3</v>
      </c>
      <c r="BR2" s="114"/>
      <c r="BS2" s="114"/>
      <c r="BT2" s="114"/>
      <c r="BU2" s="114"/>
      <c r="BV2" s="114"/>
      <c r="BW2" s="114"/>
      <c r="BX2" s="114"/>
      <c r="BY2" s="114"/>
      <c r="BZ2" s="114"/>
      <c r="CA2" s="114"/>
      <c r="CB2" s="114"/>
      <c r="CC2" s="114"/>
      <c r="CD2" s="114"/>
      <c r="CE2" s="115"/>
    </row>
    <row r="3" spans="2:83" ht="18" customHeight="1">
      <c r="B3" s="131" t="s">
        <v>4</v>
      </c>
      <c r="C3" s="133" t="s">
        <v>5</v>
      </c>
      <c r="D3" s="135" t="s">
        <v>6</v>
      </c>
      <c r="E3" s="135" t="s">
        <v>7</v>
      </c>
      <c r="F3" s="135" t="s">
        <v>8</v>
      </c>
      <c r="G3" s="135" t="s">
        <v>9</v>
      </c>
      <c r="H3" s="137" t="s">
        <v>10</v>
      </c>
      <c r="I3" s="139" t="s">
        <v>11</v>
      </c>
      <c r="J3" s="140"/>
      <c r="K3" s="140"/>
      <c r="L3" s="140"/>
      <c r="M3" s="140"/>
      <c r="N3" s="140" t="s">
        <v>12</v>
      </c>
      <c r="O3" s="140"/>
      <c r="P3" s="140"/>
      <c r="Q3" s="140"/>
      <c r="R3" s="140"/>
      <c r="S3" s="140" t="s">
        <v>13</v>
      </c>
      <c r="T3" s="140"/>
      <c r="U3" s="140"/>
      <c r="V3" s="140"/>
      <c r="W3" s="141"/>
      <c r="X3" s="142" t="s">
        <v>14</v>
      </c>
      <c r="Y3" s="117"/>
      <c r="Z3" s="117"/>
      <c r="AA3" s="117"/>
      <c r="AB3" s="117"/>
      <c r="AC3" s="117" t="s">
        <v>15</v>
      </c>
      <c r="AD3" s="117"/>
      <c r="AE3" s="117"/>
      <c r="AF3" s="117"/>
      <c r="AG3" s="117"/>
      <c r="AH3" s="117" t="s">
        <v>16</v>
      </c>
      <c r="AI3" s="117"/>
      <c r="AJ3" s="117"/>
      <c r="AK3" s="117"/>
      <c r="AL3" s="118"/>
      <c r="AM3" s="119" t="s">
        <v>17</v>
      </c>
      <c r="AN3" s="120"/>
      <c r="AO3" s="120"/>
      <c r="AP3" s="120"/>
      <c r="AQ3" s="120"/>
      <c r="AR3" s="120" t="s">
        <v>18</v>
      </c>
      <c r="AS3" s="120"/>
      <c r="AT3" s="120"/>
      <c r="AU3" s="120"/>
      <c r="AV3" s="120"/>
      <c r="AW3" s="120" t="s">
        <v>19</v>
      </c>
      <c r="AX3" s="120"/>
      <c r="AY3" s="120"/>
      <c r="AZ3" s="120"/>
      <c r="BA3" s="121"/>
      <c r="BB3" s="116" t="s">
        <v>20</v>
      </c>
      <c r="BC3" s="111"/>
      <c r="BD3" s="111"/>
      <c r="BE3" s="111"/>
      <c r="BF3" s="111"/>
      <c r="BG3" s="111" t="s">
        <v>21</v>
      </c>
      <c r="BH3" s="111"/>
      <c r="BI3" s="111"/>
      <c r="BJ3" s="111"/>
      <c r="BK3" s="111"/>
      <c r="BL3" s="111" t="s">
        <v>22</v>
      </c>
      <c r="BM3" s="111"/>
      <c r="BN3" s="111"/>
      <c r="BO3" s="111"/>
      <c r="BP3" s="112"/>
      <c r="BQ3" s="116" t="s">
        <v>28</v>
      </c>
      <c r="BR3" s="111"/>
      <c r="BS3" s="111"/>
      <c r="BT3" s="111"/>
      <c r="BU3" s="111"/>
      <c r="BV3" s="111" t="s">
        <v>29</v>
      </c>
      <c r="BW3" s="111"/>
      <c r="BX3" s="111"/>
      <c r="BY3" s="111"/>
      <c r="BZ3" s="111"/>
      <c r="CA3" s="111" t="s">
        <v>30</v>
      </c>
      <c r="CB3" s="111"/>
      <c r="CC3" s="111"/>
      <c r="CD3" s="111"/>
      <c r="CE3" s="112"/>
    </row>
    <row r="4" spans="2:83" ht="18" customHeight="1" thickBot="1">
      <c r="B4" s="132"/>
      <c r="C4" s="134"/>
      <c r="D4" s="136"/>
      <c r="E4" s="136"/>
      <c r="F4" s="136"/>
      <c r="G4" s="136"/>
      <c r="H4" s="138"/>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0.89999999999999991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0.7</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0.7</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0.9</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c r="BH9" s="48"/>
      <c r="BI9" s="48"/>
      <c r="BJ9" s="48"/>
      <c r="BK9" s="48"/>
      <c r="BL9" s="48"/>
      <c r="BM9" s="48"/>
      <c r="BN9" s="48"/>
      <c r="BO9" s="48"/>
      <c r="BP9" s="54"/>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0.6</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c r="BH10" s="52"/>
      <c r="BI10" s="52"/>
      <c r="BJ10" s="52"/>
      <c r="BK10" s="52"/>
      <c r="BL10" s="52"/>
      <c r="BM10" s="52"/>
      <c r="BN10" s="52"/>
      <c r="BO10" s="52"/>
      <c r="BP10" s="53"/>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c r="BH11" s="84"/>
      <c r="BI11" s="84"/>
      <c r="BJ11" s="84"/>
      <c r="BK11" s="84"/>
      <c r="BL11" s="84"/>
      <c r="BM11" s="84"/>
      <c r="BN11" s="84"/>
      <c r="BO11" s="84"/>
      <c r="BP11" s="85"/>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0.7</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c r="BH12" s="59"/>
      <c r="BI12" s="59"/>
      <c r="BJ12" s="59"/>
      <c r="BK12" s="59"/>
      <c r="BL12" s="59"/>
      <c r="BM12" s="59"/>
      <c r="BN12" s="59"/>
      <c r="BO12" s="59"/>
      <c r="BP12" s="60"/>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0.5</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c r="BH13" s="62"/>
      <c r="BI13" s="62"/>
      <c r="BJ13" s="62"/>
      <c r="BK13" s="62"/>
      <c r="BL13" s="62"/>
      <c r="BM13" s="62"/>
      <c r="BN13" s="62"/>
      <c r="BO13" s="62"/>
      <c r="BP13" s="63"/>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K7" sqref="K7"/>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c r="M2" s="4"/>
      <c r="N2" s="4"/>
      <c r="O2" s="4"/>
      <c r="P2" s="4"/>
      <c r="Q2" s="4"/>
      <c r="R2" s="3">
        <f>COUNTIF(D2:Q2,"P")</f>
        <v>8</v>
      </c>
      <c r="S2" s="5"/>
      <c r="T2" s="5"/>
      <c r="U2" s="5"/>
    </row>
    <row r="3" spans="1:21">
      <c r="A3" s="7" t="s">
        <v>94</v>
      </c>
      <c r="B3" s="7" t="s">
        <v>84</v>
      </c>
      <c r="C3" s="7" t="s">
        <v>83</v>
      </c>
      <c r="D3" s="8" t="s">
        <v>53</v>
      </c>
      <c r="E3" s="8" t="s">
        <v>53</v>
      </c>
      <c r="F3" s="8" t="s">
        <v>50</v>
      </c>
      <c r="G3" s="8" t="s">
        <v>50</v>
      </c>
      <c r="H3" s="8" t="s">
        <v>53</v>
      </c>
      <c r="I3" s="8" t="s">
        <v>53</v>
      </c>
      <c r="J3" s="8" t="s">
        <v>50</v>
      </c>
      <c r="K3" s="8" t="s">
        <v>53</v>
      </c>
      <c r="L3" s="8"/>
      <c r="M3" s="8"/>
      <c r="N3" s="8"/>
      <c r="O3" s="8"/>
      <c r="P3" s="8"/>
      <c r="Q3" s="8"/>
      <c r="R3" s="7">
        <f t="shared" ref="R3:R9" si="0">COUNTIF(D3:Q3,"P")</f>
        <v>3</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c r="M4" s="4"/>
      <c r="N4" s="4"/>
      <c r="O4" s="4"/>
      <c r="P4" s="4"/>
      <c r="Q4" s="4"/>
      <c r="R4" s="3">
        <f t="shared" si="0"/>
        <v>8</v>
      </c>
      <c r="S4" s="5"/>
      <c r="T4" s="5"/>
      <c r="U4" s="5"/>
    </row>
    <row r="5" spans="1:21">
      <c r="A5" s="7" t="s">
        <v>96</v>
      </c>
      <c r="B5" s="7" t="s">
        <v>87</v>
      </c>
      <c r="C5" s="7" t="s">
        <v>88</v>
      </c>
      <c r="D5" s="8" t="s">
        <v>50</v>
      </c>
      <c r="E5" s="8" t="s">
        <v>50</v>
      </c>
      <c r="F5" s="8" t="s">
        <v>50</v>
      </c>
      <c r="G5" s="8" t="s">
        <v>50</v>
      </c>
      <c r="H5" s="8" t="s">
        <v>50</v>
      </c>
      <c r="I5" s="8" t="s">
        <v>53</v>
      </c>
      <c r="J5" s="8" t="s">
        <v>50</v>
      </c>
      <c r="K5" s="8" t="s">
        <v>50</v>
      </c>
      <c r="L5" s="8"/>
      <c r="M5" s="8"/>
      <c r="N5" s="8"/>
      <c r="O5" s="8"/>
      <c r="P5" s="8"/>
      <c r="Q5" s="8"/>
      <c r="R5" s="7">
        <f t="shared" si="0"/>
        <v>7</v>
      </c>
    </row>
    <row r="6" spans="1:21" s="6" customFormat="1">
      <c r="A6" s="3" t="s">
        <v>97</v>
      </c>
      <c r="B6" s="3" t="s">
        <v>91</v>
      </c>
      <c r="C6" s="3" t="s">
        <v>92</v>
      </c>
      <c r="D6" s="4" t="s">
        <v>53</v>
      </c>
      <c r="E6" s="4" t="s">
        <v>50</v>
      </c>
      <c r="F6" s="4" t="s">
        <v>50</v>
      </c>
      <c r="G6" s="4" t="s">
        <v>50</v>
      </c>
      <c r="H6" s="4" t="s">
        <v>53</v>
      </c>
      <c r="I6" s="4" t="s">
        <v>50</v>
      </c>
      <c r="J6" s="4" t="s">
        <v>50</v>
      </c>
      <c r="K6" s="4" t="s">
        <v>50</v>
      </c>
      <c r="L6" s="4"/>
      <c r="M6" s="4"/>
      <c r="N6" s="4"/>
      <c r="O6" s="4"/>
      <c r="P6" s="4"/>
      <c r="Q6" s="4"/>
      <c r="R6" s="3">
        <f t="shared" si="0"/>
        <v>6</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2017-10-27T20:51:31Z</dcterms:modified>
</cp:coreProperties>
</file>