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saura\OneDrive\Desktop\Agency\DAx - Institute\Course Curriculum and on LMS\Final Course for LMS\DAx - Curriculum\Updated Course - Nov2024\2. Excel - In class Project\"/>
    </mc:Choice>
  </mc:AlternateContent>
  <xr:revisionPtr revIDLastSave="0" documentId="13_ncr:1_{C76875EA-7B9A-4107-83BE-BFB5961A48A8}" xr6:coauthVersionLast="47" xr6:coauthVersionMax="47" xr10:uidLastSave="{00000000-0000-0000-0000-000000000000}"/>
  <bookViews>
    <workbookView xWindow="-108" yWindow="-108" windowWidth="23256" windowHeight="12456" tabRatio="897" firstSheet="1" activeTab="2" xr2:uid="{5B273567-0BF4-4B00-B90C-779B9CFDF0ED}"/>
  </bookViews>
  <sheets>
    <sheet name="KMART DATA - UNCLEAN" sheetId="16" r:id="rId1"/>
    <sheet name="KMART DATA" sheetId="1" r:id="rId2"/>
    <sheet name="Main Dashboard" sheetId="28" r:id="rId3"/>
    <sheet name="Totals and average sales" sheetId="29" r:id="rId4"/>
    <sheet name="total sales over time" sheetId="17" r:id="rId5"/>
    <sheet name="avg sales over time" sheetId="19" r:id="rId6"/>
    <sheet name="sales by category" sheetId="20" r:id="rId7"/>
    <sheet name="sales by suburb" sheetId="21" r:id="rId8"/>
    <sheet name="online vs store" sheetId="23" r:id="rId9"/>
    <sheet name="state sparkline" sheetId="24" r:id="rId10"/>
    <sheet name="map - sales by state" sheetId="25" r:id="rId11"/>
    <sheet name="sales by managers" sheetId="26" r:id="rId12"/>
    <sheet name="sales by buyers" sheetId="27" r:id="rId13"/>
  </sheets>
  <definedNames>
    <definedName name="_xlnm._FilterDatabase" localSheetId="1" hidden="1">'KMART DATA'!$A$1:$M$4506</definedName>
    <definedName name="_xlnm._FilterDatabase" localSheetId="0" hidden="1">'KMART DATA - UNCLEAN'!$A$1:$M$4506</definedName>
    <definedName name="_xlchart.v5.0" hidden="1">'map - sales by state'!$A$3:$B$3</definedName>
    <definedName name="_xlchart.v5.1" hidden="1">'map - sales by state'!$A$4:$B$11</definedName>
    <definedName name="_xlchart.v5.2" hidden="1">'map - sales by state'!$C$3</definedName>
    <definedName name="_xlchart.v5.3" hidden="1">'map - sales by state'!$C$4:$C$11</definedName>
    <definedName name="Slicer_Category">#N/A</definedName>
    <definedName name="Slicer_Financial_Year">#N/A</definedName>
    <definedName name="Slicer_State">#N/A</definedName>
    <definedName name="Slicer_Type">#N/A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 i="26" l="1"/>
  <c r="F5" i="27"/>
  <c r="F5" i="21"/>
  <c r="Q23" i="28"/>
  <c r="Q24" i="28"/>
  <c r="Q25" i="28"/>
  <c r="Q26" i="28"/>
  <c r="Q27" i="28"/>
  <c r="Q28" i="28"/>
  <c r="Q29" i="28"/>
  <c r="Q22" i="28"/>
  <c r="C2"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F5" i="19"/>
  <c r="F5" i="17"/>
  <c r="F4506" i="16"/>
  <c r="B4506" i="16"/>
  <c r="F4505" i="16"/>
  <c r="B4505" i="16"/>
  <c r="F4504" i="16"/>
  <c r="B4504" i="16"/>
  <c r="F4503" i="16"/>
  <c r="B4503" i="16"/>
  <c r="F4502" i="16"/>
  <c r="B4502" i="16"/>
  <c r="F4501" i="16"/>
  <c r="B4501" i="16"/>
  <c r="F4500" i="16"/>
  <c r="B4500" i="16"/>
  <c r="F4499" i="16"/>
  <c r="B4499" i="16"/>
  <c r="F4498" i="16"/>
  <c r="B4498" i="16"/>
  <c r="F4497" i="16"/>
  <c r="B4497" i="16"/>
  <c r="F4496" i="16"/>
  <c r="B4496" i="16"/>
  <c r="F4495" i="16"/>
  <c r="B4495" i="16"/>
  <c r="F4494" i="16"/>
  <c r="B4494" i="16"/>
  <c r="F4493" i="16"/>
  <c r="B4493" i="16"/>
  <c r="F4492" i="16"/>
  <c r="B4492" i="16"/>
  <c r="F4491" i="16"/>
  <c r="B4491" i="16"/>
  <c r="F4490" i="16"/>
  <c r="B4490" i="16"/>
  <c r="F4489" i="16"/>
  <c r="B4489" i="16"/>
  <c r="F4488" i="16"/>
  <c r="B4488" i="16"/>
  <c r="F4487" i="16"/>
  <c r="B4487" i="16"/>
  <c r="F4486" i="16"/>
  <c r="B4486" i="16"/>
  <c r="F4485" i="16"/>
  <c r="B4485" i="16"/>
  <c r="F4484" i="16"/>
  <c r="B4484" i="16"/>
  <c r="F4483" i="16"/>
  <c r="B4483" i="16"/>
  <c r="F4482" i="16"/>
  <c r="B4482" i="16"/>
  <c r="F4481" i="16"/>
  <c r="B4481" i="16"/>
  <c r="F4480" i="16"/>
  <c r="B4480" i="16"/>
  <c r="F4479" i="16"/>
  <c r="B4479" i="16"/>
  <c r="F4478" i="16"/>
  <c r="B4478" i="16"/>
  <c r="F4477" i="16"/>
  <c r="B4477" i="16"/>
  <c r="F4476" i="16"/>
  <c r="B4476" i="16"/>
  <c r="F4475" i="16"/>
  <c r="B4475" i="16"/>
  <c r="F4474" i="16"/>
  <c r="B4474" i="16"/>
  <c r="F4473" i="16"/>
  <c r="B4473" i="16"/>
  <c r="F4472" i="16"/>
  <c r="B4472" i="16"/>
  <c r="F4471" i="16"/>
  <c r="B4471" i="16"/>
  <c r="F4470" i="16"/>
  <c r="B4470" i="16"/>
  <c r="F4469" i="16"/>
  <c r="B4469" i="16"/>
  <c r="F4468" i="16"/>
  <c r="B4468" i="16"/>
  <c r="F4467" i="16"/>
  <c r="B4467" i="16"/>
  <c r="F4466" i="16"/>
  <c r="B4466" i="16"/>
  <c r="F4465" i="16"/>
  <c r="B4465" i="16"/>
  <c r="F4464" i="16"/>
  <c r="B4464" i="16"/>
  <c r="F4463" i="16"/>
  <c r="B4463" i="16"/>
  <c r="F4462" i="16"/>
  <c r="B4462" i="16"/>
  <c r="F4461" i="16"/>
  <c r="B4461" i="16"/>
  <c r="F4460" i="16"/>
  <c r="B4460" i="16"/>
  <c r="F4459" i="16"/>
  <c r="B4459" i="16"/>
  <c r="F4458" i="16"/>
  <c r="B4458" i="16"/>
  <c r="F4457" i="16"/>
  <c r="B4457" i="16"/>
  <c r="F4456" i="16"/>
  <c r="B4456" i="16"/>
  <c r="F4455" i="16"/>
  <c r="B4455" i="16"/>
  <c r="F4454" i="16"/>
  <c r="B4454" i="16"/>
  <c r="F4453" i="16"/>
  <c r="B4453" i="16"/>
  <c r="F4452" i="16"/>
  <c r="B4452" i="16"/>
  <c r="F4451" i="16"/>
  <c r="B4451" i="16"/>
  <c r="F4450" i="16"/>
  <c r="B4450" i="16"/>
  <c r="F4449" i="16"/>
  <c r="B4449" i="16"/>
  <c r="F4448" i="16"/>
  <c r="B4448" i="16"/>
  <c r="F4447" i="16"/>
  <c r="B4447" i="16"/>
  <c r="F4446" i="16"/>
  <c r="B4446" i="16"/>
  <c r="F4445" i="16"/>
  <c r="B4445" i="16"/>
  <c r="F4444" i="16"/>
  <c r="B4444" i="16"/>
  <c r="F4443" i="16"/>
  <c r="B4443" i="16"/>
  <c r="F4442" i="16"/>
  <c r="B4442" i="16"/>
  <c r="F4441" i="16"/>
  <c r="B4441" i="16"/>
  <c r="F4440" i="16"/>
  <c r="B4440" i="16"/>
  <c r="F4439" i="16"/>
  <c r="B4439" i="16"/>
  <c r="F4438" i="16"/>
  <c r="B4438" i="16"/>
  <c r="F4437" i="16"/>
  <c r="B4437" i="16"/>
  <c r="F4436" i="16"/>
  <c r="B4436" i="16"/>
  <c r="F4435" i="16"/>
  <c r="B4435" i="16"/>
  <c r="F4434" i="16"/>
  <c r="B4434" i="16"/>
  <c r="F4433" i="16"/>
  <c r="B4433" i="16"/>
  <c r="F4432" i="16"/>
  <c r="B4432" i="16"/>
  <c r="F4431" i="16"/>
  <c r="B4431" i="16"/>
  <c r="F4430" i="16"/>
  <c r="B4430" i="16"/>
  <c r="F4429" i="16"/>
  <c r="B4429" i="16"/>
  <c r="F4428" i="16"/>
  <c r="B4428" i="16"/>
  <c r="F4427" i="16"/>
  <c r="B4427" i="16"/>
  <c r="F4426" i="16"/>
  <c r="B4426" i="16"/>
  <c r="F4425" i="16"/>
  <c r="B4425" i="16"/>
  <c r="F4424" i="16"/>
  <c r="B4424" i="16"/>
  <c r="F4423" i="16"/>
  <c r="B4423" i="16"/>
  <c r="F4422" i="16"/>
  <c r="B4422" i="16"/>
  <c r="F4421" i="16"/>
  <c r="B4421" i="16"/>
  <c r="F4420" i="16"/>
  <c r="B4420" i="16"/>
  <c r="F4419" i="16"/>
  <c r="B4419" i="16"/>
  <c r="F4418" i="16"/>
  <c r="B4418" i="16"/>
  <c r="F4417" i="16"/>
  <c r="B4417" i="16"/>
  <c r="F4416" i="16"/>
  <c r="B4416" i="16"/>
  <c r="F4415" i="16"/>
  <c r="B4415" i="16"/>
  <c r="F4414" i="16"/>
  <c r="B4414" i="16"/>
  <c r="F4413" i="16"/>
  <c r="B4413" i="16"/>
  <c r="F4412" i="16"/>
  <c r="B4412" i="16"/>
  <c r="F4411" i="16"/>
  <c r="B4411" i="16"/>
  <c r="F4410" i="16"/>
  <c r="B4410" i="16"/>
  <c r="F4409" i="16"/>
  <c r="B4409" i="16"/>
  <c r="F4408" i="16"/>
  <c r="B4408" i="16"/>
  <c r="F4407" i="16"/>
  <c r="B4407" i="16"/>
  <c r="F4406" i="16"/>
  <c r="B4406" i="16"/>
  <c r="F4405" i="16"/>
  <c r="B4405" i="16"/>
  <c r="F4404" i="16"/>
  <c r="B4404" i="16"/>
  <c r="F4403" i="16"/>
  <c r="B4403" i="16"/>
  <c r="F4402" i="16"/>
  <c r="B4402" i="16"/>
  <c r="F4401" i="16"/>
  <c r="B4401" i="16"/>
  <c r="F4400" i="16"/>
  <c r="B4400" i="16"/>
  <c r="F4399" i="16"/>
  <c r="B4399" i="16"/>
  <c r="F4398" i="16"/>
  <c r="B4398" i="16"/>
  <c r="F4397" i="16"/>
  <c r="B4397" i="16"/>
  <c r="F4396" i="16"/>
  <c r="B4396" i="16"/>
  <c r="F4395" i="16"/>
  <c r="B4395" i="16"/>
  <c r="F4394" i="16"/>
  <c r="B4394" i="16"/>
  <c r="F4393" i="16"/>
  <c r="B4393" i="16"/>
  <c r="F4392" i="16"/>
  <c r="B4392" i="16"/>
  <c r="F4391" i="16"/>
  <c r="B4391" i="16"/>
  <c r="F4390" i="16"/>
  <c r="B4390" i="16"/>
  <c r="F4389" i="16"/>
  <c r="B4389" i="16"/>
  <c r="F4388" i="16"/>
  <c r="B4388" i="16"/>
  <c r="F4387" i="16"/>
  <c r="B4387" i="16"/>
  <c r="F4386" i="16"/>
  <c r="B4386" i="16"/>
  <c r="F4385" i="16"/>
  <c r="B4385" i="16"/>
  <c r="F4384" i="16"/>
  <c r="B4384" i="16"/>
  <c r="F4383" i="16"/>
  <c r="B4383" i="16"/>
  <c r="F4382" i="16"/>
  <c r="B4382" i="16"/>
  <c r="F4381" i="16"/>
  <c r="B4381" i="16"/>
  <c r="F4380" i="16"/>
  <c r="B4380" i="16"/>
  <c r="F4379" i="16"/>
  <c r="B4379" i="16"/>
  <c r="F4378" i="16"/>
  <c r="B4378" i="16"/>
  <c r="F4377" i="16"/>
  <c r="B4377" i="16"/>
  <c r="F4376" i="16"/>
  <c r="B4376" i="16"/>
  <c r="F4375" i="16"/>
  <c r="B4375" i="16"/>
  <c r="F4374" i="16"/>
  <c r="B4374" i="16"/>
  <c r="F4373" i="16"/>
  <c r="B4373" i="16"/>
  <c r="F4372" i="16"/>
  <c r="B4372" i="16"/>
  <c r="F4371" i="16"/>
  <c r="B4371" i="16"/>
  <c r="F4370" i="16"/>
  <c r="B4370" i="16"/>
  <c r="F4369" i="16"/>
  <c r="B4369" i="16"/>
  <c r="F4368" i="16"/>
  <c r="B4368" i="16"/>
  <c r="F4367" i="16"/>
  <c r="B4367" i="16"/>
  <c r="F4366" i="16"/>
  <c r="B4366" i="16"/>
  <c r="F4365" i="16"/>
  <c r="B4365" i="16"/>
  <c r="F4364" i="16"/>
  <c r="B4364" i="16"/>
  <c r="F4363" i="16"/>
  <c r="B4363" i="16"/>
  <c r="F4362" i="16"/>
  <c r="B4362" i="16"/>
  <c r="F4361" i="16"/>
  <c r="B4361" i="16"/>
  <c r="F4360" i="16"/>
  <c r="B4360" i="16"/>
  <c r="F4359" i="16"/>
  <c r="B4359" i="16"/>
  <c r="F4358" i="16"/>
  <c r="B4358" i="16"/>
  <c r="F4357" i="16"/>
  <c r="B4357" i="16"/>
  <c r="F4356" i="16"/>
  <c r="B4356" i="16"/>
  <c r="F4355" i="16"/>
  <c r="B4355" i="16"/>
  <c r="F4354" i="16"/>
  <c r="B4354" i="16"/>
  <c r="F4353" i="16"/>
  <c r="B4353" i="16"/>
  <c r="F4352" i="16"/>
  <c r="B4352" i="16"/>
  <c r="F4351" i="16"/>
  <c r="B4351" i="16"/>
  <c r="F4350" i="16"/>
  <c r="B4350" i="16"/>
  <c r="F4349" i="16"/>
  <c r="B4349" i="16"/>
  <c r="F4348" i="16"/>
  <c r="B4348" i="16"/>
  <c r="F4347" i="16"/>
  <c r="B4347" i="16"/>
  <c r="F4346" i="16"/>
  <c r="B4346" i="16"/>
  <c r="F4345" i="16"/>
  <c r="B4345" i="16"/>
  <c r="F4344" i="16"/>
  <c r="B4344" i="16"/>
  <c r="F4343" i="16"/>
  <c r="B4343" i="16"/>
  <c r="F4342" i="16"/>
  <c r="B4342" i="16"/>
  <c r="F4341" i="16"/>
  <c r="B4341" i="16"/>
  <c r="F4340" i="16"/>
  <c r="B4340" i="16"/>
  <c r="F4339" i="16"/>
  <c r="B4339" i="16"/>
  <c r="F4338" i="16"/>
  <c r="B4338" i="16"/>
  <c r="F4337" i="16"/>
  <c r="B4337" i="16"/>
  <c r="F4336" i="16"/>
  <c r="B4336" i="16"/>
  <c r="F4335" i="16"/>
  <c r="B4335" i="16"/>
  <c r="F4334" i="16"/>
  <c r="B4334" i="16"/>
  <c r="F4333" i="16"/>
  <c r="B4333" i="16"/>
  <c r="F4332" i="16"/>
  <c r="B4332" i="16"/>
  <c r="F4331" i="16"/>
  <c r="B4331" i="16"/>
  <c r="F4330" i="16"/>
  <c r="B4330" i="16"/>
  <c r="F4329" i="16"/>
  <c r="B4329" i="16"/>
  <c r="F4328" i="16"/>
  <c r="B4328" i="16"/>
  <c r="F4327" i="16"/>
  <c r="B4327" i="16"/>
  <c r="F4326" i="16"/>
  <c r="B4326" i="16"/>
  <c r="F4325" i="16"/>
  <c r="B4325" i="16"/>
  <c r="F4324" i="16"/>
  <c r="B4324" i="16"/>
  <c r="F4323" i="16"/>
  <c r="B4323" i="16"/>
  <c r="F4322" i="16"/>
  <c r="B4322" i="16"/>
  <c r="F4321" i="16"/>
  <c r="B4321" i="16"/>
  <c r="F4320" i="16"/>
  <c r="B4320" i="16"/>
  <c r="F4319" i="16"/>
  <c r="B4319" i="16"/>
  <c r="F4318" i="16"/>
  <c r="B4318" i="16"/>
  <c r="F4317" i="16"/>
  <c r="B4317" i="16"/>
  <c r="F4316" i="16"/>
  <c r="B4316" i="16"/>
  <c r="F4315" i="16"/>
  <c r="B4315" i="16"/>
  <c r="F4314" i="16"/>
  <c r="B4314" i="16"/>
  <c r="F4313" i="16"/>
  <c r="B4313" i="16"/>
  <c r="F4312" i="16"/>
  <c r="B4312" i="16"/>
  <c r="F4311" i="16"/>
  <c r="B4311" i="16"/>
  <c r="F4310" i="16"/>
  <c r="B4310" i="16"/>
  <c r="F4309" i="16"/>
  <c r="B4309" i="16"/>
  <c r="F4308" i="16"/>
  <c r="B4308" i="16"/>
  <c r="F4307" i="16"/>
  <c r="B4307" i="16"/>
  <c r="F4306" i="16"/>
  <c r="B4306" i="16"/>
  <c r="F4305" i="16"/>
  <c r="B4305" i="16"/>
  <c r="F4304" i="16"/>
  <c r="B4304" i="16"/>
  <c r="F4303" i="16"/>
  <c r="B4303" i="16"/>
  <c r="F4302" i="16"/>
  <c r="B4302" i="16"/>
  <c r="F4301" i="16"/>
  <c r="B4301" i="16"/>
  <c r="F4300" i="16"/>
  <c r="B4300" i="16"/>
  <c r="F4299" i="16"/>
  <c r="B4299" i="16"/>
  <c r="F4298" i="16"/>
  <c r="B4298" i="16"/>
  <c r="F4297" i="16"/>
  <c r="B4297" i="16"/>
  <c r="F4296" i="16"/>
  <c r="B4296" i="16"/>
  <c r="F4295" i="16"/>
  <c r="B4295" i="16"/>
  <c r="F4294" i="16"/>
  <c r="B4294" i="16"/>
  <c r="F4293" i="16"/>
  <c r="B4293" i="16"/>
  <c r="F4292" i="16"/>
  <c r="B4292" i="16"/>
  <c r="F4291" i="16"/>
  <c r="B4291" i="16"/>
  <c r="F4290" i="16"/>
  <c r="B4290" i="16"/>
  <c r="F4289" i="16"/>
  <c r="B4289" i="16"/>
  <c r="F4288" i="16"/>
  <c r="B4288" i="16"/>
  <c r="F4287" i="16"/>
  <c r="B4287" i="16"/>
  <c r="F4286" i="16"/>
  <c r="B4286" i="16"/>
  <c r="F4285" i="16"/>
  <c r="B4285" i="16"/>
  <c r="F4284" i="16"/>
  <c r="B4284" i="16"/>
  <c r="F4283" i="16"/>
  <c r="B4283" i="16"/>
  <c r="F4282" i="16"/>
  <c r="B4282" i="16"/>
  <c r="F4281" i="16"/>
  <c r="B4281" i="16"/>
  <c r="F4280" i="16"/>
  <c r="B4280" i="16"/>
  <c r="F4279" i="16"/>
  <c r="B4279" i="16"/>
  <c r="F4278" i="16"/>
  <c r="B4278" i="16"/>
  <c r="F4277" i="16"/>
  <c r="B4277" i="16"/>
  <c r="F4276" i="16"/>
  <c r="B4276" i="16"/>
  <c r="F4275" i="16"/>
  <c r="B4275" i="16"/>
  <c r="F4274" i="16"/>
  <c r="B4274" i="16"/>
  <c r="F4273" i="16"/>
  <c r="B4273" i="16"/>
  <c r="F4272" i="16"/>
  <c r="B4272" i="16"/>
  <c r="F4271" i="16"/>
  <c r="B4271" i="16"/>
  <c r="F4270" i="16"/>
  <c r="B4270" i="16"/>
  <c r="F4269" i="16"/>
  <c r="B4269" i="16"/>
  <c r="F4268" i="16"/>
  <c r="B4268" i="16"/>
  <c r="F4267" i="16"/>
  <c r="B4267" i="16"/>
  <c r="F4266" i="16"/>
  <c r="B4266" i="16"/>
  <c r="F4265" i="16"/>
  <c r="B4265" i="16"/>
  <c r="F4264" i="16"/>
  <c r="B4264" i="16"/>
  <c r="F4263" i="16"/>
  <c r="B4263" i="16"/>
  <c r="F4262" i="16"/>
  <c r="B4262" i="16"/>
  <c r="F4261" i="16"/>
  <c r="B4261" i="16"/>
  <c r="F4260" i="16"/>
  <c r="B4260" i="16"/>
  <c r="F4259" i="16"/>
  <c r="B4259" i="16"/>
  <c r="F4258" i="16"/>
  <c r="B4258" i="16"/>
  <c r="F4257" i="16"/>
  <c r="B4257" i="16"/>
  <c r="F4256" i="16"/>
  <c r="B4256" i="16"/>
  <c r="F4255" i="16"/>
  <c r="B4255" i="16"/>
  <c r="F4254" i="16"/>
  <c r="B4254" i="16"/>
  <c r="F4253" i="16"/>
  <c r="B4253" i="16"/>
  <c r="F4252" i="16"/>
  <c r="B4252" i="16"/>
  <c r="F4251" i="16"/>
  <c r="B4251" i="16"/>
  <c r="F4250" i="16"/>
  <c r="B4250" i="16"/>
  <c r="F4249" i="16"/>
  <c r="B4249" i="16"/>
  <c r="F4248" i="16"/>
  <c r="B4248" i="16"/>
  <c r="F4247" i="16"/>
  <c r="B4247" i="16"/>
  <c r="F4246" i="16"/>
  <c r="B4246" i="16"/>
  <c r="F4245" i="16"/>
  <c r="B4245" i="16"/>
  <c r="F4244" i="16"/>
  <c r="B4244" i="16"/>
  <c r="F4243" i="16"/>
  <c r="B4243" i="16"/>
  <c r="F4242" i="16"/>
  <c r="B4242" i="16"/>
  <c r="F4241" i="16"/>
  <c r="B4241" i="16"/>
  <c r="F4240" i="16"/>
  <c r="B4240" i="16"/>
  <c r="F4239" i="16"/>
  <c r="B4239" i="16"/>
  <c r="F4238" i="16"/>
  <c r="B4238" i="16"/>
  <c r="F4237" i="16"/>
  <c r="B4237" i="16"/>
  <c r="F4236" i="16"/>
  <c r="B4236" i="16"/>
  <c r="F4235" i="16"/>
  <c r="B4235" i="16"/>
  <c r="F4234" i="16"/>
  <c r="B4234" i="16"/>
  <c r="F4233" i="16"/>
  <c r="B4233" i="16"/>
  <c r="F4232" i="16"/>
  <c r="B4232" i="16"/>
  <c r="F4231" i="16"/>
  <c r="B4231" i="16"/>
  <c r="F4230" i="16"/>
  <c r="B4230" i="16"/>
  <c r="F4229" i="16"/>
  <c r="B4229" i="16"/>
  <c r="F4228" i="16"/>
  <c r="B4228" i="16"/>
  <c r="F4227" i="16"/>
  <c r="B4227" i="16"/>
  <c r="F4226" i="16"/>
  <c r="B4226" i="16"/>
  <c r="F4225" i="16"/>
  <c r="B4225" i="16"/>
  <c r="F4224" i="16"/>
  <c r="B4224" i="16"/>
  <c r="F4223" i="16"/>
  <c r="B4223" i="16"/>
  <c r="F4222" i="16"/>
  <c r="B4222" i="16"/>
  <c r="F4221" i="16"/>
  <c r="B4221" i="16"/>
  <c r="F4220" i="16"/>
  <c r="B4220" i="16"/>
  <c r="F4219" i="16"/>
  <c r="B4219" i="16"/>
  <c r="F4218" i="16"/>
  <c r="B4218" i="16"/>
  <c r="F4217" i="16"/>
  <c r="B4217" i="16"/>
  <c r="F4216" i="16"/>
  <c r="B4216" i="16"/>
  <c r="F4215" i="16"/>
  <c r="B4215" i="16"/>
  <c r="F4214" i="16"/>
  <c r="B4214" i="16"/>
  <c r="F4213" i="16"/>
  <c r="B4213" i="16"/>
  <c r="F4212" i="16"/>
  <c r="B4212" i="16"/>
  <c r="F4211" i="16"/>
  <c r="B4211" i="16"/>
  <c r="F4210" i="16"/>
  <c r="B4210" i="16"/>
  <c r="F4209" i="16"/>
  <c r="B4209" i="16"/>
  <c r="F4208" i="16"/>
  <c r="B4208" i="16"/>
  <c r="F4207" i="16"/>
  <c r="B4207" i="16"/>
  <c r="F4206" i="16"/>
  <c r="B4206" i="16"/>
  <c r="F4205" i="16"/>
  <c r="B4205" i="16"/>
  <c r="F4204" i="16"/>
  <c r="B4204" i="16"/>
  <c r="F4203" i="16"/>
  <c r="B4203" i="16"/>
  <c r="F4202" i="16"/>
  <c r="B4202" i="16"/>
  <c r="F4201" i="16"/>
  <c r="B4201" i="16"/>
  <c r="F4200" i="16"/>
  <c r="B4200" i="16"/>
  <c r="F4199" i="16"/>
  <c r="B4199" i="16"/>
  <c r="F4198" i="16"/>
  <c r="B4198" i="16"/>
  <c r="F4197" i="16"/>
  <c r="B4197" i="16"/>
  <c r="F4196" i="16"/>
  <c r="B4196" i="16"/>
  <c r="F4195" i="16"/>
  <c r="B4195" i="16"/>
  <c r="F4194" i="16"/>
  <c r="B4194" i="16"/>
  <c r="F4193" i="16"/>
  <c r="B4193" i="16"/>
  <c r="F4192" i="16"/>
  <c r="B4192" i="16"/>
  <c r="F4191" i="16"/>
  <c r="B4191" i="16"/>
  <c r="F4190" i="16"/>
  <c r="B4190" i="16"/>
  <c r="F4189" i="16"/>
  <c r="B4189" i="16"/>
  <c r="F4188" i="16"/>
  <c r="B4188" i="16"/>
  <c r="F4187" i="16"/>
  <c r="B4187" i="16"/>
  <c r="F4186" i="16"/>
  <c r="B4186" i="16"/>
  <c r="F4185" i="16"/>
  <c r="B4185" i="16"/>
  <c r="F4184" i="16"/>
  <c r="B4184" i="16"/>
  <c r="F4183" i="16"/>
  <c r="B4183" i="16"/>
  <c r="F4182" i="16"/>
  <c r="B4182" i="16"/>
  <c r="F4181" i="16"/>
  <c r="B4181" i="16"/>
  <c r="F4180" i="16"/>
  <c r="B4180" i="16"/>
  <c r="F4179" i="16"/>
  <c r="B4179" i="16"/>
  <c r="F4178" i="16"/>
  <c r="B4178" i="16"/>
  <c r="F4177" i="16"/>
  <c r="B4177" i="16"/>
  <c r="F4176" i="16"/>
  <c r="B4176" i="16"/>
  <c r="F4175" i="16"/>
  <c r="B4175" i="16"/>
  <c r="F4174" i="16"/>
  <c r="B4174" i="16"/>
  <c r="F4173" i="16"/>
  <c r="B4173" i="16"/>
  <c r="F4172" i="16"/>
  <c r="B4172" i="16"/>
  <c r="F4171" i="16"/>
  <c r="B4171" i="16"/>
  <c r="F4170" i="16"/>
  <c r="B4170" i="16"/>
  <c r="F4169" i="16"/>
  <c r="B4169" i="16"/>
  <c r="F4168" i="16"/>
  <c r="B4168" i="16"/>
  <c r="F4167" i="16"/>
  <c r="B4167" i="16"/>
  <c r="F4166" i="16"/>
  <c r="B4166" i="16"/>
  <c r="F4165" i="16"/>
  <c r="B4165" i="16"/>
  <c r="F4164" i="16"/>
  <c r="B4164" i="16"/>
  <c r="F4163" i="16"/>
  <c r="B4163" i="16"/>
  <c r="F4162" i="16"/>
  <c r="B4162" i="16"/>
  <c r="F4161" i="16"/>
  <c r="B4161" i="16"/>
  <c r="F4160" i="16"/>
  <c r="B4160" i="16"/>
  <c r="F4159" i="16"/>
  <c r="B4159" i="16"/>
  <c r="F4158" i="16"/>
  <c r="B4158" i="16"/>
  <c r="F4157" i="16"/>
  <c r="B4157" i="16"/>
  <c r="F4156" i="16"/>
  <c r="B4156" i="16"/>
  <c r="F4155" i="16"/>
  <c r="B4155" i="16"/>
  <c r="F4154" i="16"/>
  <c r="B4154" i="16"/>
  <c r="F4153" i="16"/>
  <c r="B4153" i="16"/>
  <c r="F4152" i="16"/>
  <c r="B4152" i="16"/>
  <c r="F4151" i="16"/>
  <c r="B4151" i="16"/>
  <c r="F4150" i="16"/>
  <c r="B4150" i="16"/>
  <c r="F4149" i="16"/>
  <c r="B4149" i="16"/>
  <c r="F4148" i="16"/>
  <c r="B4148" i="16"/>
  <c r="F4147" i="16"/>
  <c r="B4147" i="16"/>
  <c r="F4146" i="16"/>
  <c r="B4146" i="16"/>
  <c r="F4145" i="16"/>
  <c r="B4145" i="16"/>
  <c r="F4144" i="16"/>
  <c r="B4144" i="16"/>
  <c r="F4143" i="16"/>
  <c r="B4143" i="16"/>
  <c r="F4142" i="16"/>
  <c r="B4142" i="16"/>
  <c r="F4141" i="16"/>
  <c r="B4141" i="16"/>
  <c r="F4140" i="16"/>
  <c r="B4140" i="16"/>
  <c r="F4139" i="16"/>
  <c r="B4139" i="16"/>
  <c r="F4138" i="16"/>
  <c r="B4138" i="16"/>
  <c r="F4137" i="16"/>
  <c r="B4137" i="16"/>
  <c r="F4136" i="16"/>
  <c r="B4136" i="16"/>
  <c r="F4135" i="16"/>
  <c r="B4135" i="16"/>
  <c r="F4134" i="16"/>
  <c r="B4134" i="16"/>
  <c r="F4133" i="16"/>
  <c r="B4133" i="16"/>
  <c r="F4132" i="16"/>
  <c r="B4132" i="16"/>
  <c r="F4131" i="16"/>
  <c r="B4131" i="16"/>
  <c r="F4130" i="16"/>
  <c r="B4130" i="16"/>
  <c r="F4129" i="16"/>
  <c r="B4129" i="16"/>
  <c r="F4128" i="16"/>
  <c r="B4128" i="16"/>
  <c r="F4127" i="16"/>
  <c r="B4127" i="16"/>
  <c r="F4126" i="16"/>
  <c r="B4126" i="16"/>
  <c r="F4125" i="16"/>
  <c r="B4125" i="16"/>
  <c r="F4124" i="16"/>
  <c r="B4124" i="16"/>
  <c r="F4123" i="16"/>
  <c r="B4123" i="16"/>
  <c r="F4122" i="16"/>
  <c r="B4122" i="16"/>
  <c r="F4121" i="16"/>
  <c r="B4121" i="16"/>
  <c r="F4120" i="16"/>
  <c r="B4120" i="16"/>
  <c r="F4119" i="16"/>
  <c r="B4119" i="16"/>
  <c r="F4118" i="16"/>
  <c r="B4118" i="16"/>
  <c r="F4117" i="16"/>
  <c r="B4117" i="16"/>
  <c r="F4116" i="16"/>
  <c r="B4116" i="16"/>
  <c r="F4115" i="16"/>
  <c r="B4115" i="16"/>
  <c r="F4114" i="16"/>
  <c r="B4114" i="16"/>
  <c r="F4113" i="16"/>
  <c r="B4113" i="16"/>
  <c r="F4112" i="16"/>
  <c r="B4112" i="16"/>
  <c r="F4111" i="16"/>
  <c r="B4111" i="16"/>
  <c r="F4110" i="16"/>
  <c r="B4110" i="16"/>
  <c r="F4109" i="16"/>
  <c r="B4109" i="16"/>
  <c r="F4108" i="16"/>
  <c r="B4108" i="16"/>
  <c r="F4107" i="16"/>
  <c r="B4107" i="16"/>
  <c r="F4106" i="16"/>
  <c r="B4106" i="16"/>
  <c r="F4105" i="16"/>
  <c r="B4105" i="16"/>
  <c r="F4104" i="16"/>
  <c r="B4104" i="16"/>
  <c r="F4103" i="16"/>
  <c r="B4103" i="16"/>
  <c r="F4102" i="16"/>
  <c r="B4102" i="16"/>
  <c r="F4101" i="16"/>
  <c r="B4101" i="16"/>
  <c r="F4100" i="16"/>
  <c r="B4100" i="16"/>
  <c r="F4099" i="16"/>
  <c r="B4099" i="16"/>
  <c r="F4098" i="16"/>
  <c r="B4098" i="16"/>
  <c r="F4097" i="16"/>
  <c r="B4097" i="16"/>
  <c r="F4096" i="16"/>
  <c r="B4096" i="16"/>
  <c r="F4095" i="16"/>
  <c r="B4095" i="16"/>
  <c r="F4094" i="16"/>
  <c r="B4094" i="16"/>
  <c r="F4093" i="16"/>
  <c r="B4093" i="16"/>
  <c r="F4092" i="16"/>
  <c r="B4092" i="16"/>
  <c r="F4091" i="16"/>
  <c r="B4091" i="16"/>
  <c r="F4090" i="16"/>
  <c r="B4090" i="16"/>
  <c r="F4089" i="16"/>
  <c r="B4089" i="16"/>
  <c r="F4088" i="16"/>
  <c r="B4088" i="16"/>
  <c r="F4087" i="16"/>
  <c r="B4087" i="16"/>
  <c r="F4086" i="16"/>
  <c r="B4086" i="16"/>
  <c r="F4085" i="16"/>
  <c r="B4085" i="16"/>
  <c r="F4084" i="16"/>
  <c r="B4084" i="16"/>
  <c r="F4083" i="16"/>
  <c r="B4083" i="16"/>
  <c r="F4082" i="16"/>
  <c r="B4082" i="16"/>
  <c r="F4081" i="16"/>
  <c r="B4081" i="16"/>
  <c r="F4080" i="16"/>
  <c r="B4080" i="16"/>
  <c r="F4079" i="16"/>
  <c r="B4079" i="16"/>
  <c r="F4078" i="16"/>
  <c r="B4078" i="16"/>
  <c r="F4077" i="16"/>
  <c r="B4077" i="16"/>
  <c r="F4076" i="16"/>
  <c r="B4076" i="16"/>
  <c r="F4075" i="16"/>
  <c r="B4075" i="16"/>
  <c r="F4074" i="16"/>
  <c r="B4074" i="16"/>
  <c r="F4073" i="16"/>
  <c r="B4073" i="16"/>
  <c r="F4072" i="16"/>
  <c r="B4072" i="16"/>
  <c r="F4071" i="16"/>
  <c r="B4071" i="16"/>
  <c r="F4070" i="16"/>
  <c r="B4070" i="16"/>
  <c r="F4069" i="16"/>
  <c r="B4069" i="16"/>
  <c r="F4068" i="16"/>
  <c r="B4068" i="16"/>
  <c r="F4067" i="16"/>
  <c r="B4067" i="16"/>
  <c r="F4066" i="16"/>
  <c r="B4066" i="16"/>
  <c r="F4065" i="16"/>
  <c r="B4065" i="16"/>
  <c r="F4064" i="16"/>
  <c r="B4064" i="16"/>
  <c r="F4063" i="16"/>
  <c r="B4063" i="16"/>
  <c r="F4062" i="16"/>
  <c r="B4062" i="16"/>
  <c r="F4061" i="16"/>
  <c r="B4061" i="16"/>
  <c r="F4060" i="16"/>
  <c r="B4060" i="16"/>
  <c r="F4059" i="16"/>
  <c r="B4059" i="16"/>
  <c r="F4058" i="16"/>
  <c r="B4058" i="16"/>
  <c r="F4057" i="16"/>
  <c r="B4057" i="16"/>
  <c r="F4056" i="16"/>
  <c r="B4056" i="16"/>
  <c r="F4055" i="16"/>
  <c r="B4055" i="16"/>
  <c r="F4054" i="16"/>
  <c r="B4054" i="16"/>
  <c r="F4053" i="16"/>
  <c r="B4053" i="16"/>
  <c r="F4052" i="16"/>
  <c r="B4052" i="16"/>
  <c r="F4051" i="16"/>
  <c r="B4051" i="16"/>
  <c r="F4050" i="16"/>
  <c r="B4050" i="16"/>
  <c r="F4049" i="16"/>
  <c r="B4049" i="16"/>
  <c r="F4048" i="16"/>
  <c r="B4048" i="16"/>
  <c r="F4047" i="16"/>
  <c r="B4047" i="16"/>
  <c r="F4046" i="16"/>
  <c r="B4046" i="16"/>
  <c r="F4045" i="16"/>
  <c r="B4045" i="16"/>
  <c r="F4044" i="16"/>
  <c r="B4044" i="16"/>
  <c r="F4043" i="16"/>
  <c r="B4043" i="16"/>
  <c r="F4042" i="16"/>
  <c r="B4042" i="16"/>
  <c r="F4041" i="16"/>
  <c r="B4041" i="16"/>
  <c r="F4040" i="16"/>
  <c r="B4040" i="16"/>
  <c r="F4039" i="16"/>
  <c r="B4039" i="16"/>
  <c r="F4038" i="16"/>
  <c r="B4038" i="16"/>
  <c r="F4037" i="16"/>
  <c r="B4037" i="16"/>
  <c r="F4036" i="16"/>
  <c r="B4036" i="16"/>
  <c r="F4035" i="16"/>
  <c r="B4035" i="16"/>
  <c r="F4034" i="16"/>
  <c r="B4034" i="16"/>
  <c r="F4033" i="16"/>
  <c r="B4033" i="16"/>
  <c r="F4032" i="16"/>
  <c r="B4032" i="16"/>
  <c r="F4031" i="16"/>
  <c r="B4031" i="16"/>
  <c r="F4030" i="16"/>
  <c r="B4030" i="16"/>
  <c r="F4029" i="16"/>
  <c r="B4029" i="16"/>
  <c r="F4028" i="16"/>
  <c r="B4028" i="16"/>
  <c r="F4027" i="16"/>
  <c r="B4027" i="16"/>
  <c r="F4026" i="16"/>
  <c r="B4026" i="16"/>
  <c r="F4025" i="16"/>
  <c r="B4025" i="16"/>
  <c r="F4024" i="16"/>
  <c r="B4024" i="16"/>
  <c r="F4023" i="16"/>
  <c r="B4023" i="16"/>
  <c r="F4022" i="16"/>
  <c r="B4022" i="16"/>
  <c r="F4021" i="16"/>
  <c r="B4021" i="16"/>
  <c r="F4020" i="16"/>
  <c r="B4020" i="16"/>
  <c r="F4019" i="16"/>
  <c r="B4019" i="16"/>
  <c r="F4018" i="16"/>
  <c r="B4018" i="16"/>
  <c r="F4017" i="16"/>
  <c r="B4017" i="16"/>
  <c r="F4016" i="16"/>
  <c r="B4016" i="16"/>
  <c r="F4015" i="16"/>
  <c r="B4015" i="16"/>
  <c r="F4014" i="16"/>
  <c r="B4014" i="16"/>
  <c r="F4013" i="16"/>
  <c r="B4013" i="16"/>
  <c r="F4012" i="16"/>
  <c r="B4012" i="16"/>
  <c r="F4011" i="16"/>
  <c r="B4011" i="16"/>
  <c r="F4010" i="16"/>
  <c r="B4010" i="16"/>
  <c r="F4009" i="16"/>
  <c r="B4009" i="16"/>
  <c r="F4008" i="16"/>
  <c r="B4008" i="16"/>
  <c r="F4007" i="16"/>
  <c r="B4007" i="16"/>
  <c r="F4006" i="16"/>
  <c r="B4006" i="16"/>
  <c r="F4005" i="16"/>
  <c r="B4005" i="16"/>
  <c r="F4004" i="16"/>
  <c r="B4004" i="16"/>
  <c r="F4003" i="16"/>
  <c r="B4003" i="16"/>
  <c r="F4002" i="16"/>
  <c r="B4002" i="16"/>
  <c r="F4001" i="16"/>
  <c r="B4001" i="16"/>
  <c r="F4000" i="16"/>
  <c r="B4000" i="16"/>
  <c r="F3999" i="16"/>
  <c r="B3999" i="16"/>
  <c r="F3998" i="16"/>
  <c r="B3998" i="16"/>
  <c r="F3997" i="16"/>
  <c r="B3997" i="16"/>
  <c r="F3996" i="16"/>
  <c r="B3996" i="16"/>
  <c r="F3995" i="16"/>
  <c r="B3995" i="16"/>
  <c r="F3994" i="16"/>
  <c r="B3994" i="16"/>
  <c r="F3993" i="16"/>
  <c r="B3993" i="16"/>
  <c r="F3992" i="16"/>
  <c r="B3992" i="16"/>
  <c r="F3991" i="16"/>
  <c r="B3991" i="16"/>
  <c r="F3990" i="16"/>
  <c r="B3990" i="16"/>
  <c r="F3989" i="16"/>
  <c r="B3989" i="16"/>
  <c r="F3988" i="16"/>
  <c r="B3988" i="16"/>
  <c r="F3987" i="16"/>
  <c r="B3987" i="16"/>
  <c r="F3986" i="16"/>
  <c r="B3986" i="16"/>
  <c r="F3985" i="16"/>
  <c r="B3985" i="16"/>
  <c r="F3984" i="16"/>
  <c r="B3984" i="16"/>
  <c r="F3983" i="16"/>
  <c r="B3983" i="16"/>
  <c r="F3982" i="16"/>
  <c r="B3982" i="16"/>
  <c r="F3981" i="16"/>
  <c r="B3981" i="16"/>
  <c r="F3980" i="16"/>
  <c r="B3980" i="16"/>
  <c r="F3979" i="16"/>
  <c r="B3979" i="16"/>
  <c r="F3978" i="16"/>
  <c r="B3978" i="16"/>
  <c r="F3977" i="16"/>
  <c r="B3977" i="16"/>
  <c r="F3976" i="16"/>
  <c r="B3976" i="16"/>
  <c r="F3975" i="16"/>
  <c r="B3975" i="16"/>
  <c r="F3974" i="16"/>
  <c r="B3974" i="16"/>
  <c r="F3973" i="16"/>
  <c r="B3973" i="16"/>
  <c r="F3972" i="16"/>
  <c r="B3972" i="16"/>
  <c r="F3971" i="16"/>
  <c r="B3971" i="16"/>
  <c r="F3970" i="16"/>
  <c r="B3970" i="16"/>
  <c r="F3969" i="16"/>
  <c r="B3969" i="16"/>
  <c r="F3968" i="16"/>
  <c r="B3968" i="16"/>
  <c r="F3967" i="16"/>
  <c r="B3967" i="16"/>
  <c r="F3966" i="16"/>
  <c r="B3966" i="16"/>
  <c r="F3965" i="16"/>
  <c r="B3965" i="16"/>
  <c r="F3964" i="16"/>
  <c r="B3964" i="16"/>
  <c r="F3963" i="16"/>
  <c r="B3963" i="16"/>
  <c r="F3962" i="16"/>
  <c r="B3962" i="16"/>
  <c r="F3961" i="16"/>
  <c r="B3961" i="16"/>
  <c r="F3960" i="16"/>
  <c r="B3960" i="16"/>
  <c r="F3959" i="16"/>
  <c r="B3959" i="16"/>
  <c r="F3958" i="16"/>
  <c r="B3958" i="16"/>
  <c r="F3957" i="16"/>
  <c r="B3957" i="16"/>
  <c r="F3956" i="16"/>
  <c r="B3956" i="16"/>
  <c r="F3955" i="16"/>
  <c r="B3955" i="16"/>
  <c r="F3954" i="16"/>
  <c r="B3954" i="16"/>
  <c r="F3953" i="16"/>
  <c r="B3953" i="16"/>
  <c r="F3952" i="16"/>
  <c r="B3952" i="16"/>
  <c r="F3951" i="16"/>
  <c r="B3951" i="16"/>
  <c r="F3950" i="16"/>
  <c r="B3950" i="16"/>
  <c r="F3949" i="16"/>
  <c r="B3949" i="16"/>
  <c r="F3948" i="16"/>
  <c r="B3948" i="16"/>
  <c r="F3947" i="16"/>
  <c r="B3947" i="16"/>
  <c r="F3946" i="16"/>
  <c r="B3946" i="16"/>
  <c r="F3945" i="16"/>
  <c r="B3945" i="16"/>
  <c r="F3944" i="16"/>
  <c r="B3944" i="16"/>
  <c r="F3943" i="16"/>
  <c r="B3943" i="16"/>
  <c r="F3942" i="16"/>
  <c r="B3942" i="16"/>
  <c r="F3941" i="16"/>
  <c r="B3941" i="16"/>
  <c r="F3940" i="16"/>
  <c r="B3940" i="16"/>
  <c r="F3939" i="16"/>
  <c r="B3939" i="16"/>
  <c r="F3938" i="16"/>
  <c r="B3938" i="16"/>
  <c r="F3937" i="16"/>
  <c r="B3937" i="16"/>
  <c r="F3936" i="16"/>
  <c r="B3936" i="16"/>
  <c r="F3935" i="16"/>
  <c r="B3935" i="16"/>
  <c r="F3934" i="16"/>
  <c r="B3934" i="16"/>
  <c r="F3933" i="16"/>
  <c r="B3933" i="16"/>
  <c r="F3932" i="16"/>
  <c r="B3932" i="16"/>
  <c r="F3931" i="16"/>
  <c r="B3931" i="16"/>
  <c r="F3930" i="16"/>
  <c r="B3930" i="16"/>
  <c r="F3929" i="16"/>
  <c r="B3929" i="16"/>
  <c r="F3928" i="16"/>
  <c r="B3928" i="16"/>
  <c r="F3927" i="16"/>
  <c r="B3927" i="16"/>
  <c r="F3926" i="16"/>
  <c r="B3926" i="16"/>
  <c r="F3925" i="16"/>
  <c r="B3925" i="16"/>
  <c r="F3924" i="16"/>
  <c r="B3924" i="16"/>
  <c r="F3923" i="16"/>
  <c r="B3923" i="16"/>
  <c r="F3922" i="16"/>
  <c r="B3922" i="16"/>
  <c r="F3921" i="16"/>
  <c r="B3921" i="16"/>
  <c r="F3920" i="16"/>
  <c r="B3920" i="16"/>
  <c r="F3919" i="16"/>
  <c r="B3919" i="16"/>
  <c r="F3918" i="16"/>
  <c r="B3918" i="16"/>
  <c r="F3917" i="16"/>
  <c r="B3917" i="16"/>
  <c r="F3916" i="16"/>
  <c r="B3916" i="16"/>
  <c r="F3915" i="16"/>
  <c r="B3915" i="16"/>
  <c r="F3914" i="16"/>
  <c r="B3914" i="16"/>
  <c r="F3913" i="16"/>
  <c r="B3913" i="16"/>
  <c r="F3912" i="16"/>
  <c r="B3912" i="16"/>
  <c r="F3911" i="16"/>
  <c r="B3911" i="16"/>
  <c r="F3910" i="16"/>
  <c r="B3910" i="16"/>
  <c r="F3909" i="16"/>
  <c r="B3909" i="16"/>
  <c r="F3908" i="16"/>
  <c r="B3908" i="16"/>
  <c r="F3907" i="16"/>
  <c r="B3907" i="16"/>
  <c r="F3906" i="16"/>
  <c r="B3906" i="16"/>
  <c r="F3905" i="16"/>
  <c r="B3905" i="16"/>
  <c r="F3904" i="16"/>
  <c r="B3904" i="16"/>
  <c r="F3903" i="16"/>
  <c r="B3903" i="16"/>
  <c r="F3902" i="16"/>
  <c r="B3902" i="16"/>
  <c r="F3901" i="16"/>
  <c r="B3901" i="16"/>
  <c r="F3900" i="16"/>
  <c r="B3900" i="16"/>
  <c r="F3899" i="16"/>
  <c r="B3899" i="16"/>
  <c r="F3898" i="16"/>
  <c r="B3898" i="16"/>
  <c r="F3897" i="16"/>
  <c r="B3897" i="16"/>
  <c r="F3896" i="16"/>
  <c r="B3896" i="16"/>
  <c r="F3895" i="16"/>
  <c r="B3895" i="16"/>
  <c r="F3894" i="16"/>
  <c r="B3894" i="16"/>
  <c r="F3893" i="16"/>
  <c r="B3893" i="16"/>
  <c r="F3892" i="16"/>
  <c r="B3892" i="16"/>
  <c r="F3891" i="16"/>
  <c r="B3891" i="16"/>
  <c r="F3890" i="16"/>
  <c r="B3890" i="16"/>
  <c r="F3889" i="16"/>
  <c r="B3889" i="16"/>
  <c r="F3888" i="16"/>
  <c r="B3888" i="16"/>
  <c r="F3887" i="16"/>
  <c r="B3887" i="16"/>
  <c r="F3886" i="16"/>
  <c r="B3886" i="16"/>
  <c r="F3885" i="16"/>
  <c r="B3885" i="16"/>
  <c r="F3884" i="16"/>
  <c r="B3884" i="16"/>
  <c r="F3883" i="16"/>
  <c r="B3883" i="16"/>
  <c r="F3882" i="16"/>
  <c r="B3882" i="16"/>
  <c r="F3881" i="16"/>
  <c r="B3881" i="16"/>
  <c r="F3880" i="16"/>
  <c r="B3880" i="16"/>
  <c r="F3879" i="16"/>
  <c r="B3879" i="16"/>
  <c r="F3878" i="16"/>
  <c r="B3878" i="16"/>
  <c r="F3877" i="16"/>
  <c r="B3877" i="16"/>
  <c r="F3876" i="16"/>
  <c r="B3876" i="16"/>
  <c r="F3875" i="16"/>
  <c r="B3875" i="16"/>
  <c r="F3874" i="16"/>
  <c r="B3874" i="16"/>
  <c r="F3873" i="16"/>
  <c r="B3873" i="16"/>
  <c r="F3872" i="16"/>
  <c r="B3872" i="16"/>
  <c r="F3871" i="16"/>
  <c r="B3871" i="16"/>
  <c r="F3870" i="16"/>
  <c r="B3870" i="16"/>
  <c r="F3869" i="16"/>
  <c r="B3869" i="16"/>
  <c r="F3868" i="16"/>
  <c r="B3868" i="16"/>
  <c r="F3867" i="16"/>
  <c r="B3867" i="16"/>
  <c r="F3866" i="16"/>
  <c r="B3866" i="16"/>
  <c r="F3865" i="16"/>
  <c r="B3865" i="16"/>
  <c r="F3864" i="16"/>
  <c r="B3864" i="16"/>
  <c r="F3863" i="16"/>
  <c r="B3863" i="16"/>
  <c r="F3862" i="16"/>
  <c r="B3862" i="16"/>
  <c r="F3861" i="16"/>
  <c r="B3861" i="16"/>
  <c r="F3860" i="16"/>
  <c r="B3860" i="16"/>
  <c r="F3859" i="16"/>
  <c r="B3859" i="16"/>
  <c r="F3858" i="16"/>
  <c r="B3858" i="16"/>
  <c r="F3857" i="16"/>
  <c r="B3857" i="16"/>
  <c r="F3856" i="16"/>
  <c r="B3856" i="16"/>
  <c r="F3855" i="16"/>
  <c r="B3855" i="16"/>
  <c r="F3854" i="16"/>
  <c r="B3854" i="16"/>
  <c r="F3853" i="16"/>
  <c r="B3853" i="16"/>
  <c r="F3852" i="16"/>
  <c r="B3852" i="16"/>
  <c r="F3851" i="16"/>
  <c r="B3851" i="16"/>
  <c r="F3850" i="16"/>
  <c r="B3850" i="16"/>
  <c r="F3849" i="16"/>
  <c r="B3849" i="16"/>
  <c r="F3848" i="16"/>
  <c r="B3848" i="16"/>
  <c r="F3847" i="16"/>
  <c r="B3847" i="16"/>
  <c r="F3846" i="16"/>
  <c r="B3846" i="16"/>
  <c r="F3845" i="16"/>
  <c r="B3845" i="16"/>
  <c r="F3844" i="16"/>
  <c r="B3844" i="16"/>
  <c r="F3843" i="16"/>
  <c r="B3843" i="16"/>
  <c r="F3842" i="16"/>
  <c r="B3842" i="16"/>
  <c r="F3841" i="16"/>
  <c r="B3841" i="16"/>
  <c r="F3840" i="16"/>
  <c r="B3840" i="16"/>
  <c r="F3839" i="16"/>
  <c r="B3839" i="16"/>
  <c r="F3838" i="16"/>
  <c r="B3838" i="16"/>
  <c r="F3837" i="16"/>
  <c r="B3837" i="16"/>
  <c r="F3836" i="16"/>
  <c r="B3836" i="16"/>
  <c r="F3835" i="16"/>
  <c r="B3835" i="16"/>
  <c r="F3834" i="16"/>
  <c r="B3834" i="16"/>
  <c r="F3833" i="16"/>
  <c r="B3833" i="16"/>
  <c r="F3832" i="16"/>
  <c r="B3832" i="16"/>
  <c r="F3831" i="16"/>
  <c r="B3831" i="16"/>
  <c r="F3830" i="16"/>
  <c r="B3830" i="16"/>
  <c r="F3829" i="16"/>
  <c r="B3829" i="16"/>
  <c r="F3828" i="16"/>
  <c r="B3828" i="16"/>
  <c r="F3827" i="16"/>
  <c r="B3827" i="16"/>
  <c r="F3826" i="16"/>
  <c r="B3826" i="16"/>
  <c r="F3825" i="16"/>
  <c r="B3825" i="16"/>
  <c r="F3824" i="16"/>
  <c r="B3824" i="16"/>
  <c r="F3823" i="16"/>
  <c r="B3823" i="16"/>
  <c r="F3822" i="16"/>
  <c r="B3822" i="16"/>
  <c r="F3821" i="16"/>
  <c r="B3821" i="16"/>
  <c r="F3820" i="16"/>
  <c r="B3820" i="16"/>
  <c r="F3819" i="16"/>
  <c r="B3819" i="16"/>
  <c r="F3818" i="16"/>
  <c r="B3818" i="16"/>
  <c r="F3817" i="16"/>
  <c r="B3817" i="16"/>
  <c r="F3816" i="16"/>
  <c r="B3816" i="16"/>
  <c r="F3815" i="16"/>
  <c r="B3815" i="16"/>
  <c r="F3814" i="16"/>
  <c r="B3814" i="16"/>
  <c r="F3813" i="16"/>
  <c r="B3813" i="16"/>
  <c r="F3812" i="16"/>
  <c r="B3812" i="16"/>
  <c r="F3811" i="16"/>
  <c r="B3811" i="16"/>
  <c r="F3810" i="16"/>
  <c r="B3810" i="16"/>
  <c r="F3809" i="16"/>
  <c r="B3809" i="16"/>
  <c r="F3808" i="16"/>
  <c r="B3808" i="16"/>
  <c r="F3807" i="16"/>
  <c r="B3807" i="16"/>
  <c r="F3806" i="16"/>
  <c r="B3806" i="16"/>
  <c r="F3805" i="16"/>
  <c r="B3805" i="16"/>
  <c r="F3804" i="16"/>
  <c r="B3804" i="16"/>
  <c r="F3803" i="16"/>
  <c r="B3803" i="16"/>
  <c r="F3802" i="16"/>
  <c r="B3802" i="16"/>
  <c r="F3801" i="16"/>
  <c r="B3801" i="16"/>
  <c r="F3800" i="16"/>
  <c r="B3800" i="16"/>
  <c r="F3799" i="16"/>
  <c r="B3799" i="16"/>
  <c r="F3798" i="16"/>
  <c r="B3798" i="16"/>
  <c r="F3797" i="16"/>
  <c r="B3797" i="16"/>
  <c r="F3796" i="16"/>
  <c r="B3796" i="16"/>
  <c r="F3795" i="16"/>
  <c r="B3795" i="16"/>
  <c r="F3794" i="16"/>
  <c r="B3794" i="16"/>
  <c r="F3793" i="16"/>
  <c r="B3793" i="16"/>
  <c r="F3792" i="16"/>
  <c r="B3792" i="16"/>
  <c r="F3791" i="16"/>
  <c r="B3791" i="16"/>
  <c r="F3790" i="16"/>
  <c r="B3790" i="16"/>
  <c r="F3789" i="16"/>
  <c r="B3789" i="16"/>
  <c r="F3788" i="16"/>
  <c r="B3788" i="16"/>
  <c r="F3787" i="16"/>
  <c r="B3787" i="16"/>
  <c r="F3786" i="16"/>
  <c r="B3786" i="16"/>
  <c r="F3785" i="16"/>
  <c r="B3785" i="16"/>
  <c r="F3784" i="16"/>
  <c r="B3784" i="16"/>
  <c r="F3783" i="16"/>
  <c r="B3783" i="16"/>
  <c r="F3782" i="16"/>
  <c r="B3782" i="16"/>
  <c r="F3781" i="16"/>
  <c r="B3781" i="16"/>
  <c r="F3780" i="16"/>
  <c r="B3780" i="16"/>
  <c r="F3779" i="16"/>
  <c r="B3779" i="16"/>
  <c r="F3778" i="16"/>
  <c r="B3778" i="16"/>
  <c r="F3777" i="16"/>
  <c r="B3777" i="16"/>
  <c r="F3776" i="16"/>
  <c r="B3776" i="16"/>
  <c r="F3775" i="16"/>
  <c r="B3775" i="16"/>
  <c r="F3774" i="16"/>
  <c r="B3774" i="16"/>
  <c r="F3773" i="16"/>
  <c r="B3773" i="16"/>
  <c r="F3772" i="16"/>
  <c r="B3772" i="16"/>
  <c r="F3771" i="16"/>
  <c r="B3771" i="16"/>
  <c r="F3770" i="16"/>
  <c r="B3770" i="16"/>
  <c r="F3769" i="16"/>
  <c r="B3769" i="16"/>
  <c r="F3768" i="16"/>
  <c r="B3768" i="16"/>
  <c r="F3767" i="16"/>
  <c r="B3767" i="16"/>
  <c r="F3766" i="16"/>
  <c r="B3766" i="16"/>
  <c r="F3765" i="16"/>
  <c r="B3765" i="16"/>
  <c r="F3764" i="16"/>
  <c r="B3764" i="16"/>
  <c r="F3763" i="16"/>
  <c r="B3763" i="16"/>
  <c r="F3762" i="16"/>
  <c r="B3762" i="16"/>
  <c r="F3761" i="16"/>
  <c r="B3761" i="16"/>
  <c r="F3760" i="16"/>
  <c r="B3760" i="16"/>
  <c r="F3759" i="16"/>
  <c r="B3759" i="16"/>
  <c r="F3758" i="16"/>
  <c r="B3758" i="16"/>
  <c r="F3757" i="16"/>
  <c r="B3757" i="16"/>
  <c r="F3756" i="16"/>
  <c r="B3756" i="16"/>
  <c r="F3755" i="16"/>
  <c r="B3755" i="16"/>
  <c r="F3754" i="16"/>
  <c r="B3754" i="16"/>
  <c r="F3753" i="16"/>
  <c r="B3753" i="16"/>
  <c r="F3752" i="16"/>
  <c r="B3752" i="16"/>
  <c r="F3751" i="16"/>
  <c r="B3751" i="16"/>
  <c r="F3750" i="16"/>
  <c r="B3750" i="16"/>
  <c r="F3749" i="16"/>
  <c r="B3749" i="16"/>
  <c r="F3748" i="16"/>
  <c r="B3748" i="16"/>
  <c r="F3747" i="16"/>
  <c r="B3747" i="16"/>
  <c r="F3746" i="16"/>
  <c r="B3746" i="16"/>
  <c r="F3745" i="16"/>
  <c r="B3745" i="16"/>
  <c r="F3744" i="16"/>
  <c r="B3744" i="16"/>
  <c r="F3743" i="16"/>
  <c r="B3743" i="16"/>
  <c r="F3742" i="16"/>
  <c r="B3742" i="16"/>
  <c r="F3741" i="16"/>
  <c r="B3741" i="16"/>
  <c r="F3740" i="16"/>
  <c r="B3740" i="16"/>
  <c r="F3739" i="16"/>
  <c r="B3739" i="16"/>
  <c r="F3738" i="16"/>
  <c r="B3738" i="16"/>
  <c r="F3737" i="16"/>
  <c r="B3737" i="16"/>
  <c r="F3736" i="16"/>
  <c r="B3736" i="16"/>
  <c r="F3735" i="16"/>
  <c r="B3735" i="16"/>
  <c r="F3734" i="16"/>
  <c r="B3734" i="16"/>
  <c r="F3733" i="16"/>
  <c r="B3733" i="16"/>
  <c r="F3732" i="16"/>
  <c r="B3732" i="16"/>
  <c r="F3731" i="16"/>
  <c r="B3731" i="16"/>
  <c r="F3730" i="16"/>
  <c r="B3730" i="16"/>
  <c r="F3729" i="16"/>
  <c r="B3729" i="16"/>
  <c r="F3728" i="16"/>
  <c r="B3728" i="16"/>
  <c r="F3727" i="16"/>
  <c r="B3727" i="16"/>
  <c r="F3726" i="16"/>
  <c r="B3726" i="16"/>
  <c r="F3725" i="16"/>
  <c r="B3725" i="16"/>
  <c r="F3724" i="16"/>
  <c r="B3724" i="16"/>
  <c r="F3723" i="16"/>
  <c r="B3723" i="16"/>
  <c r="F3722" i="16"/>
  <c r="B3722" i="16"/>
  <c r="F3721" i="16"/>
  <c r="B3721" i="16"/>
  <c r="F3720" i="16"/>
  <c r="B3720" i="16"/>
  <c r="F3719" i="16"/>
  <c r="B3719" i="16"/>
  <c r="F3718" i="16"/>
  <c r="B3718" i="16"/>
  <c r="F3717" i="16"/>
  <c r="B3717" i="16"/>
  <c r="F3716" i="16"/>
  <c r="B3716" i="16"/>
  <c r="F3715" i="16"/>
  <c r="B3715" i="16"/>
  <c r="F3714" i="16"/>
  <c r="B3714" i="16"/>
  <c r="F3713" i="16"/>
  <c r="B3713" i="16"/>
  <c r="F3712" i="16"/>
  <c r="B3712" i="16"/>
  <c r="F3711" i="16"/>
  <c r="B3711" i="16"/>
  <c r="F3710" i="16"/>
  <c r="B3710" i="16"/>
  <c r="F3709" i="16"/>
  <c r="B3709" i="16"/>
  <c r="F3708" i="16"/>
  <c r="B3708" i="16"/>
  <c r="F3707" i="16"/>
  <c r="B3707" i="16"/>
  <c r="F3706" i="16"/>
  <c r="B3706" i="16"/>
  <c r="F3705" i="16"/>
  <c r="B3705" i="16"/>
  <c r="F3704" i="16"/>
  <c r="B3704" i="16"/>
  <c r="F3703" i="16"/>
  <c r="B3703" i="16"/>
  <c r="F3702" i="16"/>
  <c r="B3702" i="16"/>
  <c r="F3701" i="16"/>
  <c r="B3701" i="16"/>
  <c r="F3700" i="16"/>
  <c r="B3700" i="16"/>
  <c r="F3699" i="16"/>
  <c r="B3699" i="16"/>
  <c r="F3698" i="16"/>
  <c r="B3698" i="16"/>
  <c r="F3697" i="16"/>
  <c r="B3697" i="16"/>
  <c r="F3696" i="16"/>
  <c r="B3696" i="16"/>
  <c r="F3695" i="16"/>
  <c r="B3695" i="16"/>
  <c r="F3694" i="16"/>
  <c r="B3694" i="16"/>
  <c r="F3693" i="16"/>
  <c r="B3693" i="16"/>
  <c r="F3692" i="16"/>
  <c r="B3692" i="16"/>
  <c r="F3691" i="16"/>
  <c r="B3691" i="16"/>
  <c r="F3690" i="16"/>
  <c r="B3690" i="16"/>
  <c r="F3689" i="16"/>
  <c r="B3689" i="16"/>
  <c r="F3688" i="16"/>
  <c r="B3688" i="16"/>
  <c r="F3687" i="16"/>
  <c r="B3687" i="16"/>
  <c r="F3686" i="16"/>
  <c r="B3686" i="16"/>
  <c r="F3685" i="16"/>
  <c r="B3685" i="16"/>
  <c r="F3684" i="16"/>
  <c r="B3684" i="16"/>
  <c r="F3683" i="16"/>
  <c r="B3683" i="16"/>
  <c r="F3682" i="16"/>
  <c r="B3682" i="16"/>
  <c r="F3681" i="16"/>
  <c r="B3681" i="16"/>
  <c r="F3680" i="16"/>
  <c r="B3680" i="16"/>
  <c r="F3679" i="16"/>
  <c r="B3679" i="16"/>
  <c r="F3678" i="16"/>
  <c r="B3678" i="16"/>
  <c r="F3677" i="16"/>
  <c r="B3677" i="16"/>
  <c r="F3676" i="16"/>
  <c r="B3676" i="16"/>
  <c r="F3675" i="16"/>
  <c r="B3675" i="16"/>
  <c r="F3674" i="16"/>
  <c r="B3674" i="16"/>
  <c r="F3673" i="16"/>
  <c r="B3673" i="16"/>
  <c r="F3672" i="16"/>
  <c r="B3672" i="16"/>
  <c r="F3671" i="16"/>
  <c r="B3671" i="16"/>
  <c r="F3670" i="16"/>
  <c r="B3670" i="16"/>
  <c r="F3669" i="16"/>
  <c r="B3669" i="16"/>
  <c r="F3668" i="16"/>
  <c r="B3668" i="16"/>
  <c r="F3667" i="16"/>
  <c r="B3667" i="16"/>
  <c r="F3666" i="16"/>
  <c r="B3666" i="16"/>
  <c r="F3665" i="16"/>
  <c r="B3665" i="16"/>
  <c r="F3664" i="16"/>
  <c r="B3664" i="16"/>
  <c r="F3663" i="16"/>
  <c r="B3663" i="16"/>
  <c r="F3662" i="16"/>
  <c r="B3662" i="16"/>
  <c r="F3661" i="16"/>
  <c r="B3661" i="16"/>
  <c r="F3660" i="16"/>
  <c r="B3660" i="16"/>
  <c r="F3659" i="16"/>
  <c r="B3659" i="16"/>
  <c r="F3658" i="16"/>
  <c r="B3658" i="16"/>
  <c r="F3657" i="16"/>
  <c r="B3657" i="16"/>
  <c r="F3656" i="16"/>
  <c r="B3656" i="16"/>
  <c r="F3655" i="16"/>
  <c r="B3655" i="16"/>
  <c r="F3654" i="16"/>
  <c r="B3654" i="16"/>
  <c r="F3653" i="16"/>
  <c r="B3653" i="16"/>
  <c r="F3652" i="16"/>
  <c r="B3652" i="16"/>
  <c r="F3651" i="16"/>
  <c r="B3651" i="16"/>
  <c r="F3650" i="16"/>
  <c r="B3650" i="16"/>
  <c r="F3649" i="16"/>
  <c r="B3649" i="16"/>
  <c r="F3648" i="16"/>
  <c r="B3648" i="16"/>
  <c r="F3647" i="16"/>
  <c r="B3647" i="16"/>
  <c r="F3646" i="16"/>
  <c r="B3646" i="16"/>
  <c r="F3645" i="16"/>
  <c r="B3645" i="16"/>
  <c r="F3644" i="16"/>
  <c r="B3644" i="16"/>
  <c r="F3643" i="16"/>
  <c r="B3643" i="16"/>
  <c r="F3642" i="16"/>
  <c r="B3642" i="16"/>
  <c r="F3641" i="16"/>
  <c r="B3641" i="16"/>
  <c r="F3640" i="16"/>
  <c r="B3640" i="16"/>
  <c r="F3639" i="16"/>
  <c r="B3639" i="16"/>
  <c r="F3638" i="16"/>
  <c r="B3638" i="16"/>
  <c r="F3637" i="16"/>
  <c r="B3637" i="16"/>
  <c r="F3636" i="16"/>
  <c r="B3636" i="16"/>
  <c r="F3635" i="16"/>
  <c r="B3635" i="16"/>
  <c r="F3634" i="16"/>
  <c r="B3634" i="16"/>
  <c r="F3633" i="16"/>
  <c r="B3633" i="16"/>
  <c r="F3632" i="16"/>
  <c r="B3632" i="16"/>
  <c r="F3631" i="16"/>
  <c r="B3631" i="16"/>
  <c r="F3630" i="16"/>
  <c r="B3630" i="16"/>
  <c r="F3629" i="16"/>
  <c r="B3629" i="16"/>
  <c r="F3628" i="16"/>
  <c r="B3628" i="16"/>
  <c r="F3627" i="16"/>
  <c r="B3627" i="16"/>
  <c r="F3626" i="16"/>
  <c r="B3626" i="16"/>
  <c r="F3625" i="16"/>
  <c r="B3625" i="16"/>
  <c r="F3624" i="16"/>
  <c r="B3624" i="16"/>
  <c r="F3623" i="16"/>
  <c r="B3623" i="16"/>
  <c r="F3622" i="16"/>
  <c r="B3622" i="16"/>
  <c r="F3621" i="16"/>
  <c r="B3621" i="16"/>
  <c r="F3620" i="16"/>
  <c r="B3620" i="16"/>
  <c r="F3619" i="16"/>
  <c r="B3619" i="16"/>
  <c r="F3618" i="16"/>
  <c r="B3618" i="16"/>
  <c r="F3617" i="16"/>
  <c r="B3617" i="16"/>
  <c r="F3616" i="16"/>
  <c r="B3616" i="16"/>
  <c r="F3615" i="16"/>
  <c r="B3615" i="16"/>
  <c r="F3614" i="16"/>
  <c r="B3614" i="16"/>
  <c r="F3613" i="16"/>
  <c r="B3613" i="16"/>
  <c r="F3612" i="16"/>
  <c r="B3612" i="16"/>
  <c r="F3611" i="16"/>
  <c r="B3611" i="16"/>
  <c r="F3610" i="16"/>
  <c r="B3610" i="16"/>
  <c r="F3609" i="16"/>
  <c r="B3609" i="16"/>
  <c r="F3608" i="16"/>
  <c r="B3608" i="16"/>
  <c r="F3607" i="16"/>
  <c r="B3607" i="16"/>
  <c r="F3606" i="16"/>
  <c r="B3606" i="16"/>
  <c r="F3605" i="16"/>
  <c r="B3605" i="16"/>
  <c r="F3604" i="16"/>
  <c r="B3604" i="16"/>
  <c r="F3603" i="16"/>
  <c r="B3603" i="16"/>
  <c r="F3602" i="16"/>
  <c r="B3602" i="16"/>
  <c r="F3601" i="16"/>
  <c r="B3601" i="16"/>
  <c r="F3600" i="16"/>
  <c r="B3600" i="16"/>
  <c r="F3599" i="16"/>
  <c r="B3599" i="16"/>
  <c r="F3598" i="16"/>
  <c r="B3598" i="16"/>
  <c r="F3597" i="16"/>
  <c r="B3597" i="16"/>
  <c r="F3596" i="16"/>
  <c r="B3596" i="16"/>
  <c r="F3595" i="16"/>
  <c r="B3595" i="16"/>
  <c r="F3594" i="16"/>
  <c r="B3594" i="16"/>
  <c r="F3593" i="16"/>
  <c r="B3593" i="16"/>
  <c r="F3592" i="16"/>
  <c r="B3592" i="16"/>
  <c r="F3591" i="16"/>
  <c r="B3591" i="16"/>
  <c r="F3590" i="16"/>
  <c r="B3590" i="16"/>
  <c r="F3589" i="16"/>
  <c r="B3589" i="16"/>
  <c r="F3588" i="16"/>
  <c r="B3588" i="16"/>
  <c r="F3587" i="16"/>
  <c r="B3587" i="16"/>
  <c r="F3586" i="16"/>
  <c r="B3586" i="16"/>
  <c r="F3585" i="16"/>
  <c r="B3585" i="16"/>
  <c r="F3584" i="16"/>
  <c r="B3584" i="16"/>
  <c r="F3583" i="16"/>
  <c r="B3583" i="16"/>
  <c r="F3582" i="16"/>
  <c r="B3582" i="16"/>
  <c r="F3581" i="16"/>
  <c r="B3581" i="16"/>
  <c r="F3580" i="16"/>
  <c r="B3580" i="16"/>
  <c r="F3579" i="16"/>
  <c r="B3579" i="16"/>
  <c r="F3578" i="16"/>
  <c r="B3578" i="16"/>
  <c r="F3577" i="16"/>
  <c r="B3577" i="16"/>
  <c r="F3576" i="16"/>
  <c r="B3576" i="16"/>
  <c r="F3575" i="16"/>
  <c r="B3575" i="16"/>
  <c r="F3574" i="16"/>
  <c r="B3574" i="16"/>
  <c r="F3573" i="16"/>
  <c r="B3573" i="16"/>
  <c r="F3572" i="16"/>
  <c r="B3572" i="16"/>
  <c r="F3571" i="16"/>
  <c r="B3571" i="16"/>
  <c r="F3570" i="16"/>
  <c r="B3570" i="16"/>
  <c r="F3569" i="16"/>
  <c r="B3569" i="16"/>
  <c r="F3568" i="16"/>
  <c r="B3568" i="16"/>
  <c r="F3567" i="16"/>
  <c r="B3567" i="16"/>
  <c r="F3566" i="16"/>
  <c r="B3566" i="16"/>
  <c r="F3565" i="16"/>
  <c r="B3565" i="16"/>
  <c r="F3564" i="16"/>
  <c r="B3564" i="16"/>
  <c r="F3563" i="16"/>
  <c r="B3563" i="16"/>
  <c r="F3562" i="16"/>
  <c r="B3562" i="16"/>
  <c r="F3561" i="16"/>
  <c r="B3561" i="16"/>
  <c r="F3560" i="16"/>
  <c r="B3560" i="16"/>
  <c r="F3559" i="16"/>
  <c r="B3559" i="16"/>
  <c r="F3558" i="16"/>
  <c r="B3558" i="16"/>
  <c r="F3557" i="16"/>
  <c r="B3557" i="16"/>
  <c r="F3556" i="16"/>
  <c r="B3556" i="16"/>
  <c r="F3555" i="16"/>
  <c r="B3555" i="16"/>
  <c r="F3554" i="16"/>
  <c r="B3554" i="16"/>
  <c r="F3553" i="16"/>
  <c r="B3553" i="16"/>
  <c r="F3552" i="16"/>
  <c r="B3552" i="16"/>
  <c r="F3551" i="16"/>
  <c r="B3551" i="16"/>
  <c r="F3550" i="16"/>
  <c r="B3550" i="16"/>
  <c r="F3549" i="16"/>
  <c r="B3549" i="16"/>
  <c r="F3548" i="16"/>
  <c r="B3548" i="16"/>
  <c r="F3547" i="16"/>
  <c r="B3547" i="16"/>
  <c r="F3546" i="16"/>
  <c r="B3546" i="16"/>
  <c r="F3545" i="16"/>
  <c r="B3545" i="16"/>
  <c r="F3544" i="16"/>
  <c r="B3544" i="16"/>
  <c r="F3543" i="16"/>
  <c r="B3543" i="16"/>
  <c r="F3542" i="16"/>
  <c r="B3542" i="16"/>
  <c r="F3541" i="16"/>
  <c r="B3541" i="16"/>
  <c r="F3540" i="16"/>
  <c r="B3540" i="16"/>
  <c r="F3539" i="16"/>
  <c r="B3539" i="16"/>
  <c r="F3538" i="16"/>
  <c r="B3538" i="16"/>
  <c r="F3537" i="16"/>
  <c r="B3537" i="16"/>
  <c r="F3536" i="16"/>
  <c r="B3536" i="16"/>
  <c r="F3535" i="16"/>
  <c r="B3535" i="16"/>
  <c r="F3534" i="16"/>
  <c r="B3534" i="16"/>
  <c r="F3533" i="16"/>
  <c r="B3533" i="16"/>
  <c r="F3532" i="16"/>
  <c r="B3532" i="16"/>
  <c r="F3531" i="16"/>
  <c r="B3531" i="16"/>
  <c r="F3530" i="16"/>
  <c r="B3530" i="16"/>
  <c r="F3529" i="16"/>
  <c r="B3529" i="16"/>
  <c r="F3528" i="16"/>
  <c r="B3528" i="16"/>
  <c r="F3527" i="16"/>
  <c r="B3527" i="16"/>
  <c r="F3526" i="16"/>
  <c r="B3526" i="16"/>
  <c r="F3525" i="16"/>
  <c r="B3525" i="16"/>
  <c r="F3524" i="16"/>
  <c r="B3524" i="16"/>
  <c r="F3523" i="16"/>
  <c r="B3523" i="16"/>
  <c r="F3522" i="16"/>
  <c r="B3522" i="16"/>
  <c r="F3521" i="16"/>
  <c r="B3521" i="16"/>
  <c r="F3520" i="16"/>
  <c r="B3520" i="16"/>
  <c r="F3519" i="16"/>
  <c r="B3519" i="16"/>
  <c r="F3518" i="16"/>
  <c r="B3518" i="16"/>
  <c r="F3517" i="16"/>
  <c r="B3517" i="16"/>
  <c r="F3516" i="16"/>
  <c r="B3516" i="16"/>
  <c r="F3515" i="16"/>
  <c r="B3515" i="16"/>
  <c r="F3514" i="16"/>
  <c r="B3514" i="16"/>
  <c r="F3513" i="16"/>
  <c r="B3513" i="16"/>
  <c r="F3512" i="16"/>
  <c r="B3512" i="16"/>
  <c r="F3511" i="16"/>
  <c r="B3511" i="16"/>
  <c r="F3510" i="16"/>
  <c r="B3510" i="16"/>
  <c r="F3509" i="16"/>
  <c r="B3509" i="16"/>
  <c r="F3508" i="16"/>
  <c r="B3508" i="16"/>
  <c r="F3507" i="16"/>
  <c r="B3507" i="16"/>
  <c r="F3506" i="16"/>
  <c r="B3506" i="16"/>
  <c r="F3505" i="16"/>
  <c r="B3505" i="16"/>
  <c r="F3504" i="16"/>
  <c r="B3504" i="16"/>
  <c r="F3503" i="16"/>
  <c r="B3503" i="16"/>
  <c r="F3502" i="16"/>
  <c r="B3502" i="16"/>
  <c r="F3501" i="16"/>
  <c r="B3501" i="16"/>
  <c r="F3500" i="16"/>
  <c r="B3500" i="16"/>
  <c r="F3499" i="16"/>
  <c r="B3499" i="16"/>
  <c r="F3498" i="16"/>
  <c r="B3498" i="16"/>
  <c r="F3497" i="16"/>
  <c r="B3497" i="16"/>
  <c r="F3496" i="16"/>
  <c r="B3496" i="16"/>
  <c r="F3495" i="16"/>
  <c r="B3495" i="16"/>
  <c r="F3494" i="16"/>
  <c r="B3494" i="16"/>
  <c r="F3493" i="16"/>
  <c r="B3493" i="16"/>
  <c r="F3492" i="16"/>
  <c r="B3492" i="16"/>
  <c r="F3491" i="16"/>
  <c r="B3491" i="16"/>
  <c r="F3490" i="16"/>
  <c r="B3490" i="16"/>
  <c r="F3489" i="16"/>
  <c r="B3489" i="16"/>
  <c r="F3488" i="16"/>
  <c r="B3488" i="16"/>
  <c r="F3487" i="16"/>
  <c r="B3487" i="16"/>
  <c r="F3486" i="16"/>
  <c r="B3486" i="16"/>
  <c r="F3485" i="16"/>
  <c r="B3485" i="16"/>
  <c r="F3484" i="16"/>
  <c r="B3484" i="16"/>
  <c r="F3483" i="16"/>
  <c r="B3483" i="16"/>
  <c r="F3482" i="16"/>
  <c r="B3482" i="16"/>
  <c r="F3481" i="16"/>
  <c r="B3481" i="16"/>
  <c r="F3480" i="16"/>
  <c r="B3480" i="16"/>
  <c r="F3479" i="16"/>
  <c r="B3479" i="16"/>
  <c r="F3478" i="16"/>
  <c r="B3478" i="16"/>
  <c r="F3477" i="16"/>
  <c r="B3477" i="16"/>
  <c r="F3476" i="16"/>
  <c r="B3476" i="16"/>
  <c r="F3475" i="16"/>
  <c r="B3475" i="16"/>
  <c r="F3474" i="16"/>
  <c r="B3474" i="16"/>
  <c r="F3473" i="16"/>
  <c r="B3473" i="16"/>
  <c r="F3472" i="16"/>
  <c r="B3472" i="16"/>
  <c r="F3471" i="16"/>
  <c r="B3471" i="16"/>
  <c r="F3470" i="16"/>
  <c r="B3470" i="16"/>
  <c r="F3469" i="16"/>
  <c r="B3469" i="16"/>
  <c r="F3468" i="16"/>
  <c r="B3468" i="16"/>
  <c r="F3467" i="16"/>
  <c r="B3467" i="16"/>
  <c r="F3466" i="16"/>
  <c r="B3466" i="16"/>
  <c r="F3465" i="16"/>
  <c r="B3465" i="16"/>
  <c r="F3464" i="16"/>
  <c r="B3464" i="16"/>
  <c r="F3463" i="16"/>
  <c r="B3463" i="16"/>
  <c r="F3462" i="16"/>
  <c r="B3462" i="16"/>
  <c r="F3461" i="16"/>
  <c r="B3461" i="16"/>
  <c r="F3460" i="16"/>
  <c r="B3460" i="16"/>
  <c r="F3459" i="16"/>
  <c r="B3459" i="16"/>
  <c r="F3458" i="16"/>
  <c r="B3458" i="16"/>
  <c r="F3457" i="16"/>
  <c r="B3457" i="16"/>
  <c r="F3456" i="16"/>
  <c r="B3456" i="16"/>
  <c r="F3455" i="16"/>
  <c r="B3455" i="16"/>
  <c r="F3454" i="16"/>
  <c r="B3454" i="16"/>
  <c r="F3453" i="16"/>
  <c r="B3453" i="16"/>
  <c r="F3452" i="16"/>
  <c r="B3452" i="16"/>
  <c r="F3451" i="16"/>
  <c r="B3451" i="16"/>
  <c r="F3450" i="16"/>
  <c r="B3450" i="16"/>
  <c r="F3449" i="16"/>
  <c r="B3449" i="16"/>
  <c r="F3448" i="16"/>
  <c r="B3448" i="16"/>
  <c r="F3447" i="16"/>
  <c r="B3447" i="16"/>
  <c r="F3446" i="16"/>
  <c r="B3446" i="16"/>
  <c r="F3445" i="16"/>
  <c r="B3445" i="16"/>
  <c r="F3444" i="16"/>
  <c r="B3444" i="16"/>
  <c r="F3443" i="16"/>
  <c r="B3443" i="16"/>
  <c r="F3442" i="16"/>
  <c r="B3442" i="16"/>
  <c r="F3441" i="16"/>
  <c r="B3441" i="16"/>
  <c r="F3440" i="16"/>
  <c r="B3440" i="16"/>
  <c r="F3439" i="16"/>
  <c r="B3439" i="16"/>
  <c r="F3438" i="16"/>
  <c r="B3438" i="16"/>
  <c r="F3437" i="16"/>
  <c r="B3437" i="16"/>
  <c r="F3436" i="16"/>
  <c r="B3436" i="16"/>
  <c r="F3435" i="16"/>
  <c r="B3435" i="16"/>
  <c r="F3434" i="16"/>
  <c r="B3434" i="16"/>
  <c r="F3433" i="16"/>
  <c r="B3433" i="16"/>
  <c r="F3432" i="16"/>
  <c r="B3432" i="16"/>
  <c r="F3431" i="16"/>
  <c r="B3431" i="16"/>
  <c r="F3430" i="16"/>
  <c r="B3430" i="16"/>
  <c r="F3429" i="16"/>
  <c r="B3429" i="16"/>
  <c r="F3428" i="16"/>
  <c r="B3428" i="16"/>
  <c r="F3427" i="16"/>
  <c r="B3427" i="16"/>
  <c r="F3426" i="16"/>
  <c r="B3426" i="16"/>
  <c r="F3425" i="16"/>
  <c r="B3425" i="16"/>
  <c r="F3424" i="16"/>
  <c r="B3424" i="16"/>
  <c r="F3423" i="16"/>
  <c r="B3423" i="16"/>
  <c r="F3422" i="16"/>
  <c r="B3422" i="16"/>
  <c r="F3421" i="16"/>
  <c r="B3421" i="16"/>
  <c r="F3420" i="16"/>
  <c r="B3420" i="16"/>
  <c r="F3419" i="16"/>
  <c r="B3419" i="16"/>
  <c r="F3418" i="16"/>
  <c r="B3418" i="16"/>
  <c r="F3417" i="16"/>
  <c r="B3417" i="16"/>
  <c r="F3416" i="16"/>
  <c r="B3416" i="16"/>
  <c r="F3415" i="16"/>
  <c r="B3415" i="16"/>
  <c r="F3414" i="16"/>
  <c r="B3414" i="16"/>
  <c r="F3413" i="16"/>
  <c r="B3413" i="16"/>
  <c r="F3412" i="16"/>
  <c r="B3412" i="16"/>
  <c r="F3411" i="16"/>
  <c r="B3411" i="16"/>
  <c r="F3410" i="16"/>
  <c r="B3410" i="16"/>
  <c r="F3409" i="16"/>
  <c r="B3409" i="16"/>
  <c r="F3408" i="16"/>
  <c r="B3408" i="16"/>
  <c r="F3407" i="16"/>
  <c r="B3407" i="16"/>
  <c r="F3406" i="16"/>
  <c r="B3406" i="16"/>
  <c r="F3405" i="16"/>
  <c r="B3405" i="16"/>
  <c r="F3404" i="16"/>
  <c r="B3404" i="16"/>
  <c r="F3403" i="16"/>
  <c r="B3403" i="16"/>
  <c r="F3402" i="16"/>
  <c r="B3402" i="16"/>
  <c r="F3401" i="16"/>
  <c r="B3401" i="16"/>
  <c r="F3400" i="16"/>
  <c r="B3400" i="16"/>
  <c r="F3399" i="16"/>
  <c r="B3399" i="16"/>
  <c r="F3398" i="16"/>
  <c r="B3398" i="16"/>
  <c r="F3397" i="16"/>
  <c r="B3397" i="16"/>
  <c r="F3396" i="16"/>
  <c r="B3396" i="16"/>
  <c r="F3395" i="16"/>
  <c r="B3395" i="16"/>
  <c r="F3394" i="16"/>
  <c r="B3394" i="16"/>
  <c r="F3393" i="16"/>
  <c r="B3393" i="16"/>
  <c r="F3392" i="16"/>
  <c r="B3392" i="16"/>
  <c r="F3391" i="16"/>
  <c r="B3391" i="16"/>
  <c r="F3390" i="16"/>
  <c r="B3390" i="16"/>
  <c r="F3389" i="16"/>
  <c r="B3389" i="16"/>
  <c r="F3388" i="16"/>
  <c r="B3388" i="16"/>
  <c r="F3387" i="16"/>
  <c r="B3387" i="16"/>
  <c r="F3386" i="16"/>
  <c r="B3386" i="16"/>
  <c r="F3385" i="16"/>
  <c r="B3385" i="16"/>
  <c r="F3384" i="16"/>
  <c r="B3384" i="16"/>
  <c r="F3383" i="16"/>
  <c r="B3383" i="16"/>
  <c r="F3382" i="16"/>
  <c r="B3382" i="16"/>
  <c r="F3381" i="16"/>
  <c r="B3381" i="16"/>
  <c r="F3380" i="16"/>
  <c r="B3380" i="16"/>
  <c r="F3379" i="16"/>
  <c r="B3379" i="16"/>
  <c r="F3378" i="16"/>
  <c r="B3378" i="16"/>
  <c r="F3377" i="16"/>
  <c r="B3377" i="16"/>
  <c r="F3376" i="16"/>
  <c r="B3376" i="16"/>
  <c r="F3375" i="16"/>
  <c r="B3375" i="16"/>
  <c r="F3374" i="16"/>
  <c r="B3374" i="16"/>
  <c r="F3373" i="16"/>
  <c r="B3373" i="16"/>
  <c r="F3372" i="16"/>
  <c r="B3372" i="16"/>
  <c r="F3371" i="16"/>
  <c r="B3371" i="16"/>
  <c r="F3370" i="16"/>
  <c r="B3370" i="16"/>
  <c r="F3369" i="16"/>
  <c r="B3369" i="16"/>
  <c r="F3368" i="16"/>
  <c r="B3368" i="16"/>
  <c r="F3367" i="16"/>
  <c r="B3367" i="16"/>
  <c r="F3366" i="16"/>
  <c r="B3366" i="16"/>
  <c r="F3365" i="16"/>
  <c r="B3365" i="16"/>
  <c r="F3364" i="16"/>
  <c r="B3364" i="16"/>
  <c r="F3363" i="16"/>
  <c r="B3363" i="16"/>
  <c r="F3362" i="16"/>
  <c r="B3362" i="16"/>
  <c r="F3361" i="16"/>
  <c r="B3361" i="16"/>
  <c r="F3360" i="16"/>
  <c r="B3360" i="16"/>
  <c r="F3359" i="16"/>
  <c r="B3359" i="16"/>
  <c r="F3358" i="16"/>
  <c r="B3358" i="16"/>
  <c r="F3357" i="16"/>
  <c r="B3357" i="16"/>
  <c r="F3356" i="16"/>
  <c r="B3356" i="16"/>
  <c r="F3355" i="16"/>
  <c r="B3355" i="16"/>
  <c r="F3354" i="16"/>
  <c r="B3354" i="16"/>
  <c r="F3353" i="16"/>
  <c r="B3353" i="16"/>
  <c r="F3352" i="16"/>
  <c r="B3352" i="16"/>
  <c r="F3351" i="16"/>
  <c r="B3351" i="16"/>
  <c r="F3350" i="16"/>
  <c r="B3350" i="16"/>
  <c r="F3349" i="16"/>
  <c r="B3349" i="16"/>
  <c r="F3348" i="16"/>
  <c r="B3348" i="16"/>
  <c r="F3347" i="16"/>
  <c r="B3347" i="16"/>
  <c r="F3346" i="16"/>
  <c r="B3346" i="16"/>
  <c r="F3345" i="16"/>
  <c r="B3345" i="16"/>
  <c r="F3344" i="16"/>
  <c r="B3344" i="16"/>
  <c r="F3343" i="16"/>
  <c r="B3343" i="16"/>
  <c r="F3342" i="16"/>
  <c r="B3342" i="16"/>
  <c r="F3341" i="16"/>
  <c r="B3341" i="16"/>
  <c r="F3340" i="16"/>
  <c r="B3340" i="16"/>
  <c r="F3339" i="16"/>
  <c r="B3339" i="16"/>
  <c r="F3338" i="16"/>
  <c r="B3338" i="16"/>
  <c r="F3337" i="16"/>
  <c r="B3337" i="16"/>
  <c r="F3336" i="16"/>
  <c r="B3336" i="16"/>
  <c r="F3335" i="16"/>
  <c r="B3335" i="16"/>
  <c r="F3334" i="16"/>
  <c r="B3334" i="16"/>
  <c r="F3333" i="16"/>
  <c r="B3333" i="16"/>
  <c r="F3332" i="16"/>
  <c r="B3332" i="16"/>
  <c r="F3331" i="16"/>
  <c r="B3331" i="16"/>
  <c r="F3330" i="16"/>
  <c r="B3330" i="16"/>
  <c r="F3329" i="16"/>
  <c r="B3329" i="16"/>
  <c r="F3328" i="16"/>
  <c r="B3328" i="16"/>
  <c r="F3327" i="16"/>
  <c r="B3327" i="16"/>
  <c r="F3326" i="16"/>
  <c r="B3326" i="16"/>
  <c r="F3325" i="16"/>
  <c r="B3325" i="16"/>
  <c r="F3324" i="16"/>
  <c r="B3324" i="16"/>
  <c r="F3323" i="16"/>
  <c r="B3323" i="16"/>
  <c r="F3322" i="16"/>
  <c r="B3322" i="16"/>
  <c r="F3321" i="16"/>
  <c r="B3321" i="16"/>
  <c r="F3320" i="16"/>
  <c r="B3320" i="16"/>
  <c r="F3319" i="16"/>
  <c r="B3319" i="16"/>
  <c r="F3318" i="16"/>
  <c r="B3318" i="16"/>
  <c r="F3317" i="16"/>
  <c r="B3317" i="16"/>
  <c r="F3316" i="16"/>
  <c r="B3316" i="16"/>
  <c r="F3315" i="16"/>
  <c r="B3315" i="16"/>
  <c r="F3314" i="16"/>
  <c r="B3314" i="16"/>
  <c r="F3313" i="16"/>
  <c r="B3313" i="16"/>
  <c r="F3312" i="16"/>
  <c r="B3312" i="16"/>
  <c r="F3311" i="16"/>
  <c r="B3311" i="16"/>
  <c r="F3310" i="16"/>
  <c r="B3310" i="16"/>
  <c r="F3309" i="16"/>
  <c r="B3309" i="16"/>
  <c r="F3308" i="16"/>
  <c r="B3308" i="16"/>
  <c r="F3307" i="16"/>
  <c r="B3307" i="16"/>
  <c r="F3306" i="16"/>
  <c r="B3306" i="16"/>
  <c r="F3305" i="16"/>
  <c r="B3305" i="16"/>
  <c r="F3304" i="16"/>
  <c r="B3304" i="16"/>
  <c r="F3303" i="16"/>
  <c r="B3303" i="16"/>
  <c r="F3302" i="16"/>
  <c r="B3302" i="16"/>
  <c r="F3301" i="16"/>
  <c r="B3301" i="16"/>
  <c r="F3300" i="16"/>
  <c r="B3300" i="16"/>
  <c r="F3299" i="16"/>
  <c r="B3299" i="16"/>
  <c r="F3298" i="16"/>
  <c r="B3298" i="16"/>
  <c r="F3297" i="16"/>
  <c r="B3297" i="16"/>
  <c r="F3296" i="16"/>
  <c r="B3296" i="16"/>
  <c r="F3295" i="16"/>
  <c r="B3295" i="16"/>
  <c r="F3294" i="16"/>
  <c r="B3294" i="16"/>
  <c r="F3293" i="16"/>
  <c r="B3293" i="16"/>
  <c r="F3292" i="16"/>
  <c r="B3292" i="16"/>
  <c r="F3291" i="16"/>
  <c r="B3291" i="16"/>
  <c r="F3290" i="16"/>
  <c r="B3290" i="16"/>
  <c r="F3289" i="16"/>
  <c r="B3289" i="16"/>
  <c r="F3288" i="16"/>
  <c r="B3288" i="16"/>
  <c r="F3287" i="16"/>
  <c r="B3287" i="16"/>
  <c r="F3286" i="16"/>
  <c r="B3286" i="16"/>
  <c r="F3285" i="16"/>
  <c r="B3285" i="16"/>
  <c r="F3284" i="16"/>
  <c r="B3284" i="16"/>
  <c r="F3283" i="16"/>
  <c r="B3283" i="16"/>
  <c r="F3282" i="16"/>
  <c r="B3282" i="16"/>
  <c r="F3281" i="16"/>
  <c r="B3281" i="16"/>
  <c r="F3280" i="16"/>
  <c r="B3280" i="16"/>
  <c r="F3279" i="16"/>
  <c r="B3279" i="16"/>
  <c r="F3278" i="16"/>
  <c r="B3278" i="16"/>
  <c r="F3277" i="16"/>
  <c r="B3277" i="16"/>
  <c r="F3276" i="16"/>
  <c r="B3276" i="16"/>
  <c r="F3275" i="16"/>
  <c r="B3275" i="16"/>
  <c r="F3274" i="16"/>
  <c r="B3274" i="16"/>
  <c r="F3273" i="16"/>
  <c r="B3273" i="16"/>
  <c r="F3272" i="16"/>
  <c r="B3272" i="16"/>
  <c r="F3271" i="16"/>
  <c r="B3271" i="16"/>
  <c r="F3270" i="16"/>
  <c r="B3270" i="16"/>
  <c r="F3269" i="16"/>
  <c r="B3269" i="16"/>
  <c r="F3268" i="16"/>
  <c r="B3268" i="16"/>
  <c r="F3267" i="16"/>
  <c r="B3267" i="16"/>
  <c r="F3266" i="16"/>
  <c r="B3266" i="16"/>
  <c r="F3265" i="16"/>
  <c r="B3265" i="16"/>
  <c r="F3264" i="16"/>
  <c r="B3264" i="16"/>
  <c r="F3263" i="16"/>
  <c r="B3263" i="16"/>
  <c r="F3262" i="16"/>
  <c r="B3262" i="16"/>
  <c r="F3261" i="16"/>
  <c r="B3261" i="16"/>
  <c r="F3260" i="16"/>
  <c r="B3260" i="16"/>
  <c r="F3259" i="16"/>
  <c r="B3259" i="16"/>
  <c r="F3258" i="16"/>
  <c r="B3258" i="16"/>
  <c r="F3257" i="16"/>
  <c r="B3257" i="16"/>
  <c r="F3256" i="16"/>
  <c r="B3256" i="16"/>
  <c r="F3255" i="16"/>
  <c r="B3255" i="16"/>
  <c r="F3254" i="16"/>
  <c r="B3254" i="16"/>
  <c r="F3253" i="16"/>
  <c r="B3253" i="16"/>
  <c r="F3252" i="16"/>
  <c r="B3252" i="16"/>
  <c r="F3251" i="16"/>
  <c r="B3251" i="16"/>
  <c r="F3250" i="16"/>
  <c r="B3250" i="16"/>
  <c r="F3249" i="16"/>
  <c r="B3249" i="16"/>
  <c r="F3248" i="16"/>
  <c r="B3248" i="16"/>
  <c r="F3247" i="16"/>
  <c r="B3247" i="16"/>
  <c r="F3246" i="16"/>
  <c r="B3246" i="16"/>
  <c r="F3245" i="16"/>
  <c r="B3245" i="16"/>
  <c r="F3244" i="16"/>
  <c r="B3244" i="16"/>
  <c r="F3243" i="16"/>
  <c r="B3243" i="16"/>
  <c r="F3242" i="16"/>
  <c r="B3242" i="16"/>
  <c r="F3241" i="16"/>
  <c r="B3241" i="16"/>
  <c r="F3240" i="16"/>
  <c r="B3240" i="16"/>
  <c r="F3239" i="16"/>
  <c r="B3239" i="16"/>
  <c r="F3238" i="16"/>
  <c r="B3238" i="16"/>
  <c r="F3237" i="16"/>
  <c r="B3237" i="16"/>
  <c r="F3236" i="16"/>
  <c r="B3236" i="16"/>
  <c r="F3235" i="16"/>
  <c r="B3235" i="16"/>
  <c r="F3234" i="16"/>
  <c r="B3234" i="16"/>
  <c r="F3233" i="16"/>
  <c r="B3233" i="16"/>
  <c r="F3232" i="16"/>
  <c r="B3232" i="16"/>
  <c r="F3231" i="16"/>
  <c r="B3231" i="16"/>
  <c r="F3230" i="16"/>
  <c r="B3230" i="16"/>
  <c r="F3229" i="16"/>
  <c r="B3229" i="16"/>
  <c r="F3228" i="16"/>
  <c r="B3228" i="16"/>
  <c r="F3227" i="16"/>
  <c r="B3227" i="16"/>
  <c r="F3226" i="16"/>
  <c r="B3226" i="16"/>
  <c r="F3225" i="16"/>
  <c r="B3225" i="16"/>
  <c r="F3224" i="16"/>
  <c r="B3224" i="16"/>
  <c r="F3223" i="16"/>
  <c r="B3223" i="16"/>
  <c r="F3222" i="16"/>
  <c r="B3222" i="16"/>
  <c r="F3221" i="16"/>
  <c r="B3221" i="16"/>
  <c r="F3220" i="16"/>
  <c r="B3220" i="16"/>
  <c r="F3219" i="16"/>
  <c r="B3219" i="16"/>
  <c r="F3218" i="16"/>
  <c r="B3218" i="16"/>
  <c r="F3217" i="16"/>
  <c r="B3217" i="16"/>
  <c r="F3216" i="16"/>
  <c r="B3216" i="16"/>
  <c r="F3215" i="16"/>
  <c r="B3215" i="16"/>
  <c r="F3214" i="16"/>
  <c r="B3214" i="16"/>
  <c r="F3213" i="16"/>
  <c r="B3213" i="16"/>
  <c r="F3212" i="16"/>
  <c r="B3212" i="16"/>
  <c r="F3211" i="16"/>
  <c r="B3211" i="16"/>
  <c r="F3210" i="16"/>
  <c r="B3210" i="16"/>
  <c r="F3209" i="16"/>
  <c r="B3209" i="16"/>
  <c r="F3208" i="16"/>
  <c r="B3208" i="16"/>
  <c r="F3207" i="16"/>
  <c r="B3207" i="16"/>
  <c r="F3206" i="16"/>
  <c r="B3206" i="16"/>
  <c r="F3205" i="16"/>
  <c r="B3205" i="16"/>
  <c r="F3204" i="16"/>
  <c r="B3204" i="16"/>
  <c r="F3203" i="16"/>
  <c r="B3203" i="16"/>
  <c r="F3202" i="16"/>
  <c r="B3202" i="16"/>
  <c r="F3201" i="16"/>
  <c r="B3201" i="16"/>
  <c r="F3200" i="16"/>
  <c r="B3200" i="16"/>
  <c r="F3199" i="16"/>
  <c r="B3199" i="16"/>
  <c r="F3198" i="16"/>
  <c r="B3198" i="16"/>
  <c r="F3197" i="16"/>
  <c r="B3197" i="16"/>
  <c r="F3196" i="16"/>
  <c r="B3196" i="16"/>
  <c r="F3195" i="16"/>
  <c r="B3195" i="16"/>
  <c r="F3194" i="16"/>
  <c r="B3194" i="16"/>
  <c r="F3193" i="16"/>
  <c r="B3193" i="16"/>
  <c r="F3192" i="16"/>
  <c r="B3192" i="16"/>
  <c r="F3191" i="16"/>
  <c r="B3191" i="16"/>
  <c r="F3190" i="16"/>
  <c r="B3190" i="16"/>
  <c r="F3189" i="16"/>
  <c r="B3189" i="16"/>
  <c r="F3188" i="16"/>
  <c r="B3188" i="16"/>
  <c r="F3187" i="16"/>
  <c r="B3187" i="16"/>
  <c r="F3186" i="16"/>
  <c r="B3186" i="16"/>
  <c r="F3185" i="16"/>
  <c r="B3185" i="16"/>
  <c r="F3184" i="16"/>
  <c r="B3184" i="16"/>
  <c r="F3183" i="16"/>
  <c r="B3183" i="16"/>
  <c r="F3182" i="16"/>
  <c r="B3182" i="16"/>
  <c r="F3181" i="16"/>
  <c r="B3181" i="16"/>
  <c r="F3180" i="16"/>
  <c r="B3180" i="16"/>
  <c r="F3179" i="16"/>
  <c r="B3179" i="16"/>
  <c r="F3178" i="16"/>
  <c r="B3178" i="16"/>
  <c r="F3177" i="16"/>
  <c r="B3177" i="16"/>
  <c r="F3176" i="16"/>
  <c r="B3176" i="16"/>
  <c r="F3175" i="16"/>
  <c r="B3175" i="16"/>
  <c r="F3174" i="16"/>
  <c r="B3174" i="16"/>
  <c r="F3173" i="16"/>
  <c r="B3173" i="16"/>
  <c r="F3172" i="16"/>
  <c r="B3172" i="16"/>
  <c r="F3171" i="16"/>
  <c r="B3171" i="16"/>
  <c r="F3170" i="16"/>
  <c r="B3170" i="16"/>
  <c r="F3169" i="16"/>
  <c r="B3169" i="16"/>
  <c r="F3168" i="16"/>
  <c r="B3168" i="16"/>
  <c r="F3167" i="16"/>
  <c r="B3167" i="16"/>
  <c r="F3166" i="16"/>
  <c r="B3166" i="16"/>
  <c r="F3165" i="16"/>
  <c r="B3165" i="16"/>
  <c r="F3164" i="16"/>
  <c r="B3164" i="16"/>
  <c r="F3163" i="16"/>
  <c r="B3163" i="16"/>
  <c r="F3162" i="16"/>
  <c r="B3162" i="16"/>
  <c r="F3161" i="16"/>
  <c r="B3161" i="16"/>
  <c r="F3160" i="16"/>
  <c r="B3160" i="16"/>
  <c r="F3159" i="16"/>
  <c r="B3159" i="16"/>
  <c r="F3158" i="16"/>
  <c r="B3158" i="16"/>
  <c r="F3157" i="16"/>
  <c r="B3157" i="16"/>
  <c r="F3156" i="16"/>
  <c r="B3156" i="16"/>
  <c r="F3155" i="16"/>
  <c r="B3155" i="16"/>
  <c r="F3154" i="16"/>
  <c r="B3154" i="16"/>
  <c r="F3153" i="16"/>
  <c r="B3153" i="16"/>
  <c r="F3152" i="16"/>
  <c r="B3152" i="16"/>
  <c r="F3151" i="16"/>
  <c r="B3151" i="16"/>
  <c r="F3150" i="16"/>
  <c r="B3150" i="16"/>
  <c r="F3149" i="16"/>
  <c r="B3149" i="16"/>
  <c r="F3148" i="16"/>
  <c r="B3148" i="16"/>
  <c r="F3147" i="16"/>
  <c r="B3147" i="16"/>
  <c r="F3146" i="16"/>
  <c r="B3146" i="16"/>
  <c r="F3145" i="16"/>
  <c r="B3145" i="16"/>
  <c r="F3144" i="16"/>
  <c r="B3144" i="16"/>
  <c r="F3143" i="16"/>
  <c r="B3143" i="16"/>
  <c r="F3142" i="16"/>
  <c r="B3142" i="16"/>
  <c r="F3141" i="16"/>
  <c r="B3141" i="16"/>
  <c r="F3140" i="16"/>
  <c r="B3140" i="16"/>
  <c r="F3139" i="16"/>
  <c r="B3139" i="16"/>
  <c r="F3138" i="16"/>
  <c r="B3138" i="16"/>
  <c r="F3137" i="16"/>
  <c r="B3137" i="16"/>
  <c r="F3136" i="16"/>
  <c r="B3136" i="16"/>
  <c r="F3135" i="16"/>
  <c r="B3135" i="16"/>
  <c r="F3134" i="16"/>
  <c r="B3134" i="16"/>
  <c r="F3133" i="16"/>
  <c r="B3133" i="16"/>
  <c r="F3132" i="16"/>
  <c r="B3132" i="16"/>
  <c r="F3131" i="16"/>
  <c r="B3131" i="16"/>
  <c r="F3130" i="16"/>
  <c r="B3130" i="16"/>
  <c r="F3129" i="16"/>
  <c r="B3129" i="16"/>
  <c r="F3128" i="16"/>
  <c r="B3128" i="16"/>
  <c r="F3127" i="16"/>
  <c r="B3127" i="16"/>
  <c r="F3126" i="16"/>
  <c r="B3126" i="16"/>
  <c r="F3125" i="16"/>
  <c r="B3125" i="16"/>
  <c r="F3124" i="16"/>
  <c r="B3124" i="16"/>
  <c r="F3123" i="16"/>
  <c r="B3123" i="16"/>
  <c r="F3122" i="16"/>
  <c r="B3122" i="16"/>
  <c r="F3121" i="16"/>
  <c r="B3121" i="16"/>
  <c r="F3120" i="16"/>
  <c r="B3120" i="16"/>
  <c r="F3119" i="16"/>
  <c r="B3119" i="16"/>
  <c r="F3118" i="16"/>
  <c r="B3118" i="16"/>
  <c r="F3117" i="16"/>
  <c r="B3117" i="16"/>
  <c r="F3116" i="16"/>
  <c r="B3116" i="16"/>
  <c r="F3115" i="16"/>
  <c r="B3115" i="16"/>
  <c r="F3114" i="16"/>
  <c r="B3114" i="16"/>
  <c r="F3113" i="16"/>
  <c r="B3113" i="16"/>
  <c r="F3112" i="16"/>
  <c r="B3112" i="16"/>
  <c r="F3111" i="16"/>
  <c r="B3111" i="16"/>
  <c r="F3110" i="16"/>
  <c r="B3110" i="16"/>
  <c r="F3109" i="16"/>
  <c r="B3109" i="16"/>
  <c r="F3108" i="16"/>
  <c r="B3108" i="16"/>
  <c r="F3107" i="16"/>
  <c r="B3107" i="16"/>
  <c r="F3106" i="16"/>
  <c r="B3106" i="16"/>
  <c r="F3105" i="16"/>
  <c r="B3105" i="16"/>
  <c r="F3104" i="16"/>
  <c r="B3104" i="16"/>
  <c r="F3103" i="16"/>
  <c r="B3103" i="16"/>
  <c r="F3102" i="16"/>
  <c r="B3102" i="16"/>
  <c r="F3101" i="16"/>
  <c r="B3101" i="16"/>
  <c r="F3100" i="16"/>
  <c r="B3100" i="16"/>
  <c r="F3099" i="16"/>
  <c r="B3099" i="16"/>
  <c r="F3098" i="16"/>
  <c r="B3098" i="16"/>
  <c r="F3097" i="16"/>
  <c r="B3097" i="16"/>
  <c r="F3096" i="16"/>
  <c r="B3096" i="16"/>
  <c r="F3095" i="16"/>
  <c r="B3095" i="16"/>
  <c r="F3094" i="16"/>
  <c r="B3094" i="16"/>
  <c r="F3093" i="16"/>
  <c r="B3093" i="16"/>
  <c r="F3092" i="16"/>
  <c r="B3092" i="16"/>
  <c r="F3091" i="16"/>
  <c r="B3091" i="16"/>
  <c r="F3090" i="16"/>
  <c r="B3090" i="16"/>
  <c r="F3089" i="16"/>
  <c r="B3089" i="16"/>
  <c r="F3088" i="16"/>
  <c r="B3088" i="16"/>
  <c r="F3087" i="16"/>
  <c r="B3087" i="16"/>
  <c r="F3086" i="16"/>
  <c r="B3086" i="16"/>
  <c r="F3085" i="16"/>
  <c r="B3085" i="16"/>
  <c r="F3084" i="16"/>
  <c r="B3084" i="16"/>
  <c r="F3083" i="16"/>
  <c r="B3083" i="16"/>
  <c r="F3082" i="16"/>
  <c r="B3082" i="16"/>
  <c r="F3081" i="16"/>
  <c r="B3081" i="16"/>
  <c r="F3080" i="16"/>
  <c r="B3080" i="16"/>
  <c r="F3079" i="16"/>
  <c r="B3079" i="16"/>
  <c r="F3078" i="16"/>
  <c r="B3078" i="16"/>
  <c r="F3077" i="16"/>
  <c r="B3077" i="16"/>
  <c r="F3076" i="16"/>
  <c r="B3076" i="16"/>
  <c r="F3075" i="16"/>
  <c r="B3075" i="16"/>
  <c r="F3074" i="16"/>
  <c r="B3074" i="16"/>
  <c r="F3073" i="16"/>
  <c r="B3073" i="16"/>
  <c r="F3072" i="16"/>
  <c r="B3072" i="16"/>
  <c r="F3071" i="16"/>
  <c r="B3071" i="16"/>
  <c r="F3070" i="16"/>
  <c r="B3070" i="16"/>
  <c r="F3069" i="16"/>
  <c r="B3069" i="16"/>
  <c r="F3068" i="16"/>
  <c r="B3068" i="16"/>
  <c r="F3067" i="16"/>
  <c r="B3067" i="16"/>
  <c r="F3066" i="16"/>
  <c r="B3066" i="16"/>
  <c r="F3065" i="16"/>
  <c r="B3065" i="16"/>
  <c r="F3064" i="16"/>
  <c r="B3064" i="16"/>
  <c r="F3063" i="16"/>
  <c r="B3063" i="16"/>
  <c r="F3062" i="16"/>
  <c r="B3062" i="16"/>
  <c r="F3061" i="16"/>
  <c r="B3061" i="16"/>
  <c r="F3060" i="16"/>
  <c r="B3060" i="16"/>
  <c r="F3059" i="16"/>
  <c r="B3059" i="16"/>
  <c r="F3058" i="16"/>
  <c r="B3058" i="16"/>
  <c r="F3057" i="16"/>
  <c r="B3057" i="16"/>
  <c r="F3056" i="16"/>
  <c r="B3056" i="16"/>
  <c r="F3055" i="16"/>
  <c r="B3055" i="16"/>
  <c r="F3054" i="16"/>
  <c r="B3054" i="16"/>
  <c r="F3053" i="16"/>
  <c r="B3053" i="16"/>
  <c r="F3052" i="16"/>
  <c r="B3052" i="16"/>
  <c r="F3051" i="16"/>
  <c r="B3051" i="16"/>
  <c r="F3050" i="16"/>
  <c r="B3050" i="16"/>
  <c r="F3049" i="16"/>
  <c r="B3049" i="16"/>
  <c r="F3048" i="16"/>
  <c r="B3048" i="16"/>
  <c r="F3047" i="16"/>
  <c r="B3047" i="16"/>
  <c r="F3046" i="16"/>
  <c r="B3046" i="16"/>
  <c r="F3045" i="16"/>
  <c r="B3045" i="16"/>
  <c r="F3044" i="16"/>
  <c r="B3044" i="16"/>
  <c r="F3043" i="16"/>
  <c r="B3043" i="16"/>
  <c r="F3042" i="16"/>
  <c r="B3042" i="16"/>
  <c r="F3041" i="16"/>
  <c r="B3041" i="16"/>
  <c r="F3040" i="16"/>
  <c r="B3040" i="16"/>
  <c r="F3039" i="16"/>
  <c r="B3039" i="16"/>
  <c r="F3038" i="16"/>
  <c r="B3038" i="16"/>
  <c r="F3037" i="16"/>
  <c r="B3037" i="16"/>
  <c r="F3036" i="16"/>
  <c r="B3036" i="16"/>
  <c r="F3035" i="16"/>
  <c r="B3035" i="16"/>
  <c r="F3034" i="16"/>
  <c r="B3034" i="16"/>
  <c r="F3033" i="16"/>
  <c r="B3033" i="16"/>
  <c r="F3032" i="16"/>
  <c r="B3032" i="16"/>
  <c r="F3031" i="16"/>
  <c r="B3031" i="16"/>
  <c r="F3030" i="16"/>
  <c r="B3030" i="16"/>
  <c r="F3029" i="16"/>
  <c r="B3029" i="16"/>
  <c r="F3028" i="16"/>
  <c r="B3028" i="16"/>
  <c r="F3027" i="16"/>
  <c r="B3027" i="16"/>
  <c r="F3026" i="16"/>
  <c r="B3026" i="16"/>
  <c r="F3025" i="16"/>
  <c r="B3025" i="16"/>
  <c r="F3024" i="16"/>
  <c r="B3024" i="16"/>
  <c r="F3023" i="16"/>
  <c r="B3023" i="16"/>
  <c r="F3022" i="16"/>
  <c r="B3022" i="16"/>
  <c r="F3021" i="16"/>
  <c r="B3021" i="16"/>
  <c r="F3020" i="16"/>
  <c r="B3020" i="16"/>
  <c r="F3019" i="16"/>
  <c r="B3019" i="16"/>
  <c r="F3018" i="16"/>
  <c r="B3018" i="16"/>
  <c r="F3017" i="16"/>
  <c r="B3017" i="16"/>
  <c r="F3016" i="16"/>
  <c r="B3016" i="16"/>
  <c r="F3015" i="16"/>
  <c r="B3015" i="16"/>
  <c r="F3014" i="16"/>
  <c r="B3014" i="16"/>
  <c r="F3013" i="16"/>
  <c r="B3013" i="16"/>
  <c r="F3012" i="16"/>
  <c r="B3012" i="16"/>
  <c r="F3011" i="16"/>
  <c r="B3011" i="16"/>
  <c r="F3010" i="16"/>
  <c r="B3010" i="16"/>
  <c r="F3009" i="16"/>
  <c r="B3009" i="16"/>
  <c r="F3008" i="16"/>
  <c r="B3008" i="16"/>
  <c r="F3007" i="16"/>
  <c r="B3007" i="16"/>
  <c r="F3006" i="16"/>
  <c r="B3006" i="16"/>
  <c r="F3005" i="16"/>
  <c r="B3005" i="16"/>
  <c r="F3004" i="16"/>
  <c r="B3004" i="16"/>
  <c r="F3003" i="16"/>
  <c r="B3003" i="16"/>
  <c r="F3002" i="16"/>
  <c r="B3002" i="16"/>
  <c r="F3001" i="16"/>
  <c r="B3001" i="16"/>
  <c r="F3000" i="16"/>
  <c r="B3000" i="16"/>
  <c r="F2999" i="16"/>
  <c r="B2999" i="16"/>
  <c r="F2998" i="16"/>
  <c r="B2998" i="16"/>
  <c r="F2997" i="16"/>
  <c r="B2997" i="16"/>
  <c r="F2996" i="16"/>
  <c r="B2996" i="16"/>
  <c r="F2995" i="16"/>
  <c r="B2995" i="16"/>
  <c r="F2994" i="16"/>
  <c r="B2994" i="16"/>
  <c r="F2993" i="16"/>
  <c r="B2993" i="16"/>
  <c r="F2992" i="16"/>
  <c r="B2992" i="16"/>
  <c r="F2991" i="16"/>
  <c r="B2991" i="16"/>
  <c r="F2990" i="16"/>
  <c r="B2990" i="16"/>
  <c r="F2989" i="16"/>
  <c r="B2989" i="16"/>
  <c r="F2988" i="16"/>
  <c r="B2988" i="16"/>
  <c r="F2987" i="16"/>
  <c r="B2987" i="16"/>
  <c r="F2986" i="16"/>
  <c r="B2986" i="16"/>
  <c r="F2985" i="16"/>
  <c r="B2985" i="16"/>
  <c r="F2984" i="16"/>
  <c r="B2984" i="16"/>
  <c r="F2983" i="16"/>
  <c r="B2983" i="16"/>
  <c r="F2982" i="16"/>
  <c r="B2982" i="16"/>
  <c r="F2981" i="16"/>
  <c r="B2981" i="16"/>
  <c r="F2980" i="16"/>
  <c r="B2980" i="16"/>
  <c r="F2979" i="16"/>
  <c r="B2979" i="16"/>
  <c r="F2978" i="16"/>
  <c r="B2978" i="16"/>
  <c r="F2977" i="16"/>
  <c r="B2977" i="16"/>
  <c r="F2976" i="16"/>
  <c r="B2976" i="16"/>
  <c r="F2975" i="16"/>
  <c r="B2975" i="16"/>
  <c r="F2974" i="16"/>
  <c r="B2974" i="16"/>
  <c r="F2973" i="16"/>
  <c r="B2973" i="16"/>
  <c r="F2972" i="16"/>
  <c r="B2972" i="16"/>
  <c r="F2971" i="16"/>
  <c r="B2971" i="16"/>
  <c r="F2970" i="16"/>
  <c r="B2970" i="16"/>
  <c r="F2969" i="16"/>
  <c r="B2969" i="16"/>
  <c r="F2968" i="16"/>
  <c r="B2968" i="16"/>
  <c r="F2967" i="16"/>
  <c r="B2967" i="16"/>
  <c r="F2966" i="16"/>
  <c r="B2966" i="16"/>
  <c r="F2965" i="16"/>
  <c r="B2965" i="16"/>
  <c r="F2964" i="16"/>
  <c r="B2964" i="16"/>
  <c r="F2963" i="16"/>
  <c r="B2963" i="16"/>
  <c r="F2962" i="16"/>
  <c r="B2962" i="16"/>
  <c r="F2961" i="16"/>
  <c r="B2961" i="16"/>
  <c r="F2960" i="16"/>
  <c r="B2960" i="16"/>
  <c r="F2959" i="16"/>
  <c r="B2959" i="16"/>
  <c r="F2958" i="16"/>
  <c r="B2958" i="16"/>
  <c r="F2957" i="16"/>
  <c r="B2957" i="16"/>
  <c r="F2956" i="16"/>
  <c r="B2956" i="16"/>
  <c r="F2955" i="16"/>
  <c r="B2955" i="16"/>
  <c r="F2954" i="16"/>
  <c r="B2954" i="16"/>
  <c r="F2953" i="16"/>
  <c r="B2953" i="16"/>
  <c r="F2952" i="16"/>
  <c r="B2952" i="16"/>
  <c r="F2951" i="16"/>
  <c r="B2951" i="16"/>
  <c r="F2950" i="16"/>
  <c r="B2950" i="16"/>
  <c r="F2949" i="16"/>
  <c r="B2949" i="16"/>
  <c r="F2948" i="16"/>
  <c r="B2948" i="16"/>
  <c r="F2947" i="16"/>
  <c r="B2947" i="16"/>
  <c r="F2946" i="16"/>
  <c r="B2946" i="16"/>
  <c r="F2945" i="16"/>
  <c r="B2945" i="16"/>
  <c r="F2944" i="16"/>
  <c r="B2944" i="16"/>
  <c r="F2943" i="16"/>
  <c r="B2943" i="16"/>
  <c r="F2942" i="16"/>
  <c r="B2942" i="16"/>
  <c r="F2941" i="16"/>
  <c r="B2941" i="16"/>
  <c r="F2940" i="16"/>
  <c r="B2940" i="16"/>
  <c r="F2939" i="16"/>
  <c r="B2939" i="16"/>
  <c r="F2938" i="16"/>
  <c r="B2938" i="16"/>
  <c r="F2937" i="16"/>
  <c r="B2937" i="16"/>
  <c r="F2936" i="16"/>
  <c r="B2936" i="16"/>
  <c r="F2935" i="16"/>
  <c r="B2935" i="16"/>
  <c r="F2934" i="16"/>
  <c r="B2934" i="16"/>
  <c r="F2933" i="16"/>
  <c r="B2933" i="16"/>
  <c r="F2932" i="16"/>
  <c r="B2932" i="16"/>
  <c r="F2931" i="16"/>
  <c r="B2931" i="16"/>
  <c r="F2930" i="16"/>
  <c r="B2930" i="16"/>
  <c r="F2929" i="16"/>
  <c r="B2929" i="16"/>
  <c r="F2928" i="16"/>
  <c r="B2928" i="16"/>
  <c r="F2927" i="16"/>
  <c r="B2927" i="16"/>
  <c r="F2926" i="16"/>
  <c r="B2926" i="16"/>
  <c r="F2925" i="16"/>
  <c r="B2925" i="16"/>
  <c r="F2924" i="16"/>
  <c r="B2924" i="16"/>
  <c r="F2923" i="16"/>
  <c r="B2923" i="16"/>
  <c r="F2922" i="16"/>
  <c r="B2922" i="16"/>
  <c r="F2921" i="16"/>
  <c r="B2921" i="16"/>
  <c r="F2920" i="16"/>
  <c r="B2920" i="16"/>
  <c r="F2919" i="16"/>
  <c r="B2919" i="16"/>
  <c r="F2918" i="16"/>
  <c r="B2918" i="16"/>
  <c r="F2917" i="16"/>
  <c r="B2917" i="16"/>
  <c r="F2916" i="16"/>
  <c r="B2916" i="16"/>
  <c r="F2915" i="16"/>
  <c r="B2915" i="16"/>
  <c r="F2914" i="16"/>
  <c r="B2914" i="16"/>
  <c r="F2913" i="16"/>
  <c r="B2913" i="16"/>
  <c r="F2912" i="16"/>
  <c r="B2912" i="16"/>
  <c r="F2911" i="16"/>
  <c r="B2911" i="16"/>
  <c r="F2910" i="16"/>
  <c r="B2910" i="16"/>
  <c r="F2909" i="16"/>
  <c r="B2909" i="16"/>
  <c r="F2908" i="16"/>
  <c r="B2908" i="16"/>
  <c r="F2907" i="16"/>
  <c r="B2907" i="16"/>
  <c r="F2906" i="16"/>
  <c r="B2906" i="16"/>
  <c r="F2905" i="16"/>
  <c r="B2905" i="16"/>
  <c r="F2904" i="16"/>
  <c r="B2904" i="16"/>
  <c r="F2903" i="16"/>
  <c r="B2903" i="16"/>
  <c r="F2902" i="16"/>
  <c r="B2902" i="16"/>
  <c r="F2901" i="16"/>
  <c r="B2901" i="16"/>
  <c r="F2900" i="16"/>
  <c r="B2900" i="16"/>
  <c r="F2899" i="16"/>
  <c r="B2899" i="16"/>
  <c r="F2898" i="16"/>
  <c r="B2898" i="16"/>
  <c r="F2897" i="16"/>
  <c r="B2897" i="16"/>
  <c r="F2896" i="16"/>
  <c r="B2896" i="16"/>
  <c r="F2895" i="16"/>
  <c r="B2895" i="16"/>
  <c r="F2894" i="16"/>
  <c r="B2894" i="16"/>
  <c r="F2893" i="16"/>
  <c r="B2893" i="16"/>
  <c r="F2892" i="16"/>
  <c r="B2892" i="16"/>
  <c r="F2891" i="16"/>
  <c r="B2891" i="16"/>
  <c r="F2890" i="16"/>
  <c r="B2890" i="16"/>
  <c r="F2889" i="16"/>
  <c r="B2889" i="16"/>
  <c r="F2888" i="16"/>
  <c r="B2888" i="16"/>
  <c r="F2887" i="16"/>
  <c r="B2887" i="16"/>
  <c r="F2886" i="16"/>
  <c r="B2886" i="16"/>
  <c r="F2885" i="16"/>
  <c r="B2885" i="16"/>
  <c r="F2884" i="16"/>
  <c r="B2884" i="16"/>
  <c r="F2883" i="16"/>
  <c r="B2883" i="16"/>
  <c r="F2882" i="16"/>
  <c r="B2882" i="16"/>
  <c r="F2881" i="16"/>
  <c r="B2881" i="16"/>
  <c r="F2880" i="16"/>
  <c r="B2880" i="16"/>
  <c r="F2879" i="16"/>
  <c r="B2879" i="16"/>
  <c r="F2878" i="16"/>
  <c r="B2878" i="16"/>
  <c r="F2877" i="16"/>
  <c r="B2877" i="16"/>
  <c r="F2876" i="16"/>
  <c r="B2876" i="16"/>
  <c r="F2875" i="16"/>
  <c r="B2875" i="16"/>
  <c r="F2874" i="16"/>
  <c r="B2874" i="16"/>
  <c r="F2873" i="16"/>
  <c r="B2873" i="16"/>
  <c r="F2872" i="16"/>
  <c r="B2872" i="16"/>
  <c r="F2871" i="16"/>
  <c r="B2871" i="16"/>
  <c r="F2870" i="16"/>
  <c r="B2870" i="16"/>
  <c r="F2869" i="16"/>
  <c r="B2869" i="16"/>
  <c r="F2868" i="16"/>
  <c r="B2868" i="16"/>
  <c r="F2867" i="16"/>
  <c r="B2867" i="16"/>
  <c r="F2866" i="16"/>
  <c r="B2866" i="16"/>
  <c r="F2865" i="16"/>
  <c r="B2865" i="16"/>
  <c r="F2864" i="16"/>
  <c r="B2864" i="16"/>
  <c r="F2863" i="16"/>
  <c r="B2863" i="16"/>
  <c r="F2862" i="16"/>
  <c r="B2862" i="16"/>
  <c r="F2861" i="16"/>
  <c r="B2861" i="16"/>
  <c r="F2860" i="16"/>
  <c r="B2860" i="16"/>
  <c r="F2859" i="16"/>
  <c r="B2859" i="16"/>
  <c r="F2858" i="16"/>
  <c r="B2858" i="16"/>
  <c r="F2857" i="16"/>
  <c r="B2857" i="16"/>
  <c r="F2856" i="16"/>
  <c r="B2856" i="16"/>
  <c r="F2855" i="16"/>
  <c r="B2855" i="16"/>
  <c r="F2854" i="16"/>
  <c r="B2854" i="16"/>
  <c r="F2853" i="16"/>
  <c r="B2853" i="16"/>
  <c r="F2852" i="16"/>
  <c r="B2852" i="16"/>
  <c r="F2851" i="16"/>
  <c r="B2851" i="16"/>
  <c r="F2850" i="16"/>
  <c r="B2850" i="16"/>
  <c r="F2849" i="16"/>
  <c r="B2849" i="16"/>
  <c r="F2848" i="16"/>
  <c r="B2848" i="16"/>
  <c r="F2847" i="16"/>
  <c r="B2847" i="16"/>
  <c r="F2846" i="16"/>
  <c r="B2846" i="16"/>
  <c r="F2845" i="16"/>
  <c r="B2845" i="16"/>
  <c r="F2844" i="16"/>
  <c r="B2844" i="16"/>
  <c r="F2843" i="16"/>
  <c r="B2843" i="16"/>
  <c r="F2842" i="16"/>
  <c r="B2842" i="16"/>
  <c r="F2841" i="16"/>
  <c r="B2841" i="16"/>
  <c r="F2840" i="16"/>
  <c r="B2840" i="16"/>
  <c r="F2839" i="16"/>
  <c r="B2839" i="16"/>
  <c r="F2838" i="16"/>
  <c r="B2838" i="16"/>
  <c r="F2837" i="16"/>
  <c r="B2837" i="16"/>
  <c r="F2836" i="16"/>
  <c r="B2836" i="16"/>
  <c r="F2835" i="16"/>
  <c r="B2835" i="16"/>
  <c r="F2834" i="16"/>
  <c r="B2834" i="16"/>
  <c r="F2833" i="16"/>
  <c r="B2833" i="16"/>
  <c r="F2832" i="16"/>
  <c r="B2832" i="16"/>
  <c r="F2831" i="16"/>
  <c r="B2831" i="16"/>
  <c r="F2830" i="16"/>
  <c r="B2830" i="16"/>
  <c r="F2829" i="16"/>
  <c r="B2829" i="16"/>
  <c r="F2828" i="16"/>
  <c r="B2828" i="16"/>
  <c r="F2827" i="16"/>
  <c r="B2827" i="16"/>
  <c r="F2826" i="16"/>
  <c r="B2826" i="16"/>
  <c r="F2825" i="16"/>
  <c r="B2825" i="16"/>
  <c r="F2824" i="16"/>
  <c r="B2824" i="16"/>
  <c r="F2823" i="16"/>
  <c r="B2823" i="16"/>
  <c r="F2822" i="16"/>
  <c r="B2822" i="16"/>
  <c r="F2821" i="16"/>
  <c r="B2821" i="16"/>
  <c r="F2820" i="16"/>
  <c r="B2820" i="16"/>
  <c r="F2819" i="16"/>
  <c r="B2819" i="16"/>
  <c r="F2818" i="16"/>
  <c r="B2818" i="16"/>
  <c r="F2817" i="16"/>
  <c r="B2817" i="16"/>
  <c r="F2816" i="16"/>
  <c r="B2816" i="16"/>
  <c r="F2815" i="16"/>
  <c r="B2815" i="16"/>
  <c r="F2814" i="16"/>
  <c r="B2814" i="16"/>
  <c r="F2813" i="16"/>
  <c r="B2813" i="16"/>
  <c r="F2812" i="16"/>
  <c r="B2812" i="16"/>
  <c r="F2811" i="16"/>
  <c r="B2811" i="16"/>
  <c r="F2810" i="16"/>
  <c r="B2810" i="16"/>
  <c r="F2809" i="16"/>
  <c r="B2809" i="16"/>
  <c r="F2808" i="16"/>
  <c r="B2808" i="16"/>
  <c r="F2807" i="16"/>
  <c r="B2807" i="16"/>
  <c r="F2806" i="16"/>
  <c r="B2806" i="16"/>
  <c r="F2805" i="16"/>
  <c r="B2805" i="16"/>
  <c r="F2804" i="16"/>
  <c r="B2804" i="16"/>
  <c r="F2803" i="16"/>
  <c r="B2803" i="16"/>
  <c r="F2802" i="16"/>
  <c r="B2802" i="16"/>
  <c r="F2801" i="16"/>
  <c r="B2801" i="16"/>
  <c r="F2800" i="16"/>
  <c r="B2800" i="16"/>
  <c r="F2799" i="16"/>
  <c r="B2799" i="16"/>
  <c r="F2798" i="16"/>
  <c r="B2798" i="16"/>
  <c r="F2797" i="16"/>
  <c r="B2797" i="16"/>
  <c r="F2796" i="16"/>
  <c r="B2796" i="16"/>
  <c r="F2795" i="16"/>
  <c r="B2795" i="16"/>
  <c r="F2794" i="16"/>
  <c r="B2794" i="16"/>
  <c r="F2793" i="16"/>
  <c r="B2793" i="16"/>
  <c r="F2792" i="16"/>
  <c r="B2792" i="16"/>
  <c r="F2791" i="16"/>
  <c r="B2791" i="16"/>
  <c r="F2790" i="16"/>
  <c r="B2790" i="16"/>
  <c r="F2789" i="16"/>
  <c r="B2789" i="16"/>
  <c r="F2788" i="16"/>
  <c r="B2788" i="16"/>
  <c r="F2787" i="16"/>
  <c r="B2787" i="16"/>
  <c r="F2786" i="16"/>
  <c r="B2786" i="16"/>
  <c r="F2785" i="16"/>
  <c r="B2785" i="16"/>
  <c r="F2784" i="16"/>
  <c r="B2784" i="16"/>
  <c r="F2783" i="16"/>
  <c r="B2783" i="16"/>
  <c r="F2782" i="16"/>
  <c r="B2782" i="16"/>
  <c r="F2781" i="16"/>
  <c r="B2781" i="16"/>
  <c r="F2780" i="16"/>
  <c r="B2780" i="16"/>
  <c r="F2779" i="16"/>
  <c r="B2779" i="16"/>
  <c r="F2778" i="16"/>
  <c r="B2778" i="16"/>
  <c r="F2777" i="16"/>
  <c r="B2777" i="16"/>
  <c r="F2776" i="16"/>
  <c r="B2776" i="16"/>
  <c r="F2775" i="16"/>
  <c r="B2775" i="16"/>
  <c r="F2774" i="16"/>
  <c r="B2774" i="16"/>
  <c r="F2773" i="16"/>
  <c r="B2773" i="16"/>
  <c r="F2772" i="16"/>
  <c r="B2772" i="16"/>
  <c r="F2771" i="16"/>
  <c r="B2771" i="16"/>
  <c r="F2770" i="16"/>
  <c r="B2770" i="16"/>
  <c r="F2769" i="16"/>
  <c r="B2769" i="16"/>
  <c r="F2768" i="16"/>
  <c r="B2768" i="16"/>
  <c r="F2767" i="16"/>
  <c r="B2767" i="16"/>
  <c r="F2766" i="16"/>
  <c r="B2766" i="16"/>
  <c r="F2765" i="16"/>
  <c r="B2765" i="16"/>
  <c r="F2764" i="16"/>
  <c r="B2764" i="16"/>
  <c r="F2763" i="16"/>
  <c r="B2763" i="16"/>
  <c r="F2762" i="16"/>
  <c r="B2762" i="16"/>
  <c r="F2761" i="16"/>
  <c r="B2761" i="16"/>
  <c r="F2760" i="16"/>
  <c r="B2760" i="16"/>
  <c r="F2759" i="16"/>
  <c r="B2759" i="16"/>
  <c r="F2758" i="16"/>
  <c r="B2758" i="16"/>
  <c r="F2757" i="16"/>
  <c r="B2757" i="16"/>
  <c r="F2756" i="16"/>
  <c r="B2756" i="16"/>
  <c r="F2755" i="16"/>
  <c r="B2755" i="16"/>
  <c r="F2754" i="16"/>
  <c r="B2754" i="16"/>
  <c r="F2753" i="16"/>
  <c r="B2753" i="16"/>
  <c r="F2752" i="16"/>
  <c r="B2752" i="16"/>
  <c r="F2751" i="16"/>
  <c r="B2751" i="16"/>
  <c r="F2750" i="16"/>
  <c r="B2750" i="16"/>
  <c r="F2749" i="16"/>
  <c r="B2749" i="16"/>
  <c r="F2748" i="16"/>
  <c r="B2748" i="16"/>
  <c r="F2747" i="16"/>
  <c r="B2747" i="16"/>
  <c r="F2746" i="16"/>
  <c r="B2746" i="16"/>
  <c r="F2745" i="16"/>
  <c r="B2745" i="16"/>
  <c r="F2744" i="16"/>
  <c r="B2744" i="16"/>
  <c r="F2743" i="16"/>
  <c r="B2743" i="16"/>
  <c r="F2742" i="16"/>
  <c r="B2742" i="16"/>
  <c r="F2741" i="16"/>
  <c r="B2741" i="16"/>
  <c r="F2740" i="16"/>
  <c r="B2740" i="16"/>
  <c r="F2739" i="16"/>
  <c r="B2739" i="16"/>
  <c r="F2738" i="16"/>
  <c r="B2738" i="16"/>
  <c r="F2737" i="16"/>
  <c r="B2737" i="16"/>
  <c r="F2736" i="16"/>
  <c r="B2736" i="16"/>
  <c r="F2735" i="16"/>
  <c r="B2735" i="16"/>
  <c r="F2734" i="16"/>
  <c r="B2734" i="16"/>
  <c r="F2733" i="16"/>
  <c r="B2733" i="16"/>
  <c r="F2732" i="16"/>
  <c r="B2732" i="16"/>
  <c r="F2731" i="16"/>
  <c r="B2731" i="16"/>
  <c r="F2730" i="16"/>
  <c r="B2730" i="16"/>
  <c r="F2729" i="16"/>
  <c r="B2729" i="16"/>
  <c r="F2728" i="16"/>
  <c r="B2728" i="16"/>
  <c r="F2727" i="16"/>
  <c r="B2727" i="16"/>
  <c r="F2726" i="16"/>
  <c r="B2726" i="16"/>
  <c r="F2725" i="16"/>
  <c r="B2725" i="16"/>
  <c r="F2724" i="16"/>
  <c r="B2724" i="16"/>
  <c r="F2723" i="16"/>
  <c r="B2723" i="16"/>
  <c r="F2722" i="16"/>
  <c r="B2722" i="16"/>
  <c r="F2721" i="16"/>
  <c r="B2721" i="16"/>
  <c r="F2720" i="16"/>
  <c r="B2720" i="16"/>
  <c r="F2719" i="16"/>
  <c r="B2719" i="16"/>
  <c r="F2718" i="16"/>
  <c r="B2718" i="16"/>
  <c r="F2717" i="16"/>
  <c r="B2717" i="16"/>
  <c r="F2716" i="16"/>
  <c r="B2716" i="16"/>
  <c r="F2715" i="16"/>
  <c r="B2715" i="16"/>
  <c r="F2714" i="16"/>
  <c r="B2714" i="16"/>
  <c r="F2713" i="16"/>
  <c r="B2713" i="16"/>
  <c r="F2712" i="16"/>
  <c r="B2712" i="16"/>
  <c r="F2711" i="16"/>
  <c r="B2711" i="16"/>
  <c r="F2710" i="16"/>
  <c r="B2710" i="16"/>
  <c r="F2709" i="16"/>
  <c r="B2709" i="16"/>
  <c r="F2708" i="16"/>
  <c r="B2708" i="16"/>
  <c r="F2707" i="16"/>
  <c r="B2707" i="16"/>
  <c r="F2706" i="16"/>
  <c r="B2706" i="16"/>
  <c r="F2705" i="16"/>
  <c r="B2705" i="16"/>
  <c r="F2704" i="16"/>
  <c r="B2704" i="16"/>
  <c r="F2703" i="16"/>
  <c r="B2703" i="16"/>
  <c r="F2702" i="16"/>
  <c r="B2702" i="16"/>
  <c r="F2701" i="16"/>
  <c r="B2701" i="16"/>
  <c r="F2700" i="16"/>
  <c r="B2700" i="16"/>
  <c r="F2699" i="16"/>
  <c r="B2699" i="16"/>
  <c r="F2698" i="16"/>
  <c r="B2698" i="16"/>
  <c r="F2697" i="16"/>
  <c r="B2697" i="16"/>
  <c r="F2696" i="16"/>
  <c r="B2696" i="16"/>
  <c r="F2695" i="16"/>
  <c r="B2695" i="16"/>
  <c r="F2694" i="16"/>
  <c r="B2694" i="16"/>
  <c r="F2693" i="16"/>
  <c r="B2693" i="16"/>
  <c r="F2692" i="16"/>
  <c r="B2692" i="16"/>
  <c r="F2691" i="16"/>
  <c r="B2691" i="16"/>
  <c r="F2690" i="16"/>
  <c r="B2690" i="16"/>
  <c r="F2689" i="16"/>
  <c r="B2689" i="16"/>
  <c r="F2688" i="16"/>
  <c r="B2688" i="16"/>
  <c r="F2687" i="16"/>
  <c r="B2687" i="16"/>
  <c r="F2686" i="16"/>
  <c r="B2686" i="16"/>
  <c r="F2685" i="16"/>
  <c r="B2685" i="16"/>
  <c r="F2684" i="16"/>
  <c r="B2684" i="16"/>
  <c r="F2683" i="16"/>
  <c r="B2683" i="16"/>
  <c r="F2682" i="16"/>
  <c r="B2682" i="16"/>
  <c r="F2681" i="16"/>
  <c r="B2681" i="16"/>
  <c r="F2680" i="16"/>
  <c r="B2680" i="16"/>
  <c r="F2679" i="16"/>
  <c r="B2679" i="16"/>
  <c r="F2678" i="16"/>
  <c r="B2678" i="16"/>
  <c r="F2677" i="16"/>
  <c r="B2677" i="16"/>
  <c r="F2676" i="16"/>
  <c r="B2676" i="16"/>
  <c r="F2675" i="16"/>
  <c r="B2675" i="16"/>
  <c r="F2674" i="16"/>
  <c r="B2674" i="16"/>
  <c r="F2673" i="16"/>
  <c r="B2673" i="16"/>
  <c r="F2672" i="16"/>
  <c r="B2672" i="16"/>
  <c r="F2671" i="16"/>
  <c r="B2671" i="16"/>
  <c r="F2670" i="16"/>
  <c r="B2670" i="16"/>
  <c r="F2669" i="16"/>
  <c r="B2669" i="16"/>
  <c r="F2668" i="16"/>
  <c r="B2668" i="16"/>
  <c r="F2667" i="16"/>
  <c r="B2667" i="16"/>
  <c r="F2666" i="16"/>
  <c r="B2666" i="16"/>
  <c r="F2665" i="16"/>
  <c r="B2665" i="16"/>
  <c r="F2664" i="16"/>
  <c r="B2664" i="16"/>
  <c r="F2663" i="16"/>
  <c r="B2663" i="16"/>
  <c r="F2662" i="16"/>
  <c r="B2662" i="16"/>
  <c r="F2661" i="16"/>
  <c r="B2661" i="16"/>
  <c r="F2660" i="16"/>
  <c r="B2660" i="16"/>
  <c r="F2659" i="16"/>
  <c r="B2659" i="16"/>
  <c r="F2658" i="16"/>
  <c r="B2658" i="16"/>
  <c r="F2657" i="16"/>
  <c r="B2657" i="16"/>
  <c r="F2656" i="16"/>
  <c r="B2656" i="16"/>
  <c r="F2655" i="16"/>
  <c r="B2655" i="16"/>
  <c r="F2654" i="16"/>
  <c r="B2654" i="16"/>
  <c r="F2653" i="16"/>
  <c r="B2653" i="16"/>
  <c r="F2652" i="16"/>
  <c r="B2652" i="16"/>
  <c r="F2651" i="16"/>
  <c r="B2651" i="16"/>
  <c r="F2650" i="16"/>
  <c r="B2650" i="16"/>
  <c r="F2649" i="16"/>
  <c r="B2649" i="16"/>
  <c r="F2648" i="16"/>
  <c r="B2648" i="16"/>
  <c r="F2647" i="16"/>
  <c r="B2647" i="16"/>
  <c r="F2646" i="16"/>
  <c r="B2646" i="16"/>
  <c r="F2645" i="16"/>
  <c r="B2645" i="16"/>
  <c r="F2644" i="16"/>
  <c r="B2644" i="16"/>
  <c r="F2643" i="16"/>
  <c r="B2643" i="16"/>
  <c r="F2642" i="16"/>
  <c r="B2642" i="16"/>
  <c r="F2641" i="16"/>
  <c r="B2641" i="16"/>
  <c r="F2640" i="16"/>
  <c r="B2640" i="16"/>
  <c r="F2639" i="16"/>
  <c r="B2639" i="16"/>
  <c r="F2638" i="16"/>
  <c r="B2638" i="16"/>
  <c r="F2637" i="16"/>
  <c r="B2637" i="16"/>
  <c r="F2636" i="16"/>
  <c r="B2636" i="16"/>
  <c r="F2635" i="16"/>
  <c r="B2635" i="16"/>
  <c r="F2634" i="16"/>
  <c r="B2634" i="16"/>
  <c r="F2633" i="16"/>
  <c r="B2633" i="16"/>
  <c r="F2632" i="16"/>
  <c r="B2632" i="16"/>
  <c r="F2631" i="16"/>
  <c r="B2631" i="16"/>
  <c r="F2630" i="16"/>
  <c r="B2630" i="16"/>
  <c r="F2629" i="16"/>
  <c r="B2629" i="16"/>
  <c r="F2628" i="16"/>
  <c r="B2628" i="16"/>
  <c r="F2627" i="16"/>
  <c r="B2627" i="16"/>
  <c r="F2626" i="16"/>
  <c r="B2626" i="16"/>
  <c r="F2625" i="16"/>
  <c r="B2625" i="16"/>
  <c r="F2624" i="16"/>
  <c r="B2624" i="16"/>
  <c r="F2623" i="16"/>
  <c r="B2623" i="16"/>
  <c r="F2622" i="16"/>
  <c r="B2622" i="16"/>
  <c r="F2621" i="16"/>
  <c r="B2621" i="16"/>
  <c r="F2620" i="16"/>
  <c r="B2620" i="16"/>
  <c r="F2619" i="16"/>
  <c r="B2619" i="16"/>
  <c r="F2618" i="16"/>
  <c r="B2618" i="16"/>
  <c r="F2617" i="16"/>
  <c r="B2617" i="16"/>
  <c r="F2616" i="16"/>
  <c r="B2616" i="16"/>
  <c r="F2615" i="16"/>
  <c r="B2615" i="16"/>
  <c r="F2614" i="16"/>
  <c r="B2614" i="16"/>
  <c r="F2613" i="16"/>
  <c r="B2613" i="16"/>
  <c r="F2612" i="16"/>
  <c r="B2612" i="16"/>
  <c r="F2611" i="16"/>
  <c r="B2611" i="16"/>
  <c r="F2610" i="16"/>
  <c r="B2610" i="16"/>
  <c r="F2609" i="16"/>
  <c r="B2609" i="16"/>
  <c r="F2608" i="16"/>
  <c r="B2608" i="16"/>
  <c r="F2607" i="16"/>
  <c r="B2607" i="16"/>
  <c r="F2606" i="16"/>
  <c r="B2606" i="16"/>
  <c r="F2605" i="16"/>
  <c r="B2605" i="16"/>
  <c r="F2604" i="16"/>
  <c r="B2604" i="16"/>
  <c r="F2603" i="16"/>
  <c r="B2603" i="16"/>
  <c r="F2602" i="16"/>
  <c r="B2602" i="16"/>
  <c r="F2601" i="16"/>
  <c r="B2601" i="16"/>
  <c r="F2600" i="16"/>
  <c r="B2600" i="16"/>
  <c r="F2599" i="16"/>
  <c r="B2599" i="16"/>
  <c r="F2598" i="16"/>
  <c r="B2598" i="16"/>
  <c r="F2597" i="16"/>
  <c r="B2597" i="16"/>
  <c r="F2596" i="16"/>
  <c r="B2596" i="16"/>
  <c r="F2595" i="16"/>
  <c r="B2595" i="16"/>
  <c r="F2594" i="16"/>
  <c r="B2594" i="16"/>
  <c r="F2593" i="16"/>
  <c r="B2593" i="16"/>
  <c r="F2592" i="16"/>
  <c r="B2592" i="16"/>
  <c r="F2591" i="16"/>
  <c r="B2591" i="16"/>
  <c r="F2590" i="16"/>
  <c r="B2590" i="16"/>
  <c r="F2589" i="16"/>
  <c r="B2589" i="16"/>
  <c r="F2588" i="16"/>
  <c r="B2588" i="16"/>
  <c r="F2587" i="16"/>
  <c r="B2587" i="16"/>
  <c r="F2586" i="16"/>
  <c r="B2586" i="16"/>
  <c r="F2585" i="16"/>
  <c r="B2585" i="16"/>
  <c r="F2584" i="16"/>
  <c r="B2584" i="16"/>
  <c r="F2583" i="16"/>
  <c r="B2583" i="16"/>
  <c r="F2582" i="16"/>
  <c r="B2582" i="16"/>
  <c r="F2581" i="16"/>
  <c r="B2581" i="16"/>
  <c r="F2580" i="16"/>
  <c r="B2580" i="16"/>
  <c r="F2579" i="16"/>
  <c r="B2579" i="16"/>
  <c r="F2578" i="16"/>
  <c r="B2578" i="16"/>
  <c r="F2577" i="16"/>
  <c r="B2577" i="16"/>
  <c r="F2576" i="16"/>
  <c r="B2576" i="16"/>
  <c r="F2575" i="16"/>
  <c r="B2575" i="16"/>
  <c r="F2574" i="16"/>
  <c r="B2574" i="16"/>
  <c r="F2573" i="16"/>
  <c r="B2573" i="16"/>
  <c r="F2572" i="16"/>
  <c r="B2572" i="16"/>
  <c r="F2571" i="16"/>
  <c r="B2571" i="16"/>
  <c r="F2570" i="16"/>
  <c r="B2570" i="16"/>
  <c r="F2569" i="16"/>
  <c r="B2569" i="16"/>
  <c r="F2568" i="16"/>
  <c r="B2568" i="16"/>
  <c r="F2567" i="16"/>
  <c r="B2567" i="16"/>
  <c r="F2566" i="16"/>
  <c r="B2566" i="16"/>
  <c r="F2565" i="16"/>
  <c r="B2565" i="16"/>
  <c r="F2564" i="16"/>
  <c r="B2564" i="16"/>
  <c r="F2563" i="16"/>
  <c r="B2563" i="16"/>
  <c r="F2562" i="16"/>
  <c r="B2562" i="16"/>
  <c r="F2561" i="16"/>
  <c r="B2561" i="16"/>
  <c r="F2560" i="16"/>
  <c r="B2560" i="16"/>
  <c r="F2559" i="16"/>
  <c r="B2559" i="16"/>
  <c r="F2558" i="16"/>
  <c r="B2558" i="16"/>
  <c r="F2557" i="16"/>
  <c r="B2557" i="16"/>
  <c r="F2556" i="16"/>
  <c r="B2556" i="16"/>
  <c r="F2555" i="16"/>
  <c r="B2555" i="16"/>
  <c r="F2554" i="16"/>
  <c r="B2554" i="16"/>
  <c r="F2553" i="16"/>
  <c r="B2553" i="16"/>
  <c r="F2552" i="16"/>
  <c r="B2552" i="16"/>
  <c r="F2551" i="16"/>
  <c r="B2551" i="16"/>
  <c r="F2550" i="16"/>
  <c r="B2550" i="16"/>
  <c r="F2549" i="16"/>
  <c r="B2549" i="16"/>
  <c r="F2548" i="16"/>
  <c r="B2548" i="16"/>
  <c r="F2547" i="16"/>
  <c r="B2547" i="16"/>
  <c r="F2546" i="16"/>
  <c r="B2546" i="16"/>
  <c r="F2545" i="16"/>
  <c r="B2545" i="16"/>
  <c r="F2544" i="16"/>
  <c r="B2544" i="16"/>
  <c r="F2543" i="16"/>
  <c r="B2543" i="16"/>
  <c r="F2542" i="16"/>
  <c r="B2542" i="16"/>
  <c r="F2541" i="16"/>
  <c r="B2541" i="16"/>
  <c r="F2540" i="16"/>
  <c r="B2540" i="16"/>
  <c r="F2539" i="16"/>
  <c r="B2539" i="16"/>
  <c r="F2538" i="16"/>
  <c r="B2538" i="16"/>
  <c r="F2537" i="16"/>
  <c r="B2537" i="16"/>
  <c r="F2536" i="16"/>
  <c r="B2536" i="16"/>
  <c r="F2535" i="16"/>
  <c r="B2535" i="16"/>
  <c r="F2534" i="16"/>
  <c r="B2534" i="16"/>
  <c r="F2533" i="16"/>
  <c r="B2533" i="16"/>
  <c r="F2532" i="16"/>
  <c r="B2532" i="16"/>
  <c r="F2531" i="16"/>
  <c r="B2531" i="16"/>
  <c r="F2530" i="16"/>
  <c r="B2530" i="16"/>
  <c r="F2529" i="16"/>
  <c r="B2529" i="16"/>
  <c r="F2528" i="16"/>
  <c r="B2528" i="16"/>
  <c r="F2527" i="16"/>
  <c r="B2527" i="16"/>
  <c r="F2526" i="16"/>
  <c r="B2526" i="16"/>
  <c r="F2525" i="16"/>
  <c r="B2525" i="16"/>
  <c r="F2524" i="16"/>
  <c r="B2524" i="16"/>
  <c r="F2523" i="16"/>
  <c r="B2523" i="16"/>
  <c r="F2522" i="16"/>
  <c r="B2522" i="16"/>
  <c r="F2521" i="16"/>
  <c r="B2521" i="16"/>
  <c r="F2520" i="16"/>
  <c r="B2520" i="16"/>
  <c r="F2519" i="16"/>
  <c r="B2519" i="16"/>
  <c r="F2518" i="16"/>
  <c r="B2518" i="16"/>
  <c r="F2517" i="16"/>
  <c r="B2517" i="16"/>
  <c r="F2516" i="16"/>
  <c r="B2516" i="16"/>
  <c r="F2515" i="16"/>
  <c r="B2515" i="16"/>
  <c r="F2514" i="16"/>
  <c r="B2514" i="16"/>
  <c r="F2513" i="16"/>
  <c r="B2513" i="16"/>
  <c r="F2512" i="16"/>
  <c r="B2512" i="16"/>
  <c r="F2511" i="16"/>
  <c r="B2511" i="16"/>
  <c r="F2510" i="16"/>
  <c r="B2510" i="16"/>
  <c r="F2509" i="16"/>
  <c r="B2509" i="16"/>
  <c r="F2508" i="16"/>
  <c r="B2508" i="16"/>
  <c r="F2507" i="16"/>
  <c r="B2507" i="16"/>
  <c r="F2506" i="16"/>
  <c r="B2506" i="16"/>
  <c r="F2505" i="16"/>
  <c r="B2505" i="16"/>
  <c r="F2504" i="16"/>
  <c r="B2504" i="16"/>
  <c r="F2503" i="16"/>
  <c r="B2503" i="16"/>
  <c r="F2502" i="16"/>
  <c r="B2502" i="16"/>
  <c r="F2501" i="16"/>
  <c r="B2501" i="16"/>
  <c r="F2500" i="16"/>
  <c r="B2500" i="16"/>
  <c r="F2499" i="16"/>
  <c r="B2499" i="16"/>
  <c r="F2498" i="16"/>
  <c r="B2498" i="16"/>
  <c r="F2497" i="16"/>
  <c r="B2497" i="16"/>
  <c r="F2496" i="16"/>
  <c r="B2496" i="16"/>
  <c r="F2495" i="16"/>
  <c r="B2495" i="16"/>
  <c r="F2494" i="16"/>
  <c r="B2494" i="16"/>
  <c r="F2493" i="16"/>
  <c r="B2493" i="16"/>
  <c r="F2492" i="16"/>
  <c r="B2492" i="16"/>
  <c r="F2491" i="16"/>
  <c r="B2491" i="16"/>
  <c r="F2490" i="16"/>
  <c r="B2490" i="16"/>
  <c r="F2489" i="16"/>
  <c r="B2489" i="16"/>
  <c r="F2488" i="16"/>
  <c r="B2488" i="16"/>
  <c r="F2487" i="16"/>
  <c r="B2487" i="16"/>
  <c r="F2486" i="16"/>
  <c r="B2486" i="16"/>
  <c r="F2485" i="16"/>
  <c r="B2485" i="16"/>
  <c r="F2484" i="16"/>
  <c r="B2484" i="16"/>
  <c r="F2483" i="16"/>
  <c r="B2483" i="16"/>
  <c r="F2482" i="16"/>
  <c r="B2482" i="16"/>
  <c r="F2481" i="16"/>
  <c r="B2481" i="16"/>
  <c r="F2480" i="16"/>
  <c r="B2480" i="16"/>
  <c r="F2479" i="16"/>
  <c r="B2479" i="16"/>
  <c r="F2478" i="16"/>
  <c r="B2478" i="16"/>
  <c r="F2477" i="16"/>
  <c r="B2477" i="16"/>
  <c r="F2476" i="16"/>
  <c r="B2476" i="16"/>
  <c r="F2475" i="16"/>
  <c r="B2475" i="16"/>
  <c r="F2474" i="16"/>
  <c r="B2474" i="16"/>
  <c r="F2473" i="16"/>
  <c r="B2473" i="16"/>
  <c r="F2472" i="16"/>
  <c r="B2472" i="16"/>
  <c r="F2471" i="16"/>
  <c r="B2471" i="16"/>
  <c r="F2470" i="16"/>
  <c r="B2470" i="16"/>
  <c r="F2469" i="16"/>
  <c r="B2469" i="16"/>
  <c r="F2468" i="16"/>
  <c r="B2468" i="16"/>
  <c r="F2467" i="16"/>
  <c r="B2467" i="16"/>
  <c r="F2466" i="16"/>
  <c r="B2466" i="16"/>
  <c r="F2465" i="16"/>
  <c r="B2465" i="16"/>
  <c r="F2464" i="16"/>
  <c r="B2464" i="16"/>
  <c r="F2463" i="16"/>
  <c r="B2463" i="16"/>
  <c r="F2462" i="16"/>
  <c r="B2462" i="16"/>
  <c r="F2461" i="16"/>
  <c r="B2461" i="16"/>
  <c r="F2460" i="16"/>
  <c r="B2460" i="16"/>
  <c r="F2459" i="16"/>
  <c r="B2459" i="16"/>
  <c r="F2458" i="16"/>
  <c r="B2458" i="16"/>
  <c r="F2457" i="16"/>
  <c r="B2457" i="16"/>
  <c r="F2456" i="16"/>
  <c r="B2456" i="16"/>
  <c r="F2455" i="16"/>
  <c r="B2455" i="16"/>
  <c r="F2454" i="16"/>
  <c r="B2454" i="16"/>
  <c r="F2453" i="16"/>
  <c r="B2453" i="16"/>
  <c r="F2452" i="16"/>
  <c r="B2452" i="16"/>
  <c r="F2451" i="16"/>
  <c r="B2451" i="16"/>
  <c r="F2450" i="16"/>
  <c r="B2450" i="16"/>
  <c r="F2449" i="16"/>
  <c r="B2449" i="16"/>
  <c r="F2448" i="16"/>
  <c r="B2448" i="16"/>
  <c r="F2447" i="16"/>
  <c r="B2447" i="16"/>
  <c r="F2446" i="16"/>
  <c r="B2446" i="16"/>
  <c r="F2445" i="16"/>
  <c r="B2445" i="16"/>
  <c r="F2444" i="16"/>
  <c r="B2444" i="16"/>
  <c r="F2443" i="16"/>
  <c r="B2443" i="16"/>
  <c r="F2442" i="16"/>
  <c r="B2442" i="16"/>
  <c r="F2441" i="16"/>
  <c r="B2441" i="16"/>
  <c r="F2440" i="16"/>
  <c r="B2440" i="16"/>
  <c r="F2439" i="16"/>
  <c r="B2439" i="16"/>
  <c r="F2438" i="16"/>
  <c r="B2438" i="16"/>
  <c r="F2437" i="16"/>
  <c r="B2437" i="16"/>
  <c r="F2436" i="16"/>
  <c r="B2436" i="16"/>
  <c r="F2435" i="16"/>
  <c r="B2435" i="16"/>
  <c r="F2434" i="16"/>
  <c r="B2434" i="16"/>
  <c r="F2433" i="16"/>
  <c r="B2433" i="16"/>
  <c r="F2432" i="16"/>
  <c r="B2432" i="16"/>
  <c r="F2431" i="16"/>
  <c r="B2431" i="16"/>
  <c r="F2430" i="16"/>
  <c r="B2430" i="16"/>
  <c r="F2429" i="16"/>
  <c r="B2429" i="16"/>
  <c r="F2428" i="16"/>
  <c r="B2428" i="16"/>
  <c r="F2427" i="16"/>
  <c r="B2427" i="16"/>
  <c r="F2426" i="16"/>
  <c r="B2426" i="16"/>
  <c r="F2425" i="16"/>
  <c r="B2425" i="16"/>
  <c r="F2424" i="16"/>
  <c r="B2424" i="16"/>
  <c r="F2423" i="16"/>
  <c r="B2423" i="16"/>
  <c r="F2422" i="16"/>
  <c r="B2422" i="16"/>
  <c r="F2421" i="16"/>
  <c r="B2421" i="16"/>
  <c r="F2420" i="16"/>
  <c r="B2420" i="16"/>
  <c r="F2419" i="16"/>
  <c r="B2419" i="16"/>
  <c r="F2418" i="16"/>
  <c r="B2418" i="16"/>
  <c r="F2417" i="16"/>
  <c r="B2417" i="16"/>
  <c r="F2416" i="16"/>
  <c r="B2416" i="16"/>
  <c r="F2415" i="16"/>
  <c r="B2415" i="16"/>
  <c r="F2414" i="16"/>
  <c r="B2414" i="16"/>
  <c r="F2413" i="16"/>
  <c r="B2413" i="16"/>
  <c r="F2412" i="16"/>
  <c r="B2412" i="16"/>
  <c r="F2411" i="16"/>
  <c r="B2411" i="16"/>
  <c r="F2410" i="16"/>
  <c r="B2410" i="16"/>
  <c r="F2409" i="16"/>
  <c r="B2409" i="16"/>
  <c r="F2408" i="16"/>
  <c r="B2408" i="16"/>
  <c r="F2407" i="16"/>
  <c r="B2407" i="16"/>
  <c r="F2406" i="16"/>
  <c r="B2406" i="16"/>
  <c r="F2405" i="16"/>
  <c r="B2405" i="16"/>
  <c r="F2404" i="16"/>
  <c r="B2404" i="16"/>
  <c r="F2403" i="16"/>
  <c r="B2403" i="16"/>
  <c r="F2402" i="16"/>
  <c r="B2402" i="16"/>
  <c r="F2401" i="16"/>
  <c r="B2401" i="16"/>
  <c r="F2400" i="16"/>
  <c r="B2400" i="16"/>
  <c r="F2399" i="16"/>
  <c r="B2399" i="16"/>
  <c r="F2398" i="16"/>
  <c r="B2398" i="16"/>
  <c r="F2397" i="16"/>
  <c r="B2397" i="16"/>
  <c r="F2396" i="16"/>
  <c r="B2396" i="16"/>
  <c r="F2395" i="16"/>
  <c r="B2395" i="16"/>
  <c r="F2394" i="16"/>
  <c r="B2394" i="16"/>
  <c r="F2393" i="16"/>
  <c r="B2393" i="16"/>
  <c r="F2392" i="16"/>
  <c r="B2392" i="16"/>
  <c r="F2391" i="16"/>
  <c r="B2391" i="16"/>
  <c r="F2390" i="16"/>
  <c r="B2390" i="16"/>
  <c r="F2389" i="16"/>
  <c r="B2389" i="16"/>
  <c r="F2388" i="16"/>
  <c r="B2388" i="16"/>
  <c r="F2387" i="16"/>
  <c r="B2387" i="16"/>
  <c r="F2386" i="16"/>
  <c r="B2386" i="16"/>
  <c r="F2385" i="16"/>
  <c r="B2385" i="16"/>
  <c r="F2384" i="16"/>
  <c r="B2384" i="16"/>
  <c r="F2383" i="16"/>
  <c r="B2383" i="16"/>
  <c r="F2382" i="16"/>
  <c r="B2382" i="16"/>
  <c r="F2381" i="16"/>
  <c r="B2381" i="16"/>
  <c r="F2380" i="16"/>
  <c r="B2380" i="16"/>
  <c r="F2379" i="16"/>
  <c r="B2379" i="16"/>
  <c r="F2378" i="16"/>
  <c r="B2378" i="16"/>
  <c r="F2377" i="16"/>
  <c r="B2377" i="16"/>
  <c r="F2376" i="16"/>
  <c r="B2376" i="16"/>
  <c r="F2375" i="16"/>
  <c r="B2375" i="16"/>
  <c r="F2374" i="16"/>
  <c r="B2374" i="16"/>
  <c r="F2373" i="16"/>
  <c r="B2373" i="16"/>
  <c r="F2372" i="16"/>
  <c r="B2372" i="16"/>
  <c r="F2371" i="16"/>
  <c r="B2371" i="16"/>
  <c r="F2370" i="16"/>
  <c r="B2370" i="16"/>
  <c r="F2369" i="16"/>
  <c r="B2369" i="16"/>
  <c r="F2368" i="16"/>
  <c r="B2368" i="16"/>
  <c r="F2367" i="16"/>
  <c r="B2367" i="16"/>
  <c r="F2366" i="16"/>
  <c r="B2366" i="16"/>
  <c r="F2365" i="16"/>
  <c r="B2365" i="16"/>
  <c r="F2364" i="16"/>
  <c r="B2364" i="16"/>
  <c r="F2363" i="16"/>
  <c r="B2363" i="16"/>
  <c r="F2362" i="16"/>
  <c r="B2362" i="16"/>
  <c r="F2361" i="16"/>
  <c r="B2361" i="16"/>
  <c r="F2360" i="16"/>
  <c r="B2360" i="16"/>
  <c r="F2359" i="16"/>
  <c r="B2359" i="16"/>
  <c r="F2358" i="16"/>
  <c r="B2358" i="16"/>
  <c r="F2357" i="16"/>
  <c r="B2357" i="16"/>
  <c r="F2356" i="16"/>
  <c r="B2356" i="16"/>
  <c r="F2355" i="16"/>
  <c r="B2355" i="16"/>
  <c r="F2354" i="16"/>
  <c r="B2354" i="16"/>
  <c r="F2353" i="16"/>
  <c r="B2353" i="16"/>
  <c r="F2352" i="16"/>
  <c r="B2352" i="16"/>
  <c r="F2351" i="16"/>
  <c r="B2351" i="16"/>
  <c r="F2350" i="16"/>
  <c r="B2350" i="16"/>
  <c r="F2349" i="16"/>
  <c r="B2349" i="16"/>
  <c r="F2348" i="16"/>
  <c r="B2348" i="16"/>
  <c r="F2347" i="16"/>
  <c r="B2347" i="16"/>
  <c r="F2346" i="16"/>
  <c r="B2346" i="16"/>
  <c r="F2345" i="16"/>
  <c r="B2345" i="16"/>
  <c r="F2344" i="16"/>
  <c r="B2344" i="16"/>
  <c r="F2343" i="16"/>
  <c r="B2343" i="16"/>
  <c r="F2342" i="16"/>
  <c r="B2342" i="16"/>
  <c r="F2341" i="16"/>
  <c r="B2341" i="16"/>
  <c r="F2340" i="16"/>
  <c r="B2340" i="16"/>
  <c r="F2339" i="16"/>
  <c r="B2339" i="16"/>
  <c r="F2338" i="16"/>
  <c r="B2338" i="16"/>
  <c r="F2337" i="16"/>
  <c r="B2337" i="16"/>
  <c r="F2336" i="16"/>
  <c r="B2336" i="16"/>
  <c r="F2335" i="16"/>
  <c r="B2335" i="16"/>
  <c r="F2334" i="16"/>
  <c r="B2334" i="16"/>
  <c r="F2333" i="16"/>
  <c r="B2333" i="16"/>
  <c r="F2332" i="16"/>
  <c r="B2332" i="16"/>
  <c r="F2331" i="16"/>
  <c r="B2331" i="16"/>
  <c r="F2330" i="16"/>
  <c r="B2330" i="16"/>
  <c r="F2329" i="16"/>
  <c r="B2329" i="16"/>
  <c r="F2328" i="16"/>
  <c r="B2328" i="16"/>
  <c r="F2327" i="16"/>
  <c r="B2327" i="16"/>
  <c r="F2326" i="16"/>
  <c r="B2326" i="16"/>
  <c r="F2325" i="16"/>
  <c r="B2325" i="16"/>
  <c r="F2324" i="16"/>
  <c r="B2324" i="16"/>
  <c r="F2323" i="16"/>
  <c r="B2323" i="16"/>
  <c r="F2322" i="16"/>
  <c r="B2322" i="16"/>
  <c r="F2321" i="16"/>
  <c r="B2321" i="16"/>
  <c r="F2320" i="16"/>
  <c r="B2320" i="16"/>
  <c r="F2319" i="16"/>
  <c r="B2319" i="16"/>
  <c r="F2318" i="16"/>
  <c r="B2318" i="16"/>
  <c r="F2317" i="16"/>
  <c r="B2317" i="16"/>
  <c r="F2316" i="16"/>
  <c r="B2316" i="16"/>
  <c r="F2315" i="16"/>
  <c r="B2315" i="16"/>
  <c r="F2314" i="16"/>
  <c r="B2314" i="16"/>
  <c r="F2313" i="16"/>
  <c r="B2313" i="16"/>
  <c r="F2312" i="16"/>
  <c r="B2312" i="16"/>
  <c r="F2311" i="16"/>
  <c r="B2311" i="16"/>
  <c r="F2310" i="16"/>
  <c r="B2310" i="16"/>
  <c r="F2309" i="16"/>
  <c r="B2309" i="16"/>
  <c r="F2308" i="16"/>
  <c r="B2308" i="16"/>
  <c r="F2307" i="16"/>
  <c r="B2307" i="16"/>
  <c r="F2306" i="16"/>
  <c r="B2306" i="16"/>
  <c r="F2305" i="16"/>
  <c r="B2305" i="16"/>
  <c r="F2304" i="16"/>
  <c r="B2304" i="16"/>
  <c r="F2303" i="16"/>
  <c r="B2303" i="16"/>
  <c r="F2302" i="16"/>
  <c r="B2302" i="16"/>
  <c r="F2301" i="16"/>
  <c r="B2301" i="16"/>
  <c r="F2300" i="16"/>
  <c r="B2300" i="16"/>
  <c r="F2299" i="16"/>
  <c r="B2299" i="16"/>
  <c r="F2298" i="16"/>
  <c r="B2298" i="16"/>
  <c r="F2297" i="16"/>
  <c r="B2297" i="16"/>
  <c r="F2296" i="16"/>
  <c r="B2296" i="16"/>
  <c r="F2295" i="16"/>
  <c r="B2295" i="16"/>
  <c r="F2294" i="16"/>
  <c r="B2294" i="16"/>
  <c r="F2293" i="16"/>
  <c r="B2293" i="16"/>
  <c r="F2292" i="16"/>
  <c r="B2292" i="16"/>
  <c r="F2291" i="16"/>
  <c r="B2291" i="16"/>
  <c r="F2290" i="16"/>
  <c r="B2290" i="16"/>
  <c r="F2289" i="16"/>
  <c r="B2289" i="16"/>
  <c r="F2288" i="16"/>
  <c r="B2288" i="16"/>
  <c r="F2287" i="16"/>
  <c r="B2287" i="16"/>
  <c r="F2286" i="16"/>
  <c r="B2286" i="16"/>
  <c r="F2285" i="16"/>
  <c r="B2285" i="16"/>
  <c r="F2284" i="16"/>
  <c r="B2284" i="16"/>
  <c r="F2283" i="16"/>
  <c r="B2283" i="16"/>
  <c r="F2282" i="16"/>
  <c r="B2282" i="16"/>
  <c r="F2281" i="16"/>
  <c r="B2281" i="16"/>
  <c r="F2280" i="16"/>
  <c r="B2280" i="16"/>
  <c r="F2279" i="16"/>
  <c r="B2279" i="16"/>
  <c r="F2278" i="16"/>
  <c r="B2278" i="16"/>
  <c r="F2277" i="16"/>
  <c r="B2277" i="16"/>
  <c r="F2276" i="16"/>
  <c r="B2276" i="16"/>
  <c r="F2275" i="16"/>
  <c r="B2275" i="16"/>
  <c r="F2274" i="16"/>
  <c r="B2274" i="16"/>
  <c r="F2273" i="16"/>
  <c r="B2273" i="16"/>
  <c r="F2272" i="16"/>
  <c r="B2272" i="16"/>
  <c r="F2271" i="16"/>
  <c r="B2271" i="16"/>
  <c r="F2270" i="16"/>
  <c r="B2270" i="16"/>
  <c r="F2269" i="16"/>
  <c r="B2269" i="16"/>
  <c r="F2268" i="16"/>
  <c r="B2268" i="16"/>
  <c r="F2267" i="16"/>
  <c r="B2267" i="16"/>
  <c r="F2266" i="16"/>
  <c r="B2266" i="16"/>
  <c r="F2265" i="16"/>
  <c r="B2265" i="16"/>
  <c r="F2264" i="16"/>
  <c r="B2264" i="16"/>
  <c r="F2263" i="16"/>
  <c r="B2263" i="16"/>
  <c r="F2262" i="16"/>
  <c r="B2262" i="16"/>
  <c r="F2261" i="16"/>
  <c r="B2261" i="16"/>
  <c r="F2260" i="16"/>
  <c r="B2260" i="16"/>
  <c r="F2259" i="16"/>
  <c r="B2259" i="16"/>
  <c r="F2258" i="16"/>
  <c r="B2258" i="16"/>
  <c r="F2257" i="16"/>
  <c r="B2257" i="16"/>
  <c r="F2256" i="16"/>
  <c r="B2256" i="16"/>
  <c r="F2255" i="16"/>
  <c r="B2255" i="16"/>
  <c r="F2254" i="16"/>
  <c r="B2254" i="16"/>
  <c r="F2253" i="16"/>
  <c r="B2253" i="16"/>
  <c r="F2252" i="16"/>
  <c r="B2252" i="16"/>
  <c r="F2251" i="16"/>
  <c r="B2251" i="16"/>
  <c r="F2250" i="16"/>
  <c r="B2250" i="16"/>
  <c r="F2249" i="16"/>
  <c r="B2249" i="16"/>
  <c r="F2248" i="16"/>
  <c r="B2248" i="16"/>
  <c r="F2247" i="16"/>
  <c r="B2247" i="16"/>
  <c r="F2246" i="16"/>
  <c r="B2246" i="16"/>
  <c r="F2245" i="16"/>
  <c r="B2245" i="16"/>
  <c r="F2244" i="16"/>
  <c r="B2244" i="16"/>
  <c r="F2243" i="16"/>
  <c r="B2243" i="16"/>
  <c r="F2242" i="16"/>
  <c r="B2242" i="16"/>
  <c r="F2241" i="16"/>
  <c r="B2241" i="16"/>
  <c r="F2240" i="16"/>
  <c r="B2240" i="16"/>
  <c r="F2239" i="16"/>
  <c r="B2239" i="16"/>
  <c r="F2238" i="16"/>
  <c r="B2238" i="16"/>
  <c r="F2237" i="16"/>
  <c r="B2237" i="16"/>
  <c r="F2236" i="16"/>
  <c r="B2236" i="16"/>
  <c r="F2235" i="16"/>
  <c r="B2235" i="16"/>
  <c r="F2234" i="16"/>
  <c r="B2234" i="16"/>
  <c r="F2233" i="16"/>
  <c r="B2233" i="16"/>
  <c r="F2232" i="16"/>
  <c r="B2232" i="16"/>
  <c r="F2231" i="16"/>
  <c r="B2231" i="16"/>
  <c r="F2230" i="16"/>
  <c r="B2230" i="16"/>
  <c r="F2229" i="16"/>
  <c r="B2229" i="16"/>
  <c r="F2228" i="16"/>
  <c r="B2228" i="16"/>
  <c r="F2227" i="16"/>
  <c r="B2227" i="16"/>
  <c r="F2226" i="16"/>
  <c r="B2226" i="16"/>
  <c r="F2225" i="16"/>
  <c r="B2225" i="16"/>
  <c r="F2224" i="16"/>
  <c r="B2224" i="16"/>
  <c r="F2223" i="16"/>
  <c r="B2223" i="16"/>
  <c r="F2222" i="16"/>
  <c r="B2222" i="16"/>
  <c r="F2221" i="16"/>
  <c r="B2221" i="16"/>
  <c r="F2220" i="16"/>
  <c r="B2220" i="16"/>
  <c r="F2219" i="16"/>
  <c r="B2219" i="16"/>
  <c r="F2218" i="16"/>
  <c r="B2218" i="16"/>
  <c r="F2217" i="16"/>
  <c r="B2217" i="16"/>
  <c r="F2216" i="16"/>
  <c r="B2216" i="16"/>
  <c r="F2215" i="16"/>
  <c r="B2215" i="16"/>
  <c r="F2214" i="16"/>
  <c r="B2214" i="16"/>
  <c r="F2213" i="16"/>
  <c r="B2213" i="16"/>
  <c r="F2212" i="16"/>
  <c r="B2212" i="16"/>
  <c r="F2211" i="16"/>
  <c r="B2211" i="16"/>
  <c r="F2210" i="16"/>
  <c r="B2210" i="16"/>
  <c r="F2209" i="16"/>
  <c r="B2209" i="16"/>
  <c r="F2208" i="16"/>
  <c r="B2208" i="16"/>
  <c r="F2207" i="16"/>
  <c r="B2207" i="16"/>
  <c r="F2206" i="16"/>
  <c r="B2206" i="16"/>
  <c r="F2205" i="16"/>
  <c r="B2205" i="16"/>
  <c r="F2204" i="16"/>
  <c r="B2204" i="16"/>
  <c r="F2203" i="16"/>
  <c r="B2203" i="16"/>
  <c r="F2202" i="16"/>
  <c r="B2202" i="16"/>
  <c r="F2201" i="16"/>
  <c r="B2201" i="16"/>
  <c r="F2200" i="16"/>
  <c r="B2200" i="16"/>
  <c r="F2199" i="16"/>
  <c r="B2199" i="16"/>
  <c r="F2198" i="16"/>
  <c r="B2198" i="16"/>
  <c r="F2197" i="16"/>
  <c r="B2197" i="16"/>
  <c r="F2196" i="16"/>
  <c r="B2196" i="16"/>
  <c r="F2195" i="16"/>
  <c r="B2195" i="16"/>
  <c r="F2194" i="16"/>
  <c r="B2194" i="16"/>
  <c r="F2193" i="16"/>
  <c r="B2193" i="16"/>
  <c r="F2192" i="16"/>
  <c r="B2192" i="16"/>
  <c r="F2191" i="16"/>
  <c r="B2191" i="16"/>
  <c r="F2190" i="16"/>
  <c r="B2190" i="16"/>
  <c r="F2189" i="16"/>
  <c r="B2189" i="16"/>
  <c r="F2188" i="16"/>
  <c r="B2188" i="16"/>
  <c r="F2187" i="16"/>
  <c r="B2187" i="16"/>
  <c r="F2186" i="16"/>
  <c r="B2186" i="16"/>
  <c r="F2185" i="16"/>
  <c r="B2185" i="16"/>
  <c r="F2184" i="16"/>
  <c r="B2184" i="16"/>
  <c r="F2183" i="16"/>
  <c r="B2183" i="16"/>
  <c r="F2182" i="16"/>
  <c r="B2182" i="16"/>
  <c r="F2181" i="16"/>
  <c r="B2181" i="16"/>
  <c r="F2180" i="16"/>
  <c r="B2180" i="16"/>
  <c r="F2179" i="16"/>
  <c r="B2179" i="16"/>
  <c r="F2178" i="16"/>
  <c r="B2178" i="16"/>
  <c r="F2177" i="16"/>
  <c r="B2177" i="16"/>
  <c r="F2176" i="16"/>
  <c r="B2176" i="16"/>
  <c r="F2175" i="16"/>
  <c r="B2175" i="16"/>
  <c r="F2174" i="16"/>
  <c r="B2174" i="16"/>
  <c r="F2173" i="16"/>
  <c r="B2173" i="16"/>
  <c r="F2172" i="16"/>
  <c r="B2172" i="16"/>
  <c r="F2171" i="16"/>
  <c r="B2171" i="16"/>
  <c r="F2170" i="16"/>
  <c r="B2170" i="16"/>
  <c r="F2169" i="16"/>
  <c r="B2169" i="16"/>
  <c r="F2168" i="16"/>
  <c r="B2168" i="16"/>
  <c r="F2167" i="16"/>
  <c r="B2167" i="16"/>
  <c r="F2166" i="16"/>
  <c r="B2166" i="16"/>
  <c r="F2165" i="16"/>
  <c r="B2165" i="16"/>
  <c r="F2164" i="16"/>
  <c r="B2164" i="16"/>
  <c r="F2163" i="16"/>
  <c r="B2163" i="16"/>
  <c r="F2162" i="16"/>
  <c r="B2162" i="16"/>
  <c r="F2161" i="16"/>
  <c r="B2161" i="16"/>
  <c r="F2160" i="16"/>
  <c r="B2160" i="16"/>
  <c r="F2159" i="16"/>
  <c r="B2159" i="16"/>
  <c r="F2158" i="16"/>
  <c r="B2158" i="16"/>
  <c r="F2157" i="16"/>
  <c r="B2157" i="16"/>
  <c r="F2156" i="16"/>
  <c r="B2156" i="16"/>
  <c r="F2155" i="16"/>
  <c r="B2155" i="16"/>
  <c r="F2154" i="16"/>
  <c r="B2154" i="16"/>
  <c r="F2153" i="16"/>
  <c r="B2153" i="16"/>
  <c r="F2152" i="16"/>
  <c r="B2152" i="16"/>
  <c r="F2151" i="16"/>
  <c r="B2151" i="16"/>
  <c r="F2150" i="16"/>
  <c r="B2150" i="16"/>
  <c r="F2149" i="16"/>
  <c r="B2149" i="16"/>
  <c r="F2148" i="16"/>
  <c r="B2148" i="16"/>
  <c r="F2147" i="16"/>
  <c r="B2147" i="16"/>
  <c r="F2146" i="16"/>
  <c r="B2146" i="16"/>
  <c r="F2145" i="16"/>
  <c r="B2145" i="16"/>
  <c r="F2144" i="16"/>
  <c r="B2144" i="16"/>
  <c r="F2143" i="16"/>
  <c r="B2143" i="16"/>
  <c r="F2142" i="16"/>
  <c r="B2142" i="16"/>
  <c r="F2141" i="16"/>
  <c r="B2141" i="16"/>
  <c r="F2140" i="16"/>
  <c r="B2140" i="16"/>
  <c r="F2139" i="16"/>
  <c r="B2139" i="16"/>
  <c r="F2138" i="16"/>
  <c r="B2138" i="16"/>
  <c r="F2137" i="16"/>
  <c r="B2137" i="16"/>
  <c r="F2136" i="16"/>
  <c r="B2136" i="16"/>
  <c r="F2135" i="16"/>
  <c r="B2135" i="16"/>
  <c r="F2134" i="16"/>
  <c r="B2134" i="16"/>
  <c r="F2133" i="16"/>
  <c r="B2133" i="16"/>
  <c r="F2132" i="16"/>
  <c r="B2132" i="16"/>
  <c r="F2131" i="16"/>
  <c r="B2131" i="16"/>
  <c r="F2130" i="16"/>
  <c r="B2130" i="16"/>
  <c r="F2129" i="16"/>
  <c r="B2129" i="16"/>
  <c r="F2128" i="16"/>
  <c r="B2128" i="16"/>
  <c r="F2127" i="16"/>
  <c r="B2127" i="16"/>
  <c r="F2126" i="16"/>
  <c r="B2126" i="16"/>
  <c r="F2125" i="16"/>
  <c r="B2125" i="16"/>
  <c r="F2124" i="16"/>
  <c r="B2124" i="16"/>
  <c r="F2123" i="16"/>
  <c r="B2123" i="16"/>
  <c r="F2122" i="16"/>
  <c r="B2122" i="16"/>
  <c r="F2121" i="16"/>
  <c r="B2121" i="16"/>
  <c r="F2120" i="16"/>
  <c r="B2120" i="16"/>
  <c r="F2119" i="16"/>
  <c r="B2119" i="16"/>
  <c r="F2118" i="16"/>
  <c r="B2118" i="16"/>
  <c r="F2117" i="16"/>
  <c r="B2117" i="16"/>
  <c r="F2116" i="16"/>
  <c r="B2116" i="16"/>
  <c r="F2115" i="16"/>
  <c r="B2115" i="16"/>
  <c r="F2114" i="16"/>
  <c r="B2114" i="16"/>
  <c r="F2113" i="16"/>
  <c r="B2113" i="16"/>
  <c r="F2112" i="16"/>
  <c r="B2112" i="16"/>
  <c r="F2111" i="16"/>
  <c r="B2111" i="16"/>
  <c r="F2110" i="16"/>
  <c r="B2110" i="16"/>
  <c r="F2109" i="16"/>
  <c r="B2109" i="16"/>
  <c r="F2108" i="16"/>
  <c r="B2108" i="16"/>
  <c r="F2107" i="16"/>
  <c r="B2107" i="16"/>
  <c r="F2106" i="16"/>
  <c r="B2106" i="16"/>
  <c r="F2105" i="16"/>
  <c r="B2105" i="16"/>
  <c r="F2104" i="16"/>
  <c r="B2104" i="16"/>
  <c r="F2103" i="16"/>
  <c r="B2103" i="16"/>
  <c r="F2102" i="16"/>
  <c r="B2102" i="16"/>
  <c r="F2101" i="16"/>
  <c r="B2101" i="16"/>
  <c r="F2100" i="16"/>
  <c r="B2100" i="16"/>
  <c r="F2099" i="16"/>
  <c r="B2099" i="16"/>
  <c r="F2098" i="16"/>
  <c r="B2098" i="16"/>
  <c r="F2097" i="16"/>
  <c r="B2097" i="16"/>
  <c r="F2096" i="16"/>
  <c r="B2096" i="16"/>
  <c r="F2095" i="16"/>
  <c r="B2095" i="16"/>
  <c r="F2094" i="16"/>
  <c r="B2094" i="16"/>
  <c r="F2093" i="16"/>
  <c r="B2093" i="16"/>
  <c r="F2092" i="16"/>
  <c r="B2092" i="16"/>
  <c r="F2091" i="16"/>
  <c r="B2091" i="16"/>
  <c r="F2090" i="16"/>
  <c r="B2090" i="16"/>
  <c r="F2089" i="16"/>
  <c r="B2089" i="16"/>
  <c r="F2088" i="16"/>
  <c r="B2088" i="16"/>
  <c r="F2087" i="16"/>
  <c r="B2087" i="16"/>
  <c r="F2086" i="16"/>
  <c r="B2086" i="16"/>
  <c r="F2085" i="16"/>
  <c r="B2085" i="16"/>
  <c r="F2084" i="16"/>
  <c r="B2084" i="16"/>
  <c r="F2083" i="16"/>
  <c r="B2083" i="16"/>
  <c r="F2082" i="16"/>
  <c r="B2082" i="16"/>
  <c r="F2081" i="16"/>
  <c r="B2081" i="16"/>
  <c r="F2080" i="16"/>
  <c r="B2080" i="16"/>
  <c r="F2079" i="16"/>
  <c r="B2079" i="16"/>
  <c r="F2078" i="16"/>
  <c r="B2078" i="16"/>
  <c r="F2077" i="16"/>
  <c r="B2077" i="16"/>
  <c r="F2076" i="16"/>
  <c r="B2076" i="16"/>
  <c r="F2075" i="16"/>
  <c r="B2075" i="16"/>
  <c r="F2074" i="16"/>
  <c r="B2074" i="16"/>
  <c r="F2073" i="16"/>
  <c r="B2073" i="16"/>
  <c r="F2072" i="16"/>
  <c r="B2072" i="16"/>
  <c r="F2071" i="16"/>
  <c r="B2071" i="16"/>
  <c r="F2070" i="16"/>
  <c r="B2070" i="16"/>
  <c r="F2069" i="16"/>
  <c r="B2069" i="16"/>
  <c r="F2068" i="16"/>
  <c r="B2068" i="16"/>
  <c r="F2067" i="16"/>
  <c r="B2067" i="16"/>
  <c r="F2066" i="16"/>
  <c r="B2066" i="16"/>
  <c r="F2065" i="16"/>
  <c r="B2065" i="16"/>
  <c r="F2064" i="16"/>
  <c r="B2064" i="16"/>
  <c r="F2063" i="16"/>
  <c r="B2063" i="16"/>
  <c r="F2062" i="16"/>
  <c r="B2062" i="16"/>
  <c r="F2061" i="16"/>
  <c r="B2061" i="16"/>
  <c r="F2060" i="16"/>
  <c r="B2060" i="16"/>
  <c r="F2059" i="16"/>
  <c r="B2059" i="16"/>
  <c r="F2058" i="16"/>
  <c r="B2058" i="16"/>
  <c r="F2057" i="16"/>
  <c r="B2057" i="16"/>
  <c r="F2056" i="16"/>
  <c r="B2056" i="16"/>
  <c r="F2055" i="16"/>
  <c r="B2055" i="16"/>
  <c r="F2054" i="16"/>
  <c r="B2054" i="16"/>
  <c r="F2053" i="16"/>
  <c r="B2053" i="16"/>
  <c r="F2052" i="16"/>
  <c r="B2052" i="16"/>
  <c r="F2051" i="16"/>
  <c r="B2051" i="16"/>
  <c r="F2050" i="16"/>
  <c r="B2050" i="16"/>
  <c r="F2049" i="16"/>
  <c r="B2049" i="16"/>
  <c r="F2048" i="16"/>
  <c r="B2048" i="16"/>
  <c r="F2047" i="16"/>
  <c r="B2047" i="16"/>
  <c r="F2046" i="16"/>
  <c r="B2046" i="16"/>
  <c r="F2045" i="16"/>
  <c r="B2045" i="16"/>
  <c r="F2044" i="16"/>
  <c r="B2044" i="16"/>
  <c r="F2043" i="16"/>
  <c r="B2043" i="16"/>
  <c r="F2042" i="16"/>
  <c r="B2042" i="16"/>
  <c r="F2041" i="16"/>
  <c r="B2041" i="16"/>
  <c r="F2040" i="16"/>
  <c r="B2040" i="16"/>
  <c r="F2039" i="16"/>
  <c r="B2039" i="16"/>
  <c r="F2038" i="16"/>
  <c r="B2038" i="16"/>
  <c r="F2037" i="16"/>
  <c r="B2037" i="16"/>
  <c r="F2036" i="16"/>
  <c r="B2036" i="16"/>
  <c r="F2035" i="16"/>
  <c r="B2035" i="16"/>
  <c r="F2034" i="16"/>
  <c r="B2034" i="16"/>
  <c r="F2033" i="16"/>
  <c r="B2033" i="16"/>
  <c r="F2032" i="16"/>
  <c r="B2032" i="16"/>
  <c r="F2031" i="16"/>
  <c r="B2031" i="16"/>
  <c r="F2030" i="16"/>
  <c r="B2030" i="16"/>
  <c r="F2029" i="16"/>
  <c r="B2029" i="16"/>
  <c r="F2028" i="16"/>
  <c r="B2028" i="16"/>
  <c r="F2027" i="16"/>
  <c r="B2027" i="16"/>
  <c r="F2026" i="16"/>
  <c r="B2026" i="16"/>
  <c r="F2025" i="16"/>
  <c r="B2025" i="16"/>
  <c r="F2024" i="16"/>
  <c r="B2024" i="16"/>
  <c r="F2023" i="16"/>
  <c r="B2023" i="16"/>
  <c r="F2022" i="16"/>
  <c r="B2022" i="16"/>
  <c r="F2021" i="16"/>
  <c r="B2021" i="16"/>
  <c r="F2020" i="16"/>
  <c r="B2020" i="16"/>
  <c r="F2019" i="16"/>
  <c r="B2019" i="16"/>
  <c r="F2018" i="16"/>
  <c r="B2018" i="16"/>
  <c r="F2017" i="16"/>
  <c r="B2017" i="16"/>
  <c r="F2016" i="16"/>
  <c r="B2016" i="16"/>
  <c r="F2015" i="16"/>
  <c r="B2015" i="16"/>
  <c r="F2014" i="16"/>
  <c r="B2014" i="16"/>
  <c r="F2013" i="16"/>
  <c r="B2013" i="16"/>
  <c r="F2012" i="16"/>
  <c r="B2012" i="16"/>
  <c r="F2011" i="16"/>
  <c r="B2011" i="16"/>
  <c r="F2010" i="16"/>
  <c r="B2010" i="16"/>
  <c r="F2009" i="16"/>
  <c r="B2009" i="16"/>
  <c r="F2008" i="16"/>
  <c r="B2008" i="16"/>
  <c r="F2007" i="16"/>
  <c r="B2007" i="16"/>
  <c r="F2006" i="16"/>
  <c r="B2006" i="16"/>
  <c r="F2005" i="16"/>
  <c r="B2005" i="16"/>
  <c r="F2004" i="16"/>
  <c r="B2004" i="16"/>
  <c r="F2003" i="16"/>
  <c r="B2003" i="16"/>
  <c r="F2002" i="16"/>
  <c r="B2002" i="16"/>
  <c r="F2001" i="16"/>
  <c r="B2001" i="16"/>
  <c r="F2000" i="16"/>
  <c r="B2000" i="16"/>
  <c r="F1999" i="16"/>
  <c r="B1999" i="16"/>
  <c r="F1998" i="16"/>
  <c r="B1998" i="16"/>
  <c r="F1997" i="16"/>
  <c r="B1997" i="16"/>
  <c r="F1996" i="16"/>
  <c r="B1996" i="16"/>
  <c r="F1995" i="16"/>
  <c r="B1995" i="16"/>
  <c r="F1994" i="16"/>
  <c r="B1994" i="16"/>
  <c r="F1993" i="16"/>
  <c r="B1993" i="16"/>
  <c r="F1992" i="16"/>
  <c r="B1992" i="16"/>
  <c r="F1991" i="16"/>
  <c r="B1991" i="16"/>
  <c r="F1990" i="16"/>
  <c r="B1990" i="16"/>
  <c r="F1989" i="16"/>
  <c r="B1989" i="16"/>
  <c r="F1988" i="16"/>
  <c r="B1988" i="16"/>
  <c r="F1987" i="16"/>
  <c r="B1987" i="16"/>
  <c r="F1986" i="16"/>
  <c r="B1986" i="16"/>
  <c r="F1985" i="16"/>
  <c r="B1985" i="16"/>
  <c r="F1984" i="16"/>
  <c r="B1984" i="16"/>
  <c r="F1983" i="16"/>
  <c r="B1983" i="16"/>
  <c r="F1982" i="16"/>
  <c r="B1982" i="16"/>
  <c r="F1981" i="16"/>
  <c r="B1981" i="16"/>
  <c r="F1980" i="16"/>
  <c r="B1980" i="16"/>
  <c r="F1979" i="16"/>
  <c r="B1979" i="16"/>
  <c r="F1978" i="16"/>
  <c r="B1978" i="16"/>
  <c r="F1977" i="16"/>
  <c r="B1977" i="16"/>
  <c r="F1976" i="16"/>
  <c r="B1976" i="16"/>
  <c r="F1975" i="16"/>
  <c r="B1975" i="16"/>
  <c r="F1974" i="16"/>
  <c r="B1974" i="16"/>
  <c r="F1973" i="16"/>
  <c r="B1973" i="16"/>
  <c r="F1972" i="16"/>
  <c r="B1972" i="16"/>
  <c r="F1971" i="16"/>
  <c r="B1971" i="16"/>
  <c r="F1970" i="16"/>
  <c r="B1970" i="16"/>
  <c r="F1969" i="16"/>
  <c r="B1969" i="16"/>
  <c r="F1968" i="16"/>
  <c r="B1968" i="16"/>
  <c r="F1967" i="16"/>
  <c r="B1967" i="16"/>
  <c r="F1966" i="16"/>
  <c r="B1966" i="16"/>
  <c r="F1965" i="16"/>
  <c r="B1965" i="16"/>
  <c r="F1964" i="16"/>
  <c r="B1964" i="16"/>
  <c r="F1963" i="16"/>
  <c r="B1963" i="16"/>
  <c r="F1962" i="16"/>
  <c r="B1962" i="16"/>
  <c r="F1961" i="16"/>
  <c r="B1961" i="16"/>
  <c r="F1960" i="16"/>
  <c r="B1960" i="16"/>
  <c r="F1959" i="16"/>
  <c r="B1959" i="16"/>
  <c r="F1958" i="16"/>
  <c r="B1958" i="16"/>
  <c r="F1957" i="16"/>
  <c r="B1957" i="16"/>
  <c r="F1956" i="16"/>
  <c r="B1956" i="16"/>
  <c r="F1955" i="16"/>
  <c r="B1955" i="16"/>
  <c r="F1954" i="16"/>
  <c r="B1954" i="16"/>
  <c r="F1953" i="16"/>
  <c r="B1953" i="16"/>
  <c r="F1952" i="16"/>
  <c r="B1952" i="16"/>
  <c r="F1951" i="16"/>
  <c r="B1951" i="16"/>
  <c r="F1950" i="16"/>
  <c r="B1950" i="16"/>
  <c r="F1949" i="16"/>
  <c r="B1949" i="16"/>
  <c r="F1948" i="16"/>
  <c r="B1948" i="16"/>
  <c r="F1947" i="16"/>
  <c r="B1947" i="16"/>
  <c r="F1946" i="16"/>
  <c r="B1946" i="16"/>
  <c r="F1945" i="16"/>
  <c r="B1945" i="16"/>
  <c r="F1944" i="16"/>
  <c r="B1944" i="16"/>
  <c r="F1943" i="16"/>
  <c r="B1943" i="16"/>
  <c r="F1942" i="16"/>
  <c r="B1942" i="16"/>
  <c r="F1941" i="16"/>
  <c r="B1941" i="16"/>
  <c r="F1940" i="16"/>
  <c r="B1940" i="16"/>
  <c r="F1939" i="16"/>
  <c r="B1939" i="16"/>
  <c r="F1938" i="16"/>
  <c r="B1938" i="16"/>
  <c r="F1937" i="16"/>
  <c r="B1937" i="16"/>
  <c r="F1936" i="16"/>
  <c r="B1936" i="16"/>
  <c r="F1935" i="16"/>
  <c r="B1935" i="16"/>
  <c r="F1934" i="16"/>
  <c r="B1934" i="16"/>
  <c r="F1933" i="16"/>
  <c r="B1933" i="16"/>
  <c r="F1932" i="16"/>
  <c r="B1932" i="16"/>
  <c r="F1931" i="16"/>
  <c r="B1931" i="16"/>
  <c r="F1930" i="16"/>
  <c r="B1930" i="16"/>
  <c r="F1929" i="16"/>
  <c r="B1929" i="16"/>
  <c r="F1928" i="16"/>
  <c r="B1928" i="16"/>
  <c r="F1927" i="16"/>
  <c r="B1927" i="16"/>
  <c r="F1926" i="16"/>
  <c r="B1926" i="16"/>
  <c r="F1925" i="16"/>
  <c r="B1925" i="16"/>
  <c r="F1924" i="16"/>
  <c r="B1924" i="16"/>
  <c r="F1923" i="16"/>
  <c r="B1923" i="16"/>
  <c r="F1922" i="16"/>
  <c r="B1922" i="16"/>
  <c r="F1921" i="16"/>
  <c r="B1921" i="16"/>
  <c r="F1920" i="16"/>
  <c r="B1920" i="16"/>
  <c r="F1919" i="16"/>
  <c r="B1919" i="16"/>
  <c r="F1918" i="16"/>
  <c r="B1918" i="16"/>
  <c r="F1917" i="16"/>
  <c r="B1917" i="16"/>
  <c r="F1916" i="16"/>
  <c r="B1916" i="16"/>
  <c r="F1915" i="16"/>
  <c r="B1915" i="16"/>
  <c r="F1914" i="16"/>
  <c r="B1914" i="16"/>
  <c r="F1913" i="16"/>
  <c r="B1913" i="16"/>
  <c r="F1912" i="16"/>
  <c r="B1912" i="16"/>
  <c r="F1911" i="16"/>
  <c r="B1911" i="16"/>
  <c r="F1910" i="16"/>
  <c r="B1910" i="16"/>
  <c r="F1909" i="16"/>
  <c r="B1909" i="16"/>
  <c r="F1908" i="16"/>
  <c r="B1908" i="16"/>
  <c r="F1907" i="16"/>
  <c r="B1907" i="16"/>
  <c r="F1906" i="16"/>
  <c r="B1906" i="16"/>
  <c r="F1905" i="16"/>
  <c r="B1905" i="16"/>
  <c r="F1904" i="16"/>
  <c r="B1904" i="16"/>
  <c r="F1903" i="16"/>
  <c r="B1903" i="16"/>
  <c r="F1902" i="16"/>
  <c r="B1902" i="16"/>
  <c r="F1901" i="16"/>
  <c r="B1901" i="16"/>
  <c r="F1900" i="16"/>
  <c r="B1900" i="16"/>
  <c r="F1899" i="16"/>
  <c r="B1899" i="16"/>
  <c r="F1898" i="16"/>
  <c r="B1898" i="16"/>
  <c r="F1897" i="16"/>
  <c r="B1897" i="16"/>
  <c r="F1896" i="16"/>
  <c r="B1896" i="16"/>
  <c r="F1895" i="16"/>
  <c r="B1895" i="16"/>
  <c r="F1894" i="16"/>
  <c r="B1894" i="16"/>
  <c r="F1893" i="16"/>
  <c r="B1893" i="16"/>
  <c r="F1892" i="16"/>
  <c r="B1892" i="16"/>
  <c r="F1891" i="16"/>
  <c r="B1891" i="16"/>
  <c r="F1890" i="16"/>
  <c r="B1890" i="16"/>
  <c r="F1889" i="16"/>
  <c r="B1889" i="16"/>
  <c r="F1888" i="16"/>
  <c r="B1888" i="16"/>
  <c r="F1887" i="16"/>
  <c r="B1887" i="16"/>
  <c r="F1886" i="16"/>
  <c r="B1886" i="16"/>
  <c r="F1885" i="16"/>
  <c r="B1885" i="16"/>
  <c r="F1884" i="16"/>
  <c r="B1884" i="16"/>
  <c r="F1883" i="16"/>
  <c r="B1883" i="16"/>
  <c r="F1882" i="16"/>
  <c r="B1882" i="16"/>
  <c r="F1881" i="16"/>
  <c r="B1881" i="16"/>
  <c r="F1880" i="16"/>
  <c r="B1880" i="16"/>
  <c r="F1879" i="16"/>
  <c r="B1879" i="16"/>
  <c r="F1878" i="16"/>
  <c r="B1878" i="16"/>
  <c r="F1877" i="16"/>
  <c r="B1877" i="16"/>
  <c r="F1876" i="16"/>
  <c r="B1876" i="16"/>
  <c r="F1875" i="16"/>
  <c r="B1875" i="16"/>
  <c r="F1874" i="16"/>
  <c r="B1874" i="16"/>
  <c r="F1873" i="16"/>
  <c r="B1873" i="16"/>
  <c r="F1872" i="16"/>
  <c r="B1872" i="16"/>
  <c r="F1871" i="16"/>
  <c r="B1871" i="16"/>
  <c r="F1870" i="16"/>
  <c r="B1870" i="16"/>
  <c r="F1869" i="16"/>
  <c r="B1869" i="16"/>
  <c r="F1868" i="16"/>
  <c r="B1868" i="16"/>
  <c r="F1867" i="16"/>
  <c r="B1867" i="16"/>
  <c r="F1866" i="16"/>
  <c r="B1866" i="16"/>
  <c r="F1865" i="16"/>
  <c r="B1865" i="16"/>
  <c r="F1864" i="16"/>
  <c r="B1864" i="16"/>
  <c r="F1863" i="16"/>
  <c r="B1863" i="16"/>
  <c r="F1862" i="16"/>
  <c r="B1862" i="16"/>
  <c r="F1861" i="16"/>
  <c r="B1861" i="16"/>
  <c r="F1860" i="16"/>
  <c r="B1860" i="16"/>
  <c r="F1859" i="16"/>
  <c r="B1859" i="16"/>
  <c r="F1858" i="16"/>
  <c r="B1858" i="16"/>
  <c r="F1857" i="16"/>
  <c r="B1857" i="16"/>
  <c r="F1856" i="16"/>
  <c r="B1856" i="16"/>
  <c r="F1855" i="16"/>
  <c r="B1855" i="16"/>
  <c r="F1854" i="16"/>
  <c r="B1854" i="16"/>
  <c r="F1853" i="16"/>
  <c r="B1853" i="16"/>
  <c r="F1852" i="16"/>
  <c r="B1852" i="16"/>
  <c r="F1851" i="16"/>
  <c r="B1851" i="16"/>
  <c r="F1850" i="16"/>
  <c r="B1850" i="16"/>
  <c r="F1849" i="16"/>
  <c r="B1849" i="16"/>
  <c r="F1848" i="16"/>
  <c r="B1848" i="16"/>
  <c r="F1847" i="16"/>
  <c r="B1847" i="16"/>
  <c r="F1846" i="16"/>
  <c r="B1846" i="16"/>
  <c r="F1845" i="16"/>
  <c r="B1845" i="16"/>
  <c r="F1844" i="16"/>
  <c r="B1844" i="16"/>
  <c r="F1843" i="16"/>
  <c r="B1843" i="16"/>
  <c r="F1842" i="16"/>
  <c r="B1842" i="16"/>
  <c r="F1841" i="16"/>
  <c r="B1841" i="16"/>
  <c r="F1840" i="16"/>
  <c r="B1840" i="16"/>
  <c r="F1839" i="16"/>
  <c r="B1839" i="16"/>
  <c r="F1838" i="16"/>
  <c r="B1838" i="16"/>
  <c r="F1837" i="16"/>
  <c r="B1837" i="16"/>
  <c r="F1836" i="16"/>
  <c r="B1836" i="16"/>
  <c r="F1835" i="16"/>
  <c r="B1835" i="16"/>
  <c r="F1834" i="16"/>
  <c r="B1834" i="16"/>
  <c r="F1833" i="16"/>
  <c r="B1833" i="16"/>
  <c r="F1832" i="16"/>
  <c r="B1832" i="16"/>
  <c r="F1831" i="16"/>
  <c r="B1831" i="16"/>
  <c r="F1830" i="16"/>
  <c r="B1830" i="16"/>
  <c r="F1829" i="16"/>
  <c r="B1829" i="16"/>
  <c r="F1828" i="16"/>
  <c r="B1828" i="16"/>
  <c r="F1827" i="16"/>
  <c r="B1827" i="16"/>
  <c r="F1826" i="16"/>
  <c r="B1826" i="16"/>
  <c r="F1825" i="16"/>
  <c r="B1825" i="16"/>
  <c r="F1824" i="16"/>
  <c r="B1824" i="16"/>
  <c r="F1823" i="16"/>
  <c r="B1823" i="16"/>
  <c r="F1822" i="16"/>
  <c r="B1822" i="16"/>
  <c r="F1821" i="16"/>
  <c r="B1821" i="16"/>
  <c r="F1820" i="16"/>
  <c r="B1820" i="16"/>
  <c r="F1819" i="16"/>
  <c r="B1819" i="16"/>
  <c r="F1818" i="16"/>
  <c r="B1818" i="16"/>
  <c r="F1817" i="16"/>
  <c r="B1817" i="16"/>
  <c r="F1816" i="16"/>
  <c r="B1816" i="16"/>
  <c r="F1815" i="16"/>
  <c r="B1815" i="16"/>
  <c r="F1814" i="16"/>
  <c r="B1814" i="16"/>
  <c r="F1813" i="16"/>
  <c r="B1813" i="16"/>
  <c r="F1812" i="16"/>
  <c r="B1812" i="16"/>
  <c r="F1811" i="16"/>
  <c r="B1811" i="16"/>
  <c r="F1810" i="16"/>
  <c r="B1810" i="16"/>
  <c r="F1809" i="16"/>
  <c r="B1809" i="16"/>
  <c r="F1808" i="16"/>
  <c r="B1808" i="16"/>
  <c r="F1807" i="16"/>
  <c r="B1807" i="16"/>
  <c r="F1806" i="16"/>
  <c r="B1806" i="16"/>
  <c r="F1805" i="16"/>
  <c r="B1805" i="16"/>
  <c r="F1804" i="16"/>
  <c r="B1804" i="16"/>
  <c r="F1803" i="16"/>
  <c r="B1803" i="16"/>
  <c r="F1802" i="16"/>
  <c r="B1802" i="16"/>
  <c r="F1801" i="16"/>
  <c r="B1801" i="16"/>
  <c r="F1800" i="16"/>
  <c r="B1800" i="16"/>
  <c r="F1799" i="16"/>
  <c r="B1799" i="16"/>
  <c r="F1798" i="16"/>
  <c r="B1798" i="16"/>
  <c r="F1797" i="16"/>
  <c r="B1797" i="16"/>
  <c r="F1796" i="16"/>
  <c r="B1796" i="16"/>
  <c r="F1795" i="16"/>
  <c r="B1795" i="16"/>
  <c r="F1794" i="16"/>
  <c r="B1794" i="16"/>
  <c r="F1793" i="16"/>
  <c r="B1793" i="16"/>
  <c r="F1792" i="16"/>
  <c r="B1792" i="16"/>
  <c r="F1791" i="16"/>
  <c r="B1791" i="16"/>
  <c r="F1790" i="16"/>
  <c r="B1790" i="16"/>
  <c r="F1789" i="16"/>
  <c r="B1789" i="16"/>
  <c r="F1788" i="16"/>
  <c r="B1788" i="16"/>
  <c r="F1787" i="16"/>
  <c r="B1787" i="16"/>
  <c r="F1786" i="16"/>
  <c r="B1786" i="16"/>
  <c r="F1785" i="16"/>
  <c r="B1785" i="16"/>
  <c r="F1784" i="16"/>
  <c r="B1784" i="16"/>
  <c r="F1783" i="16"/>
  <c r="B1783" i="16"/>
  <c r="F1782" i="16"/>
  <c r="B1782" i="16"/>
  <c r="F1781" i="16"/>
  <c r="B1781" i="16"/>
  <c r="F1780" i="16"/>
  <c r="B1780" i="16"/>
  <c r="F1779" i="16"/>
  <c r="B1779" i="16"/>
  <c r="F1778" i="16"/>
  <c r="B1778" i="16"/>
  <c r="F1777" i="16"/>
  <c r="B1777" i="16"/>
  <c r="F1776" i="16"/>
  <c r="B1776" i="16"/>
  <c r="F1775" i="16"/>
  <c r="B1775" i="16"/>
  <c r="F1774" i="16"/>
  <c r="B1774" i="16"/>
  <c r="F1773" i="16"/>
  <c r="B1773" i="16"/>
  <c r="F1772" i="16"/>
  <c r="B1772" i="16"/>
  <c r="F1771" i="16"/>
  <c r="B1771" i="16"/>
  <c r="F1770" i="16"/>
  <c r="B1770" i="16"/>
  <c r="F1769" i="16"/>
  <c r="B1769" i="16"/>
  <c r="F1768" i="16"/>
  <c r="B1768" i="16"/>
  <c r="F1767" i="16"/>
  <c r="B1767" i="16"/>
  <c r="F1766" i="16"/>
  <c r="B1766" i="16"/>
  <c r="F1765" i="16"/>
  <c r="B1765" i="16"/>
  <c r="F1764" i="16"/>
  <c r="B1764" i="16"/>
  <c r="F1763" i="16"/>
  <c r="B1763" i="16"/>
  <c r="F1762" i="16"/>
  <c r="B1762" i="16"/>
  <c r="F1761" i="16"/>
  <c r="B1761" i="16"/>
  <c r="F1760" i="16"/>
  <c r="B1760" i="16"/>
  <c r="F1759" i="16"/>
  <c r="B1759" i="16"/>
  <c r="F1758" i="16"/>
  <c r="B1758" i="16"/>
  <c r="F1757" i="16"/>
  <c r="B1757" i="16"/>
  <c r="F1756" i="16"/>
  <c r="B1756" i="16"/>
  <c r="F1755" i="16"/>
  <c r="B1755" i="16"/>
  <c r="F1754" i="16"/>
  <c r="B1754" i="16"/>
  <c r="F1753" i="16"/>
  <c r="B1753" i="16"/>
  <c r="F1752" i="16"/>
  <c r="B1752" i="16"/>
  <c r="F1751" i="16"/>
  <c r="B1751" i="16"/>
  <c r="F1750" i="16"/>
  <c r="B1750" i="16"/>
  <c r="F1749" i="16"/>
  <c r="B1749" i="16"/>
  <c r="F1748" i="16"/>
  <c r="B1748" i="16"/>
  <c r="F1747" i="16"/>
  <c r="B1747" i="16"/>
  <c r="F1746" i="16"/>
  <c r="B1746" i="16"/>
  <c r="F1745" i="16"/>
  <c r="B1745" i="16"/>
  <c r="F1744" i="16"/>
  <c r="B1744" i="16"/>
  <c r="F1743" i="16"/>
  <c r="B1743" i="16"/>
  <c r="F1742" i="16"/>
  <c r="B1742" i="16"/>
  <c r="F1741" i="16"/>
  <c r="B1741" i="16"/>
  <c r="F1740" i="16"/>
  <c r="B1740" i="16"/>
  <c r="F1739" i="16"/>
  <c r="B1739" i="16"/>
  <c r="F1738" i="16"/>
  <c r="B1738" i="16"/>
  <c r="F1737" i="16"/>
  <c r="B1737" i="16"/>
  <c r="F1736" i="16"/>
  <c r="B1736" i="16"/>
  <c r="F1735" i="16"/>
  <c r="B1735" i="16"/>
  <c r="F1734" i="16"/>
  <c r="B1734" i="16"/>
  <c r="F1733" i="16"/>
  <c r="B1733" i="16"/>
  <c r="F1732" i="16"/>
  <c r="B1732" i="16"/>
  <c r="F1731" i="16"/>
  <c r="B1731" i="16"/>
  <c r="F1730" i="16"/>
  <c r="B1730" i="16"/>
  <c r="F1729" i="16"/>
  <c r="B1729" i="16"/>
  <c r="F1728" i="16"/>
  <c r="B1728" i="16"/>
  <c r="F1727" i="16"/>
  <c r="B1727" i="16"/>
  <c r="F1726" i="16"/>
  <c r="B1726" i="16"/>
  <c r="F1725" i="16"/>
  <c r="B1725" i="16"/>
  <c r="F1724" i="16"/>
  <c r="B1724" i="16"/>
  <c r="F1723" i="16"/>
  <c r="B1723" i="16"/>
  <c r="F1722" i="16"/>
  <c r="B1722" i="16"/>
  <c r="F1721" i="16"/>
  <c r="B1721" i="16"/>
  <c r="F1720" i="16"/>
  <c r="B1720" i="16"/>
  <c r="F1719" i="16"/>
  <c r="B1719" i="16"/>
  <c r="F1718" i="16"/>
  <c r="B1718" i="16"/>
  <c r="F1717" i="16"/>
  <c r="B1717" i="16"/>
  <c r="F1716" i="16"/>
  <c r="B1716" i="16"/>
  <c r="F1715" i="16"/>
  <c r="B1715" i="16"/>
  <c r="F1714" i="16"/>
  <c r="B1714" i="16"/>
  <c r="F1713" i="16"/>
  <c r="B1713" i="16"/>
  <c r="F1712" i="16"/>
  <c r="B1712" i="16"/>
  <c r="F1711" i="16"/>
  <c r="B1711" i="16"/>
  <c r="F1710" i="16"/>
  <c r="B1710" i="16"/>
  <c r="F1709" i="16"/>
  <c r="B1709" i="16"/>
  <c r="F1708" i="16"/>
  <c r="B1708" i="16"/>
  <c r="F1707" i="16"/>
  <c r="B1707" i="16"/>
  <c r="F1706" i="16"/>
  <c r="B1706" i="16"/>
  <c r="F1705" i="16"/>
  <c r="B1705" i="16"/>
  <c r="F1704" i="16"/>
  <c r="B1704" i="16"/>
  <c r="F1703" i="16"/>
  <c r="B1703" i="16"/>
  <c r="F1702" i="16"/>
  <c r="B1702" i="16"/>
  <c r="F1701" i="16"/>
  <c r="B1701" i="16"/>
  <c r="F1700" i="16"/>
  <c r="B1700" i="16"/>
  <c r="F1699" i="16"/>
  <c r="B1699" i="16"/>
  <c r="F1698" i="16"/>
  <c r="B1698" i="16"/>
  <c r="F1697" i="16"/>
  <c r="B1697" i="16"/>
  <c r="F1696" i="16"/>
  <c r="B1696" i="16"/>
  <c r="F1695" i="16"/>
  <c r="B1695" i="16"/>
  <c r="F1694" i="16"/>
  <c r="B1694" i="16"/>
  <c r="F1693" i="16"/>
  <c r="B1693" i="16"/>
  <c r="F1692" i="16"/>
  <c r="B1692" i="16"/>
  <c r="F1691" i="16"/>
  <c r="B1691" i="16"/>
  <c r="F1690" i="16"/>
  <c r="B1690" i="16"/>
  <c r="F1689" i="16"/>
  <c r="B1689" i="16"/>
  <c r="F1688" i="16"/>
  <c r="B1688" i="16"/>
  <c r="F1687" i="16"/>
  <c r="B1687" i="16"/>
  <c r="F1686" i="16"/>
  <c r="B1686" i="16"/>
  <c r="F1685" i="16"/>
  <c r="B1685" i="16"/>
  <c r="F1684" i="16"/>
  <c r="B1684" i="16"/>
  <c r="F1683" i="16"/>
  <c r="B1683" i="16"/>
  <c r="F1682" i="16"/>
  <c r="B1682" i="16"/>
  <c r="F1681" i="16"/>
  <c r="B1681" i="16"/>
  <c r="F1680" i="16"/>
  <c r="B1680" i="16"/>
  <c r="F1679" i="16"/>
  <c r="B1679" i="16"/>
  <c r="F1678" i="16"/>
  <c r="B1678" i="16"/>
  <c r="F1677" i="16"/>
  <c r="B1677" i="16"/>
  <c r="F1676" i="16"/>
  <c r="B1676" i="16"/>
  <c r="F1675" i="16"/>
  <c r="B1675" i="16"/>
  <c r="F1674" i="16"/>
  <c r="B1674" i="16"/>
  <c r="F1673" i="16"/>
  <c r="B1673" i="16"/>
  <c r="F1672" i="16"/>
  <c r="B1672" i="16"/>
  <c r="F1671" i="16"/>
  <c r="B1671" i="16"/>
  <c r="F1670" i="16"/>
  <c r="B1670" i="16"/>
  <c r="F1669" i="16"/>
  <c r="B1669" i="16"/>
  <c r="F1668" i="16"/>
  <c r="B1668" i="16"/>
  <c r="F1667" i="16"/>
  <c r="B1667" i="16"/>
  <c r="F1666" i="16"/>
  <c r="B1666" i="16"/>
  <c r="F1665" i="16"/>
  <c r="B1665" i="16"/>
  <c r="F1664" i="16"/>
  <c r="B1664" i="16"/>
  <c r="F1663" i="16"/>
  <c r="B1663" i="16"/>
  <c r="F1662" i="16"/>
  <c r="B1662" i="16"/>
  <c r="F1661" i="16"/>
  <c r="B1661" i="16"/>
  <c r="F1660" i="16"/>
  <c r="B1660" i="16"/>
  <c r="F1659" i="16"/>
  <c r="B1659" i="16"/>
  <c r="F1658" i="16"/>
  <c r="B1658" i="16"/>
  <c r="F1657" i="16"/>
  <c r="B1657" i="16"/>
  <c r="F1656" i="16"/>
  <c r="B1656" i="16"/>
  <c r="F1655" i="16"/>
  <c r="B1655" i="16"/>
  <c r="F1654" i="16"/>
  <c r="B1654" i="16"/>
  <c r="F1653" i="16"/>
  <c r="B1653" i="16"/>
  <c r="F1652" i="16"/>
  <c r="B1652" i="16"/>
  <c r="F1651" i="16"/>
  <c r="B1651" i="16"/>
  <c r="F1650" i="16"/>
  <c r="B1650" i="16"/>
  <c r="F1649" i="16"/>
  <c r="B1649" i="16"/>
  <c r="F1648" i="16"/>
  <c r="B1648" i="16"/>
  <c r="F1647" i="16"/>
  <c r="B1647" i="16"/>
  <c r="F1646" i="16"/>
  <c r="B1646" i="16"/>
  <c r="F1645" i="16"/>
  <c r="B1645" i="16"/>
  <c r="F1644" i="16"/>
  <c r="B1644" i="16"/>
  <c r="F1643" i="16"/>
  <c r="B1643" i="16"/>
  <c r="F1642" i="16"/>
  <c r="B1642" i="16"/>
  <c r="F1641" i="16"/>
  <c r="B1641" i="16"/>
  <c r="F1640" i="16"/>
  <c r="B1640" i="16"/>
  <c r="F1639" i="16"/>
  <c r="B1639" i="16"/>
  <c r="F1638" i="16"/>
  <c r="B1638" i="16"/>
  <c r="F1637" i="16"/>
  <c r="B1637" i="16"/>
  <c r="F1636" i="16"/>
  <c r="B1636" i="16"/>
  <c r="F1635" i="16"/>
  <c r="B1635" i="16"/>
  <c r="F1634" i="16"/>
  <c r="B1634" i="16"/>
  <c r="F1633" i="16"/>
  <c r="B1633" i="16"/>
  <c r="F1632" i="16"/>
  <c r="B1632" i="16"/>
  <c r="F1631" i="16"/>
  <c r="B1631" i="16"/>
  <c r="F1630" i="16"/>
  <c r="B1630" i="16"/>
  <c r="F1629" i="16"/>
  <c r="B1629" i="16"/>
  <c r="F1628" i="16"/>
  <c r="B1628" i="16"/>
  <c r="F1627" i="16"/>
  <c r="B1627" i="16"/>
  <c r="F1626" i="16"/>
  <c r="B1626" i="16"/>
  <c r="F1625" i="16"/>
  <c r="B1625" i="16"/>
  <c r="F1624" i="16"/>
  <c r="B1624" i="16"/>
  <c r="F1623" i="16"/>
  <c r="B1623" i="16"/>
  <c r="F1622" i="16"/>
  <c r="B1622" i="16"/>
  <c r="F1621" i="16"/>
  <c r="B1621" i="16"/>
  <c r="F1620" i="16"/>
  <c r="B1620" i="16"/>
  <c r="F1619" i="16"/>
  <c r="B1619" i="16"/>
  <c r="F1618" i="16"/>
  <c r="B1618" i="16"/>
  <c r="F1617" i="16"/>
  <c r="B1617" i="16"/>
  <c r="F1616" i="16"/>
  <c r="B1616" i="16"/>
  <c r="F1615" i="16"/>
  <c r="B1615" i="16"/>
  <c r="F1614" i="16"/>
  <c r="B1614" i="16"/>
  <c r="F1613" i="16"/>
  <c r="B1613" i="16"/>
  <c r="F1612" i="16"/>
  <c r="B1612" i="16"/>
  <c r="F1611" i="16"/>
  <c r="B1611" i="16"/>
  <c r="F1610" i="16"/>
  <c r="B1610" i="16"/>
  <c r="F1609" i="16"/>
  <c r="B1609" i="16"/>
  <c r="F1608" i="16"/>
  <c r="B1608" i="16"/>
  <c r="F1607" i="16"/>
  <c r="B1607" i="16"/>
  <c r="F1606" i="16"/>
  <c r="B1606" i="16"/>
  <c r="F1605" i="16"/>
  <c r="B1605" i="16"/>
  <c r="F1604" i="16"/>
  <c r="B1604" i="16"/>
  <c r="F1603" i="16"/>
  <c r="B1603" i="16"/>
  <c r="F1602" i="16"/>
  <c r="B1602" i="16"/>
  <c r="F1601" i="16"/>
  <c r="B1601" i="16"/>
  <c r="F1600" i="16"/>
  <c r="B1600" i="16"/>
  <c r="F1599" i="16"/>
  <c r="B1599" i="16"/>
  <c r="F1598" i="16"/>
  <c r="B1598" i="16"/>
  <c r="F1597" i="16"/>
  <c r="B1597" i="16"/>
  <c r="F1596" i="16"/>
  <c r="B1596" i="16"/>
  <c r="F1595" i="16"/>
  <c r="B1595" i="16"/>
  <c r="F1594" i="16"/>
  <c r="B1594" i="16"/>
  <c r="F1593" i="16"/>
  <c r="B1593" i="16"/>
  <c r="F1592" i="16"/>
  <c r="B1592" i="16"/>
  <c r="F1591" i="16"/>
  <c r="B1591" i="16"/>
  <c r="F1590" i="16"/>
  <c r="B1590" i="16"/>
  <c r="F1589" i="16"/>
  <c r="B1589" i="16"/>
  <c r="F1588" i="16"/>
  <c r="B1588" i="16"/>
  <c r="F1587" i="16"/>
  <c r="B1587" i="16"/>
  <c r="F1586" i="16"/>
  <c r="B1586" i="16"/>
  <c r="F1585" i="16"/>
  <c r="B1585" i="16"/>
  <c r="F1584" i="16"/>
  <c r="B1584" i="16"/>
  <c r="F1583" i="16"/>
  <c r="B1583" i="16"/>
  <c r="F1582" i="16"/>
  <c r="B1582" i="16"/>
  <c r="F1581" i="16"/>
  <c r="B1581" i="16"/>
  <c r="F1580" i="16"/>
  <c r="B1580" i="16"/>
  <c r="F1579" i="16"/>
  <c r="B1579" i="16"/>
  <c r="F1578" i="16"/>
  <c r="B1578" i="16"/>
  <c r="F1577" i="16"/>
  <c r="B1577" i="16"/>
  <c r="F1576" i="16"/>
  <c r="B1576" i="16"/>
  <c r="F1575" i="16"/>
  <c r="B1575" i="16"/>
  <c r="F1574" i="16"/>
  <c r="B1574" i="16"/>
  <c r="F1573" i="16"/>
  <c r="B1573" i="16"/>
  <c r="F1572" i="16"/>
  <c r="B1572" i="16"/>
  <c r="F1571" i="16"/>
  <c r="B1571" i="16"/>
  <c r="F1570" i="16"/>
  <c r="B1570" i="16"/>
  <c r="F1569" i="16"/>
  <c r="B1569" i="16"/>
  <c r="F1568" i="16"/>
  <c r="B1568" i="16"/>
  <c r="F1567" i="16"/>
  <c r="B1567" i="16"/>
  <c r="F1566" i="16"/>
  <c r="B1566" i="16"/>
  <c r="F1565" i="16"/>
  <c r="B1565" i="16"/>
  <c r="F1564" i="16"/>
  <c r="B1564" i="16"/>
  <c r="F1563" i="16"/>
  <c r="B1563" i="16"/>
  <c r="F1562" i="16"/>
  <c r="B1562" i="16"/>
  <c r="F1561" i="16"/>
  <c r="B1561" i="16"/>
  <c r="F1560" i="16"/>
  <c r="B1560" i="16"/>
  <c r="F1559" i="16"/>
  <c r="B1559" i="16"/>
  <c r="F1558" i="16"/>
  <c r="B1558" i="16"/>
  <c r="F1557" i="16"/>
  <c r="B1557" i="16"/>
  <c r="F1556" i="16"/>
  <c r="B1556" i="16"/>
  <c r="F1555" i="16"/>
  <c r="B1555" i="16"/>
  <c r="F1554" i="16"/>
  <c r="B1554" i="16"/>
  <c r="F1553" i="16"/>
  <c r="B1553" i="16"/>
  <c r="F1552" i="16"/>
  <c r="B1552" i="16"/>
  <c r="F1551" i="16"/>
  <c r="B1551" i="16"/>
  <c r="F1550" i="16"/>
  <c r="B1550" i="16"/>
  <c r="F1549" i="16"/>
  <c r="B1549" i="16"/>
  <c r="F1548" i="16"/>
  <c r="B1548" i="16"/>
  <c r="F1547" i="16"/>
  <c r="B1547" i="16"/>
  <c r="F1546" i="16"/>
  <c r="B1546" i="16"/>
  <c r="F1545" i="16"/>
  <c r="B1545" i="16"/>
  <c r="F1544" i="16"/>
  <c r="B1544" i="16"/>
  <c r="F1543" i="16"/>
  <c r="B1543" i="16"/>
  <c r="F1542" i="16"/>
  <c r="B1542" i="16"/>
  <c r="F1541" i="16"/>
  <c r="B1541" i="16"/>
  <c r="F1540" i="16"/>
  <c r="B1540" i="16"/>
  <c r="F1539" i="16"/>
  <c r="B1539" i="16"/>
  <c r="F1538" i="16"/>
  <c r="B1538" i="16"/>
  <c r="F1537" i="16"/>
  <c r="B1537" i="16"/>
  <c r="F1536" i="16"/>
  <c r="B1536" i="16"/>
  <c r="F1535" i="16"/>
  <c r="B1535" i="16"/>
  <c r="F1534" i="16"/>
  <c r="B1534" i="16"/>
  <c r="F1533" i="16"/>
  <c r="B1533" i="16"/>
  <c r="F1532" i="16"/>
  <c r="B1532" i="16"/>
  <c r="F1531" i="16"/>
  <c r="B1531" i="16"/>
  <c r="F1530" i="16"/>
  <c r="B1530" i="16"/>
  <c r="F1529" i="16"/>
  <c r="B1529" i="16"/>
  <c r="F1528" i="16"/>
  <c r="B1528" i="16"/>
  <c r="F1527" i="16"/>
  <c r="B1527" i="16"/>
  <c r="F1526" i="16"/>
  <c r="B1526" i="16"/>
  <c r="F1525" i="16"/>
  <c r="B1525" i="16"/>
  <c r="F1524" i="16"/>
  <c r="B1524" i="16"/>
  <c r="F1523" i="16"/>
  <c r="B1523" i="16"/>
  <c r="F1522" i="16"/>
  <c r="B1522" i="16"/>
  <c r="F1521" i="16"/>
  <c r="B1521" i="16"/>
  <c r="F1520" i="16"/>
  <c r="B1520" i="16"/>
  <c r="F1519" i="16"/>
  <c r="B1519" i="16"/>
  <c r="F1518" i="16"/>
  <c r="B1518" i="16"/>
  <c r="F1517" i="16"/>
  <c r="B1517" i="16"/>
  <c r="F1516" i="16"/>
  <c r="B1516" i="16"/>
  <c r="F1515" i="16"/>
  <c r="B1515" i="16"/>
  <c r="F1514" i="16"/>
  <c r="B1514" i="16"/>
  <c r="F1513" i="16"/>
  <c r="B1513" i="16"/>
  <c r="F1512" i="16"/>
  <c r="B1512" i="16"/>
  <c r="F1511" i="16"/>
  <c r="B1511" i="16"/>
  <c r="F1510" i="16"/>
  <c r="B1510" i="16"/>
  <c r="F1509" i="16"/>
  <c r="B1509" i="16"/>
  <c r="F1508" i="16"/>
  <c r="B1508" i="16"/>
  <c r="F1507" i="16"/>
  <c r="B1507" i="16"/>
  <c r="F1506" i="16"/>
  <c r="B1506" i="16"/>
  <c r="F1505" i="16"/>
  <c r="B1505" i="16"/>
  <c r="F1504" i="16"/>
  <c r="B1504" i="16"/>
  <c r="F1503" i="16"/>
  <c r="B1503" i="16"/>
  <c r="F1502" i="16"/>
  <c r="B1502" i="16"/>
  <c r="F1501" i="16"/>
  <c r="B1501" i="16"/>
  <c r="F1500" i="16"/>
  <c r="B1500" i="16"/>
  <c r="F1499" i="16"/>
  <c r="B1499" i="16"/>
  <c r="F1498" i="16"/>
  <c r="B1498" i="16"/>
  <c r="F1497" i="16"/>
  <c r="B1497" i="16"/>
  <c r="F1496" i="16"/>
  <c r="B1496" i="16"/>
  <c r="F1495" i="16"/>
  <c r="B1495" i="16"/>
  <c r="F1494" i="16"/>
  <c r="B1494" i="16"/>
  <c r="F1493" i="16"/>
  <c r="B1493" i="16"/>
  <c r="F1492" i="16"/>
  <c r="B1492" i="16"/>
  <c r="F1491" i="16"/>
  <c r="B1491" i="16"/>
  <c r="F1490" i="16"/>
  <c r="B1490" i="16"/>
  <c r="F1489" i="16"/>
  <c r="B1489" i="16"/>
  <c r="F1488" i="16"/>
  <c r="B1488" i="16"/>
  <c r="F1487" i="16"/>
  <c r="B1487" i="16"/>
  <c r="F1486" i="16"/>
  <c r="B1486" i="16"/>
  <c r="F1485" i="16"/>
  <c r="B1485" i="16"/>
  <c r="F1484" i="16"/>
  <c r="B1484" i="16"/>
  <c r="F1483" i="16"/>
  <c r="B1483" i="16"/>
  <c r="F1482" i="16"/>
  <c r="B1482" i="16"/>
  <c r="F1481" i="16"/>
  <c r="B1481" i="16"/>
  <c r="F1480" i="16"/>
  <c r="B1480" i="16"/>
  <c r="F1479" i="16"/>
  <c r="B1479" i="16"/>
  <c r="F1478" i="16"/>
  <c r="B1478" i="16"/>
  <c r="F1477" i="16"/>
  <c r="B1477" i="16"/>
  <c r="F1476" i="16"/>
  <c r="B1476" i="16"/>
  <c r="F1475" i="16"/>
  <c r="B1475" i="16"/>
  <c r="F1474" i="16"/>
  <c r="B1474" i="16"/>
  <c r="F1473" i="16"/>
  <c r="B1473" i="16"/>
  <c r="F1472" i="16"/>
  <c r="B1472" i="16"/>
  <c r="F1471" i="16"/>
  <c r="B1471" i="16"/>
  <c r="F1470" i="16"/>
  <c r="B1470" i="16"/>
  <c r="F1469" i="16"/>
  <c r="B1469" i="16"/>
  <c r="F1468" i="16"/>
  <c r="B1468" i="16"/>
  <c r="F1467" i="16"/>
  <c r="B1467" i="16"/>
  <c r="F1466" i="16"/>
  <c r="B1466" i="16"/>
  <c r="F1465" i="16"/>
  <c r="B1465" i="16"/>
  <c r="F1464" i="16"/>
  <c r="B1464" i="16"/>
  <c r="F1463" i="16"/>
  <c r="B1463" i="16"/>
  <c r="F1462" i="16"/>
  <c r="B1462" i="16"/>
  <c r="F1461" i="16"/>
  <c r="B1461" i="16"/>
  <c r="F1460" i="16"/>
  <c r="B1460" i="16"/>
  <c r="F1459" i="16"/>
  <c r="B1459" i="16"/>
  <c r="F1458" i="16"/>
  <c r="B1458" i="16"/>
  <c r="F1457" i="16"/>
  <c r="B1457" i="16"/>
  <c r="F1456" i="16"/>
  <c r="B1456" i="16"/>
  <c r="F1455" i="16"/>
  <c r="B1455" i="16"/>
  <c r="F1454" i="16"/>
  <c r="B1454" i="16"/>
  <c r="F1453" i="16"/>
  <c r="B1453" i="16"/>
  <c r="F1452" i="16"/>
  <c r="B1452" i="16"/>
  <c r="F1451" i="16"/>
  <c r="B1451" i="16"/>
  <c r="F1450" i="16"/>
  <c r="B1450" i="16"/>
  <c r="F1449" i="16"/>
  <c r="B1449" i="16"/>
  <c r="F1448" i="16"/>
  <c r="B1448" i="16"/>
  <c r="F1447" i="16"/>
  <c r="B1447" i="16"/>
  <c r="F1446" i="16"/>
  <c r="B1446" i="16"/>
  <c r="F1445" i="16"/>
  <c r="B1445" i="16"/>
  <c r="F1444" i="16"/>
  <c r="B1444" i="16"/>
  <c r="F1443" i="16"/>
  <c r="B1443" i="16"/>
  <c r="F1442" i="16"/>
  <c r="B1442" i="16"/>
  <c r="F1441" i="16"/>
  <c r="B1441" i="16"/>
  <c r="F1440" i="16"/>
  <c r="B1440" i="16"/>
  <c r="F1439" i="16"/>
  <c r="B1439" i="16"/>
  <c r="F1438" i="16"/>
  <c r="B1438" i="16"/>
  <c r="F1437" i="16"/>
  <c r="B1437" i="16"/>
  <c r="F1436" i="16"/>
  <c r="B1436" i="16"/>
  <c r="F1435" i="16"/>
  <c r="B1435" i="16"/>
  <c r="F1434" i="16"/>
  <c r="B1434" i="16"/>
  <c r="F1433" i="16"/>
  <c r="B1433" i="16"/>
  <c r="F1432" i="16"/>
  <c r="B1432" i="16"/>
  <c r="F1431" i="16"/>
  <c r="B1431" i="16"/>
  <c r="F1430" i="16"/>
  <c r="B1430" i="16"/>
  <c r="F1429" i="16"/>
  <c r="B1429" i="16"/>
  <c r="F1428" i="16"/>
  <c r="B1428" i="16"/>
  <c r="F1427" i="16"/>
  <c r="B1427" i="16"/>
  <c r="F1426" i="16"/>
  <c r="B1426" i="16"/>
  <c r="F1425" i="16"/>
  <c r="B1425" i="16"/>
  <c r="F1424" i="16"/>
  <c r="B1424" i="16"/>
  <c r="F1423" i="16"/>
  <c r="B1423" i="16"/>
  <c r="F1422" i="16"/>
  <c r="B1422" i="16"/>
  <c r="F1421" i="16"/>
  <c r="B1421" i="16"/>
  <c r="F1420" i="16"/>
  <c r="B1420" i="16"/>
  <c r="F1419" i="16"/>
  <c r="B1419" i="16"/>
  <c r="F1418" i="16"/>
  <c r="B1418" i="16"/>
  <c r="F1417" i="16"/>
  <c r="B1417" i="16"/>
  <c r="F1416" i="16"/>
  <c r="B1416" i="16"/>
  <c r="F1415" i="16"/>
  <c r="B1415" i="16"/>
  <c r="F1414" i="16"/>
  <c r="B1414" i="16"/>
  <c r="F1413" i="16"/>
  <c r="B1413" i="16"/>
  <c r="F1412" i="16"/>
  <c r="B1412" i="16"/>
  <c r="F1411" i="16"/>
  <c r="B1411" i="16"/>
  <c r="F1410" i="16"/>
  <c r="B1410" i="16"/>
  <c r="F1409" i="16"/>
  <c r="B1409" i="16"/>
  <c r="F1408" i="16"/>
  <c r="B1408" i="16"/>
  <c r="F1407" i="16"/>
  <c r="B1407" i="16"/>
  <c r="F1406" i="16"/>
  <c r="B1406" i="16"/>
  <c r="F1405" i="16"/>
  <c r="B1405" i="16"/>
  <c r="F1404" i="16"/>
  <c r="B1404" i="16"/>
  <c r="F1403" i="16"/>
  <c r="B1403" i="16"/>
  <c r="F1402" i="16"/>
  <c r="B1402" i="16"/>
  <c r="F1401" i="16"/>
  <c r="B1401" i="16"/>
  <c r="F1400" i="16"/>
  <c r="B1400" i="16"/>
  <c r="F1399" i="16"/>
  <c r="B1399" i="16"/>
  <c r="F1398" i="16"/>
  <c r="B1398" i="16"/>
  <c r="F1397" i="16"/>
  <c r="B1397" i="16"/>
  <c r="F1396" i="16"/>
  <c r="B1396" i="16"/>
  <c r="F1395" i="16"/>
  <c r="B1395" i="16"/>
  <c r="F1394" i="16"/>
  <c r="B1394" i="16"/>
  <c r="F1393" i="16"/>
  <c r="B1393" i="16"/>
  <c r="F1392" i="16"/>
  <c r="B1392" i="16"/>
  <c r="F1391" i="16"/>
  <c r="B1391" i="16"/>
  <c r="F1390" i="16"/>
  <c r="B1390" i="16"/>
  <c r="F1389" i="16"/>
  <c r="B1389" i="16"/>
  <c r="F1388" i="16"/>
  <c r="B1388" i="16"/>
  <c r="F1387" i="16"/>
  <c r="B1387" i="16"/>
  <c r="F1386" i="16"/>
  <c r="B1386" i="16"/>
  <c r="F1385" i="16"/>
  <c r="B1385" i="16"/>
  <c r="F1384" i="16"/>
  <c r="B1384" i="16"/>
  <c r="F1383" i="16"/>
  <c r="B1383" i="16"/>
  <c r="F1382" i="16"/>
  <c r="B1382" i="16"/>
  <c r="F1381" i="16"/>
  <c r="B1381" i="16"/>
  <c r="F1380" i="16"/>
  <c r="B1380" i="16"/>
  <c r="F1379" i="16"/>
  <c r="B1379" i="16"/>
  <c r="F1378" i="16"/>
  <c r="B1378" i="16"/>
  <c r="F1377" i="16"/>
  <c r="B1377" i="16"/>
  <c r="F1376" i="16"/>
  <c r="B1376" i="16"/>
  <c r="F1375" i="16"/>
  <c r="B1375" i="16"/>
  <c r="F1374" i="16"/>
  <c r="B1374" i="16"/>
  <c r="F1373" i="16"/>
  <c r="B1373" i="16"/>
  <c r="F1372" i="16"/>
  <c r="B1372" i="16"/>
  <c r="F1371" i="16"/>
  <c r="B1371" i="16"/>
  <c r="F1370" i="16"/>
  <c r="B1370" i="16"/>
  <c r="F1369" i="16"/>
  <c r="B1369" i="16"/>
  <c r="F1368" i="16"/>
  <c r="B1368" i="16"/>
  <c r="F1367" i="16"/>
  <c r="B1367" i="16"/>
  <c r="F1366" i="16"/>
  <c r="B1366" i="16"/>
  <c r="F1365" i="16"/>
  <c r="B1365" i="16"/>
  <c r="F1364" i="16"/>
  <c r="B1364" i="16"/>
  <c r="F1363" i="16"/>
  <c r="B1363" i="16"/>
  <c r="F1362" i="16"/>
  <c r="B1362" i="16"/>
  <c r="F1361" i="16"/>
  <c r="B1361" i="16"/>
  <c r="F1360" i="16"/>
  <c r="B1360" i="16"/>
  <c r="F1359" i="16"/>
  <c r="B1359" i="16"/>
  <c r="F1358" i="16"/>
  <c r="B1358" i="16"/>
  <c r="F1357" i="16"/>
  <c r="B1357" i="16"/>
  <c r="F1356" i="16"/>
  <c r="B1356" i="16"/>
  <c r="F1355" i="16"/>
  <c r="B1355" i="16"/>
  <c r="F1354" i="16"/>
  <c r="B1354" i="16"/>
  <c r="F1353" i="16"/>
  <c r="B1353" i="16"/>
  <c r="F1352" i="16"/>
  <c r="B1352" i="16"/>
  <c r="F1351" i="16"/>
  <c r="B1351" i="16"/>
  <c r="F1350" i="16"/>
  <c r="B1350" i="16"/>
  <c r="F1349" i="16"/>
  <c r="B1349" i="16"/>
  <c r="F1348" i="16"/>
  <c r="B1348" i="16"/>
  <c r="F1347" i="16"/>
  <c r="B1347" i="16"/>
  <c r="F1346" i="16"/>
  <c r="B1346" i="16"/>
  <c r="F1345" i="16"/>
  <c r="B1345" i="16"/>
  <c r="F1344" i="16"/>
  <c r="B1344" i="16"/>
  <c r="F1343" i="16"/>
  <c r="B1343" i="16"/>
  <c r="F1342" i="16"/>
  <c r="B1342" i="16"/>
  <c r="F1341" i="16"/>
  <c r="B1341" i="16"/>
  <c r="F1340" i="16"/>
  <c r="B1340" i="16"/>
  <c r="F1339" i="16"/>
  <c r="B1339" i="16"/>
  <c r="F1338" i="16"/>
  <c r="B1338" i="16"/>
  <c r="F1337" i="16"/>
  <c r="B1337" i="16"/>
  <c r="F1336" i="16"/>
  <c r="B1336" i="16"/>
  <c r="F1335" i="16"/>
  <c r="B1335" i="16"/>
  <c r="F1334" i="16"/>
  <c r="B1334" i="16"/>
  <c r="F1333" i="16"/>
  <c r="B1333" i="16"/>
  <c r="F1332" i="16"/>
  <c r="B1332" i="16"/>
  <c r="F1331" i="16"/>
  <c r="B1331" i="16"/>
  <c r="F1330" i="16"/>
  <c r="B1330" i="16"/>
  <c r="F1329" i="16"/>
  <c r="B1329" i="16"/>
  <c r="F1328" i="16"/>
  <c r="B1328" i="16"/>
  <c r="F1327" i="16"/>
  <c r="B1327" i="16"/>
  <c r="F1326" i="16"/>
  <c r="B1326" i="16"/>
  <c r="F1325" i="16"/>
  <c r="B1325" i="16"/>
  <c r="F1324" i="16"/>
  <c r="B1324" i="16"/>
  <c r="F1323" i="16"/>
  <c r="B1323" i="16"/>
  <c r="F1322" i="16"/>
  <c r="B1322" i="16"/>
  <c r="F1321" i="16"/>
  <c r="B1321" i="16"/>
  <c r="F1320" i="16"/>
  <c r="B1320" i="16"/>
  <c r="F1319" i="16"/>
  <c r="B1319" i="16"/>
  <c r="F1318" i="16"/>
  <c r="B1318" i="16"/>
  <c r="F1317" i="16"/>
  <c r="B1317" i="16"/>
  <c r="F1316" i="16"/>
  <c r="B1316" i="16"/>
  <c r="F1315" i="16"/>
  <c r="B1315" i="16"/>
  <c r="F1314" i="16"/>
  <c r="B1314" i="16"/>
  <c r="F1313" i="16"/>
  <c r="B1313" i="16"/>
  <c r="F1312" i="16"/>
  <c r="B1312" i="16"/>
  <c r="F1311" i="16"/>
  <c r="B1311" i="16"/>
  <c r="F1310" i="16"/>
  <c r="B1310" i="16"/>
  <c r="F1309" i="16"/>
  <c r="B1309" i="16"/>
  <c r="F1308" i="16"/>
  <c r="B1308" i="16"/>
  <c r="F1307" i="16"/>
  <c r="B1307" i="16"/>
  <c r="F1306" i="16"/>
  <c r="B1306" i="16"/>
  <c r="F1305" i="16"/>
  <c r="B1305" i="16"/>
  <c r="F1304" i="16"/>
  <c r="B1304" i="16"/>
  <c r="F1303" i="16"/>
  <c r="B1303" i="16"/>
  <c r="F1302" i="16"/>
  <c r="B1302" i="16"/>
  <c r="F1301" i="16"/>
  <c r="B1301" i="16"/>
  <c r="F1300" i="16"/>
  <c r="B1300" i="16"/>
  <c r="F1299" i="16"/>
  <c r="B1299" i="16"/>
  <c r="F1298" i="16"/>
  <c r="B1298" i="16"/>
  <c r="F1297" i="16"/>
  <c r="B1297" i="16"/>
  <c r="F1296" i="16"/>
  <c r="B1296" i="16"/>
  <c r="F1295" i="16"/>
  <c r="B1295" i="16"/>
  <c r="F1294" i="16"/>
  <c r="B1294" i="16"/>
  <c r="F1293" i="16"/>
  <c r="B1293" i="16"/>
  <c r="F1292" i="16"/>
  <c r="B1292" i="16"/>
  <c r="F1291" i="16"/>
  <c r="B1291" i="16"/>
  <c r="F1290" i="16"/>
  <c r="B1290" i="16"/>
  <c r="F1289" i="16"/>
  <c r="B1289" i="16"/>
  <c r="F1288" i="16"/>
  <c r="B1288" i="16"/>
  <c r="F1287" i="16"/>
  <c r="B1287" i="16"/>
  <c r="F1286" i="16"/>
  <c r="B1286" i="16"/>
  <c r="F1285" i="16"/>
  <c r="B1285" i="16"/>
  <c r="F1284" i="16"/>
  <c r="B1284" i="16"/>
  <c r="F1283" i="16"/>
  <c r="B1283" i="16"/>
  <c r="F1282" i="16"/>
  <c r="B1282" i="16"/>
  <c r="F1281" i="16"/>
  <c r="B1281" i="16"/>
  <c r="F1280" i="16"/>
  <c r="B1280" i="16"/>
  <c r="F1279" i="16"/>
  <c r="B1279" i="16"/>
  <c r="F1278" i="16"/>
  <c r="B1278" i="16"/>
  <c r="F1277" i="16"/>
  <c r="B1277" i="16"/>
  <c r="F1276" i="16"/>
  <c r="B1276" i="16"/>
  <c r="F1275" i="16"/>
  <c r="B1275" i="16"/>
  <c r="F1274" i="16"/>
  <c r="B1274" i="16"/>
  <c r="F1273" i="16"/>
  <c r="B1273" i="16"/>
  <c r="F1272" i="16"/>
  <c r="B1272" i="16"/>
  <c r="F1271" i="16"/>
  <c r="B1271" i="16"/>
  <c r="F1270" i="16"/>
  <c r="B1270" i="16"/>
  <c r="F1269" i="16"/>
  <c r="B1269" i="16"/>
  <c r="F1268" i="16"/>
  <c r="B1268" i="16"/>
  <c r="F1267" i="16"/>
  <c r="B1267" i="16"/>
  <c r="F1266" i="16"/>
  <c r="B1266" i="16"/>
  <c r="F1265" i="16"/>
  <c r="B1265" i="16"/>
  <c r="F1264" i="16"/>
  <c r="B1264" i="16"/>
  <c r="F1263" i="16"/>
  <c r="B1263" i="16"/>
  <c r="F1262" i="16"/>
  <c r="B1262" i="16"/>
  <c r="F1261" i="16"/>
  <c r="B1261" i="16"/>
  <c r="F1260" i="16"/>
  <c r="B1260" i="16"/>
  <c r="F1259" i="16"/>
  <c r="B1259" i="16"/>
  <c r="F1258" i="16"/>
  <c r="B1258" i="16"/>
  <c r="F1257" i="16"/>
  <c r="B1257" i="16"/>
  <c r="F1256" i="16"/>
  <c r="B1256" i="16"/>
  <c r="F1255" i="16"/>
  <c r="B1255" i="16"/>
  <c r="F1254" i="16"/>
  <c r="B1254" i="16"/>
  <c r="F1253" i="16"/>
  <c r="B1253" i="16"/>
  <c r="F1252" i="16"/>
  <c r="B1252" i="16"/>
  <c r="F1251" i="16"/>
  <c r="B1251" i="16"/>
  <c r="F1250" i="16"/>
  <c r="B1250" i="16"/>
  <c r="F1249" i="16"/>
  <c r="B1249" i="16"/>
  <c r="F1248" i="16"/>
  <c r="B1248" i="16"/>
  <c r="F1247" i="16"/>
  <c r="B1247" i="16"/>
  <c r="F1246" i="16"/>
  <c r="B1246" i="16"/>
  <c r="F1245" i="16"/>
  <c r="B1245" i="16"/>
  <c r="F1244" i="16"/>
  <c r="B1244" i="16"/>
  <c r="F1243" i="16"/>
  <c r="B1243" i="16"/>
  <c r="F1242" i="16"/>
  <c r="B1242" i="16"/>
  <c r="F1241" i="16"/>
  <c r="B1241" i="16"/>
  <c r="F1240" i="16"/>
  <c r="B1240" i="16"/>
  <c r="F1239" i="16"/>
  <c r="B1239" i="16"/>
  <c r="F1238" i="16"/>
  <c r="B1238" i="16"/>
  <c r="F1237" i="16"/>
  <c r="B1237" i="16"/>
  <c r="F1236" i="16"/>
  <c r="B1236" i="16"/>
  <c r="F1235" i="16"/>
  <c r="B1235" i="16"/>
  <c r="F1234" i="16"/>
  <c r="B1234" i="16"/>
  <c r="F1233" i="16"/>
  <c r="B1233" i="16"/>
  <c r="F1232" i="16"/>
  <c r="B1232" i="16"/>
  <c r="F1231" i="16"/>
  <c r="B1231" i="16"/>
  <c r="F1230" i="16"/>
  <c r="B1230" i="16"/>
  <c r="F1229" i="16"/>
  <c r="B1229" i="16"/>
  <c r="F1228" i="16"/>
  <c r="B1228" i="16"/>
  <c r="F1227" i="16"/>
  <c r="B1227" i="16"/>
  <c r="F1226" i="16"/>
  <c r="B1226" i="16"/>
  <c r="F1225" i="16"/>
  <c r="B1225" i="16"/>
  <c r="F1224" i="16"/>
  <c r="B1224" i="16"/>
  <c r="F1223" i="16"/>
  <c r="B1223" i="16"/>
  <c r="F1222" i="16"/>
  <c r="B1222" i="16"/>
  <c r="F1221" i="16"/>
  <c r="B1221" i="16"/>
  <c r="F1220" i="16"/>
  <c r="B1220" i="16"/>
  <c r="F1219" i="16"/>
  <c r="B1219" i="16"/>
  <c r="F1218" i="16"/>
  <c r="B1218" i="16"/>
  <c r="F1217" i="16"/>
  <c r="B1217" i="16"/>
  <c r="F1216" i="16"/>
  <c r="B1216" i="16"/>
  <c r="F1215" i="16"/>
  <c r="B1215" i="16"/>
  <c r="F1214" i="16"/>
  <c r="B1214" i="16"/>
  <c r="F1213" i="16"/>
  <c r="B1213" i="16"/>
  <c r="F1212" i="16"/>
  <c r="B1212" i="16"/>
  <c r="F1211" i="16"/>
  <c r="B1211" i="16"/>
  <c r="F1210" i="16"/>
  <c r="B1210" i="16"/>
  <c r="F1209" i="16"/>
  <c r="B1209" i="16"/>
  <c r="F1208" i="16"/>
  <c r="B1208" i="16"/>
  <c r="F1207" i="16"/>
  <c r="B1207" i="16"/>
  <c r="F1206" i="16"/>
  <c r="B1206" i="16"/>
  <c r="F1205" i="16"/>
  <c r="B1205" i="16"/>
  <c r="F1204" i="16"/>
  <c r="B1204" i="16"/>
  <c r="F1203" i="16"/>
  <c r="B1203" i="16"/>
  <c r="F1202" i="16"/>
  <c r="B1202" i="16"/>
  <c r="F1201" i="16"/>
  <c r="B1201" i="16"/>
  <c r="F1200" i="16"/>
  <c r="B1200" i="16"/>
  <c r="F1199" i="16"/>
  <c r="B1199" i="16"/>
  <c r="F1198" i="16"/>
  <c r="B1198" i="16"/>
  <c r="F1197" i="16"/>
  <c r="B1197" i="16"/>
  <c r="F1196" i="16"/>
  <c r="B1196" i="16"/>
  <c r="F1195" i="16"/>
  <c r="B1195" i="16"/>
  <c r="F1194" i="16"/>
  <c r="B1194" i="16"/>
  <c r="F1193" i="16"/>
  <c r="B1193" i="16"/>
  <c r="F1192" i="16"/>
  <c r="B1192" i="16"/>
  <c r="F1191" i="16"/>
  <c r="B1191" i="16"/>
  <c r="F1190" i="16"/>
  <c r="B1190" i="16"/>
  <c r="F1189" i="16"/>
  <c r="B1189" i="16"/>
  <c r="F1188" i="16"/>
  <c r="B1188" i="16"/>
  <c r="F1187" i="16"/>
  <c r="B1187" i="16"/>
  <c r="F1186" i="16"/>
  <c r="B1186" i="16"/>
  <c r="F1185" i="16"/>
  <c r="B1185" i="16"/>
  <c r="F1184" i="16"/>
  <c r="B1184" i="16"/>
  <c r="F1183" i="16"/>
  <c r="B1183" i="16"/>
  <c r="F1182" i="16"/>
  <c r="B1182" i="16"/>
  <c r="F1181" i="16"/>
  <c r="B1181" i="16"/>
  <c r="F1180" i="16"/>
  <c r="B1180" i="16"/>
  <c r="F1179" i="16"/>
  <c r="B1179" i="16"/>
  <c r="F1178" i="16"/>
  <c r="B1178" i="16"/>
  <c r="F1177" i="16"/>
  <c r="B1177" i="16"/>
  <c r="F1176" i="16"/>
  <c r="B1176" i="16"/>
  <c r="F1175" i="16"/>
  <c r="B1175" i="16"/>
  <c r="F1174" i="16"/>
  <c r="B1174" i="16"/>
  <c r="F1173" i="16"/>
  <c r="B1173" i="16"/>
  <c r="F1172" i="16"/>
  <c r="B1172" i="16"/>
  <c r="F1171" i="16"/>
  <c r="B1171" i="16"/>
  <c r="F1170" i="16"/>
  <c r="B1170" i="16"/>
  <c r="F1169" i="16"/>
  <c r="B1169" i="16"/>
  <c r="F1168" i="16"/>
  <c r="B1168" i="16"/>
  <c r="F1167" i="16"/>
  <c r="B1167" i="16"/>
  <c r="F1166" i="16"/>
  <c r="B1166" i="16"/>
  <c r="F1165" i="16"/>
  <c r="B1165" i="16"/>
  <c r="F1164" i="16"/>
  <c r="B1164" i="16"/>
  <c r="F1163" i="16"/>
  <c r="B1163" i="16"/>
  <c r="F1162" i="16"/>
  <c r="B1162" i="16"/>
  <c r="F1161" i="16"/>
  <c r="B1161" i="16"/>
  <c r="F1160" i="16"/>
  <c r="B1160" i="16"/>
  <c r="F1159" i="16"/>
  <c r="B1159" i="16"/>
  <c r="F1158" i="16"/>
  <c r="B1158" i="16"/>
  <c r="F1157" i="16"/>
  <c r="B1157" i="16"/>
  <c r="F1156" i="16"/>
  <c r="B1156" i="16"/>
  <c r="F1155" i="16"/>
  <c r="B1155" i="16"/>
  <c r="F1154" i="16"/>
  <c r="B1154" i="16"/>
  <c r="F1153" i="16"/>
  <c r="B1153" i="16"/>
  <c r="F1152" i="16"/>
  <c r="B1152" i="16"/>
  <c r="F1151" i="16"/>
  <c r="B1151" i="16"/>
  <c r="F1150" i="16"/>
  <c r="B1150" i="16"/>
  <c r="F1149" i="16"/>
  <c r="B1149" i="16"/>
  <c r="F1148" i="16"/>
  <c r="B1148" i="16"/>
  <c r="F1147" i="16"/>
  <c r="B1147" i="16"/>
  <c r="F1146" i="16"/>
  <c r="B1146" i="16"/>
  <c r="F1145" i="16"/>
  <c r="B1145" i="16"/>
  <c r="F1144" i="16"/>
  <c r="B1144" i="16"/>
  <c r="F1143" i="16"/>
  <c r="B1143" i="16"/>
  <c r="F1142" i="16"/>
  <c r="B1142" i="16"/>
  <c r="F1141" i="16"/>
  <c r="B1141" i="16"/>
  <c r="F1140" i="16"/>
  <c r="B1140" i="16"/>
  <c r="F1139" i="16"/>
  <c r="B1139" i="16"/>
  <c r="F1138" i="16"/>
  <c r="B1138" i="16"/>
  <c r="F1137" i="16"/>
  <c r="B1137" i="16"/>
  <c r="F1136" i="16"/>
  <c r="B1136" i="16"/>
  <c r="F1135" i="16"/>
  <c r="B1135" i="16"/>
  <c r="F1134" i="16"/>
  <c r="B1134" i="16"/>
  <c r="F1133" i="16"/>
  <c r="B1133" i="16"/>
  <c r="F1132" i="16"/>
  <c r="B1132" i="16"/>
  <c r="F1131" i="16"/>
  <c r="B1131" i="16"/>
  <c r="F1130" i="16"/>
  <c r="B1130" i="16"/>
  <c r="F1129" i="16"/>
  <c r="B1129" i="16"/>
  <c r="F1128" i="16"/>
  <c r="B1128" i="16"/>
  <c r="F1127" i="16"/>
  <c r="B1127" i="16"/>
  <c r="F1126" i="16"/>
  <c r="B1126" i="16"/>
  <c r="F1125" i="16"/>
  <c r="B1125" i="16"/>
  <c r="F1124" i="16"/>
  <c r="B1124" i="16"/>
  <c r="F1123" i="16"/>
  <c r="B1123" i="16"/>
  <c r="F1122" i="16"/>
  <c r="B1122" i="16"/>
  <c r="F1121" i="16"/>
  <c r="B1121" i="16"/>
  <c r="F1120" i="16"/>
  <c r="B1120" i="16"/>
  <c r="F1119" i="16"/>
  <c r="B1119" i="16"/>
  <c r="F1118" i="16"/>
  <c r="B1118" i="16"/>
  <c r="F1117" i="16"/>
  <c r="B1117" i="16"/>
  <c r="F1116" i="16"/>
  <c r="B1116" i="16"/>
  <c r="F1115" i="16"/>
  <c r="B1115" i="16"/>
  <c r="F1114" i="16"/>
  <c r="B1114" i="16"/>
  <c r="F1113" i="16"/>
  <c r="B1113" i="16"/>
  <c r="F1112" i="16"/>
  <c r="B1112" i="16"/>
  <c r="F1111" i="16"/>
  <c r="B1111" i="16"/>
  <c r="F1110" i="16"/>
  <c r="B1110" i="16"/>
  <c r="F1109" i="16"/>
  <c r="B1109" i="16"/>
  <c r="F1108" i="16"/>
  <c r="B1108" i="16"/>
  <c r="F1107" i="16"/>
  <c r="B1107" i="16"/>
  <c r="F1106" i="16"/>
  <c r="B1106" i="16"/>
  <c r="F1105" i="16"/>
  <c r="B1105" i="16"/>
  <c r="F1104" i="16"/>
  <c r="B1104" i="16"/>
  <c r="F1103" i="16"/>
  <c r="B1103" i="16"/>
  <c r="F1102" i="16"/>
  <c r="B1102" i="16"/>
  <c r="F1101" i="16"/>
  <c r="B1101" i="16"/>
  <c r="F1100" i="16"/>
  <c r="B1100" i="16"/>
  <c r="F1099" i="16"/>
  <c r="B1099" i="16"/>
  <c r="F1098" i="16"/>
  <c r="B1098" i="16"/>
  <c r="F1097" i="16"/>
  <c r="B1097" i="16"/>
  <c r="F1096" i="16"/>
  <c r="B1096" i="16"/>
  <c r="F1095" i="16"/>
  <c r="B1095" i="16"/>
  <c r="F1094" i="16"/>
  <c r="B1094" i="16"/>
  <c r="F1093" i="16"/>
  <c r="B1093" i="16"/>
  <c r="F1092" i="16"/>
  <c r="B1092" i="16"/>
  <c r="F1091" i="16"/>
  <c r="B1091" i="16"/>
  <c r="F1090" i="16"/>
  <c r="B1090" i="16"/>
  <c r="F1089" i="16"/>
  <c r="B1089" i="16"/>
  <c r="F1088" i="16"/>
  <c r="B1088" i="16"/>
  <c r="F1087" i="16"/>
  <c r="B1087" i="16"/>
  <c r="F1086" i="16"/>
  <c r="B1086" i="16"/>
  <c r="F1085" i="16"/>
  <c r="B1085" i="16"/>
  <c r="F1084" i="16"/>
  <c r="B1084" i="16"/>
  <c r="F1083" i="16"/>
  <c r="B1083" i="16"/>
  <c r="F1082" i="16"/>
  <c r="B1082" i="16"/>
  <c r="F1081" i="16"/>
  <c r="B1081" i="16"/>
  <c r="F1080" i="16"/>
  <c r="B1080" i="16"/>
  <c r="F1079" i="16"/>
  <c r="B1079" i="16"/>
  <c r="F1078" i="16"/>
  <c r="B1078" i="16"/>
  <c r="F1077" i="16"/>
  <c r="B1077" i="16"/>
  <c r="F1076" i="16"/>
  <c r="B1076" i="16"/>
  <c r="F1075" i="16"/>
  <c r="B1075" i="16"/>
  <c r="F1074" i="16"/>
  <c r="B1074" i="16"/>
  <c r="F1073" i="16"/>
  <c r="B1073" i="16"/>
  <c r="F1072" i="16"/>
  <c r="B1072" i="16"/>
  <c r="F1071" i="16"/>
  <c r="B1071" i="16"/>
  <c r="F1070" i="16"/>
  <c r="B1070" i="16"/>
  <c r="F1069" i="16"/>
  <c r="B1069" i="16"/>
  <c r="F1068" i="16"/>
  <c r="B1068" i="16"/>
  <c r="F1067" i="16"/>
  <c r="B1067" i="16"/>
  <c r="F1066" i="16"/>
  <c r="B1066" i="16"/>
  <c r="F1065" i="16"/>
  <c r="B1065" i="16"/>
  <c r="F1064" i="16"/>
  <c r="B1064" i="16"/>
  <c r="F1063" i="16"/>
  <c r="B1063" i="16"/>
  <c r="F1062" i="16"/>
  <c r="B1062" i="16"/>
  <c r="F1061" i="16"/>
  <c r="B1061" i="16"/>
  <c r="F1060" i="16"/>
  <c r="B1060" i="16"/>
  <c r="F1059" i="16"/>
  <c r="B1059" i="16"/>
  <c r="F1058" i="16"/>
  <c r="B1058" i="16"/>
  <c r="F1057" i="16"/>
  <c r="B1057" i="16"/>
  <c r="F1056" i="16"/>
  <c r="B1056" i="16"/>
  <c r="F1055" i="16"/>
  <c r="B1055" i="16"/>
  <c r="F1054" i="16"/>
  <c r="B1054" i="16"/>
  <c r="F1053" i="16"/>
  <c r="B1053" i="16"/>
  <c r="F1052" i="16"/>
  <c r="B1052" i="16"/>
  <c r="F1051" i="16"/>
  <c r="B1051" i="16"/>
  <c r="F1050" i="16"/>
  <c r="B1050" i="16"/>
  <c r="F1049" i="16"/>
  <c r="B1049" i="16"/>
  <c r="F1048" i="16"/>
  <c r="B1048" i="16"/>
  <c r="F1047" i="16"/>
  <c r="B1047" i="16"/>
  <c r="F1046" i="16"/>
  <c r="B1046" i="16"/>
  <c r="F1045" i="16"/>
  <c r="B1045" i="16"/>
  <c r="F1044" i="16"/>
  <c r="B1044" i="16"/>
  <c r="F1043" i="16"/>
  <c r="B1043" i="16"/>
  <c r="F1042" i="16"/>
  <c r="B1042" i="16"/>
  <c r="F1041" i="16"/>
  <c r="B1041" i="16"/>
  <c r="F1040" i="16"/>
  <c r="B1040" i="16"/>
  <c r="F1039" i="16"/>
  <c r="B1039" i="16"/>
  <c r="F1038" i="16"/>
  <c r="B1038" i="16"/>
  <c r="F1037" i="16"/>
  <c r="B1037" i="16"/>
  <c r="F1036" i="16"/>
  <c r="B1036" i="16"/>
  <c r="F1035" i="16"/>
  <c r="B1035" i="16"/>
  <c r="F1034" i="16"/>
  <c r="B1034" i="16"/>
  <c r="F1033" i="16"/>
  <c r="B1033" i="16"/>
  <c r="F1032" i="16"/>
  <c r="B1032" i="16"/>
  <c r="F1031" i="16"/>
  <c r="B1031" i="16"/>
  <c r="F1030" i="16"/>
  <c r="B1030" i="16"/>
  <c r="F1029" i="16"/>
  <c r="B1029" i="16"/>
  <c r="F1028" i="16"/>
  <c r="B1028" i="16"/>
  <c r="F1027" i="16"/>
  <c r="B1027" i="16"/>
  <c r="F1026" i="16"/>
  <c r="B1026" i="16"/>
  <c r="F1025" i="16"/>
  <c r="B1025" i="16"/>
  <c r="F1024" i="16"/>
  <c r="B1024" i="16"/>
  <c r="F1023" i="16"/>
  <c r="B1023" i="16"/>
  <c r="F1022" i="16"/>
  <c r="B1022" i="16"/>
  <c r="F1021" i="16"/>
  <c r="B1021" i="16"/>
  <c r="F1020" i="16"/>
  <c r="B1020" i="16"/>
  <c r="F1019" i="16"/>
  <c r="B1019" i="16"/>
  <c r="F1018" i="16"/>
  <c r="B1018" i="16"/>
  <c r="F1017" i="16"/>
  <c r="B1017" i="16"/>
  <c r="F1016" i="16"/>
  <c r="B1016" i="16"/>
  <c r="F1015" i="16"/>
  <c r="B1015" i="16"/>
  <c r="F1014" i="16"/>
  <c r="B1014" i="16"/>
  <c r="F1013" i="16"/>
  <c r="B1013" i="16"/>
  <c r="F1012" i="16"/>
  <c r="B1012" i="16"/>
  <c r="F1011" i="16"/>
  <c r="B1011" i="16"/>
  <c r="F1010" i="16"/>
  <c r="B1010" i="16"/>
  <c r="F1009" i="16"/>
  <c r="B1009" i="16"/>
  <c r="F1008" i="16"/>
  <c r="B1008" i="16"/>
  <c r="F1007" i="16"/>
  <c r="B1007" i="16"/>
  <c r="F1006" i="16"/>
  <c r="B1006" i="16"/>
  <c r="F1005" i="16"/>
  <c r="B1005" i="16"/>
  <c r="F1004" i="16"/>
  <c r="B1004" i="16"/>
  <c r="F1003" i="16"/>
  <c r="B1003" i="16"/>
  <c r="F1002" i="16"/>
  <c r="B1002" i="16"/>
  <c r="F1001" i="16"/>
  <c r="B1001" i="16"/>
  <c r="F1000" i="16"/>
  <c r="B1000" i="16"/>
  <c r="F999" i="16"/>
  <c r="B999" i="16"/>
  <c r="F998" i="16"/>
  <c r="B998" i="16"/>
  <c r="F997" i="16"/>
  <c r="B997" i="16"/>
  <c r="F996" i="16"/>
  <c r="B996" i="16"/>
  <c r="F995" i="16"/>
  <c r="B995" i="16"/>
  <c r="F994" i="16"/>
  <c r="B994" i="16"/>
  <c r="F993" i="16"/>
  <c r="B993" i="16"/>
  <c r="F992" i="16"/>
  <c r="B992" i="16"/>
  <c r="F991" i="16"/>
  <c r="B991" i="16"/>
  <c r="F990" i="16"/>
  <c r="B990" i="16"/>
  <c r="F989" i="16"/>
  <c r="B989" i="16"/>
  <c r="F988" i="16"/>
  <c r="B988" i="16"/>
  <c r="F987" i="16"/>
  <c r="B987" i="16"/>
  <c r="F986" i="16"/>
  <c r="B986" i="16"/>
  <c r="F985" i="16"/>
  <c r="B985" i="16"/>
  <c r="F984" i="16"/>
  <c r="B984" i="16"/>
  <c r="F983" i="16"/>
  <c r="B983" i="16"/>
  <c r="F982" i="16"/>
  <c r="B982" i="16"/>
  <c r="F981" i="16"/>
  <c r="B981" i="16"/>
  <c r="F980" i="16"/>
  <c r="B980" i="16"/>
  <c r="F979" i="16"/>
  <c r="B979" i="16"/>
  <c r="F978" i="16"/>
  <c r="B978" i="16"/>
  <c r="F977" i="16"/>
  <c r="B977" i="16"/>
  <c r="F976" i="16"/>
  <c r="B976" i="16"/>
  <c r="F975" i="16"/>
  <c r="B975" i="16"/>
  <c r="F974" i="16"/>
  <c r="B974" i="16"/>
  <c r="F973" i="16"/>
  <c r="B973" i="16"/>
  <c r="F972" i="16"/>
  <c r="B972" i="16"/>
  <c r="F971" i="16"/>
  <c r="B971" i="16"/>
  <c r="F970" i="16"/>
  <c r="B970" i="16"/>
  <c r="F969" i="16"/>
  <c r="B969" i="16"/>
  <c r="F968" i="16"/>
  <c r="B968" i="16"/>
  <c r="F967" i="16"/>
  <c r="B967" i="16"/>
  <c r="F966" i="16"/>
  <c r="B966" i="16"/>
  <c r="F965" i="16"/>
  <c r="B965" i="16"/>
  <c r="F964" i="16"/>
  <c r="B964" i="16"/>
  <c r="F963" i="16"/>
  <c r="B963" i="16"/>
  <c r="F962" i="16"/>
  <c r="B962" i="16"/>
  <c r="F961" i="16"/>
  <c r="B961" i="16"/>
  <c r="F960" i="16"/>
  <c r="B960" i="16"/>
  <c r="F959" i="16"/>
  <c r="B959" i="16"/>
  <c r="F958" i="16"/>
  <c r="B958" i="16"/>
  <c r="F957" i="16"/>
  <c r="B957" i="16"/>
  <c r="F956" i="16"/>
  <c r="B956" i="16"/>
  <c r="F955" i="16"/>
  <c r="B955" i="16"/>
  <c r="F954" i="16"/>
  <c r="B954" i="16"/>
  <c r="F953" i="16"/>
  <c r="B953" i="16"/>
  <c r="F952" i="16"/>
  <c r="B952" i="16"/>
  <c r="F951" i="16"/>
  <c r="B951" i="16"/>
  <c r="F950" i="16"/>
  <c r="B950" i="16"/>
  <c r="F949" i="16"/>
  <c r="B949" i="16"/>
  <c r="F948" i="16"/>
  <c r="B948" i="16"/>
  <c r="F947" i="16"/>
  <c r="B947" i="16"/>
  <c r="F946" i="16"/>
  <c r="B946" i="16"/>
  <c r="F945" i="16"/>
  <c r="B945" i="16"/>
  <c r="F944" i="16"/>
  <c r="B944" i="16"/>
  <c r="F943" i="16"/>
  <c r="B943" i="16"/>
  <c r="F942" i="16"/>
  <c r="B942" i="16"/>
  <c r="F941" i="16"/>
  <c r="B941" i="16"/>
  <c r="F940" i="16"/>
  <c r="B940" i="16"/>
  <c r="F939" i="16"/>
  <c r="B939" i="16"/>
  <c r="F938" i="16"/>
  <c r="B938" i="16"/>
  <c r="F937" i="16"/>
  <c r="B937" i="16"/>
  <c r="F936" i="16"/>
  <c r="B936" i="16"/>
  <c r="F935" i="16"/>
  <c r="B935" i="16"/>
  <c r="F934" i="16"/>
  <c r="B934" i="16"/>
  <c r="F933" i="16"/>
  <c r="B933" i="16"/>
  <c r="F932" i="16"/>
  <c r="B932" i="16"/>
  <c r="F931" i="16"/>
  <c r="B931" i="16"/>
  <c r="F930" i="16"/>
  <c r="B930" i="16"/>
  <c r="F929" i="16"/>
  <c r="B929" i="16"/>
  <c r="F928" i="16"/>
  <c r="B928" i="16"/>
  <c r="F927" i="16"/>
  <c r="B927" i="16"/>
  <c r="F926" i="16"/>
  <c r="B926" i="16"/>
  <c r="F925" i="16"/>
  <c r="B925" i="16"/>
  <c r="F924" i="16"/>
  <c r="B924" i="16"/>
  <c r="F923" i="16"/>
  <c r="B923" i="16"/>
  <c r="F922" i="16"/>
  <c r="B922" i="16"/>
  <c r="F921" i="16"/>
  <c r="B921" i="16"/>
  <c r="F920" i="16"/>
  <c r="B920" i="16"/>
  <c r="F919" i="16"/>
  <c r="B919" i="16"/>
  <c r="F918" i="16"/>
  <c r="B918" i="16"/>
  <c r="F917" i="16"/>
  <c r="B917" i="16"/>
  <c r="F916" i="16"/>
  <c r="B916" i="16"/>
  <c r="F915" i="16"/>
  <c r="B915" i="16"/>
  <c r="F914" i="16"/>
  <c r="B914" i="16"/>
  <c r="F913" i="16"/>
  <c r="B913" i="16"/>
  <c r="F912" i="16"/>
  <c r="B912" i="16"/>
  <c r="F911" i="16"/>
  <c r="B911" i="16"/>
  <c r="F910" i="16"/>
  <c r="B910" i="16"/>
  <c r="F909" i="16"/>
  <c r="B909" i="16"/>
  <c r="F908" i="16"/>
  <c r="B908" i="16"/>
  <c r="F907" i="16"/>
  <c r="B907" i="16"/>
  <c r="F906" i="16"/>
  <c r="B906" i="16"/>
  <c r="F905" i="16"/>
  <c r="B905" i="16"/>
  <c r="F904" i="16"/>
  <c r="B904" i="16"/>
  <c r="F903" i="16"/>
  <c r="B903" i="16"/>
  <c r="F902" i="16"/>
  <c r="B902" i="16"/>
  <c r="F901" i="16"/>
  <c r="B901" i="16"/>
  <c r="F900" i="16"/>
  <c r="B900" i="16"/>
  <c r="F899" i="16"/>
  <c r="B899" i="16"/>
  <c r="F898" i="16"/>
  <c r="B898" i="16"/>
  <c r="F897" i="16"/>
  <c r="B897" i="16"/>
  <c r="F896" i="16"/>
  <c r="B896" i="16"/>
  <c r="F895" i="16"/>
  <c r="B895" i="16"/>
  <c r="F894" i="16"/>
  <c r="B894" i="16"/>
  <c r="F893" i="16"/>
  <c r="B893" i="16"/>
  <c r="F892" i="16"/>
  <c r="B892" i="16"/>
  <c r="F891" i="16"/>
  <c r="B891" i="16"/>
  <c r="F890" i="16"/>
  <c r="B890" i="16"/>
  <c r="F889" i="16"/>
  <c r="B889" i="16"/>
  <c r="F888" i="16"/>
  <c r="B888" i="16"/>
  <c r="F887" i="16"/>
  <c r="B887" i="16"/>
  <c r="F886" i="16"/>
  <c r="B886" i="16"/>
  <c r="F885" i="16"/>
  <c r="B885" i="16"/>
  <c r="F884" i="16"/>
  <c r="B884" i="16"/>
  <c r="F883" i="16"/>
  <c r="B883" i="16"/>
  <c r="F882" i="16"/>
  <c r="B882" i="16"/>
  <c r="F881" i="16"/>
  <c r="B881" i="16"/>
  <c r="F880" i="16"/>
  <c r="B880" i="16"/>
  <c r="F879" i="16"/>
  <c r="B879" i="16"/>
  <c r="F878" i="16"/>
  <c r="B878" i="16"/>
  <c r="F877" i="16"/>
  <c r="B877" i="16"/>
  <c r="F876" i="16"/>
  <c r="B876" i="16"/>
  <c r="F875" i="16"/>
  <c r="B875" i="16"/>
  <c r="F874" i="16"/>
  <c r="B874" i="16"/>
  <c r="F873" i="16"/>
  <c r="B873" i="16"/>
  <c r="F872" i="16"/>
  <c r="B872" i="16"/>
  <c r="F871" i="16"/>
  <c r="B871" i="16"/>
  <c r="F870" i="16"/>
  <c r="B870" i="16"/>
  <c r="F869" i="16"/>
  <c r="B869" i="16"/>
  <c r="F868" i="16"/>
  <c r="B868" i="16"/>
  <c r="F867" i="16"/>
  <c r="B867" i="16"/>
  <c r="F866" i="16"/>
  <c r="B866" i="16"/>
  <c r="F865" i="16"/>
  <c r="B865" i="16"/>
  <c r="F864" i="16"/>
  <c r="B864" i="16"/>
  <c r="F863" i="16"/>
  <c r="B863" i="16"/>
  <c r="F862" i="16"/>
  <c r="B862" i="16"/>
  <c r="F861" i="16"/>
  <c r="B861" i="16"/>
  <c r="F860" i="16"/>
  <c r="B860" i="16"/>
  <c r="F859" i="16"/>
  <c r="B859" i="16"/>
  <c r="F858" i="16"/>
  <c r="B858" i="16"/>
  <c r="F857" i="16"/>
  <c r="B857" i="16"/>
  <c r="F856" i="16"/>
  <c r="B856" i="16"/>
  <c r="F855" i="16"/>
  <c r="B855" i="16"/>
  <c r="F854" i="16"/>
  <c r="B854" i="16"/>
  <c r="F853" i="16"/>
  <c r="B853" i="16"/>
  <c r="F852" i="16"/>
  <c r="B852" i="16"/>
  <c r="F851" i="16"/>
  <c r="B851" i="16"/>
  <c r="F850" i="16"/>
  <c r="B850" i="16"/>
  <c r="F849" i="16"/>
  <c r="B849" i="16"/>
  <c r="F848" i="16"/>
  <c r="B848" i="16"/>
  <c r="F847" i="16"/>
  <c r="B847" i="16"/>
  <c r="F846" i="16"/>
  <c r="B846" i="16"/>
  <c r="F845" i="16"/>
  <c r="B845" i="16"/>
  <c r="F844" i="16"/>
  <c r="B844" i="16"/>
  <c r="F843" i="16"/>
  <c r="B843" i="16"/>
  <c r="F842" i="16"/>
  <c r="B842" i="16"/>
  <c r="F841" i="16"/>
  <c r="B841" i="16"/>
  <c r="F840" i="16"/>
  <c r="B840" i="16"/>
  <c r="F839" i="16"/>
  <c r="B839" i="16"/>
  <c r="F838" i="16"/>
  <c r="B838" i="16"/>
  <c r="F837" i="16"/>
  <c r="B837" i="16"/>
  <c r="F836" i="16"/>
  <c r="B836" i="16"/>
  <c r="F835" i="16"/>
  <c r="B835" i="16"/>
  <c r="F834" i="16"/>
  <c r="B834" i="16"/>
  <c r="F833" i="16"/>
  <c r="B833" i="16"/>
  <c r="F832" i="16"/>
  <c r="B832" i="16"/>
  <c r="F831" i="16"/>
  <c r="B831" i="16"/>
  <c r="F830" i="16"/>
  <c r="B830" i="16"/>
  <c r="F829" i="16"/>
  <c r="B829" i="16"/>
  <c r="F828" i="16"/>
  <c r="B828" i="16"/>
  <c r="F827" i="16"/>
  <c r="B827" i="16"/>
  <c r="F826" i="16"/>
  <c r="B826" i="16"/>
  <c r="F825" i="16"/>
  <c r="B825" i="16"/>
  <c r="F824" i="16"/>
  <c r="B824" i="16"/>
  <c r="F823" i="16"/>
  <c r="B823" i="16"/>
  <c r="F822" i="16"/>
  <c r="B822" i="16"/>
  <c r="F821" i="16"/>
  <c r="B821" i="16"/>
  <c r="F820" i="16"/>
  <c r="B820" i="16"/>
  <c r="F819" i="16"/>
  <c r="B819" i="16"/>
  <c r="F818" i="16"/>
  <c r="B818" i="16"/>
  <c r="F817" i="16"/>
  <c r="B817" i="16"/>
  <c r="F816" i="16"/>
  <c r="B816" i="16"/>
  <c r="F815" i="16"/>
  <c r="B815" i="16"/>
  <c r="F814" i="16"/>
  <c r="B814" i="16"/>
  <c r="F813" i="16"/>
  <c r="B813" i="16"/>
  <c r="F812" i="16"/>
  <c r="B812" i="16"/>
  <c r="F811" i="16"/>
  <c r="B811" i="16"/>
  <c r="F810" i="16"/>
  <c r="B810" i="16"/>
  <c r="F809" i="16"/>
  <c r="B809" i="16"/>
  <c r="F808" i="16"/>
  <c r="B808" i="16"/>
  <c r="F807" i="16"/>
  <c r="B807" i="16"/>
  <c r="F806" i="16"/>
  <c r="B806" i="16"/>
  <c r="F805" i="16"/>
  <c r="B805" i="16"/>
  <c r="F804" i="16"/>
  <c r="B804" i="16"/>
  <c r="F803" i="16"/>
  <c r="B803" i="16"/>
  <c r="F802" i="16"/>
  <c r="B802" i="16"/>
  <c r="F801" i="16"/>
  <c r="B801" i="16"/>
  <c r="F800" i="16"/>
  <c r="B800" i="16"/>
  <c r="F799" i="16"/>
  <c r="B799" i="16"/>
  <c r="F798" i="16"/>
  <c r="B798" i="16"/>
  <c r="F797" i="16"/>
  <c r="B797" i="16"/>
  <c r="F796" i="16"/>
  <c r="B796" i="16"/>
  <c r="F795" i="16"/>
  <c r="B795" i="16"/>
  <c r="F794" i="16"/>
  <c r="B794" i="16"/>
  <c r="F793" i="16"/>
  <c r="B793" i="16"/>
  <c r="F792" i="16"/>
  <c r="B792" i="16"/>
  <c r="F791" i="16"/>
  <c r="B791" i="16"/>
  <c r="F790" i="16"/>
  <c r="B790" i="16"/>
  <c r="F789" i="16"/>
  <c r="B789" i="16"/>
  <c r="F788" i="16"/>
  <c r="B788" i="16"/>
  <c r="F787" i="16"/>
  <c r="B787" i="16"/>
  <c r="F786" i="16"/>
  <c r="B786" i="16"/>
  <c r="F785" i="16"/>
  <c r="B785" i="16"/>
  <c r="F784" i="16"/>
  <c r="B784" i="16"/>
  <c r="F783" i="16"/>
  <c r="B783" i="16"/>
  <c r="F782" i="16"/>
  <c r="B782" i="16"/>
  <c r="F781" i="16"/>
  <c r="B781" i="16"/>
  <c r="F780" i="16"/>
  <c r="B780" i="16"/>
  <c r="F779" i="16"/>
  <c r="B779" i="16"/>
  <c r="F778" i="16"/>
  <c r="B778" i="16"/>
  <c r="F777" i="16"/>
  <c r="B777" i="16"/>
  <c r="F776" i="16"/>
  <c r="B776" i="16"/>
  <c r="F775" i="16"/>
  <c r="B775" i="16"/>
  <c r="F774" i="16"/>
  <c r="B774" i="16"/>
  <c r="F773" i="16"/>
  <c r="B773" i="16"/>
  <c r="F772" i="16"/>
  <c r="B772" i="16"/>
  <c r="F771" i="16"/>
  <c r="B771" i="16"/>
  <c r="F770" i="16"/>
  <c r="B770" i="16"/>
  <c r="F769" i="16"/>
  <c r="B769" i="16"/>
  <c r="F768" i="16"/>
  <c r="B768" i="16"/>
  <c r="F767" i="16"/>
  <c r="B767" i="16"/>
  <c r="F766" i="16"/>
  <c r="B766" i="16"/>
  <c r="F765" i="16"/>
  <c r="B765" i="16"/>
  <c r="F764" i="16"/>
  <c r="B764" i="16"/>
  <c r="F763" i="16"/>
  <c r="B763" i="16"/>
  <c r="F762" i="16"/>
  <c r="B762" i="16"/>
  <c r="F761" i="16"/>
  <c r="B761" i="16"/>
  <c r="F760" i="16"/>
  <c r="B760" i="16"/>
  <c r="F759" i="16"/>
  <c r="B759" i="16"/>
  <c r="F758" i="16"/>
  <c r="B758" i="16"/>
  <c r="F757" i="16"/>
  <c r="B757" i="16"/>
  <c r="F756" i="16"/>
  <c r="B756" i="16"/>
  <c r="F755" i="16"/>
  <c r="B755" i="16"/>
  <c r="F754" i="16"/>
  <c r="B754" i="16"/>
  <c r="F753" i="16"/>
  <c r="B753" i="16"/>
  <c r="F752" i="16"/>
  <c r="B752" i="16"/>
  <c r="F751" i="16"/>
  <c r="B751" i="16"/>
  <c r="F750" i="16"/>
  <c r="B750" i="16"/>
  <c r="F749" i="16"/>
  <c r="B749" i="16"/>
  <c r="F748" i="16"/>
  <c r="B748" i="16"/>
  <c r="F747" i="16"/>
  <c r="B747" i="16"/>
  <c r="F746" i="16"/>
  <c r="B746" i="16"/>
  <c r="F745" i="16"/>
  <c r="B745" i="16"/>
  <c r="F744" i="16"/>
  <c r="B744" i="16"/>
  <c r="F743" i="16"/>
  <c r="B743" i="16"/>
  <c r="F742" i="16"/>
  <c r="B742" i="16"/>
  <c r="F741" i="16"/>
  <c r="B741" i="16"/>
  <c r="F740" i="16"/>
  <c r="B740" i="16"/>
  <c r="F739" i="16"/>
  <c r="B739" i="16"/>
  <c r="F738" i="16"/>
  <c r="B738" i="16"/>
  <c r="F737" i="16"/>
  <c r="B737" i="16"/>
  <c r="F736" i="16"/>
  <c r="B736" i="16"/>
  <c r="F735" i="16"/>
  <c r="B735" i="16"/>
  <c r="F734" i="16"/>
  <c r="B734" i="16"/>
  <c r="F733" i="16"/>
  <c r="B733" i="16"/>
  <c r="F732" i="16"/>
  <c r="B732" i="16"/>
  <c r="F731" i="16"/>
  <c r="B731" i="16"/>
  <c r="F730" i="16"/>
  <c r="B730" i="16"/>
  <c r="F729" i="16"/>
  <c r="B729" i="16"/>
  <c r="F728" i="16"/>
  <c r="B728" i="16"/>
  <c r="F727" i="16"/>
  <c r="B727" i="16"/>
  <c r="F726" i="16"/>
  <c r="B726" i="16"/>
  <c r="F725" i="16"/>
  <c r="B725" i="16"/>
  <c r="F724" i="16"/>
  <c r="B724" i="16"/>
  <c r="F723" i="16"/>
  <c r="B723" i="16"/>
  <c r="F722" i="16"/>
  <c r="B722" i="16"/>
  <c r="F721" i="16"/>
  <c r="B721" i="16"/>
  <c r="F720" i="16"/>
  <c r="B720" i="16"/>
  <c r="F719" i="16"/>
  <c r="B719" i="16"/>
  <c r="F718" i="16"/>
  <c r="B718" i="16"/>
  <c r="F717" i="16"/>
  <c r="B717" i="16"/>
  <c r="F716" i="16"/>
  <c r="B716" i="16"/>
  <c r="F715" i="16"/>
  <c r="B715" i="16"/>
  <c r="F714" i="16"/>
  <c r="B714" i="16"/>
  <c r="F713" i="16"/>
  <c r="B713" i="16"/>
  <c r="F712" i="16"/>
  <c r="B712" i="16"/>
  <c r="F711" i="16"/>
  <c r="B711" i="16"/>
  <c r="F710" i="16"/>
  <c r="B710" i="16"/>
  <c r="F709" i="16"/>
  <c r="B709" i="16"/>
  <c r="F708" i="16"/>
  <c r="B708" i="16"/>
  <c r="F707" i="16"/>
  <c r="B707" i="16"/>
  <c r="F706" i="16"/>
  <c r="B706" i="16"/>
  <c r="F705" i="16"/>
  <c r="B705" i="16"/>
  <c r="F704" i="16"/>
  <c r="B704" i="16"/>
  <c r="F703" i="16"/>
  <c r="B703" i="16"/>
  <c r="F702" i="16"/>
  <c r="B702" i="16"/>
  <c r="F701" i="16"/>
  <c r="B701" i="16"/>
  <c r="F700" i="16"/>
  <c r="B700" i="16"/>
  <c r="F699" i="16"/>
  <c r="B699" i="16"/>
  <c r="F698" i="16"/>
  <c r="B698" i="16"/>
  <c r="F697" i="16"/>
  <c r="B697" i="16"/>
  <c r="F696" i="16"/>
  <c r="B696" i="16"/>
  <c r="F695" i="16"/>
  <c r="B695" i="16"/>
  <c r="F694" i="16"/>
  <c r="B694" i="16"/>
  <c r="F693" i="16"/>
  <c r="B693" i="16"/>
  <c r="F692" i="16"/>
  <c r="B692" i="16"/>
  <c r="F691" i="16"/>
  <c r="B691" i="16"/>
  <c r="F690" i="16"/>
  <c r="B690" i="16"/>
  <c r="F689" i="16"/>
  <c r="B689" i="16"/>
  <c r="F688" i="16"/>
  <c r="B688" i="16"/>
  <c r="F687" i="16"/>
  <c r="B687" i="16"/>
  <c r="F686" i="16"/>
  <c r="B686" i="16"/>
  <c r="F685" i="16"/>
  <c r="B685" i="16"/>
  <c r="F684" i="16"/>
  <c r="B684" i="16"/>
  <c r="F683" i="16"/>
  <c r="B683" i="16"/>
  <c r="F682" i="16"/>
  <c r="B682" i="16"/>
  <c r="F681" i="16"/>
  <c r="B681" i="16"/>
  <c r="F680" i="16"/>
  <c r="B680" i="16"/>
  <c r="F679" i="16"/>
  <c r="B679" i="16"/>
  <c r="F678" i="16"/>
  <c r="B678" i="16"/>
  <c r="F677" i="16"/>
  <c r="B677" i="16"/>
  <c r="F676" i="16"/>
  <c r="B676" i="16"/>
  <c r="F675" i="16"/>
  <c r="B675" i="16"/>
  <c r="F674" i="16"/>
  <c r="B674" i="16"/>
  <c r="F673" i="16"/>
  <c r="B673" i="16"/>
  <c r="F672" i="16"/>
  <c r="B672" i="16"/>
  <c r="F671" i="16"/>
  <c r="B671" i="16"/>
  <c r="F670" i="16"/>
  <c r="B670" i="16"/>
  <c r="F669" i="16"/>
  <c r="B669" i="16"/>
  <c r="F668" i="16"/>
  <c r="B668" i="16"/>
  <c r="F667" i="16"/>
  <c r="B667" i="16"/>
  <c r="F666" i="16"/>
  <c r="B666" i="16"/>
  <c r="F665" i="16"/>
  <c r="B665" i="16"/>
  <c r="F664" i="16"/>
  <c r="B664" i="16"/>
  <c r="F663" i="16"/>
  <c r="B663" i="16"/>
  <c r="F662" i="16"/>
  <c r="B662" i="16"/>
  <c r="F661" i="16"/>
  <c r="B661" i="16"/>
  <c r="F660" i="16"/>
  <c r="B660" i="16"/>
  <c r="F659" i="16"/>
  <c r="B659" i="16"/>
  <c r="F658" i="16"/>
  <c r="B658" i="16"/>
  <c r="F657" i="16"/>
  <c r="B657" i="16"/>
  <c r="F656" i="16"/>
  <c r="B656" i="16"/>
  <c r="F655" i="16"/>
  <c r="B655" i="16"/>
  <c r="F654" i="16"/>
  <c r="B654" i="16"/>
  <c r="F653" i="16"/>
  <c r="B653" i="16"/>
  <c r="F652" i="16"/>
  <c r="B652" i="16"/>
  <c r="F651" i="16"/>
  <c r="B651" i="16"/>
  <c r="F650" i="16"/>
  <c r="B650" i="16"/>
  <c r="F649" i="16"/>
  <c r="B649" i="16"/>
  <c r="F648" i="16"/>
  <c r="B648" i="16"/>
  <c r="F647" i="16"/>
  <c r="B647" i="16"/>
  <c r="F646" i="16"/>
  <c r="B646" i="16"/>
  <c r="F645" i="16"/>
  <c r="B645" i="16"/>
  <c r="F644" i="16"/>
  <c r="B644" i="16"/>
  <c r="F643" i="16"/>
  <c r="B643" i="16"/>
  <c r="F642" i="16"/>
  <c r="B642" i="16"/>
  <c r="F641" i="16"/>
  <c r="B641" i="16"/>
  <c r="F640" i="16"/>
  <c r="B640" i="16"/>
  <c r="F639" i="16"/>
  <c r="B639" i="16"/>
  <c r="F638" i="16"/>
  <c r="B638" i="16"/>
  <c r="F637" i="16"/>
  <c r="B637" i="16"/>
  <c r="F636" i="16"/>
  <c r="B636" i="16"/>
  <c r="F635" i="16"/>
  <c r="B635" i="16"/>
  <c r="F634" i="16"/>
  <c r="B634" i="16"/>
  <c r="F633" i="16"/>
  <c r="B633" i="16"/>
  <c r="F632" i="16"/>
  <c r="B632" i="16"/>
  <c r="F631" i="16"/>
  <c r="B631" i="16"/>
  <c r="F630" i="16"/>
  <c r="B630" i="16"/>
  <c r="F629" i="16"/>
  <c r="B629" i="16"/>
  <c r="F628" i="16"/>
  <c r="B628" i="16"/>
  <c r="F627" i="16"/>
  <c r="B627" i="16"/>
  <c r="F626" i="16"/>
  <c r="B626" i="16"/>
  <c r="F625" i="16"/>
  <c r="B625" i="16"/>
  <c r="F624" i="16"/>
  <c r="B624" i="16"/>
  <c r="F623" i="16"/>
  <c r="B623" i="16"/>
  <c r="F622" i="16"/>
  <c r="B622" i="16"/>
  <c r="F621" i="16"/>
  <c r="B621" i="16"/>
  <c r="F620" i="16"/>
  <c r="B620" i="16"/>
  <c r="F619" i="16"/>
  <c r="B619" i="16"/>
  <c r="F618" i="16"/>
  <c r="B618" i="16"/>
  <c r="F617" i="16"/>
  <c r="B617" i="16"/>
  <c r="F616" i="16"/>
  <c r="B616" i="16"/>
  <c r="F615" i="16"/>
  <c r="B615" i="16"/>
  <c r="F614" i="16"/>
  <c r="B614" i="16"/>
  <c r="F613" i="16"/>
  <c r="B613" i="16"/>
  <c r="F612" i="16"/>
  <c r="B612" i="16"/>
  <c r="F611" i="16"/>
  <c r="B611" i="16"/>
  <c r="F610" i="16"/>
  <c r="B610" i="16"/>
  <c r="F609" i="16"/>
  <c r="B609" i="16"/>
  <c r="F608" i="16"/>
  <c r="B608" i="16"/>
  <c r="F607" i="16"/>
  <c r="B607" i="16"/>
  <c r="F606" i="16"/>
  <c r="B606" i="16"/>
  <c r="F605" i="16"/>
  <c r="B605" i="16"/>
  <c r="F604" i="16"/>
  <c r="B604" i="16"/>
  <c r="F603" i="16"/>
  <c r="B603" i="16"/>
  <c r="F602" i="16"/>
  <c r="B602" i="16"/>
  <c r="F601" i="16"/>
  <c r="B601" i="16"/>
  <c r="F600" i="16"/>
  <c r="B600" i="16"/>
  <c r="F599" i="16"/>
  <c r="B599" i="16"/>
  <c r="F598" i="16"/>
  <c r="B598" i="16"/>
  <c r="F597" i="16"/>
  <c r="B597" i="16"/>
  <c r="F596" i="16"/>
  <c r="B596" i="16"/>
  <c r="F595" i="16"/>
  <c r="B595" i="16"/>
  <c r="F594" i="16"/>
  <c r="B594" i="16"/>
  <c r="F593" i="16"/>
  <c r="B593" i="16"/>
  <c r="F592" i="16"/>
  <c r="B592" i="16"/>
  <c r="F591" i="16"/>
  <c r="B591" i="16"/>
  <c r="F590" i="16"/>
  <c r="B590" i="16"/>
  <c r="F589" i="16"/>
  <c r="B589" i="16"/>
  <c r="F588" i="16"/>
  <c r="B588" i="16"/>
  <c r="F587" i="16"/>
  <c r="B587" i="16"/>
  <c r="F586" i="16"/>
  <c r="B586" i="16"/>
  <c r="F585" i="16"/>
  <c r="B585" i="16"/>
  <c r="F584" i="16"/>
  <c r="B584" i="16"/>
  <c r="F583" i="16"/>
  <c r="B583" i="16"/>
  <c r="F582" i="16"/>
  <c r="B582" i="16"/>
  <c r="F581" i="16"/>
  <c r="B581" i="16"/>
  <c r="F580" i="16"/>
  <c r="B580" i="16"/>
  <c r="F579" i="16"/>
  <c r="B579" i="16"/>
  <c r="F578" i="16"/>
  <c r="B578" i="16"/>
  <c r="F577" i="16"/>
  <c r="B577" i="16"/>
  <c r="F576" i="16"/>
  <c r="B576" i="16"/>
  <c r="F575" i="16"/>
  <c r="B575" i="16"/>
  <c r="F574" i="16"/>
  <c r="B574" i="16"/>
  <c r="F573" i="16"/>
  <c r="B573" i="16"/>
  <c r="F572" i="16"/>
  <c r="B572" i="16"/>
  <c r="F571" i="16"/>
  <c r="B571" i="16"/>
  <c r="F570" i="16"/>
  <c r="B570" i="16"/>
  <c r="F569" i="16"/>
  <c r="B569" i="16"/>
  <c r="F568" i="16"/>
  <c r="B568" i="16"/>
  <c r="F567" i="16"/>
  <c r="B567" i="16"/>
  <c r="F566" i="16"/>
  <c r="B566" i="16"/>
  <c r="F565" i="16"/>
  <c r="B565" i="16"/>
  <c r="F564" i="16"/>
  <c r="B564" i="16"/>
  <c r="F563" i="16"/>
  <c r="B563" i="16"/>
  <c r="F562" i="16"/>
  <c r="B562" i="16"/>
  <c r="F561" i="16"/>
  <c r="B561" i="16"/>
  <c r="F560" i="16"/>
  <c r="B560" i="16"/>
  <c r="F559" i="16"/>
  <c r="B559" i="16"/>
  <c r="F558" i="16"/>
  <c r="B558" i="16"/>
  <c r="F557" i="16"/>
  <c r="B557" i="16"/>
  <c r="F556" i="16"/>
  <c r="B556" i="16"/>
  <c r="F555" i="16"/>
  <c r="B555" i="16"/>
  <c r="F554" i="16"/>
  <c r="B554" i="16"/>
  <c r="F553" i="16"/>
  <c r="B553" i="16"/>
  <c r="F552" i="16"/>
  <c r="B552" i="16"/>
  <c r="F551" i="16"/>
  <c r="B551" i="16"/>
  <c r="F550" i="16"/>
  <c r="B550" i="16"/>
  <c r="F549" i="16"/>
  <c r="B549" i="16"/>
  <c r="F548" i="16"/>
  <c r="B548" i="16"/>
  <c r="F547" i="16"/>
  <c r="B547" i="16"/>
  <c r="F546" i="16"/>
  <c r="B546" i="16"/>
  <c r="F545" i="16"/>
  <c r="B545" i="16"/>
  <c r="F544" i="16"/>
  <c r="B544" i="16"/>
  <c r="F543" i="16"/>
  <c r="B543" i="16"/>
  <c r="F542" i="16"/>
  <c r="B542" i="16"/>
  <c r="F541" i="16"/>
  <c r="B541" i="16"/>
  <c r="F540" i="16"/>
  <c r="B540" i="16"/>
  <c r="F539" i="16"/>
  <c r="B539" i="16"/>
  <c r="F538" i="16"/>
  <c r="B538" i="16"/>
  <c r="F537" i="16"/>
  <c r="B537" i="16"/>
  <c r="F536" i="16"/>
  <c r="B536" i="16"/>
  <c r="F535" i="16"/>
  <c r="B535" i="16"/>
  <c r="F534" i="16"/>
  <c r="B534" i="16"/>
  <c r="F533" i="16"/>
  <c r="B533" i="16"/>
  <c r="F532" i="16"/>
  <c r="B532" i="16"/>
  <c r="F531" i="16"/>
  <c r="B531" i="16"/>
  <c r="F530" i="16"/>
  <c r="B530" i="16"/>
  <c r="F529" i="16"/>
  <c r="B529" i="16"/>
  <c r="F528" i="16"/>
  <c r="B528" i="16"/>
  <c r="F527" i="16"/>
  <c r="B527" i="16"/>
  <c r="F526" i="16"/>
  <c r="B526" i="16"/>
  <c r="F525" i="16"/>
  <c r="B525" i="16"/>
  <c r="F524" i="16"/>
  <c r="B524" i="16"/>
  <c r="F523" i="16"/>
  <c r="B523" i="16"/>
  <c r="F522" i="16"/>
  <c r="B522" i="16"/>
  <c r="F521" i="16"/>
  <c r="B521" i="16"/>
  <c r="F520" i="16"/>
  <c r="B520" i="16"/>
  <c r="F519" i="16"/>
  <c r="B519" i="16"/>
  <c r="F518" i="16"/>
  <c r="B518" i="16"/>
  <c r="F517" i="16"/>
  <c r="B517" i="16"/>
  <c r="F516" i="16"/>
  <c r="B516" i="16"/>
  <c r="F515" i="16"/>
  <c r="B515" i="16"/>
  <c r="F514" i="16"/>
  <c r="B514" i="16"/>
  <c r="F513" i="16"/>
  <c r="B513" i="16"/>
  <c r="F512" i="16"/>
  <c r="B512" i="16"/>
  <c r="F511" i="16"/>
  <c r="B511" i="16"/>
  <c r="F510" i="16"/>
  <c r="B510" i="16"/>
  <c r="F509" i="16"/>
  <c r="B509" i="16"/>
  <c r="F508" i="16"/>
  <c r="B508" i="16"/>
  <c r="F507" i="16"/>
  <c r="B507" i="16"/>
  <c r="F506" i="16"/>
  <c r="B506" i="16"/>
  <c r="F505" i="16"/>
  <c r="B505" i="16"/>
  <c r="F504" i="16"/>
  <c r="B504" i="16"/>
  <c r="F503" i="16"/>
  <c r="B503" i="16"/>
  <c r="F502" i="16"/>
  <c r="B502" i="16"/>
  <c r="F501" i="16"/>
  <c r="B501" i="16"/>
  <c r="F500" i="16"/>
  <c r="B500" i="16"/>
  <c r="F499" i="16"/>
  <c r="B499" i="16"/>
  <c r="F498" i="16"/>
  <c r="B498" i="16"/>
  <c r="F497" i="16"/>
  <c r="B497" i="16"/>
  <c r="F496" i="16"/>
  <c r="B496" i="16"/>
  <c r="F495" i="16"/>
  <c r="B495" i="16"/>
  <c r="F494" i="16"/>
  <c r="B494" i="16"/>
  <c r="F493" i="16"/>
  <c r="B493" i="16"/>
  <c r="F492" i="16"/>
  <c r="B492" i="16"/>
  <c r="F491" i="16"/>
  <c r="B491" i="16"/>
  <c r="F490" i="16"/>
  <c r="B490" i="16"/>
  <c r="F489" i="16"/>
  <c r="B489" i="16"/>
  <c r="F488" i="16"/>
  <c r="B488" i="16"/>
  <c r="F487" i="16"/>
  <c r="B487" i="16"/>
  <c r="F486" i="16"/>
  <c r="B486" i="16"/>
  <c r="F485" i="16"/>
  <c r="B485" i="16"/>
  <c r="F484" i="16"/>
  <c r="B484" i="16"/>
  <c r="F483" i="16"/>
  <c r="B483" i="16"/>
  <c r="F482" i="16"/>
  <c r="B482" i="16"/>
  <c r="F481" i="16"/>
  <c r="B481" i="16"/>
  <c r="F480" i="16"/>
  <c r="B480" i="16"/>
  <c r="F479" i="16"/>
  <c r="B479" i="16"/>
  <c r="F478" i="16"/>
  <c r="B478" i="16"/>
  <c r="F477" i="16"/>
  <c r="B477" i="16"/>
  <c r="F476" i="16"/>
  <c r="B476" i="16"/>
  <c r="F475" i="16"/>
  <c r="B475" i="16"/>
  <c r="F474" i="16"/>
  <c r="B474" i="16"/>
  <c r="F473" i="16"/>
  <c r="B473" i="16"/>
  <c r="F472" i="16"/>
  <c r="B472" i="16"/>
  <c r="F471" i="16"/>
  <c r="B471" i="16"/>
  <c r="F470" i="16"/>
  <c r="B470" i="16"/>
  <c r="F469" i="16"/>
  <c r="B469" i="16"/>
  <c r="F468" i="16"/>
  <c r="B468" i="16"/>
  <c r="F467" i="16"/>
  <c r="B467" i="16"/>
  <c r="F466" i="16"/>
  <c r="B466" i="16"/>
  <c r="F465" i="16"/>
  <c r="B465" i="16"/>
  <c r="F464" i="16"/>
  <c r="B464" i="16"/>
  <c r="F463" i="16"/>
  <c r="B463" i="16"/>
  <c r="F462" i="16"/>
  <c r="B462" i="16"/>
  <c r="F461" i="16"/>
  <c r="B461" i="16"/>
  <c r="F460" i="16"/>
  <c r="B460" i="16"/>
  <c r="F459" i="16"/>
  <c r="B459" i="16"/>
  <c r="F458" i="16"/>
  <c r="B458" i="16"/>
  <c r="F457" i="16"/>
  <c r="B457" i="16"/>
  <c r="F456" i="16"/>
  <c r="B456" i="16"/>
  <c r="F455" i="16"/>
  <c r="B455" i="16"/>
  <c r="F454" i="16"/>
  <c r="B454" i="16"/>
  <c r="F453" i="16"/>
  <c r="B453" i="16"/>
  <c r="F452" i="16"/>
  <c r="B452" i="16"/>
  <c r="F451" i="16"/>
  <c r="B451" i="16"/>
  <c r="F450" i="16"/>
  <c r="B450" i="16"/>
  <c r="F449" i="16"/>
  <c r="B449" i="16"/>
  <c r="F448" i="16"/>
  <c r="B448" i="16"/>
  <c r="F447" i="16"/>
  <c r="B447" i="16"/>
  <c r="F446" i="16"/>
  <c r="B446" i="16"/>
  <c r="F445" i="16"/>
  <c r="B445" i="16"/>
  <c r="F444" i="16"/>
  <c r="B444" i="16"/>
  <c r="F443" i="16"/>
  <c r="B443" i="16"/>
  <c r="F442" i="16"/>
  <c r="B442" i="16"/>
  <c r="F441" i="16"/>
  <c r="B441" i="16"/>
  <c r="F440" i="16"/>
  <c r="B440" i="16"/>
  <c r="F439" i="16"/>
  <c r="B439" i="16"/>
  <c r="F438" i="16"/>
  <c r="B438" i="16"/>
  <c r="F437" i="16"/>
  <c r="B437" i="16"/>
  <c r="F436" i="16"/>
  <c r="B436" i="16"/>
  <c r="F435" i="16"/>
  <c r="B435" i="16"/>
  <c r="F434" i="16"/>
  <c r="B434" i="16"/>
  <c r="F433" i="16"/>
  <c r="B433" i="16"/>
  <c r="F432" i="16"/>
  <c r="B432" i="16"/>
  <c r="F431" i="16"/>
  <c r="B431" i="16"/>
  <c r="F430" i="16"/>
  <c r="B430" i="16"/>
  <c r="F429" i="16"/>
  <c r="B429" i="16"/>
  <c r="F428" i="16"/>
  <c r="B428" i="16"/>
  <c r="F427" i="16"/>
  <c r="B427" i="16"/>
  <c r="F426" i="16"/>
  <c r="B426" i="16"/>
  <c r="F425" i="16"/>
  <c r="B425" i="16"/>
  <c r="F424" i="16"/>
  <c r="B424" i="16"/>
  <c r="F423" i="16"/>
  <c r="B423" i="16"/>
  <c r="F422" i="16"/>
  <c r="B422" i="16"/>
  <c r="F421" i="16"/>
  <c r="B421" i="16"/>
  <c r="F420" i="16"/>
  <c r="B420" i="16"/>
  <c r="F419" i="16"/>
  <c r="B419" i="16"/>
  <c r="F418" i="16"/>
  <c r="B418" i="16"/>
  <c r="F417" i="16"/>
  <c r="B417" i="16"/>
  <c r="F416" i="16"/>
  <c r="B416" i="16"/>
  <c r="F415" i="16"/>
  <c r="B415" i="16"/>
  <c r="F414" i="16"/>
  <c r="B414" i="16"/>
  <c r="F413" i="16"/>
  <c r="B413" i="16"/>
  <c r="F412" i="16"/>
  <c r="B412" i="16"/>
  <c r="F411" i="16"/>
  <c r="B411" i="16"/>
  <c r="F410" i="16"/>
  <c r="B410" i="16"/>
  <c r="F409" i="16"/>
  <c r="B409" i="16"/>
  <c r="F408" i="16"/>
  <c r="B408" i="16"/>
  <c r="F407" i="16"/>
  <c r="B407" i="16"/>
  <c r="F406" i="16"/>
  <c r="B406" i="16"/>
  <c r="F405" i="16"/>
  <c r="B405" i="16"/>
  <c r="F404" i="16"/>
  <c r="B404" i="16"/>
  <c r="F403" i="16"/>
  <c r="B403" i="16"/>
  <c r="F402" i="16"/>
  <c r="B402" i="16"/>
  <c r="F401" i="16"/>
  <c r="B401" i="16"/>
  <c r="F400" i="16"/>
  <c r="B400" i="16"/>
  <c r="F399" i="16"/>
  <c r="B399" i="16"/>
  <c r="F398" i="16"/>
  <c r="B398" i="16"/>
  <c r="F397" i="16"/>
  <c r="B397" i="16"/>
  <c r="F396" i="16"/>
  <c r="B396" i="16"/>
  <c r="F395" i="16"/>
  <c r="B395" i="16"/>
  <c r="F394" i="16"/>
  <c r="B394" i="16"/>
  <c r="F393" i="16"/>
  <c r="B393" i="16"/>
  <c r="F392" i="16"/>
  <c r="B392" i="16"/>
  <c r="F391" i="16"/>
  <c r="B391" i="16"/>
  <c r="F390" i="16"/>
  <c r="B390" i="16"/>
  <c r="F389" i="16"/>
  <c r="B389" i="16"/>
  <c r="F388" i="16"/>
  <c r="B388" i="16"/>
  <c r="F387" i="16"/>
  <c r="B387" i="16"/>
  <c r="F386" i="16"/>
  <c r="B386" i="16"/>
  <c r="F385" i="16"/>
  <c r="B385" i="16"/>
  <c r="F384" i="16"/>
  <c r="B384" i="16"/>
  <c r="F383" i="16"/>
  <c r="B383" i="16"/>
  <c r="F382" i="16"/>
  <c r="B382" i="16"/>
  <c r="F381" i="16"/>
  <c r="B381" i="16"/>
  <c r="F380" i="16"/>
  <c r="B380" i="16"/>
  <c r="F379" i="16"/>
  <c r="B379" i="16"/>
  <c r="F378" i="16"/>
  <c r="B378" i="16"/>
  <c r="F377" i="16"/>
  <c r="B377" i="16"/>
  <c r="F376" i="16"/>
  <c r="B376" i="16"/>
  <c r="F375" i="16"/>
  <c r="B375" i="16"/>
  <c r="F374" i="16"/>
  <c r="B374" i="16"/>
  <c r="F373" i="16"/>
  <c r="B373" i="16"/>
  <c r="F372" i="16"/>
  <c r="B372" i="16"/>
  <c r="F371" i="16"/>
  <c r="B371" i="16"/>
  <c r="F370" i="16"/>
  <c r="B370" i="16"/>
  <c r="F369" i="16"/>
  <c r="B369" i="16"/>
  <c r="F368" i="16"/>
  <c r="B368" i="16"/>
  <c r="F367" i="16"/>
  <c r="B367" i="16"/>
  <c r="F366" i="16"/>
  <c r="B366" i="16"/>
  <c r="F365" i="16"/>
  <c r="B365" i="16"/>
  <c r="F364" i="16"/>
  <c r="B364" i="16"/>
  <c r="F363" i="16"/>
  <c r="B363" i="16"/>
  <c r="F362" i="16"/>
  <c r="B362" i="16"/>
  <c r="F361" i="16"/>
  <c r="B361" i="16"/>
  <c r="F360" i="16"/>
  <c r="B360" i="16"/>
  <c r="F359" i="16"/>
  <c r="B359" i="16"/>
  <c r="F358" i="16"/>
  <c r="B358" i="16"/>
  <c r="F357" i="16"/>
  <c r="B357" i="16"/>
  <c r="F356" i="16"/>
  <c r="B356" i="16"/>
  <c r="F355" i="16"/>
  <c r="B355" i="16"/>
  <c r="F354" i="16"/>
  <c r="B354" i="16"/>
  <c r="F353" i="16"/>
  <c r="B353" i="16"/>
  <c r="F352" i="16"/>
  <c r="B352" i="16"/>
  <c r="F351" i="16"/>
  <c r="B351" i="16"/>
  <c r="F350" i="16"/>
  <c r="B350" i="16"/>
  <c r="F349" i="16"/>
  <c r="B349" i="16"/>
  <c r="F348" i="16"/>
  <c r="B348" i="16"/>
  <c r="F347" i="16"/>
  <c r="B347" i="16"/>
  <c r="F346" i="16"/>
  <c r="B346" i="16"/>
  <c r="F345" i="16"/>
  <c r="B345" i="16"/>
  <c r="F344" i="16"/>
  <c r="B344" i="16"/>
  <c r="F343" i="16"/>
  <c r="B343" i="16"/>
  <c r="F342" i="16"/>
  <c r="B342" i="16"/>
  <c r="F341" i="16"/>
  <c r="B341" i="16"/>
  <c r="F340" i="16"/>
  <c r="B340" i="16"/>
  <c r="F339" i="16"/>
  <c r="B339" i="16"/>
  <c r="F338" i="16"/>
  <c r="B338" i="16"/>
  <c r="F337" i="16"/>
  <c r="B337" i="16"/>
  <c r="F336" i="16"/>
  <c r="B336" i="16"/>
  <c r="F335" i="16"/>
  <c r="B335" i="16"/>
  <c r="F334" i="16"/>
  <c r="B334" i="16"/>
  <c r="F333" i="16"/>
  <c r="B333" i="16"/>
  <c r="F332" i="16"/>
  <c r="B332" i="16"/>
  <c r="F331" i="16"/>
  <c r="B331" i="16"/>
  <c r="F330" i="16"/>
  <c r="B330" i="16"/>
  <c r="F329" i="16"/>
  <c r="B329" i="16"/>
  <c r="F328" i="16"/>
  <c r="B328" i="16"/>
  <c r="F327" i="16"/>
  <c r="B327" i="16"/>
  <c r="F326" i="16"/>
  <c r="B326" i="16"/>
  <c r="F325" i="16"/>
  <c r="B325" i="16"/>
  <c r="F324" i="16"/>
  <c r="B324" i="16"/>
  <c r="F323" i="16"/>
  <c r="B323" i="16"/>
  <c r="F322" i="16"/>
  <c r="B322" i="16"/>
  <c r="F321" i="16"/>
  <c r="B321" i="16"/>
  <c r="F320" i="16"/>
  <c r="B320" i="16"/>
  <c r="F319" i="16"/>
  <c r="B319" i="16"/>
  <c r="F318" i="16"/>
  <c r="B318" i="16"/>
  <c r="F317" i="16"/>
  <c r="B317" i="16"/>
  <c r="F316" i="16"/>
  <c r="B316" i="16"/>
  <c r="F315" i="16"/>
  <c r="B315" i="16"/>
  <c r="F314" i="16"/>
  <c r="B314" i="16"/>
  <c r="F313" i="16"/>
  <c r="B313" i="16"/>
  <c r="F312" i="16"/>
  <c r="B312" i="16"/>
  <c r="F311" i="16"/>
  <c r="B311" i="16"/>
  <c r="F310" i="16"/>
  <c r="B310" i="16"/>
  <c r="F309" i="16"/>
  <c r="B309" i="16"/>
  <c r="F308" i="16"/>
  <c r="B308" i="16"/>
  <c r="F307" i="16"/>
  <c r="B307" i="16"/>
  <c r="F306" i="16"/>
  <c r="B306" i="16"/>
  <c r="F305" i="16"/>
  <c r="B305" i="16"/>
  <c r="F304" i="16"/>
  <c r="B304" i="16"/>
  <c r="F303" i="16"/>
  <c r="B303" i="16"/>
  <c r="F302" i="16"/>
  <c r="B302" i="16"/>
  <c r="F301" i="16"/>
  <c r="B301" i="16"/>
  <c r="F300" i="16"/>
  <c r="B300" i="16"/>
  <c r="F299" i="16"/>
  <c r="B299" i="16"/>
  <c r="F298" i="16"/>
  <c r="B298" i="16"/>
  <c r="F297" i="16"/>
  <c r="B297" i="16"/>
  <c r="F296" i="16"/>
  <c r="B296" i="16"/>
  <c r="F295" i="16"/>
  <c r="B295" i="16"/>
  <c r="F294" i="16"/>
  <c r="B294" i="16"/>
  <c r="F293" i="16"/>
  <c r="B293" i="16"/>
  <c r="F292" i="16"/>
  <c r="B292" i="16"/>
  <c r="F291" i="16"/>
  <c r="B291" i="16"/>
  <c r="F290" i="16"/>
  <c r="B290" i="16"/>
  <c r="F289" i="16"/>
  <c r="B289" i="16"/>
  <c r="F288" i="16"/>
  <c r="B288" i="16"/>
  <c r="F287" i="16"/>
  <c r="B287" i="16"/>
  <c r="F286" i="16"/>
  <c r="B286" i="16"/>
  <c r="F285" i="16"/>
  <c r="B285" i="16"/>
  <c r="F284" i="16"/>
  <c r="B284" i="16"/>
  <c r="F283" i="16"/>
  <c r="B283" i="16"/>
  <c r="F282" i="16"/>
  <c r="B282" i="16"/>
  <c r="F281" i="16"/>
  <c r="B281" i="16"/>
  <c r="F280" i="16"/>
  <c r="B280" i="16"/>
  <c r="F279" i="16"/>
  <c r="B279" i="16"/>
  <c r="F278" i="16"/>
  <c r="B278" i="16"/>
  <c r="F277" i="16"/>
  <c r="B277" i="16"/>
  <c r="F276" i="16"/>
  <c r="B276" i="16"/>
  <c r="F275" i="16"/>
  <c r="B275" i="16"/>
  <c r="F274" i="16"/>
  <c r="B274" i="16"/>
  <c r="F273" i="16"/>
  <c r="B273" i="16"/>
  <c r="F272" i="16"/>
  <c r="B272" i="16"/>
  <c r="F271" i="16"/>
  <c r="B271" i="16"/>
  <c r="F270" i="16"/>
  <c r="B270" i="16"/>
  <c r="F269" i="16"/>
  <c r="B269" i="16"/>
  <c r="F268" i="16"/>
  <c r="B268" i="16"/>
  <c r="F267" i="16"/>
  <c r="B267" i="16"/>
  <c r="F266" i="16"/>
  <c r="B266" i="16"/>
  <c r="F265" i="16"/>
  <c r="B265" i="16"/>
  <c r="F264" i="16"/>
  <c r="B264" i="16"/>
  <c r="F263" i="16"/>
  <c r="B263" i="16"/>
  <c r="F262" i="16"/>
  <c r="B262" i="16"/>
  <c r="F261" i="16"/>
  <c r="B261" i="16"/>
  <c r="F260" i="16"/>
  <c r="B260" i="16"/>
  <c r="F259" i="16"/>
  <c r="B259" i="16"/>
  <c r="F258" i="16"/>
  <c r="B258" i="16"/>
  <c r="F257" i="16"/>
  <c r="B257" i="16"/>
  <c r="F256" i="16"/>
  <c r="B256" i="16"/>
  <c r="F255" i="16"/>
  <c r="B255" i="16"/>
  <c r="F254" i="16"/>
  <c r="B254" i="16"/>
  <c r="F253" i="16"/>
  <c r="B253" i="16"/>
  <c r="F252" i="16"/>
  <c r="B252" i="16"/>
  <c r="F251" i="16"/>
  <c r="B251" i="16"/>
  <c r="F250" i="16"/>
  <c r="B250" i="16"/>
  <c r="F249" i="16"/>
  <c r="B249" i="16"/>
  <c r="F248" i="16"/>
  <c r="B248" i="16"/>
  <c r="F247" i="16"/>
  <c r="B247" i="16"/>
  <c r="F246" i="16"/>
  <c r="B246" i="16"/>
  <c r="F245" i="16"/>
  <c r="B245" i="16"/>
  <c r="F244" i="16"/>
  <c r="B244" i="16"/>
  <c r="F243" i="16"/>
  <c r="B243" i="16"/>
  <c r="F242" i="16"/>
  <c r="B242" i="16"/>
  <c r="F241" i="16"/>
  <c r="B241" i="16"/>
  <c r="F240" i="16"/>
  <c r="B240" i="16"/>
  <c r="F239" i="16"/>
  <c r="B239" i="16"/>
  <c r="F238" i="16"/>
  <c r="B238" i="16"/>
  <c r="F237" i="16"/>
  <c r="B237" i="16"/>
  <c r="F236" i="16"/>
  <c r="B236" i="16"/>
  <c r="F235" i="16"/>
  <c r="B235" i="16"/>
  <c r="F234" i="16"/>
  <c r="B234" i="16"/>
  <c r="F233" i="16"/>
  <c r="B233" i="16"/>
  <c r="F232" i="16"/>
  <c r="B232" i="16"/>
  <c r="F231" i="16"/>
  <c r="B231" i="16"/>
  <c r="F230" i="16"/>
  <c r="B230" i="16"/>
  <c r="F229" i="16"/>
  <c r="B229" i="16"/>
  <c r="F228" i="16"/>
  <c r="B228" i="16"/>
  <c r="F227" i="16"/>
  <c r="B227" i="16"/>
  <c r="F226" i="16"/>
  <c r="B226" i="16"/>
  <c r="F225" i="16"/>
  <c r="B225" i="16"/>
  <c r="F224" i="16"/>
  <c r="B224" i="16"/>
  <c r="F223" i="16"/>
  <c r="B223" i="16"/>
  <c r="F222" i="16"/>
  <c r="B222" i="16"/>
  <c r="F221" i="16"/>
  <c r="B221" i="16"/>
  <c r="F220" i="16"/>
  <c r="B220" i="16"/>
  <c r="F219" i="16"/>
  <c r="B219" i="16"/>
  <c r="F218" i="16"/>
  <c r="B218" i="16"/>
  <c r="F217" i="16"/>
  <c r="B217" i="16"/>
  <c r="F216" i="16"/>
  <c r="B216" i="16"/>
  <c r="F215" i="16"/>
  <c r="B215" i="16"/>
  <c r="F214" i="16"/>
  <c r="B214" i="16"/>
  <c r="F213" i="16"/>
  <c r="B213" i="16"/>
  <c r="F212" i="16"/>
  <c r="B212" i="16"/>
  <c r="F211" i="16"/>
  <c r="B211" i="16"/>
  <c r="F210" i="16"/>
  <c r="B210" i="16"/>
  <c r="F209" i="16"/>
  <c r="B209" i="16"/>
  <c r="F208" i="16"/>
  <c r="B208" i="16"/>
  <c r="F207" i="16"/>
  <c r="B207" i="16"/>
  <c r="F206" i="16"/>
  <c r="B206" i="16"/>
  <c r="F205" i="16"/>
  <c r="B205" i="16"/>
  <c r="F204" i="16"/>
  <c r="B204" i="16"/>
  <c r="F203" i="16"/>
  <c r="B203" i="16"/>
  <c r="F202" i="16"/>
  <c r="B202" i="16"/>
  <c r="F201" i="16"/>
  <c r="B201" i="16"/>
  <c r="F200" i="16"/>
  <c r="B200" i="16"/>
  <c r="F199" i="16"/>
  <c r="B199" i="16"/>
  <c r="F198" i="16"/>
  <c r="B198" i="16"/>
  <c r="F197" i="16"/>
  <c r="B197" i="16"/>
  <c r="F196" i="16"/>
  <c r="B196" i="16"/>
  <c r="F195" i="16"/>
  <c r="B195" i="16"/>
  <c r="F194" i="16"/>
  <c r="B194" i="16"/>
  <c r="F193" i="16"/>
  <c r="B193" i="16"/>
  <c r="F192" i="16"/>
  <c r="B192" i="16"/>
  <c r="F191" i="16"/>
  <c r="B191" i="16"/>
  <c r="F190" i="16"/>
  <c r="B190" i="16"/>
  <c r="F189" i="16"/>
  <c r="B189" i="16"/>
  <c r="F188" i="16"/>
  <c r="B188" i="16"/>
  <c r="F187" i="16"/>
  <c r="B187" i="16"/>
  <c r="F186" i="16"/>
  <c r="B186" i="16"/>
  <c r="F185" i="16"/>
  <c r="B185" i="16"/>
  <c r="F184" i="16"/>
  <c r="B184" i="16"/>
  <c r="F183" i="16"/>
  <c r="B183" i="16"/>
  <c r="F182" i="16"/>
  <c r="B182" i="16"/>
  <c r="F181" i="16"/>
  <c r="B181" i="16"/>
  <c r="F180" i="16"/>
  <c r="B180" i="16"/>
  <c r="F179" i="16"/>
  <c r="B179" i="16"/>
  <c r="F178" i="16"/>
  <c r="B178" i="16"/>
  <c r="F177" i="16"/>
  <c r="B177" i="16"/>
  <c r="F176" i="16"/>
  <c r="B176" i="16"/>
  <c r="F175" i="16"/>
  <c r="B175" i="16"/>
  <c r="F174" i="16"/>
  <c r="B174" i="16"/>
  <c r="F173" i="16"/>
  <c r="B173" i="16"/>
  <c r="F172" i="16"/>
  <c r="B172" i="16"/>
  <c r="F171" i="16"/>
  <c r="B171" i="16"/>
  <c r="F170" i="16"/>
  <c r="B170" i="16"/>
  <c r="F169" i="16"/>
  <c r="B169" i="16"/>
  <c r="F168" i="16"/>
  <c r="B168" i="16"/>
  <c r="F167" i="16"/>
  <c r="B167" i="16"/>
  <c r="F166" i="16"/>
  <c r="B166" i="16"/>
  <c r="F165" i="16"/>
  <c r="B165" i="16"/>
  <c r="F164" i="16"/>
  <c r="B164" i="16"/>
  <c r="F163" i="16"/>
  <c r="B163" i="16"/>
  <c r="F162" i="16"/>
  <c r="B162" i="16"/>
  <c r="F161" i="16"/>
  <c r="B161" i="16"/>
  <c r="F160" i="16"/>
  <c r="B160" i="16"/>
  <c r="F159" i="16"/>
  <c r="B159" i="16"/>
  <c r="F158" i="16"/>
  <c r="B158" i="16"/>
  <c r="F157" i="16"/>
  <c r="B157" i="16"/>
  <c r="F156" i="16"/>
  <c r="B156" i="16"/>
  <c r="F155" i="16"/>
  <c r="B155" i="16"/>
  <c r="F154" i="16"/>
  <c r="B154" i="16"/>
  <c r="F153" i="16"/>
  <c r="B153" i="16"/>
  <c r="F152" i="16"/>
  <c r="B152" i="16"/>
  <c r="F151" i="16"/>
  <c r="B151" i="16"/>
  <c r="F150" i="16"/>
  <c r="B150" i="16"/>
  <c r="F149" i="16"/>
  <c r="B149" i="16"/>
  <c r="F148" i="16"/>
  <c r="B148" i="16"/>
  <c r="F147" i="16"/>
  <c r="B147" i="16"/>
  <c r="F146" i="16"/>
  <c r="B146" i="16"/>
  <c r="F145" i="16"/>
  <c r="B145" i="16"/>
  <c r="F144" i="16"/>
  <c r="B144" i="16"/>
  <c r="F143" i="16"/>
  <c r="B143" i="16"/>
  <c r="F142" i="16"/>
  <c r="B142" i="16"/>
  <c r="F141" i="16"/>
  <c r="B141" i="16"/>
  <c r="F140" i="16"/>
  <c r="B140" i="16"/>
  <c r="F139" i="16"/>
  <c r="B139" i="16"/>
  <c r="F138" i="16"/>
  <c r="B138" i="16"/>
  <c r="F137" i="16"/>
  <c r="B137" i="16"/>
  <c r="F136" i="16"/>
  <c r="B136" i="16"/>
  <c r="F135" i="16"/>
  <c r="B135" i="16"/>
  <c r="F134" i="16"/>
  <c r="B134" i="16"/>
  <c r="F133" i="16"/>
  <c r="B133" i="16"/>
  <c r="F132" i="16"/>
  <c r="B132" i="16"/>
  <c r="F131" i="16"/>
  <c r="B131" i="16"/>
  <c r="F130" i="16"/>
  <c r="B130" i="16"/>
  <c r="F129" i="16"/>
  <c r="B129" i="16"/>
  <c r="F128" i="16"/>
  <c r="B128" i="16"/>
  <c r="F127" i="16"/>
  <c r="B127" i="16"/>
  <c r="F126" i="16"/>
  <c r="B126" i="16"/>
  <c r="F125" i="16"/>
  <c r="B125" i="16"/>
  <c r="F124" i="16"/>
  <c r="B124" i="16"/>
  <c r="F123" i="16"/>
  <c r="B123" i="16"/>
  <c r="F122" i="16"/>
  <c r="B122" i="16"/>
  <c r="F121" i="16"/>
  <c r="B121" i="16"/>
  <c r="F120" i="16"/>
  <c r="B120" i="16"/>
  <c r="F119" i="16"/>
  <c r="B119" i="16"/>
  <c r="F118" i="16"/>
  <c r="B118" i="16"/>
  <c r="F117" i="16"/>
  <c r="B117" i="16"/>
  <c r="F116" i="16"/>
  <c r="B116" i="16"/>
  <c r="F115" i="16"/>
  <c r="B115" i="16"/>
  <c r="F114" i="16"/>
  <c r="B114" i="16"/>
  <c r="F113" i="16"/>
  <c r="B113" i="16"/>
  <c r="F112" i="16"/>
  <c r="B112" i="16"/>
  <c r="F111" i="16"/>
  <c r="B111" i="16"/>
  <c r="F110" i="16"/>
  <c r="B110" i="16"/>
  <c r="F109" i="16"/>
  <c r="B109" i="16"/>
  <c r="F108" i="16"/>
  <c r="B108" i="16"/>
  <c r="F107" i="16"/>
  <c r="B107" i="16"/>
  <c r="F106" i="16"/>
  <c r="B106" i="16"/>
  <c r="F105" i="16"/>
  <c r="B105" i="16"/>
  <c r="F104" i="16"/>
  <c r="B104" i="16"/>
  <c r="F103" i="16"/>
  <c r="B103" i="16"/>
  <c r="F102" i="16"/>
  <c r="B102" i="16"/>
  <c r="F101" i="16"/>
  <c r="B101" i="16"/>
  <c r="F100" i="16"/>
  <c r="B100" i="16"/>
  <c r="F99" i="16"/>
  <c r="B99" i="16"/>
  <c r="F98" i="16"/>
  <c r="B98" i="16"/>
  <c r="F97" i="16"/>
  <c r="B97" i="16"/>
  <c r="F96" i="16"/>
  <c r="B96" i="16"/>
  <c r="F95" i="16"/>
  <c r="B95" i="16"/>
  <c r="F94" i="16"/>
  <c r="B94" i="16"/>
  <c r="F93" i="16"/>
  <c r="B93" i="16"/>
  <c r="F92" i="16"/>
  <c r="B92" i="16"/>
  <c r="F91" i="16"/>
  <c r="B91" i="16"/>
  <c r="F90" i="16"/>
  <c r="B90" i="16"/>
  <c r="F89" i="16"/>
  <c r="B89" i="16"/>
  <c r="F88" i="16"/>
  <c r="B88" i="16"/>
  <c r="F87" i="16"/>
  <c r="B87" i="16"/>
  <c r="F86" i="16"/>
  <c r="B86" i="16"/>
  <c r="F85" i="16"/>
  <c r="B85" i="16"/>
  <c r="F84" i="16"/>
  <c r="B84" i="16"/>
  <c r="F83" i="16"/>
  <c r="B83" i="16"/>
  <c r="F82" i="16"/>
  <c r="B82" i="16"/>
  <c r="F81" i="16"/>
  <c r="B81" i="16"/>
  <c r="F80" i="16"/>
  <c r="B80" i="16"/>
  <c r="F79" i="16"/>
  <c r="B79" i="16"/>
  <c r="F78" i="16"/>
  <c r="B78" i="16"/>
  <c r="F77" i="16"/>
  <c r="B77" i="16"/>
  <c r="F76" i="16"/>
  <c r="B76" i="16"/>
  <c r="F75" i="16"/>
  <c r="B75" i="16"/>
  <c r="F74" i="16"/>
  <c r="B74" i="16"/>
  <c r="F73" i="16"/>
  <c r="B73" i="16"/>
  <c r="F72" i="16"/>
  <c r="B72" i="16"/>
  <c r="F71" i="16"/>
  <c r="B71" i="16"/>
  <c r="F70" i="16"/>
  <c r="B70" i="16"/>
  <c r="F69" i="16"/>
  <c r="B69" i="16"/>
  <c r="F68" i="16"/>
  <c r="B68" i="16"/>
  <c r="F67" i="16"/>
  <c r="B67" i="16"/>
  <c r="F66" i="16"/>
  <c r="B66" i="16"/>
  <c r="F65" i="16"/>
  <c r="B65" i="16"/>
  <c r="F64" i="16"/>
  <c r="B64" i="16"/>
  <c r="F63" i="16"/>
  <c r="B63" i="16"/>
  <c r="F62" i="16"/>
  <c r="B62" i="16"/>
  <c r="F61" i="16"/>
  <c r="B61" i="16"/>
  <c r="F60" i="16"/>
  <c r="B60" i="16"/>
  <c r="F59" i="16"/>
  <c r="B59" i="16"/>
  <c r="F58" i="16"/>
  <c r="B58" i="16"/>
  <c r="F57" i="16"/>
  <c r="B57" i="16"/>
  <c r="F56" i="16"/>
  <c r="B56" i="16"/>
  <c r="F55" i="16"/>
  <c r="B55" i="16"/>
  <c r="F54" i="16"/>
  <c r="B54" i="16"/>
  <c r="F53" i="16"/>
  <c r="B53" i="16"/>
  <c r="F52" i="16"/>
  <c r="B52" i="16"/>
  <c r="F51" i="16"/>
  <c r="B51" i="16"/>
  <c r="F50" i="16"/>
  <c r="B50" i="16"/>
  <c r="F49" i="16"/>
  <c r="B49" i="16"/>
  <c r="F48" i="16"/>
  <c r="B48" i="16"/>
  <c r="F47" i="16"/>
  <c r="B47" i="16"/>
  <c r="F46" i="16"/>
  <c r="B46" i="16"/>
  <c r="F45" i="16"/>
  <c r="B45" i="16"/>
  <c r="F44" i="16"/>
  <c r="B44" i="16"/>
  <c r="F43" i="16"/>
  <c r="B43" i="16"/>
  <c r="F42" i="16"/>
  <c r="B42" i="16"/>
  <c r="F41" i="16"/>
  <c r="B41" i="16"/>
  <c r="F40" i="16"/>
  <c r="B40" i="16"/>
  <c r="F39" i="16"/>
  <c r="B39" i="16"/>
  <c r="F38" i="16"/>
  <c r="B38" i="16"/>
  <c r="F37" i="16"/>
  <c r="B37" i="16"/>
  <c r="F36" i="16"/>
  <c r="B36" i="16"/>
  <c r="F35" i="16"/>
  <c r="B35" i="16"/>
  <c r="F34" i="16"/>
  <c r="B34" i="16"/>
  <c r="F33" i="16"/>
  <c r="B33" i="16"/>
  <c r="F32" i="16"/>
  <c r="B32" i="16"/>
  <c r="F31" i="16"/>
  <c r="B31" i="16"/>
  <c r="F30" i="16"/>
  <c r="B30" i="16"/>
  <c r="F29" i="16"/>
  <c r="B29" i="16"/>
  <c r="F28" i="16"/>
  <c r="B28" i="16"/>
  <c r="F27" i="16"/>
  <c r="B27" i="16"/>
  <c r="F26" i="16"/>
  <c r="B26" i="16"/>
  <c r="F25" i="16"/>
  <c r="B25" i="16"/>
  <c r="F24" i="16"/>
  <c r="B24" i="16"/>
  <c r="F23" i="16"/>
  <c r="B23" i="16"/>
  <c r="F22" i="16"/>
  <c r="B22" i="16"/>
  <c r="F21" i="16"/>
  <c r="B21" i="16"/>
  <c r="F20" i="16"/>
  <c r="B20" i="16"/>
  <c r="F19" i="16"/>
  <c r="B19" i="16"/>
  <c r="F18" i="16"/>
  <c r="B18" i="16"/>
  <c r="F17" i="16"/>
  <c r="B17" i="16"/>
  <c r="F16" i="16"/>
  <c r="B16" i="16"/>
  <c r="F15" i="16"/>
  <c r="B15" i="16"/>
  <c r="F14" i="16"/>
  <c r="B14" i="16"/>
  <c r="F13" i="16"/>
  <c r="B13" i="16"/>
  <c r="F12" i="16"/>
  <c r="B12" i="16"/>
  <c r="F11" i="16"/>
  <c r="B11" i="16"/>
  <c r="F10" i="16"/>
  <c r="B10" i="16"/>
  <c r="F9" i="16"/>
  <c r="B9" i="16"/>
  <c r="F8" i="16"/>
  <c r="B8" i="16"/>
  <c r="F7" i="16"/>
  <c r="B7" i="16"/>
  <c r="F6" i="16"/>
  <c r="B6" i="16"/>
  <c r="F5" i="16"/>
  <c r="B5" i="16"/>
  <c r="F4" i="16"/>
  <c r="B4" i="16"/>
  <c r="F3" i="16"/>
  <c r="B3" i="16"/>
  <c r="F2" i="16"/>
  <c r="B2" i="16"/>
  <c r="F4" i="29"/>
  <c r="E4" i="29"/>
  <c r="R29" i="28"/>
  <c r="R28" i="28"/>
  <c r="R27" i="28"/>
  <c r="R26" i="28"/>
  <c r="R25" i="28"/>
  <c r="R24" i="28"/>
  <c r="R23" i="28"/>
  <c r="R22" i="28"/>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alcChain>
</file>

<file path=xl/sharedStrings.xml><?xml version="1.0" encoding="utf-8"?>
<sst xmlns="http://schemas.openxmlformats.org/spreadsheetml/2006/main" count="63407" uniqueCount="202">
  <si>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</si>
  <si>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</si>
  <si>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</si>
  <si>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</si>
  <si>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</si>
  <si>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</si>
  <si>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</si>
  <si>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</si>
  <si>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</si>
  <si>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</si>
  <si>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</si>
  <si>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</si>
  <si>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</si>
  <si>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</si>
  <si>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</si>
  <si>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</si>
  <si>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</si>
  <si>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</si>
  <si>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</si>
  <si>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</si>
  <si>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</si>
  <si>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</si>
  <si>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</si>
  <si>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</si>
  <si>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</si>
  <si>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</si>
  <si>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</si>
  <si>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</si>
  <si>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</si>
  <si>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</si>
  <si>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</si>
  <si>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</si>
  <si>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</si>
  <si>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</si>
  <si>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</si>
  <si>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</si>
  <si>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</si>
  <si>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</si>
  <si>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</si>
  <si>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</si>
  <si>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</si>
  <si>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</si>
  <si>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</si>
  <si>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</si>
  <si>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</si>
  <si>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</si>
  <si>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</si>
  <si>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</si>
  <si>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</si>
  <si>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</si>
  <si>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</si>
  <si>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</si>
  <si>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</si>
  <si>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</si>
  <si>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</si>
  <si>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</si>
  <si>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</si>
  <si>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</si>
  <si>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</si>
  <si>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</si>
  <si>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</si>
  <si>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</si>
  <si>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</si>
  <si>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</si>
  <si>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</si>
  <si>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</si>
  <si>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</si>
  <si>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</si>
  <si>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</si>
  <si>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</si>
  <si>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</si>
  <si>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</si>
  <si>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</si>
  <si>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</si>
  <si>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</si>
  <si>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</si>
  <si>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</si>
  <si>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</si>
  <si>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</si>
  <si>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</si>
  <si>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</si>
  <si>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</si>
  <si>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</si>
  <si>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</si>
  <si>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</si>
  <si>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</si>
  <si>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</si>
  <si>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</si>
  <si>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</si>
  <si>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</si>
  <si>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</si>
  <si>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</si>
  <si>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</si>
  <si>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</si>
  <si>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</si>
  <si>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</si>
  <si>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</si>
  <si>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</si>
  <si>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</si>
  <si>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</si>
  <si>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</si>
  <si>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</si>
  <si>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</si>
  <si>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</si>
  <si>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</si>
  <si>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</si>
  <si>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</si>
  <si>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</si>
  <si>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</si>
  <si>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</si>
  <si>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</si>
  <si>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</si>
  <si>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</si>
  <si>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</si>
  <si>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</si>
  <si>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</si>
  <si>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</si>
  <si>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</si>
  <si>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</si>
  <si>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</si>
  <si>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</si>
  <si>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</si>
  <si>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</si>
  <si>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</si>
  <si>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</si>
  <si>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</si>
  <si>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</si>
  <si>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</si>
  <si>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</si>
  <si>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</si>
  <si>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</si>
  <si>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</si>
  <si>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</si>
  <si>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</si>
  <si>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</si>
  <si>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</si>
  <si>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</si>
  <si>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</si>
  <si>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</si>
  <si>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</si>
  <si>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</si>
  <si>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</si>
  <si>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</si>
  <si>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</si>
  <si>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</si>
  <si>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</si>
  <si>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</si>
  <si>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</si>
  <si>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</si>
  <si>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</si>
  <si>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</si>
  <si>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</si>
  <si>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</si>
  <si>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</si>
  <si>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</si>
  <si>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</si>
  <si>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</si>
  <si>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</si>
  <si>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</si>
  <si>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</si>
  <si>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</si>
  <si>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</si>
  <si>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</si>
  <si>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</si>
  <si>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Row Labels</t>
  </si>
  <si>
    <t>Grand Total</t>
  </si>
  <si>
    <t>2023</t>
  </si>
  <si>
    <t>2024</t>
  </si>
  <si>
    <t>Jan</t>
  </si>
  <si>
    <t>Feb</t>
  </si>
  <si>
    <t>Mar</t>
  </si>
  <si>
    <t>Apr</t>
  </si>
  <si>
    <t>May</t>
  </si>
  <si>
    <t>Jun</t>
  </si>
  <si>
    <t>Jul</t>
  </si>
  <si>
    <t>Aug</t>
  </si>
  <si>
    <t>Sep</t>
  </si>
  <si>
    <t>Oct</t>
  </si>
  <si>
    <t>Nov</t>
  </si>
  <si>
    <t>Dec</t>
  </si>
  <si>
    <t>Sum of Sales</t>
  </si>
  <si>
    <t>Column Labels</t>
  </si>
  <si>
    <t>Average of Sales</t>
  </si>
  <si>
    <t>(All)</t>
  </si>
  <si>
    <t>Australian Capital Territory</t>
  </si>
  <si>
    <t>New South Wales</t>
  </si>
  <si>
    <t>Northern Territory</t>
  </si>
  <si>
    <t>Queensland</t>
  </si>
  <si>
    <t>South Australia</t>
  </si>
  <si>
    <t>Tasmania</t>
  </si>
  <si>
    <t>Victoria</t>
  </si>
  <si>
    <t>Western Australia</t>
  </si>
  <si>
    <t>Australia Total</t>
  </si>
  <si>
    <t>Sales Dashboard</t>
  </si>
  <si>
    <t>Total sales and trend by state</t>
  </si>
  <si>
    <t>Total Sales</t>
  </si>
  <si>
    <t>Online</t>
  </si>
  <si>
    <t>Store</t>
  </si>
  <si>
    <t>Sales Total</t>
  </si>
  <si>
    <t>Average of Sales2</t>
  </si>
  <si>
    <t>Total</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</si>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</sst>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C09]#,##0;[Red]\-[$$-C09]#,##0"/>
    <numFmt numFmtId="166" formatCode="[$$-C09]#,##0"/>
  </numFmts>
  <fonts count="5" x14ac:knownFonts="1">
    <font>
      <sz val="11"/>
      <color theme="1"/>
      <name val="Cambria"/>
      <family val="2"/>
      <scheme val="minor"/>
    </font>
    <font>
      <b/>
      <sz val="36"/>
      <color theme="0"/>
      <name val="Cambria"/>
      <family val="1"/>
      <scheme val="minor"/>
    </font>
    <font>
      <sz val="11"/>
      <color theme="0"/>
      <name val="Cambria"/>
      <family val="1"/>
      <scheme val="minor"/>
    </font>
    <font>
      <b/>
      <sz val="11"/>
      <color theme="1"/>
      <name val="Cambria"/>
      <family val="1"/>
      <scheme val="minor"/>
    </font>
    <font>
      <b/>
      <sz val="16"/>
      <color theme="1"/>
      <name val="Cambria"/>
      <family val="1"/>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xf numFmtId="0" fontId="2" fillId="2" borderId="0" xfId="0" applyFont="1" applyFill="1"/>
    <xf numFmtId="165" fontId="0" fillId="0" borderId="0" xfId="0" applyNumberFormat="1"/>
    <xf numFmtId="0" fontId="3" fillId="0" borderId="0" xfId="0" applyFont="1"/>
    <xf numFmtId="0" fontId="4" fillId="0" borderId="0" xfId="0" applyFont="1"/>
    <xf numFmtId="166" fontId="0" fillId="0" borderId="0" xfId="0" applyNumberFormat="1"/>
  </cellXfs>
  <cellStyles count="1">
    <cellStyle name="Normal" xfId="0" builtinId="0"/>
  </cellStyles>
  <dxfs count="10">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7"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7" formatCode="yyyy/m/d"/>
      <alignment horizontal="general" vertical="bottom" textRotation="0" wrapText="1" indent="0" justifyLastLine="0" shrinkToFit="0" readingOrder="0"/>
    </dxf>
  </dxfs>
  <tableStyles count="0" defaultTableStyle="TableStyleMedium2" defaultPivotStyle="PivotStyleLight16"/>
  <colors>
    <mruColors>
      <color rgb="FFFD6253"/>
      <color rgb="FF016BB3"/>
      <color rgb="FFFF361C"/>
      <color rgb="FFBE4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Final Solution.xlsx]total sales over time!salesovertime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chemeClr val="accent1"/>
            </a:solidFill>
            <a:ln>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time'!$B$5:$B$31</c:f>
              <c:numCache>
                <c:formatCode>"$"#,##0.00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3E47-4F96-9E61-295C2DB447D9}"/>
            </c:ext>
          </c:extLst>
        </c:ser>
        <c:ser>
          <c:idx val="1"/>
          <c:order val="1"/>
          <c:tx>
            <c:strRef>
              <c:f>'total sales over time'!$C$3:$C$4</c:f>
              <c:strCache>
                <c:ptCount val="1"/>
                <c:pt idx="0">
                  <c:v>KMART STORE</c:v>
                </c:pt>
              </c:strCache>
            </c:strRef>
          </c:tx>
          <c:spPr>
            <a:solidFill>
              <a:srgbClr val="FD6253"/>
            </a:solidFill>
            <a:ln w="25400">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time'!$C$5:$C$31</c:f>
              <c:numCache>
                <c:formatCode>"$"#,##0.00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2-ABCB-4A53-853D-D649A293FCF5}"/>
            </c:ext>
          </c:extLst>
        </c:ser>
        <c:dLbls>
          <c:showLegendKey val="0"/>
          <c:showVal val="0"/>
          <c:showCatName val="0"/>
          <c:showSerName val="0"/>
          <c:showPercent val="0"/>
          <c:showBubbleSize val="0"/>
        </c:dLbls>
        <c:axId val="1101249280"/>
        <c:axId val="641342384"/>
      </c:areaChart>
      <c:catAx>
        <c:axId val="1101249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42384"/>
        <c:crosses val="autoZero"/>
        <c:auto val="1"/>
        <c:lblAlgn val="ctr"/>
        <c:lblOffset val="100"/>
        <c:noMultiLvlLbl val="0"/>
      </c:catAx>
      <c:valAx>
        <c:axId val="641342384"/>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24928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Final Solution.xlsx]avg sales over time!avgsalesovertime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FD625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rgbClr val="FD625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D62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sales over time'!$B$3:$B$4</c:f>
              <c:strCache>
                <c:ptCount val="1"/>
                <c:pt idx="0">
                  <c:v>KMART ONLINE</c:v>
                </c:pt>
              </c:strCache>
            </c:strRef>
          </c:tx>
          <c:spPr>
            <a:ln w="28575" cap="rnd">
              <a:solidFill>
                <a:schemeClr val="accent1"/>
              </a:solidFill>
              <a:round/>
            </a:ln>
            <a:effectLst/>
          </c:spPr>
          <c:marker>
            <c:symbol val="none"/>
          </c:marker>
          <c:cat>
            <c:multiLvlStrRef>
              <c:f>'avg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time'!$B$5:$B$31</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8335-408D-965C-5E3250FB889E}"/>
            </c:ext>
          </c:extLst>
        </c:ser>
        <c:ser>
          <c:idx val="1"/>
          <c:order val="1"/>
          <c:tx>
            <c:strRef>
              <c:f>'avg sales over time'!$C$3:$C$4</c:f>
              <c:strCache>
                <c:ptCount val="1"/>
                <c:pt idx="0">
                  <c:v>KMART STORE</c:v>
                </c:pt>
              </c:strCache>
            </c:strRef>
          </c:tx>
          <c:spPr>
            <a:ln w="28575" cap="rnd">
              <a:solidFill>
                <a:srgbClr val="FD6253"/>
              </a:solidFill>
              <a:round/>
            </a:ln>
            <a:effectLst/>
          </c:spPr>
          <c:marker>
            <c:symbol val="none"/>
          </c:marker>
          <c:cat>
            <c:multiLvlStrRef>
              <c:f>'avg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time'!$C$5:$C$31</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2-1CF6-4051-92D3-445092B7D430}"/>
            </c:ext>
          </c:extLst>
        </c:ser>
        <c:dLbls>
          <c:showLegendKey val="0"/>
          <c:showVal val="0"/>
          <c:showCatName val="0"/>
          <c:showSerName val="0"/>
          <c:showPercent val="0"/>
          <c:showBubbleSize val="0"/>
        </c:dLbls>
        <c:smooth val="0"/>
        <c:axId val="1171628096"/>
        <c:axId val="1171637216"/>
      </c:lineChart>
      <c:catAx>
        <c:axId val="117162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37216"/>
        <c:crosses val="autoZero"/>
        <c:auto val="1"/>
        <c:lblAlgn val="ctr"/>
        <c:lblOffset val="100"/>
        <c:noMultiLvlLbl val="0"/>
      </c:catAx>
      <c:valAx>
        <c:axId val="1171637216"/>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2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Final Solution.xlsx]sales by category!categorysales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EE5F-4D09-9976-3947731B04C7}"/>
            </c:ext>
          </c:extLst>
        </c:ser>
        <c:ser>
          <c:idx val="1"/>
          <c:order val="1"/>
          <c:tx>
            <c:strRef>
              <c:f>'sales by category'!$C$3:$C$4</c:f>
              <c:strCache>
                <c:ptCount val="1"/>
                <c:pt idx="0">
                  <c:v>KMART STORE</c:v>
                </c:pt>
              </c:strCache>
            </c:strRef>
          </c:tx>
          <c:spPr>
            <a:solidFill>
              <a:srgbClr val="FD6253"/>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2-B35B-4318-AA64-8FE7E4E41C94}"/>
            </c:ext>
          </c:extLst>
        </c:ser>
        <c:dLbls>
          <c:showLegendKey val="0"/>
          <c:showVal val="0"/>
          <c:showCatName val="0"/>
          <c:showSerName val="0"/>
          <c:showPercent val="0"/>
          <c:showBubbleSize val="0"/>
        </c:dLbls>
        <c:gapWidth val="182"/>
        <c:axId val="1171619936"/>
        <c:axId val="1171633856"/>
      </c:barChart>
      <c:catAx>
        <c:axId val="1171619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33856"/>
        <c:crosses val="autoZero"/>
        <c:auto val="1"/>
        <c:lblAlgn val="ctr"/>
        <c:lblOffset val="100"/>
        <c:noMultiLvlLbl val="0"/>
      </c:catAx>
      <c:valAx>
        <c:axId val="1171633856"/>
        <c:scaling>
          <c:orientation val="minMax"/>
        </c:scaling>
        <c:delete val="0"/>
        <c:axPos val="b"/>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19936"/>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Final Solution.xlsx]sales by suburb!suburbsales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 - proportions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suburb'!$B$3:$B$4</c:f>
              <c:strCache>
                <c:ptCount val="1"/>
                <c:pt idx="0">
                  <c:v>KMART ONLINE</c:v>
                </c:pt>
              </c:strCache>
            </c:strRef>
          </c:tx>
          <c:spPr>
            <a:solidFill>
              <a:schemeClr val="accent1"/>
            </a:solidFill>
            <a:ln>
              <a:noFill/>
            </a:ln>
            <a:effectLst/>
          </c:spPr>
          <c:invertIfNegative val="0"/>
          <c:cat>
            <c:strRef>
              <c:f>'sales by suburb'!$A$5:$A$15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suburb'!$B$5:$B$15</c:f>
              <c:numCache>
                <c:formatCode>"$"#,##0.00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0-6418-41A0-9AB8-01DF4FC3865A}"/>
            </c:ext>
          </c:extLst>
        </c:ser>
        <c:ser>
          <c:idx val="1"/>
          <c:order val="1"/>
          <c:tx>
            <c:strRef>
              <c:f>'sales by suburb'!$C$3:$C$4</c:f>
              <c:strCache>
                <c:ptCount val="1"/>
                <c:pt idx="0">
                  <c:v>KMART STORE</c:v>
                </c:pt>
              </c:strCache>
            </c:strRef>
          </c:tx>
          <c:spPr>
            <a:solidFill>
              <a:srgbClr val="FD6253"/>
            </a:solidFill>
            <a:ln>
              <a:noFill/>
            </a:ln>
            <a:effectLst/>
          </c:spPr>
          <c:invertIfNegative val="0"/>
          <c:cat>
            <c:strRef>
              <c:f>'sales by suburb'!$A$5:$A$15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suburb'!$C$5:$C$15</c:f>
              <c:numCache>
                <c:formatCode>"$"#,##0.00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02-8591-4CE4-B866-DDCF58DB18E6}"/>
            </c:ext>
          </c:extLst>
        </c:ser>
        <c:dLbls>
          <c:showLegendKey val="0"/>
          <c:showVal val="0"/>
          <c:showCatName val="0"/>
          <c:showSerName val="0"/>
          <c:showPercent val="0"/>
          <c:showBubbleSize val="0"/>
        </c:dLbls>
        <c:gapWidth val="150"/>
        <c:overlap val="100"/>
        <c:axId val="1171631456"/>
        <c:axId val="1171627136"/>
      </c:barChart>
      <c:catAx>
        <c:axId val="117163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27136"/>
        <c:crosses val="autoZero"/>
        <c:auto val="1"/>
        <c:lblAlgn val="ctr"/>
        <c:lblOffset val="100"/>
        <c:noMultiLvlLbl val="0"/>
      </c:catAx>
      <c:valAx>
        <c:axId val="11716271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3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Final Solution.xlsx]online vs store!onlinevsstore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Vs Store - 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FD6253"/>
          </a:solidFill>
          <a:ln w="19050">
            <a:solidFill>
              <a:schemeClr val="lt1"/>
            </a:solidFill>
          </a:ln>
          <a:effectLst/>
        </c:spPr>
        <c:dLbl>
          <c:idx val="0"/>
          <c:layout>
            <c:manualLayout>
              <c:x val="-0.1444444444444444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FD6253"/>
          </a:solidFill>
          <a:ln w="19050">
            <a:solidFill>
              <a:schemeClr val="lt1"/>
            </a:solidFill>
          </a:ln>
          <a:effectLst/>
        </c:spPr>
        <c:dLbl>
          <c:idx val="0"/>
          <c:layout>
            <c:manualLayout>
              <c:x val="-0.1444444444444444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FD6253"/>
          </a:solidFill>
          <a:ln w="19050">
            <a:solidFill>
              <a:schemeClr val="lt1"/>
            </a:solidFill>
          </a:ln>
          <a:effectLst/>
        </c:spPr>
        <c:dLbl>
          <c:idx val="0"/>
          <c:layout>
            <c:manualLayout>
              <c:x val="-0.1444444444444444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'online vs 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C1-4FD8-A74F-39F7B287939A}"/>
              </c:ext>
            </c:extLst>
          </c:dPt>
          <c:dPt>
            <c:idx val="1"/>
            <c:bubble3D val="0"/>
            <c:spPr>
              <a:solidFill>
                <a:srgbClr val="FD6253"/>
              </a:solidFill>
              <a:ln w="19050">
                <a:solidFill>
                  <a:schemeClr val="lt1"/>
                </a:solidFill>
              </a:ln>
              <a:effectLst/>
            </c:spPr>
            <c:extLst>
              <c:ext xmlns:c16="http://schemas.microsoft.com/office/drawing/2014/chart" uri="{C3380CC4-5D6E-409C-BE32-E72D297353CC}">
                <c16:uniqueId val="{00000003-7FC1-4FD8-A74F-39F7B287939A}"/>
              </c:ext>
            </c:extLst>
          </c:dPt>
          <c:dLbls>
            <c:dLbl>
              <c:idx val="0"/>
              <c:layout>
                <c:manualLayout>
                  <c:x val="0.1"/>
                  <c:y val="-6.944444444444444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C1-4FD8-A74F-39F7B287939A}"/>
                </c:ext>
              </c:extLst>
            </c:dLbl>
            <c:dLbl>
              <c:idx val="1"/>
              <c:layout>
                <c:manualLayout>
                  <c:x val="-0.14444444444444443"/>
                  <c:y val="4.6296296296296294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C1-4FD8-A74F-39F7B28793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vs store'!$A$4:$A$6</c:f>
              <c:strCache>
                <c:ptCount val="2"/>
                <c:pt idx="0">
                  <c:v>KMART ONLINE</c:v>
                </c:pt>
                <c:pt idx="1">
                  <c:v>KMART STORE</c:v>
                </c:pt>
              </c:strCache>
            </c:strRef>
          </c:cat>
          <c:val>
            <c:numRef>
              <c:f>'online vs store'!$B$4:$B$6</c:f>
              <c:numCache>
                <c:formatCode>"$"#,##0.00</c:formatCode>
                <c:ptCount val="2"/>
                <c:pt idx="0">
                  <c:v>658115.49</c:v>
                </c:pt>
                <c:pt idx="1">
                  <c:v>2528142.9900000012</c:v>
                </c:pt>
              </c:numCache>
            </c:numRef>
          </c:val>
          <c:extLst>
            <c:ext xmlns:c16="http://schemas.microsoft.com/office/drawing/2014/chart" uri="{C3380CC4-5D6E-409C-BE32-E72D297353CC}">
              <c16:uniqueId val="{00000004-7FC1-4FD8-A74F-39F7B287939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Final Solution.xlsx]sales by managers!managersales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managers'!$B$3:$B$4</c:f>
              <c:strCache>
                <c:ptCount val="1"/>
                <c:pt idx="0">
                  <c:v>KMART ONLINE</c:v>
                </c:pt>
              </c:strCache>
            </c:strRef>
          </c:tx>
          <c:spPr>
            <a:solidFill>
              <a:schemeClr val="accent1"/>
            </a:solidFill>
            <a:ln>
              <a:noFill/>
            </a:ln>
            <a:effectLst/>
          </c:spPr>
          <c:invertIfNegative val="0"/>
          <c:cat>
            <c:strRef>
              <c:f>'sales by managers'!$A$5:$A$15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managers'!$B$5:$B$15</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0-952B-4E29-A155-4B4F19B88EDA}"/>
            </c:ext>
          </c:extLst>
        </c:ser>
        <c:ser>
          <c:idx val="1"/>
          <c:order val="1"/>
          <c:tx>
            <c:strRef>
              <c:f>'sales by managers'!$C$3:$C$4</c:f>
              <c:strCache>
                <c:ptCount val="1"/>
                <c:pt idx="0">
                  <c:v>KMART STORE</c:v>
                </c:pt>
              </c:strCache>
            </c:strRef>
          </c:tx>
          <c:spPr>
            <a:solidFill>
              <a:srgbClr val="FD6253"/>
            </a:solidFill>
            <a:ln>
              <a:noFill/>
            </a:ln>
            <a:effectLst/>
          </c:spPr>
          <c:invertIfNegative val="0"/>
          <c:cat>
            <c:strRef>
              <c:f>'sales by managers'!$A$5:$A$15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managers'!$C$5:$C$15</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2-6630-4D4A-A39F-03111EDA036F}"/>
            </c:ext>
          </c:extLst>
        </c:ser>
        <c:dLbls>
          <c:showLegendKey val="0"/>
          <c:showVal val="0"/>
          <c:showCatName val="0"/>
          <c:showSerName val="0"/>
          <c:showPercent val="0"/>
          <c:showBubbleSize val="0"/>
        </c:dLbls>
        <c:gapWidth val="150"/>
        <c:overlap val="100"/>
        <c:axId val="1328681312"/>
        <c:axId val="1328682752"/>
      </c:barChart>
      <c:catAx>
        <c:axId val="132868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682752"/>
        <c:crosses val="autoZero"/>
        <c:auto val="1"/>
        <c:lblAlgn val="ctr"/>
        <c:lblOffset val="100"/>
        <c:noMultiLvlLbl val="0"/>
      </c:catAx>
      <c:valAx>
        <c:axId val="1328682752"/>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6813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Final Solution.xlsx]sales by buyers!buyerssales</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byuers - online</a:t>
            </a:r>
            <a:r>
              <a:rPr lang="en-IN" baseline="0"/>
              <a:t> vs store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buyers'!$B$3:$B$4</c:f>
              <c:strCache>
                <c:ptCount val="1"/>
                <c:pt idx="0">
                  <c:v>KMART ONLINE</c:v>
                </c:pt>
              </c:strCache>
            </c:strRef>
          </c:tx>
          <c:spPr>
            <a:solidFill>
              <a:schemeClr val="accent1"/>
            </a:solidFill>
            <a:ln>
              <a:noFill/>
            </a:ln>
            <a:effectLst/>
          </c:spPr>
          <c:invertIfNegative val="0"/>
          <c:cat>
            <c:strRef>
              <c:f>'sales by buyers'!$A$5:$A$15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buyers'!$B$5:$B$15</c:f>
              <c:numCache>
                <c:formatCode>"$"#,##0.00</c:formatCode>
                <c:ptCount val="10"/>
                <c:pt idx="0">
                  <c:v>143924.37</c:v>
                </c:pt>
                <c:pt idx="1">
                  <c:v>104554.15999999999</c:v>
                </c:pt>
                <c:pt idx="2">
                  <c:v>121697.56</c:v>
                </c:pt>
                <c:pt idx="3">
                  <c:v>69084.55</c:v>
                </c:pt>
                <c:pt idx="4">
                  <c:v>81915.97</c:v>
                </c:pt>
                <c:pt idx="5">
                  <c:v>45816.3</c:v>
                </c:pt>
                <c:pt idx="6">
                  <c:v>39203.43</c:v>
                </c:pt>
                <c:pt idx="7">
                  <c:v>23548.909999999993</c:v>
                </c:pt>
                <c:pt idx="8">
                  <c:v>15631.689999999997</c:v>
                </c:pt>
                <c:pt idx="9">
                  <c:v>12738.55</c:v>
                </c:pt>
              </c:numCache>
            </c:numRef>
          </c:val>
          <c:extLst>
            <c:ext xmlns:c16="http://schemas.microsoft.com/office/drawing/2014/chart" uri="{C3380CC4-5D6E-409C-BE32-E72D297353CC}">
              <c16:uniqueId val="{00000000-BAFA-4FCC-A31B-566EB8803F50}"/>
            </c:ext>
          </c:extLst>
        </c:ser>
        <c:ser>
          <c:idx val="1"/>
          <c:order val="1"/>
          <c:tx>
            <c:strRef>
              <c:f>'sales by buyers'!$C$3:$C$4</c:f>
              <c:strCache>
                <c:ptCount val="1"/>
                <c:pt idx="0">
                  <c:v>KMART STORE</c:v>
                </c:pt>
              </c:strCache>
            </c:strRef>
          </c:tx>
          <c:spPr>
            <a:solidFill>
              <a:srgbClr val="FD6253"/>
            </a:solidFill>
            <a:ln>
              <a:noFill/>
            </a:ln>
            <a:effectLst/>
          </c:spPr>
          <c:invertIfNegative val="0"/>
          <c:cat>
            <c:strRef>
              <c:f>'sales by buyers'!$A$5:$A$15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buyers'!$C$5:$C$15</c:f>
              <c:numCache>
                <c:formatCode>"$"#,##0.00</c:formatCode>
                <c:ptCount val="10"/>
                <c:pt idx="0">
                  <c:v>542555.46999999986</c:v>
                </c:pt>
                <c:pt idx="1">
                  <c:v>503470.23</c:v>
                </c:pt>
                <c:pt idx="2">
                  <c:v>427704.99000000005</c:v>
                </c:pt>
                <c:pt idx="3">
                  <c:v>312539.23000000021</c:v>
                </c:pt>
                <c:pt idx="4">
                  <c:v>278257.8</c:v>
                </c:pt>
                <c:pt idx="5">
                  <c:v>174100.77999999994</c:v>
                </c:pt>
                <c:pt idx="6">
                  <c:v>125502.73000000001</c:v>
                </c:pt>
                <c:pt idx="7">
                  <c:v>63908.990000000005</c:v>
                </c:pt>
                <c:pt idx="8">
                  <c:v>51254.19</c:v>
                </c:pt>
                <c:pt idx="9">
                  <c:v>48848.580000000009</c:v>
                </c:pt>
              </c:numCache>
            </c:numRef>
          </c:val>
          <c:extLst>
            <c:ext xmlns:c16="http://schemas.microsoft.com/office/drawing/2014/chart" uri="{C3380CC4-5D6E-409C-BE32-E72D297353CC}">
              <c16:uniqueId val="{00000002-5AED-48FD-A157-45605BBE6E92}"/>
            </c:ext>
          </c:extLst>
        </c:ser>
        <c:dLbls>
          <c:showLegendKey val="0"/>
          <c:showVal val="0"/>
          <c:showCatName val="0"/>
          <c:showSerName val="0"/>
          <c:showPercent val="0"/>
          <c:showBubbleSize val="0"/>
        </c:dLbls>
        <c:gapWidth val="150"/>
        <c:overlap val="100"/>
        <c:axId val="1224181808"/>
        <c:axId val="1224184688"/>
      </c:barChart>
      <c:catAx>
        <c:axId val="122418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184688"/>
        <c:crosses val="autoZero"/>
        <c:auto val="1"/>
        <c:lblAlgn val="ctr"/>
        <c:lblOffset val="100"/>
        <c:noMultiLvlLbl val="0"/>
      </c:catAx>
      <c:valAx>
        <c:axId val="12241846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18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a:t>
          </a:r>
        </a:p>
      </cx:txPr>
    </cx:title>
    <cx:plotArea>
      <cx:plotAreaRegion>
        <cx:series layoutId="regionMap" uniqueId="{50B915F6-B9FD-4183-8AC4-00ED13EC26AB}">
          <cx:tx>
            <cx:txData>
              <cx:f>_xlchart.v5.2</cx:f>
              <cx:v>Sum of Sales</cx:v>
            </cx:txData>
          </cx:tx>
          <cx:dataId val="0"/>
          <cx:layoutPr>
            <cx:geography cultureLanguage="en-US" cultureRegion="IN" attribution="Powered by Bing">
              <cx:geoCache provider="{E9337A44-BEBE-4D9F-B70C-5C5E7DAFC167}">
                <cx:binary>3HxZc+PGtfBfmZrnD2OgG41Gp+JblW4A3ERqAyXNvKCoDTsa+/br78E4TkSQEePc5OGL7LFLQwFn
38/Rn1/6P70kb4fyS58mWfWnl/7Xr0Fd53/65ZfqJXhLD9W3NHwpZSXf628vMv1Fvr+HL2+/vJaH
Lsz8X5Cq6b+8BIeyfuu//s+f4W3+m7ySL4c6lNlt81YOd29Vk9TVJ5+d/ejLi2yyenrchzf9+vUv
TVWXhyQ8fP1yeE3DzArh+/Cl1j58lH0RhzysD8kX960sw1qWw9cvb1kd1oM75G+/fj168uuXX+aQ
T7D8kgAhdfMKzyqYfNNN02BU1dlvX1+/JDLz//q5prNvqoqIinT9d6i7QwpP/g31P4jfT+wOr6/l
W1UB0T//f+ltRxTCDwv36yecDCspfmOzkBONf9n/ZMovx2L8nz/P/gLYNPubD5Ke8/TSR5+gd0QM
CHr31n25l00dfHk8JG/V71z+d8gWfdMMYmim+VfRmjPZUpCtqTEM0p++tN9h/ybhP4DYeaGevOCI
dKD8/vG/SI6gEm9ZlRyy19/Z+G8QIULfiEFVQ0fsp4gmGR2Zp/6N6IRpmP4O9DfZ/XPInBfbx2dn
Eru9sv6LJLaTZR28ldl/xLFq7Juu6ZRpmnrWsWL8DRu6ialBjkX3x7A6L8Jz75iJcvff5EMf36p6
EuTfgtLvLP13mCBESMMgiIKfPBchwUQ1U6M6nUfIP4TUeTmeecVMjI9/+S8yyN/C4H9CiFj9pqmm
CuaGjh0o5D8mnuRnoN+F+1tu9Zsf/QMYnZfgyQtm8rv/b5Kfe6jSQzZls/+2/FTXvjHwkzrG+LcA
iI/lpxvfCCMawSZExo+S+2dwOS+yvz85k5X7l/v/ImN7gDpDlv9WYWHjm0kgpTSQ9o+yFaxOqQw1
zhnbP4PReZH9/cmZyB5W4v9jkX20opePleMfrfIQ+UaRqUK6oZ2NYVj/pjNVoxjrPwU3s6V/4JGP
UTovmQ+PHv34h5Lv65f/TMX2j6u5v1XE1qE+2D9L6Q8F3eef/iQT2gGzRz/zeL+JcfX661eMTF39
ILzpJZ96rQ8PvR2q+tevmm6CqEzdZJgy00ST2+sg+5k+wd+gmAPr0gxNA0jwSTZluFOVz74hFZs6
owzpoAcG+/qlmmpO+AweozpU/5SYkKxOD/6t5XEjk8GX2d8Y8tfvv2RNeiPDrK5+/QrJa/7bT02o
mvClYw1pGkRTnQIi4K7zl8MddFXgh7X/FyMa6nnWxW7kKWTVE00T5dibVqcZOv/AmTOg9HOgCFIJ
pppm0KkE+giqMpsoMVQ1dmMmG0HrsRHIrCNwCH9rkZyBgieM5xQhioAqygijeELjA0XA8TylqJJu
nsjhpooYkSJXQy9eaIUhiaiTQEt42spkOSZNU4pET0JTdPEQl7wt1A5zZQzNXGTIJIPIvKGPuBfQ
rrXSWqHBAqehZFzpiKrYoaIEAe/zXtE4xh66L3LMpPBIorYiNYYq4XkzDplQg7gLOSs9FjrdIKtD
HaWd5yijmVCRDQX7nskmDCy1HKhif86Sn0KcsQQCsq4iEzhPwGUcs6QZyjjHfpC4hrerna5yFMm7
jjdO1dp19qBvqtcgFKmnXJC4cUbkUAwz1cCmSQxszLTLJ6ap9oaeuWkgktfSCq0qt1urDBap7evL
ptzIQrTXZbduLaPiVW+1WKj2IKTP++8y5TTj4WashP6erqldrLGTSG6WPN2aW7SOde6/FTEvI54+
l5jrA4+euqvMt3xv2fipwNskZVxbqgfPXCgJ1x/NWAT9oQl5WLr1uGgzO0pWtcFbf/3HmQ59Gk3V
wPp1Ci27Y6YTRUdqUNTSpWbESdc6GL8N+i3LLDNTrTJflaVltMuuXrDmUOTt1efwp9fPZM5MDI1A
ZCIQvgZ59EczADXspdpq0sXmoqoe8ubGrBdkryZ7tXFS9YKkz0LTNROcCAWCCXSuPkIbwlHJWKZL
txp4uvR3vce95rqrln63ixafU4ZOtQpciE7AW6lEpYRMPu2DhWdxWofMJ40bCOOuYjaS+9vkrnYS
rlhXr1fN0hTD5go/1ETQbfAc9Dy6ii7q9hmrOkKDzgTcITbSLgE0Cr6yGF/1lvIc89fYlqJaKnxV
Oq3lpFwWXNeteLe1Ak5Wir0KnM1qEL6FfI6fr8nuqc5EgzZub/HWkcvU3hKu+ryw/dxejstm8VQt
rk3Vxi/GrYa4udD9tbdgV5jnkgcmD4Vp9etisY25udXuApFyPxDBTbJqEl7fGO8ab60VGBP8wGiF
m56rouLFIrl6fMcR7y1zV1rafZVZ0U3rrYrdXXaV17Z8oI4UNaCrvJgHEnFDtDzKeLfAznDXV0Je
eWvK04W2CJztjTQXgXjbqqvaWeTOG+PEknwFWi7UdWFvOwAaxsveihoxWsIT5Fm1x01/XfD2/tq0
A2Fljs2EIQIrdyKTP60Kbqwqbgop+uuOU0ep+cohi7jgLBU610TBB8wPV4slWPYdXYS2TW2yjLfs
1t/kGff5rblO7Zj/6JyctyJ5JopoRj5YvSbYG92glV5zkvJ8sbsJLNnzlRFyWgljgyS/rYV613nW
KxEdN3nRiauD+pwu1o/FZldY5OEatXbL730bLDp1M4FXinXrrfM9dUnO7Y6/do7OTVu59exFx3WN
q9zYtZ01LFV71az38jmtBFkEljCbVbgKHbpLuLBrQXMRcArsCznoSOTzeLRa4a3sfHnfcbxSefb+
2lnoevm67x4J5jxYW8Z6WJl3ve2vdR4seflmdHyxNjjio8LrreCZJ3yhRwK/NLx0KeZO6XiL6I0K
top2OveuuX1f8sQurNi6kk4rsHhsRWsIuo6t90azI74s+WqNt2K83YWOyrW7ch/whLspyFcT7W63
goedjuc9MI1nogVcLF8A95fG647wnAsTXgqcUMRTYGXP48Ix+C6DbzV7k3KHWuhRSezlq2fL587p
4eUp13lnhbnNEnu3fBTJm764lptdI4DSIhFUJNYirGzq5gt2o2mbhDdWvH9btXwAzb/yrkS9zrev
i2XN9Zy/qkvEq+VInfUiWUt+x179jAfvoTU8ec6e3hykk+8baWVrWfPIAkNTeW/3YlhyvFivlMzy
fNDKwG5Ett0hvhDk9RCLu87Bd5mI+bqxqkrwZcKBtS9OLJTVLqn5cF1tEruMOV+u7EIUFrNsKnwb
3ShCseLrnC8H4QFv3t8CHi8qXm/2r0/p9UPq9LfBNjpYWe+MSxWMoUm2awPo/9yt/owIxxGDwGRh
ys4QowYmxrFbHZKq1Cpstq6WOulgSWojT3z3V2pls4fBs+ike5/DnMLCKUhIAiiiGqHqzJMnSpUi
TzdadxDVvmkeIAvwc8sI7NZ7/xwSmrLLGSiiYYyYDgk1hdz6mLosaFGeBH7nmr0Vho8hBi3NOHhw
R7bLwFg0mEtsheViJDzSrsOBj0QEoyhVkaS2F4GUR8mH3I4CKxrXZX5bFQs1v/8cTe0cmgiwxJQi
jWl0lqoZUdZi0y87F98r18U6qUBFKzw5OsV7MozVbtyyTBSBaAG72lLTC4EcTXnBnE8fEYCq5GNw
beNxTMpYduDETI4rGxeZqPTbNMe8VQ+96RgKE7omBRs4ljsv+Z4qy4EeogDxNl9LDaJa1rbckEst
8C1TvaSmkxqeIEgwgX8NncEU9BhBI0ziVFaoc71F/dpf9cEO0VUlHfinsINlsu33ZDHaA++amwvC
OcsbAzoihGjwZ57l4NhQlJgqnVv0GCzZbJR25GoZj9dGSnSoHhrJagvKjwGL1ivCglcywiXP9HSk
dtOb3htWqPbyOVr4NPkiBPSamgQGvwzhmc6oY6xIrYt7N0Fc0YXWPA1onWDeNx1ngXTMUCTJDzW2
qAapkHkXjS9NzAt8m5R2njyRA0sgKJHiOdFuUcbR8MhGaVflVuL3FBUiyUWInuOcxyp4dh5nwigX
Q7WKek6NC2nrGY8AtJgIaQjBNOanGX/I7SSJVNrhqIfqTUTGW3ufyYDjQ3yP959z7Zy7O4I0S1kL
qvklQgApWjFd1JBK+c9Dv46RUEF6P8JgEY0i7y54vJ9V7lx9MZT8ZMqTDY3OqmATKzKGtLF3qeSx
rXjcGOzBLjNIg8L1eNUz3q6y61wX5AkFqyRYeDnkc4QnIW/6JZQSlUDYUjEUSN1WbUQcgZBHMeQr
018oaygyW2OXmFaTL1l0wTlM7niOO4wvp3aFDoXN3IfWSpynQ6t3rt56iRVQ8AR9WCdCGaGi+Vw8
53T6I6hZZOgGT0VaY3auusBPFeEFtSjkQErKW+SM+gVo+jmnQqClplMMHRumzWJfWXQVVjBQlqRA
TS00PbASQ2jBohnXcWPlWWInr326lTIUTWPVdjc+RebIu/gmytZY37LO6ryEZ+uwWhHf50khysbx
GsF+NMxN5MYz7DZ5qYOnKt+y4HWMlzhbDrETxDe6b8u046VHrjr9Wq12Ub/0ku3nHEX4nPQI9JOg
ZWRCeJlFwDYhZaGaXucOexzwWlkZayXksSl68Nbqk7zpCxF+rx/q92LwBaTCocPcUX+MdkYiMlFG
zxcQmvzSiToRmIYzZCAYm0/u9oOtl4aRsqgMwdYthdgeVaEKb3mPVhqFDPe+D5ZZwfN1moq+5AXk
4MYqCkW59iOHSudzZM5Vc+DRGcQVBH0KE82cqDE2KtULQKYvLfPQN5vyptRFUYraNlx5S5w6cHTU
XlC882ANaFVBE05Fqj4Lt31s4LaKQc/jeFn5t7S+j15TH0OTyc7alKtXJHjBidBJvupuPyf5nKsl
H0DP2G/mWVjqA+hDx3ZKI8C19IPFyGbILS26ROdZWRsGgjwPWqqMzQwsbqQ0xhJCJwRuHIk+FvW1
PizqdD0MV1TuTf+CrzqXSBGDGQaGxJJBznesXEOgxl4bAHU1eTVot89/ZKNo96wuLqRs55yiAa0P
zTRU6PTM+zydVldYH+LBrdUW27HqlVYbhnLR5h27QJM2mejcYgwdwrxOTEjS5tGRGENYsTzt3UZu
9PFH4kFYsIZmldimZ8XqjVGJJF5VFiosVV98ri7nYMPeEaQXGnTyIGE/ZqhaargBGYK1Bnc41qwc
IuXnEM45YQqTeRhGgYsy1BkEX8a5HvXp4GZd5ORNJwhU3b6xzMrmAiPPtJAMjE2sGhR0khI20w6t
q0rsNUPnGguicm/tZzbj2f1oga0xzp6jmyK2dJFfZQxKEl4f/JfM52XF9WLbPkT9pWbhKXOP8Zm5
AaUeazUZIRmRMSMt1F4FW2kN6d5zNYeiNcGkktxXu8EtYsPcZUZKQ67mZX3vV3ovJHR4nRa08M5r
DEO7wC3t1HgNHYozKEeAU5P4j0VPBnXI9LYcXOb1/TrLcfxDjwud50UbbMqIhsIz08Bp1bRc6Hmu
L70uHi8ox08HfKz7x0hMLPwQLRghYesXZg+VUcRWSSbqlre6aJ2GWAlxvO90ECZvEpE/pBZLeOwQ
01Kh0dReSOG0U8d5jMksN8lI3RWxxgATBJLhSMt519rhqqJigH5FGnN9vNHYY8Neo9YxwruwdlXV
KurblDTXn9uMdpooHSMzS2MbhClMMSjkk4WlXE26gBdULvVYGJbar7dRIIZhR/1VWG8SgRaqGJ4p
tj7HAp3FQofWAYz9kQax/Fg4SjfEjTGxhEKjkEL7ky3pPc1+1Gyh91ZTOiRx2nahOGksimRjZg42
eYn2WFsrEcfpI6QbQeUwaBOOG5pDe7Le1vEqL4V/wV2fwZRoKlQWsCIE06+fZcEHNSoqH2q0qB9c
DJgqJuU6bBCbpog0CX3FR481Ig8fPmfPGYU5gjmzn1jDAykHgNmg20ypeMJ2eqnxpl5m/sBJ/uNz
cGecyRG4maUMSp2yJAZfEfilG8vAKodg+X8DMTMBvRnQgBIAkTahyMpnGKL8CwCgzoDEUEWU0hkN
jMrKbyaWmTH0ZKFWquQFnT3LpQ8QZhlJlZDMKBJ1cCG2Q3nlQ7fRQM+fUzGp/cxnwcT071TMjLNS
mtynE5tIEllmA7W1B4lPxgRLXkh1wRWcJiLGEbBJ8z9otqegXkahNrjq2ELP6KVrCa8L74IfvgDF
RMdQEmw2uMcgmBD9UFBsQauAh9BN/pxxZ4UDyw/UxDpUyvOWhh6mDUy2gBYPKmMTvwbNpTnxWTo+
QJhFXBjHFiSiIH5WPpHiMcvstFp8TsRZswf0EbQyNBXPe3n9EJE+bMPRRWh4QVFoNawXfl+9NoVa
21oMtbzXDf+KfAiDFUhQOx1qlmP5NLLWQlkloxuZz7JpOUNrxf/jjQBQtQ9A5ubPEi9RWTS6SQlj
Arxqc80u8KVe5FkRfYAys1C9KPR+DOPRLYutF+/K+kZTyguKdlZGkATqsHkwFUMzSsxRUfpGLUe3
zW91/77Liis133skt1ELHtrT7M914qxiw1xWg+UEjAia0eSHna7krQTxpD9ic28om//b+2eBuNY7
P0iHDOhBb1K5K3X3j78fwdAVLlCgGGBsFsrKCFVaXxujSw35hIPyicn+X9BgjFQGMCA/R/pMJF3c
jmMRqKMLHVTOhlVDHuRgfU6GNpn33DNDEwuMk8IqDfqZ431wliqNUiQbcDBd1CuR6NgwVML3GfQB
9U4vPD6mVeiJFI+NtjEGxrZhpFHo75A+R6JAnswukH0aK2AjGab1MNdW4YBg2jv66L7TpKyTBmWD
CxPSxPte83K4hl5XgHcXSJ9EdEz6BAiIxkQ3ofyZBaUhZyHOVQnZSGqphGfGMiLLpL9K2D0uLH1b
6Iusvhsg5FYXSNROLRpAExVj2M3WDEhNj2nsoqRTYvCCbpQ4PhRUVZvwiCxQu9JhmqitQwsbG69+
2ivjTY2dzryQVZwZrxwhQGZMHlPslxrTe1cPV6aacS0WzQK9lA8N7J3oHDr2/WKNXvvNaJPgyagv
eJsz7Z4j+HTGeyhqkyKfipjSaqg1hCK+o/qi9OwWOl0PbFsFvFnKS07n1MkBVErNqfmimRA4j9me
9J2edigZXKUWCbELaROoXKJVlG/S+oKMz6kxhe17WM2AOyboFR/DAsEr0ut0KFTxIqwXimcPK/WR
1Re6mWdaIbACPq2tYQZdnpPRIY1iv+z7QnW92wEKsHQaynrvqQXNwUAeOo/7owWlRZhxth70Cxn2
GSJBe7GhMiggpgB/TKTSKE3VUQCeDA7jSbczvIO6ofRCsDitVWAOi2C0A5NLyCHILJbDrCAti4Sq
bgmFrWYPd2F/W6ODrwi1XDB6YfRypq4FcNDAAobq0I+cl/lFrqKyMxPNbUSHN9oyv8lTkRe5rTAr
SDf9aLfQpHZYbIGJohzEiiNbXpqynVFWg1IGi5FQoYFoZyZKa00delBXt2zW3SJETq3C4N2Mr0x6
e8ETTmKaeUIDTgkoIniCNe/5SiWtZOqNyCW1rZYPcbSgPQ8UUYaigD1ImyYWsvL+QgidQvwxVFOD
LjOEHdjKQvp86O3r2RBHYYldpl2lmS1hM6RT7wt2KcSdUmfqkANinRmQe2rzlmtPUuZ77ai6g1eN
ds7IYKupOi79uM4DHuUq490YoqtMktSWgXETMuRb0tDQrqqG8kLYOXX9gM10mAMLWyaBZcBjkymT
TCOKglQ3r26jZBoS26Z8/Fygkz3MOAsRDTwdGCYszc5zXxp6gyqrArl97BqawcNGv+DdzkKAPVno
J8MFA8wPj6mIJQpJ1uTI1QODNxAuSXVpTfYMo2CKCzvD0BGkFHzMMQjfRL7elAi7WIeVhHbZwqrV
xernzPQTEg3Y/UXTJBL6yTNCIqLW46CmuovLVcSWTWcI9SquRHQHWzTGVTOIhnJ0KaM/dWjTzjJA
hsUGFaYtM78Z1XrqN3DDDDPXZrRZAysFlvQOdT8thF0ws1MffQxrEuWHDE9r9F5N4BbTHVorC6ww
2fQbfRWSh8917kzri6mwr2HA8SCsJOhskucHOEpVKYnsPOZiC/NskV2lvTUuRuHvlet61T6SRbWP
cg6ZFiVbH9pymRPHwm9Esxrv8h8JL2seJ65PFt7b56idelKmwhUOmARw24CAfIyZWvd+KoPAc8cC
tmuvapqupA7rsK0nmiRxqGF9Du/UOAAerPTC+B5ufMCtHsNLYTs0HkvmuTpsT0cGlNUXfMip+jBo
3cGxvw4zJFCgmdLqHm77tlJ1N+awqpjBFEQQykvVjo1rI75g6qduGoBNpy+qAWv7cCRzTA0zhzar
IFd0w/enKnmQyroxLwWg0yrkCMZ8DJHWUqLWI7pbM17m1+Z7m+61MeN9ZlfusGnMdXhpU/fULI5B
zvKzcsA1uEUgKw5uUXrVNtagCKLwC2ZxRhemBXyK4YABlnV/1l8frMJXi7wsU0xc3ZAckRC2FZaf
a9sZ7dYg94OiHawOQ5PtWD6qNOu6THPiwh2BWexSbz0egmTBLMX5HNDP4f9xWGEQucBbQuCC5bh5
QWpGnW8kASFu/oLsvnR1tDIggjUe2DusYX43vzMmVG8TB5zBSuF9xy8gcI6ZHxGYWPGBma3uEeQB
Xu4AK4KHNHeQ2y7VQPjpQYeFQIPLiN8PxQKHiwuQzzBZRzCSY4ZJYe1pTnqBTejBmLniEih6K8cz
hYY4a97azbMR2fitKFfNi8dfKOGjzmOriC4On07TGHaEwswOh1wOdW6Uigsryu+4XiEW8HTVsC30
ZvJbZQUdzrZxL9A9ucaZyI+ATlb0geNJkNIgYQA0a8Bh38eJavk3Br6D2bgsSp4rdyi7MAPEp4H/
mNCZd6skNXvWVYpr+k7cw9ordc3nUlmU4Q2R3NPydYe/y5FyGAum0omb2wj2YlnPQzXnOYIbgi2J
Sh6BRiTrSl/G0RVsA6XZdWuKtl8pyXRv45bKLhjtAtZ239JLPdXTrgroCSSboChw5gN1/iwCEFX2
huEhzy0eWMjNKubtsyrq5yK1SnavqA038ksqeiKqSTfhqAVyJWhJwhLpsagG3JeK1wDbqmRJ6sde
FQRvuntf47Cf1l0pq89V48R/QnUEx0VQohgwRDppYaQqTSUzFA9qBpj2PeTZRjEhmu/YJRU8iQ0T
IALVH4b/QDE203tpFrSRWay4hcH1XcTWhmcj0Zu3DX2pRdrwvPvDNfUEcqoBCXRooGM9A6lpMm7a
gihu4ttN/iCNjepf5zUPmNOwhZkIo9+F36GJ3bWLil1wsydObgIOf2C7zEQayPJYjlmkxLFsqOJK
7bqFCy31YoftdIQMryfQMUCgMbDpPK9BtNzz+6Fpgj0ydxDZRRqtcHybK0+GPgiUOYpIbQPSbc9/
yPB3c4NHAcQO+ZqgDYnskXkXlPc0eZwIhlQJ9pGhTjvZOkJMK2Xo0WA/KrdBveqLW73b9/1jBT49
F6YUqHhAQw2LuE8tgr1jasPG6fgQdQdKRQs7gdSXFh55nrwpnQhZKEbpdMYWJrxtB3XsxQbWpAJH
jnFCGGbt0DvVKYJ1kGMp+TT34Fyu9ffYoZ6lOcmTTgXlNaxSN1yXwsR2Vi4KXwwQHtKbxH//3PyM
k4gE4JkK12TTGsw0xz1GgNZdWiUFCfZpVvH8xkx5bQUZz1bdodat7jDWcORSPYz5Viu+1znsThgC
Uu9nKQUkVlERWcRJdZ45Zi1g5xuOYXRbKofxrtinTMD2smrcQZIc2i2Uy8ROqQProNrCu2KmYE4f
r4zHfBTjLlw1HofdVI1Zch0Yjpc44asH/tatt3BpAQV2yrHCm9AKDp1vRd7r54w4HfwzCosyGoJ1
ZBWuKueNthQFOvUHHZR53EIDLIRl1ZsGduhI6S8L2FLZhrDKmHB5b8Itg7Ik3n3Z8/auNkRzaTXo
dJ1mwgVWdmCVj0GSZM7C5QDz4GwconBfQ1mRrwbNSg7AyuKNRM4Q9zyP3dIXSIM9v/XklTteRXCe
EfDcD22UOMqKEZHFttY+dpcmImesHq4e4QuUFlw2mX7tx8dYnuZRAfvsabgPVspT4EgPjkKX6nvl
c3/nQdsVKiJYxVVexrc0/hGpW1ibVW7hSuRC8XKaRgKTpuVSmM2bKvwGhJl3lX1vlHVXhvtkuGH3
oKfkKt1DFtcMtwocJHajA0c7kFaOlmouinvaXnDvJ9UTwDcgf4WzAnW6G5/lF2UfVCMOlGgPMw44
IIhggUiCM4GDAnnnwe5lbX2uoT83wo59xRHAn2tFH5KoUEnHUpsAFgPvW1GNQlIh3yrvUdrKsOmK
jFdXLS+bHQRrpbzrpVP4dmdy+exfx2TrKRBhnSq6ju7qUpCbz9E7nQXAlQuhOoaLFwNaEuqsgCjK
sRnqMUj3EbrKA8s4qJ7dRFahbuTW8xyw5dBVy6WGebCXkRgLWMDin+NwGvMolMxQ0xKwX1Obp9ep
kde9F8XZPlPfGbh5qMM+B3Da54ETcpA2dFygNAdyZ0LXvDCKDb/M9q25am77DXbqDVtDmuiXS2np
G6W5oGUnWSwAxMyEuR00VDGiM64aXl4rGAdy75XvsDLb1w+tvNCoPg0BsNAJHVtwNnAGCvQdG7TH
Uh/VbS33EHKawUYjzyJXr2ztQbm0h3CWfx9hzcrlvC2ihIyV3NOXrgQt5uomCK7i6EGpr42nqhFV
CyfJ9udS+znrm1kOGKsJ7W8TUgBmzIJc1BQ4YyHN9wEc4I0QZ+hTnK1axclbEeCrtrLS2FZv8HuR
jHCtxOvY9ZulcuuzK4X8CLUIltJ44S9NyeEMkEQWSkWSLSl9qpWHplqNlW1WqzaEY8r1AAHM5OoA
6UQkZHPvXcrQTzUCmqXgeiclnH5rwUxceYbbIOy6Yh+EFiE/ZLbVmwu546lrAxBkapYCr2B4MHPx
8DslPcVjY7H3q5r3/X0JV4/hndqR5bDKbo27z8VzOihhJnSGsAFdIYh6UAwcKyCcRuBBVatijz24
+eEUTh9XQbkImh1crFrlnXZH7JyzOIa05NUoFsoFAzhHLpsSsGkLQzXnOVBetR7WurrYk9HKPd71
5iLusZUwZmWHsBakunR19bNXeKyRQDJMSKD2ITAy+V/KvmtHVqRr9omQgMTeYsu2p83coG16A5l4
nzz9CVo6+qooVOjXmD2ai0rSrVwmIpa6uNapSdqw6ngV9A4ZvQIRZ55LliS7xr/qvUP+FqxcNxfs
UHTS3JUSr4PEgGJPL6nMQOHnmp1LrvqrolbryoCZUzA7mV0bNovtOrWnyG6exu+8tMfKkrp9Wf4G
a6mbziAB1NlO+y03di/sUIsq4c49Fbv7O3rLykEhD9hWBJIIIJETX0xPGuXEmHoVdFZiiWC0pPUH
zeyo8mrGbTL8Bzy3GL6bsce+uPoyKo4yvJJvHbG46gzUzk2rmQBpdM1sR1PXbAxLqfeo6U6yI8J7
l22q78wRlJljJzmF6eF/qqhr3Z+FcWsYr2exCKGkKi2RBtbqAGIDieno0yvRzwQgiunU/Jt+IwuN
IDz08+8itaKvydhT6km6H3JbN3YNtdl0kEWfO1xzaLsbct+cnlLxpAhuUXp1aMcvKnksnvT/khdS
ugn5iIYYD7dFuRs9Kn/a0NWLU1pb4ccoHGufaAfNfNbhB39X1K8zR0jemek37JFJ3iTsQubJql0/
FAhTygdOS5f1la3E1uQj8xnjV+KDADamZhMMf2oqFOk8qbf58BT/7mKnMmVEovj7aUCOMVY3lnPF
YTMk8AfmB1qG7qa8WE6Si1qGc1EH8jN7j469+jJ9KefBsJvG0rqvie9hZwuHskOhwt+XX+9v50o2
5Xr8hZnhdUFYI+h1IIKUnjf/DAtEndf8RfWxRiAObQSj6m3GYR4PUChEWMBDLXO2airnQ5ZhPPNY
/dKeG3s85k49ebIGH+2YVRbYplBZ2IM32/0TP0oQhpwKgfpD+1ektvlH32VZZqmQIih6lzIrtIB1
NSsbpC2z8+ZvZo/DmyD5w3QK7dbJnP4hkq3uN33ucSDAMg/1rT2cH5eF3Zq1ZgD2R3IN3sjyYg88
NYGVbwI+OPGIR/GfVpi2kae7Tj6JYmXTSnio9Q3fcsVAS3gdQOn50XJdWktD7DM1UcM6kBQXpLDu
fRzB6P8vPkb9q7aFyLyFQsB4IaMhokwBV1ZfgiUrRUaSVKBNECPmar7jVva09lwXH0j/KeVuon/U
PrFa4DGiAxiDebpF3FizO5cfsHCSaNzFg1iwJlDYPpVmTQrIQLC90RzHrTO6tp0XU11sJwomhGcK
piqyvVTuMqpY2rjxvK8EjHjhEFbDlUDt5+YeaLkmhlob/ZwZ2nxV6luq7tTHjKEiqgcaP1adL5Se
zi0gMRB9Vy0SAW47fo0o5nFfTDaAvSuRyvxBEGEz8DkoCy+c+MqIUt5rWF8dBq+LH0ZvwCuJNwYU
iFQ4TaUtqKJtAIlSgyb+lIKrnh5y1b5vj9Z2GU4pSonajPEXF+aoC1utrNQWu6ygIl15Yfw+FX/C
5oCEx7jh4ayNZSAuAmgJKV1lSYurSsaGQYvbgJpW+wdmX0AKBUEyElxIrdyf1+r9gT4XQLqyphv6
MpPSK2VUilLTBiGkSgaHyedKQM6CIr/03A57o7MlZomSrfc7/c3sN5Z1JcQAKOtiePnam4z1ph+L
qWoDMhwN6dP4J/QyIO+ehIJK5IP5YxuRWzXsILONWG3Nkb0aenGdJK3MyiQv26D+I/1mhNiEO4pq
F61hTc+J3Vid4hSvmuqPD40CoH/CrKI+GlsRwupLB1Hkubz2YzIX/rtJprAQ2q4NugwZtPJYKq5S
2eF4LlvVrU1qN5LFWWWF2tvG3s+Hdvk+XI68eON5DtpKg0piQBsIYuWxpemZnU1uJCL1+80aZ2p/
5dWfjL823VE29xH/AGRu/Nr4jDlBdvMZIIEqyAMQHSmJxRlgSUeqAnatZ//xcw8hA2805sCCD4fc
nX4JxZEpez22k0/p0Ricotzd/4K1CzfX7RFS4AboSxx0GVaySVV8QA2RC/CAQbzJjlWJNHNkb4pM
kDVP43K0hSmRNZYQucmaQPoEFvFpQPDeypDnEl0xOVI3V/yw8VHpakaPH0Or9sMUkjj0u4U3eKhr
S3SST8Efz3Fkq6OtJz4KTP0WP3b1aJggCQGxOit2Lw5lp+csVgHvCFqGwBh+Zxw+5NSh+uv9pV81
AADdAfOsINxHhHW9+RGhUq8A2BAgjAuE39o/Wu3ywZPJScuRo9vH5yZ07o+5ut0XQy7mluZpr5fd
PORBehyiFKJ/bm7T7jHdQhXOv3Rzsi9GWlwwaRpKM40xUpsDYzTkgupFTfVxfzrzjywGgV4iUAbg
mKky8CHXK9gNSaTovQqgTRu7FBeUlV8q2din1UHAXQZpTIEu5DLJMCRxWk1C2ARV/t0VQMoZv0uW
2PdnsrIxOAb/G2SxXGatZkNGhSZIh49Eh8BR/9wD1JB4BEHH0I8b52B9ToCDz2unobHE9cLBB6JT
q2G4zrQZ4LMQBkjZ/xnQj6uOpgYwa5AsRQZ+MUgpjZ3AKe2CKITqn2qNLTBSW5SUtbds1q1BCmjG
ywL4dD0VnU1mlyt5F+jSS6LZRXoUhkPCEgfE9kiBiBbIMELjZYYlk+Ewfcq+Zifeu8Y3XJeVAw9o
sAmyLMD12o2bFJLK6JlYdMGIdPEkndux2HBYVh6LWaNgrsSBHoXi4fVM+aQ0ZTZ1XUAgIIZHsi2P
YbdLmycl9O6fxuXxAEgfD9JczYeAI6a0WNOhx4kZGxlUAS6FrlEjkc9K0CV6Rr/vj/RDfLm8whhq
fvzm7AtEOOD5XU+KFJLRAIICZGX9komjLY1eVLg6fzURdmtuWT32GiJI4bWOUCpKLLVA4RZoaEtL
/lH1SGP6JzP+6vKzkn9p3adGbKGLvKLdqOIsH4XlZ87396KmEUllXPNQAQBHYbInaZPb6lVyQFWM
PcW8Tf6P9xNxOMo1JqQ7UcCCbtXi6nBIDgHdweS3FLyJVzbUOfCSau3KBISF+zvwYySvdkBB6I/y
GPAbBnJh6sKIynHWUT4BsiVMD0KNMAZMECiU9D2EZyyBnJkE3cBfqhwYaWLrxB//itGvbqeHr9Dq
mQIJKBP8+V3/KoqdabwOUP6rnpPoyEdI16CeEjld47QjnDgKJr2bZlb3waBQ2LtaJdh95oxlMLIj
iTaANUuTijWcVSllTcSVIeiec71lANO2WS432lseGyEcaeBBKx0njJad4KYJHttYLuFhd3zr+qyN
bChzcQmVfdR4FmdaUUeihkKtvWnQh/XlkYGVQACcb0YUHRPVzHy9YfmzavKtoOIHv7vYTNS1AHYA
0Wy+WYuQfBDqKqKRob1RyHINKK+FoSWyg5qDcm2VZ7D1u+Iwo1HpeYoO1HjMTTCzpbM42KK0AwZ+
glrlb5Mfp8lrUC3SnqQOcpvlf3K0Y4ZLkFCYZWTf039Jdc7a0E5Cv0u/oLkK1mnHbOMof+YHVXkW
jclLIKA7eLVxIviv+6dWXrqS2F2cWWANZwksULoX0ZOmJKrUTjomKhalM9RRYes8JU5XldGubFru
1H0qO6wm/b5Sm+cWGsQO49VrpGWdI0uAtKUTc4xQBqxsnqMSASrQkllgQSYZsSqUlK0+18f9/S+/
CXqg2AX1MlRkDaAptBsNChLLgzZFRhqQxkj3pixlD7Kg7eM0rUBb6YDZCp2ChKNnlrhtMNClp2YI
Sjc+Y5khw2cg6Q2gpgEMJTLgi2vfF6QpaT2FbyXNCquVimeKS6vUAxAopVVhL5nWPsX6eyJtWJwb
x3ceGtLYM5hXmWsLi0OqhBqpxFqMgqzww8Emu0GCiIQ/tE4SDO0BtRw1/FbkrXTK/D5e3w0Mizmj
HGUi5lwqtmisICJr8iignWm4otBr1hCi+MuLPvabRMrgdTWQiIxD5SDHAiQcYt3q6FQ6BolD1xyq
drexCfMpXXzS3DMIJU1NRup1qc2k9G2eaLSJgpop9SmlECEVmQp0s6l6NSm415UkdlhbGb4ZiZNN
aZN7bULp3uDyVtH4BomIfdFMnMmf/Mv8LF9bzIiKSdnVWCDp1YCcLDvzf2IDFVJbLHyqnSC/NQxu
nrgkfESCs4k8vbMLpUJ++DEt/sgnmdjIO2bUTUHvAzT2L+99lSJL7urSUSWOab7rQaTYurC1jkvn
6+fL58oY6I2QsFwCUTJV7SNIaeFEvYcaFN0csiOnDJC5hwqgnqb9LIZvfqSTn2nT1kVaJn1/xoak
G9wX/PsmjFO6StXjqoiA3/LMR6HxR+IS/RCdVVTA2kfJVY7Zx/RJop3+jKJJBNFdW1Q3VuAmtF5+
xeI6czLIfTSV0YxxgwkLneiFC8i8W3EJALst9zumPLWqJ4bgNqHX3TNUbt8Vl4+OSo/IcbmKbJEn
9S2DBnzo9IJrQgZtw/T9ePyL4w6QKG6hCQY+fPaF0SY5jYZONaKgGSCX/Myr97xyx8gPC1sLv1vh
1Jd+1X3lE7RBlFPM/9Sio0m+PjJrVC0p9zV/7N2BnioIGIulm/aOIvgTP6j0IU1dGj4VzFZqV2C7
DvCe1FWfyV8IVoav5ktL9zWAqW1iU+Fb0Z5jVoBcd+4OU/ulm9YY2RHEeF8Z7ywxP7TqVlnpRhQd
O3Q1+YX7rghZr2SJEgXaudE8LkAlcnxJojMyi+yQ0I+qsvJdxj6GosOzbZXJV/5Eix1TnSk+Ra2n
qR/y6PC/WrSPhBcFYnTFQedOB4ttNo8a6g2kfoG1sfIxiGSXo+ih2MnwpGseUVCFCJFI6gPoRFX5
IxJeMcwdP2m6p0znvDymw6GFhqCwjwyoH1pZ8Z7XTgnt9REVvUR/Lj+jyrlv/VbecKyIBu0sOGmo
PS09T643bSQKWoRMi6dBEB74pAi1NbN3WAFVbznxAdbj56L1JeYOb4h6cieNDppha/ysNBufs/Ys
XX3OIgZPc7OIhiaMAn4GUpDpXsOcgQxWLCLP/95yW0F6EnKahlxvDL1iQq5GXhjeLpXHKVMEUIdy
6AildleXttmgyqx5TW7VOdQP03xjzJv09895RB8Y+MiInfWlf9xFE1HqOoqDVnxAFcmm05xYM6ym
fOIzFwWlXgZZd3B+DhLc5t7AdYz53tyUbLsJ4ecvAfAYvDBIgCLaXISbGS3lSukI4FaGOlhynpgP
aiePftUjEzrwJj81emoAIDw8Ra3YHhWhyK0WGoJekfHR0mJJ/iw0pDK6CbrZYzQCPisVf0sh3GI5
39SG508F3QsoEIBgIVOwcO0HNIRIsiZOArBAdnVCHVOvQUPZNbpfNl7c9W4j7HPaO3HxQoX3tD6Z
tcf0s5r+vn95bjj1+BJjzjeg2IhqCaBs14+1ViqEa1nBAs0HPdGSPnSPn2G1mGLL4V5Wodktf7FH
dU+D+yP/CAUsrLgBtxGiyqhJQYt/cU96ROxyY8ZpoFUPuenV0VHXdgV70sOAaH+ofs4aK6QHggKx
5jZG4+Sh+FnKb2NZALILgi0Bfyv7HCB2z9PQNsrkgKEgBt7aRP0bG37Uxxux4DJ18rNYF5+8uGCS
kioCHDAWyFpGghH2yKND0+xjI5XdrKa5rYxFvPHczTuwXCewfWfsE+CGQHpf71AiD7WKYnAaSBDi
4u/DX50cygewMqqNx/9GXmDWOZxxVpBMAmFA+cEMX2Qn9DoLCxKzNODpBJnMs8IPUq2fw+5UBdWk
uEPxVfJdj+qd6ghK+Hb/QPykg64nijgXtWhA2mdp2xvvSxaULozDOKglBxAsOliMgx3v9ek5n3t0
IKmwRTm53dDrIRenP+WGEEq9CQB9XNpM7iDIJjlt9TVN6rdQSxvHZz7RywkCX6ZCDQ9LjQjieifH
DPwWRNwJBFQHCOB2U2OJhWgLg77FPrwpQuP3ZysIlQxogaPivTipBYTKRkmnNChyoKeeo36yRyWz
ZPkb2Rf1V9+7wFlVHqB+w0kzHs3WA1gKD0TXWLl8ZJsgg9unCYqTgC3PhlmCdvHie/S2pFQWUqCH
hfMAlTmooGTCi/o897CBkvo+ezRiZ+JW80QCU3uqx11U7itAzvUtoZSbcvi8NAQpeAIGKDZjif8s
xTGri7KlQa38Lcu3vn5uhCeSqTaP3SixtLDddzRQRwfyBFQ5QNLNgiModzLQOu79I792/HCjRQib
AnsB0vn1gWBFNQ6SONCgIwSOCzLQfk1o60hxMe2oXqUOnvOtSGNtUMCWgdDBXsD0L7xnlTWxlMUJ
C9LYMHYKGLH7ofuS2v4oEjohGEPR/P40V3IVqA2CEYf8LGAt0C+6nievwqQJOVZ1Uv4ofM91CQI5
CF+UxspeR7jNTeJKnWts6fSsXbhZKwFUD9QOzB+P4cKgyUNXUoTLNNC1HjSH9MxYFjl6C8Gm+zNc
W1PojMH5gCuKP+fjfzGQFhETL3rFAqNU9Qc9HwWbppKMHIiOoEkvkCWiWebfH3Q+HUtz8r9BkQW5
HpR0g8h1I2bIf8SWCKAe3ZIbX3sRoPry/+d1kwcM8SAImUpZEKOELhkM9AK49X8JeuW8i/kXJxbE
wRp2Aitj3EiVry4pYvEZeI7uZkvo+RTH0iSaDQtaTq08fUNlxIlJZNOxxH3ckhZYtQpAisAjUQnq
LstSVlj0LJ4K7CDEtwYvTWtIGzVifI5SPXPahDUPcSYJvtSVADHQWdObx+i3BSytVRtT7rJJHb2u
0f7qlJNjlwjJMZtkecMXWL1JqAyJSEiD1Ydg53rPWwBBULyRcNCyY6ciPXqkoWWQB+i7kunQKSex
8dkmjP025QVwGOBvUCpAig8W63pUsVA5UbjKAjNrnIg3O7N6FSY7y9+Qkya1182NgIxjIzqSgOZD
W1qLa48Hmt/JOsqmwFP9hMQXt6sVQ7mc0H8jEIs+OQuFkVqpkaZPFPQlFibiYz4Vk68aYQa23fB1
/5atnENkGaS5XxSY4sjFX89dJRErx7JNgy5hLudHAshu5SqIHLaEN+c3cHGfIVwMAwJ6DarRP3Hu
xTT7EHJhLEmzAMnbximAwecTs9ItWaC1CV0Os7D/lVGkGR1YFmQTkDHdQZmcWD5OnTVuZQJXDBRK
qqBOwQeBCsLPnbuYkMq1BHXwPAtqERBnrqEFT8R47t3foJWAG5r0F8MsdihSClT+yiIL0PslfOoG
B6wsIMtzqzQ8Qd41b3J90PINZ3n+0ZvNApCfQFsJXvmSbypGcmTSsc0CgcHtH6vod5EnuR92PbOh
2ij43SCPtpIX/P3+dH9YPcuRcU7AopzhobdmvykjpPW7NIjBR+2gIaAjZwNNHKWzRY1V0AoRW+R+
5MYAATRSq8l4ndMm73mWdKMtNCDoZrVaAkJvtNrvBJL2zC6Loi3shLPsXUxrMjptGxmdy3RcPW8s
pYRA7CxqW3TfqnW9smK9RmMXWYjw3yOVKHpEmUaNEohaKcgaxiGVAc2ftMQ2lVoovEidos4PoVuk
oedDXCYezVMQuKpyxMFLGiFhtpSO8W9CkpDYXZIaR9RJeyj5Q/ANitYDQyo5j7vio8g1WBtFBSDE
ub+yN3RaeIazaI6IQAvGFVXT66sOUb2cphSRFqe7DsLepd8lmpWxA8h+QLcBQab/MbAeHjABJdbc
ixtLBQfKK/32Xw124Dsmn7YvbYSFANowe62082a3iZWQ/fozFwGhXPSqChm4NECk2wq9YzTYG1/2
w2fdtIeTitoqiBH4kniw88gWyg13bnWd0ENURdkJDiTSPtfrNFQV5SWd0mASv5Nf4o6ehBjqd3Lt
JR2AVJ6GXjaGBefbriBUU6ufQviQyXbR2ybIGiOcPrYPQxeFKojA12wPeQFoZmU4Drol0reNXV2z
dxDhxdOlQIblBu/QIUUqTKOUBgXfVdqxQ8dHFnvIEBFgyin5BvzHbZHd7cGE6tknzy0WHhIZnWqA
DkAJq9ob5N3ktjaAPv/B6Qs3LfgEdSUAUWPf/9g1qwLfHAEi4kSDGAuXTojrZODUTANUdnsn6rTS
qTIeAgZfQSutLDUrTbNiV9cC39jUFVcZilAGNDNlPHU35Ye0LkJowytYJU2Mds1IGhSb+fSgZmDN
3J/k2juH0pOOiiHwueDSXx+fUq8itZ4S2GsiKWjOARIeNYt3JPoPIqu2EuZraQUwu5AYNWbIC2r4
18OFRpyEtOqyoNIsrXqCjFInHg0PV1Vgx3L0ee3fn9/qg3Q54sJdEuAtJV0/gJ6bHQtQvD3aWS2w
Nu2bxj3koJMPtOTj8cY7+CMbuHwY0K8CKUV4iLNM2vVER7VqpDiesoD3iG3dUrbC5rec+RGAuPIH
rKjxFOPFp2DPOn1jg5qOh9IVbJPu5emfxA/hFrN7xXGbFeSglQAdJPgAC4MqVpKQdIKQIeFh9geQ
KQAfaNVXGY/QmYhmfJQKcP1FIQNZCwiwjQhizVn+4XnCoUdxFGiG6wVhehgzVQY/VmjQDZJ+6hz1
HWUn6AdC/Hxs/TR6ro3G3dQ5uGG0zy8JBpUhVzrztZeZNEXKgCTpMfIAvFr13Ig5lK5RJqbgKGVo
Cocen9pH356MuLWizFPReQNyMVZXuur4NgEsCguVmo9V/jAm70Y6NyJAL9v7x3TlGio4LnMWAJ69
uhQTFXirUimT8qAFPFYg+6jprXaY+ev3x1nLRQFDA122Oe0FfY7FNoDp1xgTlUEi/gO1b6Yc8/hX
rvtqUVqKkfgK5ClD9ZyDCjS+NsIxZCeYvZS5I5qOdseidIutZkYr5/Lyi36++MIxFSZFC+Hq5wHK
hw8QlyodNJ/AaRgtKf5uxi1q1MoLND+VBjTUEEXgLlyfQ0EZ4M/EGM7Qjz3IALR9Cvn7GH1vV5FX
XO6roeZPuZgZWkfBDMZYay7t0DoWEmfiWXwXwY76Rh0XSBVhdMbCrV5l7b/727x6nC4mudhlUknD
kE6YpEieNQnwD+qNqKBsPedrKYnLGRqLJGpmMKXghACJ9JhNcy9XTvywPzbDMYLoMaRu/huAWTqH
W2mzNWuCgZFNArwWgfcP/+1iafNOSkEBw8C0PPexO8LtE2wmeMDwpagrH0FQ3IoI16/OxZiLt6se
NEHRIsCuVOE4o5IgPiJ5yk72lL1Q1JY+p3SZV/+SP0QV7r/hmfShc5QMtQGz3gC+rJ/i/81/8arN
MUeHtndYePUkUa/laFTyCRieVG+l7VZqisC9od6hAqH6I454fYoTIsRZMsBDSMkfiJONpHA0aE7R
CaIKL4bx3sQ+InJbjffY6xq0pY5uTHalOmXAC0Pbc0CLUAtZigXqCvou5GKdBSDtU/TA5njBz+i3
6nIsuc0h9uFx6ojMn5S96bNz/VhXdu4rnmbs85P0PWUuQs/2SJNdvqU9sXbV9DmXOkMDZ7zy9fIM
NOrlgYlZYEpt7CAfInsVWux4Gi2BrW038Rb4uYVfMYv1YOcV8BlQrbwejteSUkHUBwmDke+mLM3B
Tq6fgXP371uQGxo1Xk38BQ7JfOJnrZXrgQhnhdJrbR5opa3/7kurEJ6yyDKRKX6XvsARF7+bcrQb
9F4tD2xfo7d07U2J3f4ZRzRTdXTqpKE7ZU6qHKJkJ6HF+4d8Ul4q+alN/BDW6F+UuTCC8fB8/9NX
rdLlpy+2JBwIa7u4g4nXnGHE/RtsKBem6LFY291RoHv0oit2AzoP3x/4Fvg8r9l8GHSkjOByLCxE
wrgeRjoMfohOyydTspCSc5LeeSpsNIG0CjRJQ2scq/qbQEg0pBbvXRnAOPtP2kA+JVGgj7+xjauG
Eoqms84S/B+Ufa63URQgucerDAIbYh5V+0jREIi2Ick++14S39tkxtCShKM7Xign+Ws3ZeI7J7nw
oeQyegfeX6G1ywLShUoQsKK8uMyqcRQ5VPgfRdC18eSJDXTBmJL9aVpRfe1rcdzwdlasJIoNyFVC
kQv/LDHv5qjTTm3Qkk4HJWhvJJLslfCDHV2ARhGpIDiV1umWn70CfQACA3V0Ge4FSlvLuFHmEpPK
DpomcupoqlVTF+ewLnbkBfKwoS/xF8WpzrV2JNJORyfWGo+IsbHQayl0FUhMMKVFnEZZX3j7hMdc
VsuuCISdJp3lGgoOVnWq0EmLW1j1zhH3jeLmhit33gTNwT/6/v5Wr8Aq0MQWapMzGAii1UtLVeYy
mUQkiaAeA9xPDVWFtyqurBa7XCHVAIxhpgGjqtosgrMNTakJQv0QFejsSt2i4txcAwBTodAtzSLz
CpSMfqLEC3+BDcgbT0Btv6mWE6JLK8oDjvuKhk1P8QYRc+nO/oykQGdzVrMBVWZhA6rQ6MEtmhiE
bR2do/U6ZA9qbikvG8u7dC7ncXCiEdAg9SgBfLe42EoNhr8ppW+j1+6rB+I0fuyhpaZLH34p6AFh
bTXauzGryxEXR0rru37qIzl9a73ydE7IIYNM3R766pPXou95+FI6G3OcjdPlY4cR8QJBNHGGhWOO
C0MulUbIpSTL3tAS3lIOZ6DW963L3zbGWZqJ5TCLkCDVY561XZpBLD8Lvl7/bYq+bs1j/oCL04c+
j3EalRgg9PVja50eiEstW92YxtoGXS3XIveuJlPYmNBtwAaNHobyvMiC2bMiWz/gsdkwrje5nOWy
LYIMUe+nsmzmZXMr5F97tOx7iK3XzWb280m+OQUodEH5YU4dLPFZeBeMOiHztJzBhWjsd+NY/Xtt
aR9/75+3ZcLvZ0IXAy3WLx4nyocyyd4+ofZyBOzMzbytPZovyc1kgOwRVdgjEL+U66OgqYTrjBcY
w3vE9uxP7PT6vOUkrp+Ei1EWF4caVQVMHkaJkfKyPGmHuPqQnIKgtP9teFtrizYzKOEkAtqCnpLX
ExpRiE6lJMrfhNj6RAMh3aeRtdvd35nVswZYHBSnINNqojPh9SjiIELWp4ZOOMxc+4rc2dF2bWNL
YmTpnswH4HKUhU2FLBIdWl7mb6DEKPtmL1ob81hbrMsBFiaUDmAP1VOb4yiPrz3WqrYTJ9o4Yysv
0NUsFkesqE1SKaRDPdgK/yOPEBuDDpJvNxsAqpvM6nK1FoeMd6kg6w32JLOgOHaqLP538A5wZYT9
343tn39qeWsu121hoYt05GhLWeVv1T+KcPvbPO5NyNO47JXv5KN8jJz3+yNunYSFxVaquOtKRD9v
xxB+u4V+4bl/f4TNIz2flYtHwRzFvi/6el4+PGyeTKEDlHiCsxGUrLk+V8dhYaYF+L8AMzX522e6
n3uGCq7wH7Fft4ZZe+MutuhHB+9iOjn4WYMg4e6I/yzwySYbLH9ubRztrckoixuq11rU1zEOAppa
QKs2Owh25WQniCtY0tP/cYMQAYOIBk028EAg4beMgJEyFqROFItgEMvBESoOzRh0vNiVasgtwJW5
pfckcoHcehvQnsWf+k1I5FrmY05SinDkdai2kcUh6aWKhghx8A1hKH4UvBf+yj1JeitBNv0ZZSsc
G4KmL6aFHMnwZg5DAmWwAvzbh66p9NjPzKYU7byHgFnd5ENjCWMaoXt2o0bspBR1wtAhnEgfXBXU
D33MwRjXsjBFyXosy8LO9EI6ES5xHZquoQBxgbzpwbzWBSUgfV4a7v1FX6ubzC8wKpqzdBvCtutb
kaajUodmWQYFZE01F2q4cDOcAiSPMreF6rf8JZqWcJDRT+VpqGa6h639Hj4rD1pMBpDlVLU0KLLd
/6q1HBj4ZfgeVAKR6lEW2zBD+esOkkyBqZS+7kooR3rSg6b7Y2y3h2g/OCj8W+noTlst3paGCN1j
ROCgZnYbFDIBd75ej64ts4qYYfgmVV/5AE2ods/ip3hLjGl+Ey4N7HKYhYGNojKCXBik0AEBrzqQ
FrfI1vO+3Rtgsa9xWKgGqr/hWwcl5ih9aAAihsoA9FmOJNvqBLl8LpazWWyXITNDZwyD6aGnlP8k
qNSp2kaEPf/GzYQAG0bqAG1MUNK83hixgiUidSe8gQEBGYR9pcDFFh706nerfQzqRgp0dUY/EkoA
Y8MaLfYnlGtlEnD730wVPYcbP9PfCdr63T/ma3uEr53bnKJCi47q11MijVKoSRlikBwlA+AJewX9
ukYdXQn+pFAnvT/a2sm+HG1xIrRqMPRmxGhobQNYy4E2BG0KocC1lQVaO9uQ3//RZQLqYNlVoCYV
SScFA6Um+OlwU1WkJ+/PZWV7ZgFvpP80iKMiYr1euTJt2k5OsihItfqjTupTBfi8FSeZe3+clR1C
yA/8JaaDuH8J4tIFAmWftoqCJDF32oReg6p4qkbJyeoWUoZb9NqVM3413PIe6XSg/QQqa94UBzmS
HkOVfZp58ptAPaLKeg+S5hsHfXWGyA8CJ6wDebdsmUXnmF/OoihgqKjIbtKptmbsWHsEpmzjAK68
NQCqQccb5NI5tFyma+WeNe2ogLrYHSooQUaRlaMNjGGNe/rYPuWOGtpNaLXoHGdF4LGFFmgW6Cn6
a0DbkOIr3KJvL/12WK2rz5nP8YUHNUa1yvrGBJNy8quX/iRKx19o9KaoZ7QtuH+OfvQuF9YLyTAw
O0CZhujssqJCw1jtxSSNg4Hu+/Yo6QE7xr0HlikVrSTcIUuYTFbXpU4aoxmWcuyTR0n8zMy93B4H
VwQeSzjouaurgjPmJxbqG+Z1fXP+94XLg5ATvZyUmEETH4ogstV+NCBmNRbkYCiyGeq+OPAYmp31
XnbSZ66dqzegosdf7YuQ2xzcxnjLHVy7DBdLtoSuINOZJEODJVONcxt+SQJEcM0dCaFU0JqBWngF
VH0IMrz/j7Tz2o0cSdbwExGgN7ckq0olr1aX1Oobop3ovefTn499cHZUFFHE7NkFdhY7sx2VyTSR
Eb8RK7cCpla4imtYfyrzzux8O8HU8vI3XP094EtACKHQjTLF+XIZM9lKmyAPTkZ1BdNyrPeJm43f
acEgpXU51EpJm6XJKwIrD/YlK+Y8Vis1SDKNjL1U90rqyKmrPlf3ATgxa9ffY6XrGsEDiGMjOky7
vLET3Da+bvwGmRiflqymz4L3M0pCXtwX7ahXqZW3zH9zmHQIwaJyHfkYMjil3OHEHh1pRx9kdEcT
sXY072oj/toZP7vFzNsUtuAyfjcF/lBmI24VQoru1Us87VIvAKzwJCN0pqs2JexQsTX5DdinL7ii
Aef/5f/5IxYn8lRYYjCkU3BqjWco4JZ5JUW35mBjDDE+YQOG9bEr5aGr0hE9yuSLOuStjd+w9iFA
f6MXROKDMsn89z+cU5VftXKa1OFJ6J4xUwqfjGqH7YLsXxvWfRrf+r+Fa2UL57i22oENaviDUb0H
6Xse1CriBvFX+GhhcQgaDEVvMvnNUG4CJJm2JnktFl/ZlGg4A+wVF5NsVWlZKbEQnvLW32nqL99A
9nlXgJW0rH2rP4IYCuudkL835Z/yNo1cjBEcHQ+a6pDg4XR5ulfSJFmkAI6gHH1FyBfnA6c1Vpah
D23Gag56ciWJT713iLYEQVeuXSaVdJbdjR7o8p05KJGiJKMSnbrmWlCcRnHB1weP5vT78mhW7rhZ
1xZlItSrAaMvDi1ZBVrWaEJyitvCHVATImtW22N4VylXoQyyV402UrOV+VMgPCESggAWJeRF5bDM
OFIaFRSnCqq0foURlE3XUfbj8rjmu3lxOKEUAcCN/JKPZS0Op6BQM79ro/QE53mnToOd+z8vR1gZ
x8yqn+XQ+FIUQc/XQS+3htTXcGKkge0+HcMwsfvyaat4uDKQWcWFEw7mqUqw8zBV5iXFmDOQqktf
DLEx91JVbYFOP9W+2F1nUeZf8eEIaSu1CqYCvw7RiY1nbXqvp6cI5rH/Vaq58I/b5Kl5myw+0FnE
xcLr0OsM1GZGsVgPXXet3Hph4kTpt0S6G/NvynQAaWbXG0WxldXOXaWy2ilbowazPCnz0OoyaG4z
8rBtwJrFX8bhraI9A7u1CJ620rpPa2T2aaPZDzcZNSJIlefT2hlyUuZ6np3CMUJ1LYFG6x8AGodO
Essb++rTibGItTiXVLNKB2n2O5Fqw406C0mFfVp3h9Ab3Fb8dXnxf1qVBOPqnV9YvH05ms8HlmfG
WBshiI4OX0a/+9lV9e/LET59KrrldKkxPJrhuqgnnUcIdCGWK0+CW73zU4h0wNesHS6Q0pv2NQz3
l4N9KmNaRJud2eCNzUjcpUSrVsexnPttdcqsO00/dN8EmWpmlD6V3rVVg6BBiX0j5KdLbRFyXjsf
tlxkFFrcKH11UvI7SXCnFCTKK8DkdB/9Ap2sdg85RnSpDHAKuIQtCbGDb5rkaN3u//lLFh9T9NSi
Dn1+Sb6DU44sRZHsRRR+HgzSZBqJ6ldUAXPXwAwyeW6EL8mfaetS+HwAMRtgm4AOgmuj2LH43E0f
gw3BM/wk+V8w+U0gKBnS9YSUfX8V9U/TbqtburJdZqIgbEZOGlCni3NVFDslwtSjPhXttwhOmat3
z2lhm+rV5dld+czIZs51KTwUKR0v4wRtakp5ighy9GVSrtBmqu5YTiieDFtvyPn0OjtSZ6ejmaEp
otA0MxLPV9RUjpbm9Xpzwo0ySPfCPi132W14Ywzvxl12hVb+YbJu4uaoTVcosvW9mwquem++J9+q
eGNRrRwQ2L4z6BmANRsln/8WqS70TijG9lTp6H17qFA7aaFuRflbEVgOmW7AfMFTjQdFfx6m6lPF
QwCVMFNlS1eCjBrIMTxYnV2nuwjJpaugsw3D9qed2qN14iqQkgBNdj/M/jWAH6retOhrBW+XP/pn
paj5xEKadRY+56/L04u8JGqNVB5Qa7D1L56wGw9dtVN+xa5xlQA19g9wgsbC6ctbbEz6fCcpDwkq
DuKVkbl9fBOXx/aA1VtR/8YJUNghsBXlO2/6HcuTc/m3rmw9HCE5aKnusHQQYz6fwwmchyy1HoJG
5W+pAX9uN+pt3KqIxLzFUTFXuBN/a/t9vhnPgy7OnFSxGrShreHUDPej5rt6AqnTukoBgF8e3pxH
nK8QAs16N1wmrJOlAo+UNHLuycl4kmSnq16hDtk5YveXg3xe7TOxhEBISvAgXmJOKYsURlUX4ymc
dl5t7BLJ2thPn4+R8wiLj1TVXq4HaMSeakA+g4YOlVKBbj74kuFqKJDp4xZIZu0LKailczqKQI2X
Di2qwEGtp8JwwhTS7rWnaPqOdHyIxu/luVuNQ1OFg5+y/acid+RNU5Sa/ngqyNLnpMxEJh13GNdr
3i9HWvtKFArgnqB1S/l5kbFrTT4KM9jj5PUc+Fa6j/Mt7aK11fZPiE/gi7pn1pI0HeGCv3nyTSPC
6fl2eRSr8/WfUQBpO9+uRl/WRatG48mIO1T4kHuGmBG/+sXWQ3drLPN18yFB6VrNt9iP46lVMd9I
M5Z1hqlhGW9p+GwFWtxbhacU3WgRiJnFUU0DFKzLvd2RM1+eurVAqkm6ChgQvKs+T+2HEbWmrOYw
eEecAFpXSiiZ+/co8/03QegPzjIqNE3nH/EhCIKfuh8NLIE6phqD96H/Ukhb1di1pUzq/Z8gi5GM
Mq3yv+usHXzXRKnLjDcYK+tz9U+ExYFj9BGr22QYzbwtrT/aKfH3/36meNVyef+vjMZiJUvdULbY
rPI5AKDXmbb3SvNYWlu9oE+4GKQ/6SiQJtC1h8m1vOACS8l0remmk2JXwUH/EcY39XfxsezgYh9K
9cp6zH9eHtnaaU1fUJyhthxpfznCH9aAKFVRo+T1dMICxB6znUpVJWq/kG98j6ONtO/zQ0mCgkFd
jDONa24pepGNZVbWvTydTMi5bfLcSoVb4LT2TYieLKW4TsutTusnNNs8oSTOGCPBWfuMGvdba8is
0ptOXeuMup11O/oUhopX/LvkWOlj+CgBsE+/efLV5XmdF93yMv8YeHEk5YYHyDcjsOw/9YJva3+K
/JAMT+OXy3FW5/TDABcnUpV0pSgXcxzrMbyWZIT738T8LVAO1TVM7MvBVhOwj6Na5Mq9nMWR2ZnT
aYr3VrIvB9Ee4txNldcQFrV427ZonWrHy1FXhwhxBYkEwNHU8M+PqbzOW9UaremUQdh6GEu7Z4lm
Nv5d1ksjb1WLP59XGEeid0+iyeJBn+E8Wtm2WdtCxz+Jk3wStMLRlK198HltzCFQAofLwHZfOiF4
mmR4sRj1JwVSOu5Te4y7bsIGTZx42uedvLs8f1vhFudjYw11bsmE09NDUx882thphdz1UYi3DrD1
yfvPyJZv4ylWaz1uCFXMBjkPpfFvW7xsmg8zt+zHj6OppZ3Anx/QtPYwSipOEkwAD9OScuNWWTk6
zmMtLi6zFXujypOe27G2m1Qk43Mt301RSE8g3Rio5ySHQHqotMcku0mLLSTK6mcDFquQOM0OxfPJ
/eFkztogLVOFsWojtDmnMN/SsMBh84Di1uUFsvrV/on01/XzQyQ5CeRBVdMeFUv5vo3FkyApW4+b
z6MBf4t3KN579MBIbc5HM5Vy3aEeR4omJthKos2GJL4jeqidg8XNRCNxLw9q5awyqZRR+wOEhy7b
MoXy4jzPhFYb0fe+HvtdYehgbe5rzNIMyGhG8wtYsp3hYng57jyQ84OfsNiHguQA7SUtkTB6g6BG
oQUTMo/P2U1ZnnBtiftg45OtTSenFLVaFR8aLrbz6ZRLLLtSJZswU/GdxnrwlHGXRzeCgs2mah4u
D+nzAQzlWQahiVgNEkCfOi9eXVVtwgHsJ1f6S4EBR4heTC+/17Qrq3KyPZRSLodcKXOex1ysF7Qc
rc5PuWmk24HuWYFrsRMKcPAqBcd4V38tjaeNkHPhbvHloFzBE5hBWbMo1/mcSj12SEoidSfjVQMt
Z9cYkWPxat11Jy89si0ux1v5hB/CGUv0u5pMWpPUhJsV0Pdj5pbVt/Kh2fK9WPl4Z2EWqWtbpULp
Axg+qdeRSzMBAKqUIh/06AcHbwuqt7bpkHBCqhIJUvpZfw/VD0eJ1TV6ZOZNfwKJlDyqWnxn9vDX
A2/Udm1ZCcc+SiVbhUXZR613UDzUxS9Pq/75OUCzd2Z3g0RbaUOloS4VnWcxYPFQVG/tT0H6iWtd
Ed6IiB+VLu51oXQMhjeRyUDvvLgrs6cCLll2GKy7xHtJx4cGUXQN3tmf2GqQrrw2B2dAedr7ovL/
Rv4KDRmRz6Y9jd9pX+vDPpjcFDEILNPMQ5Id2sLun6drha5k8zuCuXadiU7ZvAbJL137lfVf9BY/
4aNW107qIZOwG4xjeF0iFGwEjQMWeNOP6DOnTpunBX8ME+0UrF3m5fjhy3RDSyJTkdeoxc30XEuO
sG/VhxjP3hQ96+t2gOS4U0zIuo9Z5sqvw1aV5vNL4/wHLO4zMh4MObKwP8W9S0M1fR+Dd14aaXdo
9Y2HxsrWAm6CStCsrKd/EixL9UIHc50Mp2zS+SiAmNtdkZE1lild42+XF9zn2xPvb4P2EoKYNICW
wDrSOzPJ+3I4GQ3Oxh2XtK3qg7fhJ/WX37o4nRRp1k8U0WCZ2Szn30+z8kD2TOq0RpLbULn3ieda
Q+ACKSo6uzJOk4IvoIDU8q5P3RAZybF3kt5w1PFZr65r2NZ1JVwVAQXc/eUZWFtb9KLwipjvWYib
85b8sLYi05fGeDKGU0T3Z9hX6a2qFfZTGfyRQUGQQwO4plJWux6Y+/Lgb1pe8+cv54ZkHdlHCg06
BdTz+GM+y8aPIi8E5IY1ksHhJZu+TunVaB0Nc+NL/C2LfI6GogH3O92LJTvVCITS7A1pOjXlHXhG
DelECvO2hVTFqMBA3SGQasVX2DTKX4PyPthI51f2EZJm5ISzzS8o98U+MqreUMth4MUXXcnSta/b
snlrqJ2dy06Qb+QZK1kwurYfoi0uxSSO9bhoRuoDxr68CyTb9N+lG/8mIIdKvFtfe5i6KxQ7RnFj
mCt5FGV+2PCUuuiqLmERVokvk1mRdDTKbfdTtd6r4au1paG4NpezKxSnIrc+qNHzhWNkHaq9uTye
kuIJ1KRVulZsy9hTOTJX1OVdsnJOUMnj3xD1qJAv0TiqV+dTJ3NOjPmfOrqvzS//zZ/P6Y5KLqiB
JZCYa7cU06EZTqEh1jexr5n3mpk8Xw6ycrkyiH+CLNKyprcaRSoqgnjymyz77UuZcaTQtsg2yNCr
kWjnUJn8qy62yHD1TDG7su2GU6drV734Ilo/RXzWLg9n9Zt8CLI4OPyROntb1sMpiILn0qR7rWyc
FmvLWPsQYTFhYiMMwB34Kn7+p/FcY3iVEE0M0q2s5/MJONfVZnQUUwZG4HwhD3WcqJ0yDKei8B2z
+ekr+654rrlqL0/Y2lF/FmiRTqZTDIxdHoeTKdW7NKNZiaa9jT1xbmf0LQNqTnFIihnJ70pkIDLs
HbqOF56nqfsS9yxfVl+sId2Y5bV9/HH4i8WiaNQwLZHFMmlW8hXJzHgfJJV8FBsfw/egjJ/GTv1Z
CabyrwsSJtPBC5NuGui3pWNvChfF05AlPNVF89TL4a4sn8bpRUN8HV20rcN4Ja/5iyClVI8UKiiQ
xVfOBHKekkeRVwOcDV29shFkzWgho6Iy/VYbN5Ouk1d82DpAGsO7njqTAuJvCxAyf+TFDQgKay7h
Us+lVra4grBXsmA1BeKpfE/9b56kuomyy7u7SPlhqPtogGEF5Wqyvl1efHzRz4GpydG8RPJ9vpfm
/fwh0WjjWm3igkvB8vrpbiy5+Hd+l3zPx0l7lOsyffVQzfqJdDM1QgDJeEY34STdDK3s/0qkOCHx
ptKCh+/Ua06fplV4SKNcf4x12pNXM0HNd6dcyO4Vb5zVNwO+vYOZghb8QCukQVV/zP3Huos161EJ
9UZ/a/gk96U+DApWsJb0A7Wh5odupvl3mD/V71bxrTs/8L1T1lstxgSWhamKmCr4kCKHXL8bul+z
ZYdYytxM9jAZ1lKhmvGiogmGSBDoMYbdALBE4uAH+lWGOqpqZvYeAHWNXF+pihrfPR9RmCRSR5af
pPwu9VQGpiOMACP1WK6xFTIRmTI8s/6qVanRuJGohih1Bo118CR5inazyOODROv2OHStdRfrwaTY
BUZSohPJuXY7GpWAK1LfAluPRv5qp2Md1bYaZAbWeFSrfmetKU52nnQqCI7K4OFjQWRRwPdaSchY
CnN0xGIwSJSE2gTzXUfCQ+u3Ixa6dfqn0gaaEGWT199DFYSw1ovde6KAFsHUxQrRnJPrisKvNtcc
yjDIEXMS2pjZ490ioPNd63dhZGQ/NIk70I3NTnzQA8FTbEEPmxRaQt2ke94LeuVaRjX6tqi0gWkj
wYQoEegQOgR6RXMXZ1G5GrHAafTmZuQ6F5ygRppm1/fdeO+1sV3wohYBzgvCs+yl9GimtPgd6KXW
uKg1hA9qHvmPkjmld3GvlliyaOY+GDQPQ3nldZhM75o0elZg6vRWsvOSVgitUT98L8y7KdGa1rX6
yERxUoOgg7lhbgP5wo2psyKDSbW80BbzUDlmsuSTVqdB8dYnooxwVV7mP/ivSu9oSTnS7Mgjk0Jb
HEn9zihC/S1M246HcGtOpRNoWmA4FQh+lEa0+R+H1hmRUVoqbIkgRHilr9rGsIfJEDpbzwU0iocm
oupujcAwWchyedKHGCJb1MbaAQeXBkR92fNP6L34s6NiW9nhIIhXfZt/h7UMdCQyB5iC45S4Zq+N
sdPnwaOQBurBlPrkXfF5H+RtZiqOVJlDuKNv5Ql7QdG9L10oZpLd+wH8JZT6la96ym8rOvS1m7Gt
b3Pfkp6nQkUtx8yN7JempHrpRpEGuSIaQ8twai3hZRtNSB6zlxXYr5IeM7R0RGm3imrL0WLDeDfE
Pm+OaVm24t4YRV+1haxod5TJeD/FvZI4RV2rICX7IPyJJQZGxkOgR8CWvFY9+kUct3ZeY6GHC2ZV
uF6lSLGTl0bS2zOnRt0l1eQOglGqdjtWimDLjVwCaouE6YqBjupjbabpqSt8EZUsMVIVB3zzsxS2
xSGPpFJmI2rVMfNNIXX8Kp0lOEeAFcnYV24jGldwHnLVrqMx+eOHhvoapYG0K3QtG+HhDl7n6L1f
IHknjkNjF7USZKjg1spoD0g3GW4rVACSpEzCkE3tRu8g+p43XBeB1luO3nrmnxJw4kuKBfB7JFWh
aGelkNMsofiv2th9l/4OPFsQ7US9hhLcceChwatOo+eUUqW8VEgNj642JLnqzDJMRxqPvebGoRT9
CaPKj11ee9VDmgmWx+fqBkQV6nT8E3aC+A3lc/NbEQrBbTF03HaRQQXbhv/lt6BNMv+XmA9wrCT6
KnyoIhjvMeiYekfwRP89KvS+dgvdGt7CseB+zKORBh11+ES89f3WAPKadSN3mqB3f6yh7d9jX/Qf
8fbtHtl56PX5cQ59I9IzU3dkuVexw6rb6EslDyhijV5fSE5YZUZvC1MXRnZjRlrJ82xEc64a6xqV
VAlEljOIfvukhb3f74ey7KQb3Qt0JDy7RrWHbADeVMSDn9mK0ESPqtgZmoOxjjlX7/T8Cq61hXq9
jG/8l97SKEzFupEfEPYudVctlXHEuQ6+ohP17VjARcuxl7C6wK92Ya229bHo43x06N+ZkJJ1z3vO
aKHWXBqBEuwUveYsnqqBk6ZRmqZBdSmzvkpDX4t235S8l2pJa+F5UXPI4ENk7hCYPbdXLUy3lUfL
Wk5zPFdohGo/hmn+k+skbgWn4dMHO7mw8rdRl3Iu04JIYVUIv0ZPbguntbL0JhTxpRProjwJYgIr
aYwzTT4Uxig75igILkbf3ODZ0PeS7TdqyanQtxQ9irgdnlWJ3QRAEqS4jfp1uq9M3/gSTH1Q8X4V
5D++KYaam49i+JQNFHVcijjmaEedEP5oenO6D7C/DSs6TTc5ZWEErmsRDeleN4PBEYeg/+VpJpZ5
iKsbna3WdBWOqhCTBNexj3K8pw01ikCmJxm3QJJ760D9DTxSUE/6oZqsQHJaFVXmqo/DzAnbXn2A
QD+JpO5xJ9pSjt78VSxk4S3vvEDa4zbdtgddsPrsOSfpQRyKgz8HnWcM15lRckNiGpcIgF/1gj2s
9Mixe82YvBV6HDZu0+a9O2V1ic78FOXBrvdaE4+cYQofwraK/kgFYixOlkZoyE6i1P2Oyzh+tIK8
wV4wEaIX2EsYdjRhjtrb1KqkLMw5Xj9YD8unxjC932ldSLUrxFl21QdRjZPhkKQ33FXh98FA5IU7
sHsN+kaTrwXJ02RbEyrvxgfnJNuhOgjQI3Ul0HEv1PyvaTlFljvpmcg4jD7EnUMOuVF5yWOC10nK
F2AllsCxnbC2DaVXfqhkhw9mM6ovoqDmLxZHIWjKIAEqW6FReTsl09BfBxoeg8de6TjSeU4ZzU6s
SvlFSnRJuCrbOtcprqVF6/itaZ1SeVJfTK3MkussL7s70MD5G0w+LdkD3jEzTtSx6V19AJ4veT0a
GZOXIjQ5CsEraspht+u8BM1xb4oy1enbUL3VA24E2+gn5UifuQrdtA2VZ2lSu4aNNvrfx9GXW2cI
BL9gfRfejSxIQKs51oIvOWIR6Ow3HiiNtE0GuHtIpaW2BW8EuOiYJNd+quk51EtBooiBDMWLkKVQ
MgUjkE6C1ZTgt71C/iNHlCoe2KBgXpMp6mp79IrkVy01OUQDFFBLdZSeUqsxnrMwjA6CLlc/Tf4z
s7VJre7JNLWfZknKYtdSlv9RrUn/AjYbb5nBkDFZ8sPB+9khJVvit2R6PpYROSAMSWiCH3jRYGuI
uHKETETRlCG3tQ+eTkh7E1MaKffvPC9gwrJM2AFOnV7bJu3mbNRXW8qHcf4rjdRqq0LzF+u6eNdo
vApwCJ+fV3Tvzp8XSRli7dUApqCqxbrD6/4apePkObntrqZvQnmoX8yj7ko3KZ6Td/VdpB6GwTXo
I/gHs76eEYHF7iXYp5odPbVXl18/K29ccCyznDyaeBhVLAr4fj7QJA078eSVeuX0XUlZVYp1NDQD
0ofBQw5wamHgDkK5USX5zOEEpIA7Bq2/2eKKqTmfF2sq46yXepEyiS0/TeaXoZbtH+NP47qKD5a0
D5F/fx8OfeFQg27uw69BuPHkXKkGUd0AmD73lUj4FoNX5bKKY5L6E1uPk6xLcaIswaoVXreF8ftb
sF+uAuStZx45jRJRnH/Lh0dmYgj1IEtMNIzV/DV5QwftJbKegofSLkEW3uS5PecI0a4xdwHichuo
vHkyl+FNHS7YbLTGWBelHL0sTbP31PEk5NIxr2+kVNxfXklbERbLXOQSTxOTzniRDPcmqUQrUE+4
HGOl7gWQ7Z9RLCoydcHc9pUxgn/CXoNTVjyaRbmvvfLrfxGIGrEOoQBw0LLypVWBpk4Ynp2kYG4/
WM17Pu1V9Xg5ytr6g41F4RaO3oxiO18TZWykURUJQFmLp0C7E/QbUp3LIdZm7GOI5bLDcbwEujrS
t+Sla4w0CEe7akHdKxuR1rq0GrK880sXKWx9Wb/p09BP1QmMgjzelSQwQfEkmq4PZLbnNarVP8IW
0+RNJc2V8hVh6evzNAD79Le2+GFjqVMXIweXT6ewCUErWDdddGJdYKRIjsWzHufC7535tYx/Ahah
NBG+D0i6W96fMC2xX3j/1/MNgAKfMPqhs+384pNmluQJUBbFU0a1Zq8I5otmhnsSjojayJj++z0H
OB29F8pBsxzlonSnVHM5uwNnOfIWcLMm9MnCrbfLQ/osNsSewzUC+s5MIeDJcr5MlaY1IzEAYZkI
4KARx2mLe6mlEtbQhtO+ahNIpsa2TL3ZJX7llFZF0cp09W0k68pqhtwjc37BlPqsEoEvih/HFEBO
6b3+4peOtG+vjeom30fT0bOD+8gWese6JRWiDHN5Fv5eR4sTdIbQzhK6Clt1iWk1kiTRcQoRT53/
Y5Cf8+Q15EVFJ1+dfqQhEgD9Y1DH10GsPjdhd4wE71DOLK5vrQYZp3HM8Kr03LT5UQa5q/nv2jTZ
4ha8bD7Glz+SG427TDIN+MyLBTH6/E91RmNtqK/bL6SqqfEqCvtBeQprl42/ZeK1gi2GZcykaJo4
JzjLvmGWm13XSTrF48EejcgZfGvnhd5ujO9FAb2e4I5++rX4NZV3MjCijW8yn/fL4VK3BXowlzes
Jc1oGrNpMMm9T0OpzXkcFhUYCeWgwd3hZxtPtjkLhOHH1P3y/UNR3AvSg6CQWbu+fujVQxXueEyq
g+X4m2X11d9m4Xo9U2BRh1jcuDS0Otk3CvHkG+qvqA13cn3kZbYTkndkW/R+j0V8G+4hUdvZv1Ze
5UDEooqezdznpNCxWAdGng0RJU7x1A+CPbTfKOy1Ig5gdpwAyuD9SskIm+R9zltWKF6S6PHyl1lL
d3D1gCFLEwNQ6nJdtMmUmjhykVdGz63+rSie9EP7YvpOEMCnVJ+VAQniei52HuoAziWPyQeFgsnl
nzGfTMv1MfctDTSQ5lt8MQ3MUqGHiS5iyWwr4mP5UllueKwDV0USZdzAh6wdTjidzyoNM/Xhr4DM
h4toLEsKdp0vnaz6MOgvEYQ8jstuq12xOqR/oiyGZJj1pPYJUWbDzRCzQ4Vi3xZPfO0uRzrgnyiL
ayzuylpWBYH1g9CeYb013Usa3QTBk6ndoSrXAbzY0oiV186uWaB7VlNlCpeSD62ojrpW8qDkS5mI
Qop2Vz9oym2Z7Irp0Rd3Q3FlZqabVHux/IbUuNvpmat6T5glxU23y8xHK9lCmKqrS+ifX7Vs5jdx
SZFFzOUTFWR9xEdTDp7w8hvlvS/q1NqFTs7oGyAl90Pqq/RZQDJBtf3OzygRk8oOtmp1HIWqj0TW
Xvd7RHxxtUhwZQuHYZe1sXWLhUXNkRlJJChe05I2V5XS/apHTUY9CHCM3fpTHu7SXoh/D2nSfg9o
Hvb2UE2ce3qDf56tVrLxGDey/iubGkvG222MI8zzeik7SFrXN05BSktxR7AqxcmKVHsQO+6lXaok
6ksuZabqjvDT8F/TwgZWwZhVr3miUr1Pc0W9LjWRu86cCuVZD8dp3MhkVrI4+LL/+fhLZYKxbqZi
LFjWMC0j5dYIdp11UMDWpfXx8pmw8uIFKwEpF6NpsITLDA1lwTotqEydkBURn/RsJ2annITFHseN
/vFKeg/EmmCAF0VY1ou8KRnaTKuBhZ7M5OAlPzX9Rsw3zpzVafurTolQAKnR4pIRpyb25U6bQ7gN
F0nwiBVc1/2kSXZ51la3wYdAi9ddk089wnsEyvEHSmye7JF/i+Oc+KgNx3CLnLGaVtDxBztDg1AF
Q8Mp+OEs9WAX1J1cyae62ieNkyd0Px6F+rq4DfMvkzg4SYOd4FW9JQSytjg+xl08l+jP+UHDQX4K
Kc/be72hwRi95VgESPrGil9bHR9DzdfJhyHqbagZo8UQY1BWUXalaN+SP5c/2uY0LgocRT90kIuJ
gdHnUfBpUU8vHtTC6sfEyGD/Depz+4y2sD2E+sY+W71DPg5wnusPA8x52/ZZS/DpQUSb1sJST/ql
gB20cid/qK6Lzafg+pRy9IFW4RW2VMRSa7VM5aSWT2ngTHPW65qG66tXVfEwfE32WnYcGn9n4h/W
X+v7aRPGMq/KZbqBWKyI5AlZADiG8xHLNZ1MSHg8ERqnap6zwhndwdF2Sn4tRQdRv63V46C61qMV
bpR31rYnu5PiDtB9HejZeeRhrJLY7yXpRHmxj7srz8rdQa53fRe7FSXNsHmEP+BcXl6rQdF5wxYS
KSgAK+dBBbUeaVx50inEODM/qD9K/zU2j5X/oPEI2IJjriEkdYo//xduSQMqhyoGdDOHG7/3wh/B
OPb+b70+Ui8/VJEjY7gt7ioEzN9osNC6uTzYtfcf80oqCRp3fmssRjuENX9rDOXTeIgnR0a8wLLL
6ZuS7SSq53VMbrmr7rL4CvuYcvesJjjToVpaXGlH5E0G/x23VeArb5d/1hqUcq4mYpXJ65dK0mKX
tWPaUT6XKOzV6r5HCU4VaAfUp769Gqq7yL8bBDeoTEx8+31ePkjVlg3HyqI/+wGLeakBhkg0+6B8
kztMZQiFbyvE1iCXSVhWjXI7xcqISysFjo5mF7AU7GIGDmlJuGk8/6YrwQd5jV33w1610mNZbxSL
V8eJHBnobzo4FMvPVzuEmXpoB3E8jUr3fUBfUoiijY+58oIweUsjoTjv4k/kIjOf8r6rGGaThqlj
le1jnZpXU0RCKLbCxv2zFWxxN4xNBYzBoiLcojWl3xvtjz77lugbOdDarCEVp0IEmxXDlfmV/OES
iAZRG1FqpJCqX8f+F1nfYkatrg3eeMhBUpeB1raIoKq1onjBNJ5og3/N46v8yXT76l5VnlNJcqm9
tWBxRmfTTmgFrmYaOuB5ntdUVZZvy8nnIYOrIQX94jHTGmAITp/sk/ioud1tcGdp995WMfevGebi
gkFmlzWCyg0CcsoiZ+gHvC0sIZVObV6lNwG8k8pKTMeYJn1X07S41uSW7uk05A+iQCfX8kbjJs70
/CWk6XnUSPAPkTgZ912O2pgxFf1BmVTjoeZfdtj61vHy6bSSngKenx0y5n0Df+3864PiNYM+J9eu
p90k/VSkr6OwB4CgjRtX0VagRXpqRqkSeKT1p844ff8f0r5sOXJb2faHzAjOwytAsmZNVaVW64Uh
tVqc55lffxd17nZXQdyF2LYj2n5wdCUTSCQSOaylotwfdo8FVELPxG2NlpKh4EEGX/D8fFCRerpW
Ka06y0/SSjoXgNdMjIOm/FajmLRhSFXh82v8UKBqV+JxSupiK/lOrE6n2x+xEOdYM6MbCPcwjII2
9utv0ORMMwfEAufol5QfDKmydZOb2Vt4jl8K+XquX5xcPQb0tlrI4hkVyZ9a9bP0fzX9PkHvESpV
SmR3wa/bWi0t7exa0f6JVD5qZMxJDvVABT6dJ57NLEQTxNGS9nnqpDFwN0g5tHYlgE/+NyYuR4Em
9ZkHWrCQgMDGotaPZOLsT776RC80BrovHtt5I5+z6lEffRuNb416sFyzX1cdMYFvWBiuZaN3JQ3e
tCc0EWiare67ZyvGmB0nolsIn/E1sjzjXWvSXPS63mQ0pXRKqWFcPEkoXkFdXYDj4WH4UdZrtCsa
jlpzeuMXPOm1RMas+kpS+qSFxExoiI7mqTCgaN6h2rTLqqOqC1REy2dkl+Mmnw5N98jZ/+9mfSWf
fcyiDWzoUnWUUUAi+Y/hodZOXow2xKfYe5veYv3e6KnxkYPFo+ONkS3vPWaM4K7mHmh22KiVwViq
lSaST3ED2tJG7NADaLQJitBGr6vH2JPFY1uDO9EcRaCrtorSkT4LNAB067GikKbGYuVFP9Ea0AKT
67ddsJvSuCgwWdoP7+gsGt9yMZ0+csMv/2ccdkTFyJ78/fmMV5rGMAFDOnJnFWjrxVpfK9NTHgc7
dAzRyEyc2zu1sFGo8KlIEM45ZoXFo5WkpjBzjAucQ+2HWm7M6JS27m0Rs61d33QYyQcm1wwphRyK
xfiCNjF7JRs76Zx24HmuEzqW9UYIgB9WPCuJ3ScpzUEifFvo92BlJuNDtgYjyahhsrO6htWimRrM
bwCiqCJMHSRvQxcIvBtk3gtWNSD8oTw4M7SKbMSe9Wrqe2Egn/UaJaFkW6OVVT20gYzkvOeCGCUi
Nfo4zdYN05cqWbXpY4q5IS36Va5v6zuHrOyXIJJAfnzu8jZZiCutTNLElwvlLKG7TChWYk+ArpUV
DppoPd6E2ZJDg4X+kcYE0I1pmG1slAqq3Xb8ptLkXhv2GhVPcJ8JD4VoWRp6WmClczWarYBkDYI2
0xqQ+hh2Qwe4K/Lha25h2chj98HbVHNKb0tnwrqQN9vWxeXRW9HQlEMnnzGGIma0bjGAyhGx8AKe
UaBnqGK4Kc1g7VMA5m4TR4p8DuTnRlA3ijTZjRQB4vtcKsQUNqlovkrZZ+25iQwCp7XgrfuaY78L
RgOgMvRgoGtnRmBiYrqhnjQ03WXKOU5XuUXD8EHZejnp3/ljgvMhZ+wTu4d6JsiFtZmg7npNNVMq
izhrFUzKR6Tfdoojm4foPXxEMxNRH7rqSZz2NaA5bx+Lr0cJK3e+d5F5xD8AgLuW25hxOwZNgad+
6hRo+beo14Z2IiaoYcYgizFtlPjxUfu5x7QvchIoj5KBNs2gdzog7SW7YNommJys8zWmO6ZiD7Rb
Izj2ElUrqr8qAe5QW+w+ErwVktXtr19wL/NgIwAxZB1lL/YmMwaQ5aLvACnMhOho5HI1jGhUKu/G
XDIDTCeh38OAE0MB9nqNOq0Ekpw5KedGe4oswKOtfGfAec6cMD7f1mjhaKFNy8JtAH5CZGAYUaHX
ZFMb68pZNGkH6oL+GPU/b4tYWjRgVSL2mwlZMfR7rU01hVIo17JyTsaSxhZmz9p9lG4DXlC3ZNEK
fl9BugDdRWyI24edWWYYwD1HJzB8eFQ7WuiolnMibIIdpg981w/c26oZS8t3KVO51q3W1MCXQlM5
51oOlB45RqfpylQbdLBqZXlngQT33KBp+4QBIeW3EM2AAXnrxRNRhcA4DP6EglGOPH3qhHo7Scj/
lyN4BWLk7olexOJ7Vcz8K0BxQld9WQo1uIx9tGNj8kH3gaZpovZFgGUc/AKSnpS4XatVblkgpgwD
8yUrtAmhVDW1P5GhbjdF1aKApqY56rSS8olMHDgc5Vo/YforeZDzqitpCYSmkhbDWGcUo0poTB9l
3a6RgPDR0hqMP6PcqDC4HifZGrE+ymNDXwh3mtfd9aNkbSo1id4MjBlZST/tgkL3P2RAx/pUytXy
EGvNdJ9G0eCRsQoHGcNDHfBilU7W6Nwl/DlOZZUhiexRqa5BPR/XQoHROfUhqyIMbqMhAlRoWVC9
iV2IzEBrGo1oo2gcv6dYUaD8oEWvI7e3eSFgQj4AU2zIDqBHhfWVfi6nxaSF6tl6kQGzTZRqJef7
vFvV3QMvUF+Ik65kMcGZpobeqA+pelY7uxMep/wxflZRd6qICN51aigr064PLZBNedmeRVsG4gOq
w/AG39oKUN9NK3/IVNyyL9Z4aDskNjgltYWiCZwMMF8BCza3lBnMrWNoQ4TWpUk9m9HaWwVgeXvJ
MdtUgiB6MAoyKY95i4byfN/zgE6WvBAm0+eGLmDiAGvi+qQmRpsqZSer50h/L8e3MT+lwtvIQ+5a
8tyAHPw/viYA6zNSikAuRXk01LP4Ktwn/UpvN7lsI6GqP9w2yWVB4B1H7k+Cc2UcjyGXEpj/Au3c
2KbuKu+it84yp4vXBa/rbunpqiED/sXEil5ik7HIusG8YC5iz4RjkViukryYwZOCRpchc9B1FQ0F
NcsVbFUAigUvIlqKNSHdAIbdXMGGX7/eNwzeDZIQ6uo5BRYamNdW6ILLAsOOow7lQ9MeIrvhZUsW
TsJc78VsNs4BupcZmbnqJ3EzFFhcbSpW0zyOlwlhREcPA7u39/F7cg3wFxeimExEDMrHSK9T7Sx/
ohej71etjR6QQeAELt+8ChBI0CuE7g9xTsN8ncuLCDqexLJPNL8/Z2bi20ELjdo+aJ3bynxlEa6C
u1kMYBkwKDZjnrDRhBZqUYY2k/7s63detROOzUZJN2HgYmaza94M+SMdKYi995Gb524cuO/WW6I6
AOJJrJ9yjV5HO30C4M+hPI/tJg5/oBaeyDTZB6vKI3WHbHNt417CDPEpv8eoWLe3zlL0AxNWgQ18
iyq5H4qVVtIaZCP1ujjq5UMlAd4f1UKBROvsDXgRj7XlgmNlLl4WqORtw3YbR/tUsnvZTmmMFwZm
tIH/aDo96I9yuSHx3YD5S9BOaSlJAeMSOI3wo3CRr9NVJzio71HNrXd+i2aul5IFn8C8KN50ptGd
NZTon4FTpDToYN9LaLXDxxiPmuDUgcODpPjmVmapM0KZgbQy5mMZ/5yOelk3Ytyf06Zu3dZLEjJK
8eDk/QYjizP3IYBaAjHhpce+HYMvuXDPQEhBhpKlX01BQgJoDxhOFGEyNz9MaMuJ77JQmjOimF9T
0Gg4rPSPUN4Xv8X7yrQxdwAyGY5X/V6IZL5j9gwX5yTS8kkdGuivlm4D8kCLoBEsQkxjN79yjRgY
W8UwQehT/QHgS8AYM9b5L+l3B8wC0Ig74oekEzX/wTlWEPrtVKHb8D+Lw7gjJA4xop7NGIryc+YK
QESqsBGeE6roM7hPDS46EG835v9/sQp1ELa5EQJIEUBTyTpunzSJBu9+cbJoiqGvTfvSh3tM35YZ
qXU7FnYhDyT1OxcuNgLEJvOlg8keYNpff0Imp3WbFhqwHPVdiCFv1IEeLHAVAUmp+Kl5GRnWWkaS
TanZLeD3aUSsJyn8MSjuaMJlOEOGMXBkDXuiRCulP+jqhovG/D2amT8Sf+ZmUG2mYLj+yNELe1XO
dHwkCOq30QCD0R8zdaM3K39YJeE21l5r60FTjrcN4ns2H0JRrMcFBZuY5V8LVhDN1IIOjJIAHiF8
qjEAPw2YPyjDh0h5HXQRHSHbCrS1wJYSQnyc9Vq1nDPLugqGEZztKssTZVAs0LScvEc8xql+r9DI
4dyOPBlMlNNHguYXACE+2eHT73S/XfscAWxkzyox35sXlh6o/pTgSZKdeirTclU524AE5H+N6Vkp
jDGjk0zRQglSoo2+dau9hvnbjVE9qRk5BmdeW+W3gI0Vx5ilD/JOzy++yMY1gqQ6rdzJ1tbVDkwP
DaUJvW2NrLdgxTHeoi9KoZ1EcI6bh93kgpCjhdO8LWJeoEsPyIqY7eRimxI1AwKEDr7xZqPa0ZZj
BDwFmByIJHWShSHvmZw9foNbo58cAd+wMZnvZx8ffm2CfVuZ7Tgmr8ousnV7f47vedbM23mN8QtF
Brw1U8E66VtMF2qOTu4quv6AZyDlj9tbwpXFPAsqf1LTSoGV2SDvth73DiaDQD2j/kDPOXK0vOzO
/HK6YQLsg6ftWkEQMribl8kj1oH4pyYh26PJYyb49uBg94pxCa1S+5IozLbmAqqP5LR4S+1kW1CO
V+BYncY4hRyDTJ6CmfnTi0qltforocqGs0W3RWAW9PrYdJkiZaOONeupuvVMOqb2PTI3FOAvb8Bz
d43Pdi+sMoeXv/wva4hUNgbWJEwpzB92cV4tjIf045hkp0OPWSU63Tlo5dpS7uDQfzlYfwQxjiEq
0P8C2Jrs1LnmKiWTK5B4VdvRXbLmnOHltfwjiXESsV8NviAE2al0KvuATu6QPN/eruW76G8JbEMH
ltJUywYSMGZFMN/zY3C2xWF9W8js+78foz9CGA8hId3WR1qYneotBlf0I2eVeDowTgHt7b0o5th4
6Zg/ATliq6x0N1rd1mE5KvijAxMVeEEHP5fF2aml4nNkm/fnxOEsE2e32R5pqdT6SvSgB/y19dS7
a4Xz0uAJYE6/qA8hqoYQkE7gQQPHxq/ofHuVviqMt7aaCQMyqw7RkQh7kuqtQSTZljQi3Ql3tS3i
FVsRB63m9tNT/DukmKSQEVtxDPpbfPx/rvTPRs2LcOEGEsxsKGkDJIlov2sdzTXBMk9/ToeMrrlt
jLNb/qYtMrSmCagx5J0ZyzPSLEnDLs9Oo058n/b7N+ok6+3ns4JLiccVsXz5XUhjTBCD6C16ftPs
JP8ufVptI0SNlr0bDgVd/6Ob70IWcyHJWqcVQQvNAHRJh41EjDWwGdBoTjmB3GKUdSGIscmiqPsp
EyAo2ARHWrq37XHR4i9+nTFHs7RyD4c2Oz2/TgF5Sn8d/8HvA6xzZp1Aqv6rwHthbPIYFnJU4z6V
n/uVtgXL4ZojYdG5XUhgNABmi4HEOeJEe7BtQNWeo5QgLritxvwj3+z4QghzZgy1n6K4hBrlnU/i
U4Zyw20By3fmhQTmzjTzQiiT+Xmgrp4rW9mZwaxFaHM7KhdDtgtBzJWJKYJ+REkGftpJn95z+tDb
4r6inPPBWTC2l24cmzTXVKiDOZYz0DRczpW2eNv80eIL5vnCroqirAoJZOAnc4XYaXU+Bw5ny3kS
GNdVCdYkBj6eh8EL6oLwJM1KXHOiTZ4MhXHFGEzDfmAvxscXJF1pQD5um9Xi8b5YJsZLFU1hAVAa
21DTadc4R++Js888AYx3Qj5UNDFfh31+6GhvO4LNEcBbIuZ4B5bQSK2MJQpO0zpe7XO3Wt1eo0UH
e7FGzNlWivb/P5meVo//+8cDawZty2D4FUEdzpy1tPSaXgCmKgJhJDJyOroEMxEcIQtbcCmErW5J
eZkN4ixkpN1m9k4jz4qWnNOVCCY+LSqgb+Jf+al2FPddIpt4MzgR2hKfb2/Fgi8H8LsGErV5wv5b
paKSzR5cDnp+enFLOhDljnp3vDiVI8Nknl9WkUtTU8wyvAPGaqmqoISBa7v6/a90YUsFuPgETe+0
eVv0lffY4HoKbKki5em2nAXzvVwzthAYN0YPXkDIsdGym3dkffvnFxz51c8zLipW0V2AMmCOh7cr
JwT1xZLjaL81eSEgvRLBOKlpLIDyLUCE99o6/fN94YKj1xFt6ZnGHwHhHJfF/Qd4iIZeY0wPsTdT
HSltHE3Yf41YrkA7ehe7nxy3u3xgLoQwB2bUGssIRAgpHXV1iHcl9c/S53n8wblAeMowl9RQTOhJ
meWA3fxNWutHJ3v9vG0AXF0YC5BVf2jbATLAnr7Zjc50N1F65iiyFLvPTd9/bwtjBJ7Q60CQnzXZ
R7aBjIEb0BTNJyQAEbT4g5ce5WrFXFxWg9lBYTaD8Ll3amJuwg1R8GLgh3bfOq1h34aoY2ZQQQeC
jpaV61s+7zEm3xvqnELwDvFdsRm36Z23OnkoqYYHZZvufw7P4z63Bdtzbm/ewt2A4VBUlkFxNLf4
MndbGZml4oOR5zSuZHqoV+YvjntYSipdSZjv74tALE9Tte6BcArlFPcVRMdEJ6h38K6ghTDgSsx8
EC7EJFI9KKXYZaecHEIS2U9f1PC3F2vJBi+FsLmetlFzU8cIL665aFMk9MXcTED3Sehc4jA26f/u
ia7EMU7CU41A84CLicPruuKRfuQORwJn+w3G8tRYqyJFn+YigEjf9YfqibNi8ycy76IrFRjfAOy/
pJlKqDDdo9HOAB1eQDOyfs7XMkfUwjV3JYnxD4Ajl0BkBUk78XePGfWfHE0WnkVXv8/4A0WQ9VFu
RBhYRV5KR0ZDH1BqkDh/VMhtUbxNYSLaKvYqPTcgqf08YIbYLp49zuDmwq1wpQtz6gepzrMswplE
VnSjOlVC3tafHNPiHEh2OLTsQ7kHx112CicSuGPrjMqal6riyWAOvYh04lQbOPQlUGgJBXotKdf/
cjvYeBAokJ1kllBk1yGDfO45zAYcHdgwEL4Z6PkJdBA7251I+js8NCUvR8QTwpzzzkAiSgGoLWpl
MnX1/duRNzvLk8Ac9C5D0+pYwaQwYQriK42cQ9v+V+fCZE54qxaZP9QjEjkiyr6JjYFCTnF8IZa9
PBcmc8aBU6f3UjL7kHBr0dqVefBcvNuQpWcsckPDOBV0eEGsLFPRMWi5N563nGiJc8DZSblYmRrT
E+HXvXNOulNvEZrb9OP2fiyFSFfLNdvExZ07xGEtex6WS9iJ28NcYclJPrhn37Y4M9Mc586SxWIY
KlcyFYfktAHA/Oq2Ht+GGxB/AS9NmvsU0bv/rZu+zpQp9C0ZeqwNYtfJGvNGo9uQzDb36JzxUH7v
VpjyJDmu/fhOX60bdK60Pz6dN/F+y8v5LNvIn89hHU7U+okG2OD5sB78tb9VjyY5Grb5Ty6BCzFM
dKG2Zh2WjYLQj75Wk2vRaqKOdr69tot32YUQxvGEXQ/cc9AZn4x7t9tFa55jWzyxF7/PuJ0aSOxW
CWDkE1qMBrvRSHi8rQB3NxivE3qhkY8GlsluMpJH5A2OLXTX9T9zDReqMM5HRSNSDHKGedurjUVe
0L5IUPsB0rTLUWnRO1xIYgKMWmhbvZWwKaXT2JKLcVbkLtGeifJOuB7WXUWNR6cix4+WciTPi/Ut
HLyQzAQeOITN2AnQ0R6sVdvicb1pTuVL7KrvO3XNK2gv3kkX0hj/VA1mWOsZ9NxVexf40nb1XHE0
4olgIhAMkrSqpMM6UiLZdUR+bHuicfwsRwY7BJzLee6XHmTMkKJUeNj1iHI4G7MY3f5ZKotxBlNg
ZEXpYWMGLBS6cD/ePJqtOIpw7I6dYFXBrpMFsyIv4mo3fpXLMVPOG1rnnVgWcwjMjkOqDRraGNK1
60YfWe3S5OX2gnH8GguZhvd8qAgiVEFn6Wtp/wzdnhM/8xaLcQdJG5QySBfmx18A4imns617NzLs
/HRbE+5yMd4g6KNyVENsPd7N6Tlc/XjLqPHAiw956jAnX/HAE4pRJ5zF8hmq3KUbiQJdnfN0WkoV
Xl7l1nyWLkIStHxmI0hKIGZye0cLbM+0kUZBYj2QD0A9hZvzOC6AcwWxI6hxVxXwMTCFZ0Q/mIKh
ucfRSlZuuk1USq+1igBkAtIYaPXS7SXdCfeH0+gUD+jwxoThVnmmFPD4WE4pdj6FnHKD+9ubhwn3
a/mD2VpFNt+BIDsC1IVjS/RndWffNsTbbg6kY9dCElHwjFTCsUVn1UD8TeeIT7cl3N4p0A9cS7Cy
Cd1NCCRP0/FFe2rdkbNPt50CMH6uf78dlKIJ59st+5WTe3jr8IPjp3lrxDiFCM0hgtrgFCWV7YLN
YR9gnJVyNoK324xDwCgfcCdLLFO06R3z+Ze0MlbT738phPEHlm5GYdtByM4gODfA330k/QdHyLJv
mzns0F5ignCOUQU0E32a18bspkHKRl46299On5+3zWpxUy6EMKpUaZeEvgghQU7K5x3ABLEraOC8
LWVxVy6kzF9x4dnUEuStLcCiEK5HP5XHvUTnvk2Ds2I8XeavuJBihhZA5XIT8XpLzZ/5RnL0dciR
sXgM/2jCxjNjlgZjCaDaE0g1VFsMeangbzQaX++5CwGMu+oGHRh8PjYEzHwPI21J8PjcOgYR7oOH
YlOJqw4VAxsZ29PtLeIpxniwUG7QLt5DMeCtbe4yXh2XZ81sYDMFXjEIIzZnd5ArtIhLoEQigbx6
vK0Gx9LY2KaIQ12QEoipZDumA5W26su442VzlpPpF7vE+LI8sHwdPHl4C8j5zn9sLfQ14g3wIyDC
KrW5kcG8+N+eHhfiGFcgg7EIeDYwiq9yjvsOXoANfYsci2PdvNVjvIFg9tlcp5rjNuso3HcnYK+5
emBz3MFy8uVCH8Yf6GafTgaeNycbs3kPFlFpQ6Rtc8eTw1s3xiMEvYx8lQA5c/eATO8ngr7H7Kni
NVbfPjyY37z2POFgBV42YX9k8GoRoGlnvFzBt+mka7+ABsdrEaD3M/0mhypxsTIc4xWEdyS3CXWq
Xb3Z3tWnXbQRXHOLcXQke4oVcKm5UyWLDtZEtxuiOPRZK2wMMtYVNs3CtrXPzS7enIHfw7HAZT9x
IUO91nPsw1joe8jY6atsL24lG0wECn37R/EOOD8V4D9qoO1k5Ohd2talGGEmmxg1SKTIkdcfuniY
LiQwPgJzi2NRDCH6Y2IKKgs0YaDjzeK6osXX74UYxjdYE0C8jQhiXiZ72j/o9+3+Mee855baahHV
/FktxjH4mTRJyRTPvT5gGSCjU9PfA4VrtQGkwIlE/4sJ/BHGeAfZiOIQ8Orz1jwnp8kVn30Sak6A
kOH2ZbHshzAKDc4JtEtg8vra2MB8aeqCWOR4G0zu+AyYYfIwUe9Fcj5vS5rX55sDvxDEbNIwZK2g
NCX6WF7mRvuBCP8rzMGXf7iQwOxQ3U1jEgnZ3MjQuWB3fcODmIIkBMOTrgyukNv6LO/RhThmj0or
s7pIw8qJGK6+BwMDKUgKMVxjWHKtX/OGQEoC4AeLSmzUilXoQZOfClROJjuxayrcqzTEGoJD1olC
VM5Acs3JLy8a/IVYnfXonQImkqrOTxXEYvSCFrtNSH/Or3AeU8K30cp56y5lMa5dSRNdTlSoiEa6
7bAf9q6012mqOWQ8/hP3eilrvjEvYmRRAC3gBE7sk0KmF7Adk4ZMqw4JU47Bf2MMYZVi7oo4Qetn
3EApjMjkpH0eHcMF3OJL/xZQ0E0Tw6Si5qQP3DkKiWMxLA0X+owlo7GwdTGGc6pNfSfZ6pvqoBkY
hEZ3w6v0rK8zyjkP87qxB/xyXRlPkkSinzVlNXeS4aE2OtJ8+lxQyMLvhy5H2JLLvxQ2r8DFJlpT
XPh93ubwjcBdwwWZoIKcoZXon1xhl4IYp6KNLTyXPlum3W2mNSYpcjtwfJ5R8haPcSaD1AnDmEIf
8DTb4NLDgXvKMNte3RXb479bO7YNBu+DCOySkNXZyYfs+ORXb7cbb8d5hyxeLRdLx8LO9H3RN3oC
OUB7fk+dwP3dONkdQAERAnBU4hg82wiTgXQZPL9fRy2+C59S0oHeef8+kNKWf+ECqPflqaGfHKkc
I2QR+dpe7eI+hcV3dk10Oj/n5mIjd6Rn6eoEUZmqAR/OBLMjc7IQiGqC345zF2D92ruSk624/XLL
uvyRwRyoxAjDKqi/ZBgotSi4zpwC4TXPTSyFhKYM1HGgKJvAJGJuFcFUhSYxhnnNMIQ1n1vhoL3Z
XL6o+cZgvRGoogy0X4jAv2Qf235vCbWvwCIa3F4uWJfJg7Y6x+7HbRtYMrxLMeq1H/IA42YIE8Ro
ZKRIiLQvzdttCTJPBLP7hjyKjVZDRGXLGpJtk52hd9Ig2iYlLwf/ERybpHcfVN8ezo79ts3oJ88J
Lj72L9VkrKOsswYM9V9qGqSmJxBRO57docx+FnfWw22Nl95Yl8IYl9sKhjX52nyRYH4+Rv5CJp+5
c1vG0pG6lMH6W3UcYDa4If03dM51WM/NvxPAvLvlcZLDAYgeiKvh0rFrAb37vC1iMQL9o4TMvrmH
UFVTT8auFPucvA+7X9PzlneQvoGzzFHMpRAmNJu8viqDOTTrtx5NifILSREbvFEgaLLvnybbRUrh
wd+o4C74jNZba1Ovb6t52xxktrAQJKKUpwY+QLl3Z6sbwEHCjSeW7t9LLZlYTZPqMehmIcFJ+FWT
joSb0bVWEhpFfJs3DLbsA//jm9C7e+00MnWoTUGAMBsY65jooBON0VIbkNsLxxPDOI7Gz716BKX5
CdlT+U0l6cZaVZR39/K2h3ENRpiaAFaFMu3zpnAa5823ue5nXpD/7syBYHe9YEkoymknQsbUbbV8
d949+nctEcldv8Fta3Ii2UWHq6DiALhm0IOyT2IrKqQ878T89Kq40yZ+UDkGvfgwAPno3wKYJStA
/i6F5YT9zwLH1bc6aMzJCM5o4Ozgyr3LKjqubtsCVyazhHKZF1WcQik8RVQqEH8NHHY3pvqpo2+B
I2zEeQKuW9kcuYtbd6HrbD4XgXqkJH5klLjvY1yQOQB7cH/gYaDbHRVdWt7z1nbxIIMYEXD7MxW3
yKwtopisiBJ5fhh0p5pEATArFFrfP4Zov+c+zZeiJvNCGrOqvaHngxRAGlq8Izs+7LdADeWWqJcd
/YUYZhEFFYdsBCnNSZNxmzSuRg5Dbk8r8Mfz1m92Ct+O2oUo5t6qey1LARiOyRbAYyhOugd0bEWb
1Ry0o4Nul6+RYqUBzzw52/a1AhdmYhlyaKYKzLOO1yjzCKQGYuovyaH95PJU5Gza17vlQlbXF4pU
6lARlSQ7+lnTQCT5CUhShPcCWvYkGH8yAfY7D7xdG3/gGaqgB0p+yh5sdwBmVn0uN+JxeOtJRCu7
5eQoFx2+8kccYyagDS3AoanOCQeLtCqRdsWr/s470YuR9YUUxkIqq2j9MoZSdrI/ZHYJaJPRVhzO
Ls3f+t0O/9bl2zshaXIj93CyXqaMFHcF6uQZF0Rp8YmKnO5/NogdM44bS5IkH7qgR6ckwcs8X7n3
iPHcrDiXClfUfAIurC4uDFEQ52Uz7jcuiv/9YT+gn41XneXYwFcvyoWYVmyEqbbwjhOd1PmdkP2c
FOHdkIubowJtXjVm0hgWRadAE0ak1TC0nXfA4BuF1+OY8tf+ftv/CxGMH5eEsS+CEiJaeDzJfQlt
+tyGNF4r68CVgYlXb7qnxPF45r24fhdymSOLArqqFwnkVkjyv5bnh5IHNsyTwJwfLav8sRQhQXET
W3oSSbZ65M2FfffigKjD1KUuieC00DRm9WTJmypNVtqT+/Bx+0L/7tKuf5lZn7YDW8ho4pcH8pv3
1cr3YOH6xxkHNhRoYIh1tT3h2o5LEj/mq61zvx/JE7UfW7Jfv9GPY7ujK3tGUdmCs6fk+R3eyjG7
ow9NqrcGPiGlhNdqxvltNqPux3UppRPWDgEQ77e/GOOuD8zV2unMO03vg2woJ3y4ffLJYWNPwGSi
zvsJr7OAoEia2a1tf4QUgLq2R9GISDSb/mqRh8bKck4vZx/ZichuahXLmxXdgP6X40h5i8i81AA3
buqdr7UnjEI/37btL3d/aw1nvS6cZxhI6OGe13D32hLUBiLbPXibisjE+R2Q421pC0mV6x2bNb2Q
JvqW0IKYsT0p9lNtA2HG2fuIrY4fR45evO1gvMFoAOVVECFoIPTjthLq96vgWgnGHyiFngixPC9Z
ZNubl6cf/qO6eVkd7E1JzYeGOOsVJUf8F/00eLbrjgNTpKv1MVqZGMdY8xKZC9Mg1x/E+JACAZfQ
qfigmGx2oFYgO9wYR90mLj0+Zavdq43byrEdjHw6nJIZzzQZ3zEKYhr2I0RrhBDOCM1COe5KLzZr
b7aaVvuz3T/HjnCXror3hFDBjs62UHASB1/E7jfOwbfMvQSWPbPC+QXEK1AM43XouPs5V1uTbF26
L+eRrNbOJ8eWOMvHJvFDCyWkbpbqPqGaw3EbXyDKt3Ri/IaH8c+46vDrB/e1P4dn00np75JEB7u7
fwpsgaKfaB0eHdrax/VdCh/pu9aGo+LXkNutr5iP6sWZ91Q5KZsBX/Fi24enj/v7dUl+nkri7nKS
Oqj7uC6QHXO663aevTFRKHd9MvtySj9XjwN1js5W3R2Tw5Y8hPbTZ0TWm+3v9e87kazoD4UcDmDL
omvTuX3Mv8cs18bHuKrAr6XKCL8sG+DMjnanAbIVXLDr22K+AFNuLQ/jqQARkAt1AjkvLsAuCDnc
C/T1cPIdFeW99V1AnneOSI7Pax5s0rzutwQzbgx89XLUFRBsP/F0mv/qrZ9mHJJgdTXm03BwJffe
sw+bg91jl19dbV0jjMFwQ+oqZG87x/yelzjjaMWOooG4xPPCElpxw0DeL19HG7d3nfdb1y+jf/db
16f83/3W/N1/zurt3+IYATuaqk3gX/LniCjY1G566F3K617leE+2V7ovTNC9zPfe+9MDb+SMF5iz
A6mGORS9MN9sz7vOdQP7FKGglpEfp01N3CeydjbaavscEEod+jHSrW/z7nWekTCnKJok0P7M6qXU
4R1+3tIx97aq+k2SW/hte8PLpy05TgtvZEVTZLRzqcxPawGqAOKgdwgJQqdb//LIcQ6+bxsXRwiL
ONvWEVKeyZcQ0fFfDXjno9Fz8aAXA9YLZVigYzkY/bRJjQ75pUMlkWbXv5hrzFMKdr3j7clCvgSc
NX9WjuUuBcx7Gg+6hulneoif3lOavKGFkAthyVu7a4fxVxBZ4xQWEGMnHlFS4v1KoU+CuOf2Hn1j
OgY2zJU+197kL7Aa12CYhCADrd+986q8gxJRAwZgBvhKAX1jYJcizvmzcm8LXgzm0OA5UyKCH0Rh
kzVaYMS5N5jd6eUgofUXp7dag9AXD2jAYq0b9Kz5br82NsnveYq05DwFlxzfpXTmYpUKpRjDcpbe
Pj3N1PYfHPXmDWKv13lCBPBrYLMHEM+Vl/6rVUwg9psQoD72AcUMB2CXVwcE/gXuVvDcuSHQRFad
R39uk4Ow8e/rNbe48j2jPO/tn29glPQiQUDbPQ7GCMhn9D3hE9yzeccbgFqoA1zLYZxgrA6Tn0rQ
Nfk5rbW7FZWRFg22/pGzpkvO9lIfxmtJXlB7M3Pxyd8V+Vq1lc4VnGKHQoC8S4/jOjl4CDhpQbYR
sov6XWkQntnydGUrApEsl1Y3QtfxCy0ixQxgD6btYMULkriSrmOZvwJgJ9dB9CVpsmOnWZt7yTmW
71xB8/bcMNWvJ96fgOKvUDfVMRlgJg0cgAV8gg49/2iKvpuboj1caxEF8QkayrmSv5dXrgzny7Nf
SBYnLxZGC5IPFrCIwJqB907jTA7NzrdNh7uY/4+079qRHNm1/SIB8uZVNp0yK03ZF6G7q0peKe++
/i7VOXtKGaXJuKf3NDBooIGkyGCQDJpFwsxlLFNid9ZEyQYc1YNsMo4P3jhKj8iy2f7nxn0Nks4Y
irAdiwl8v4Mrap5iJwG216+QXt+jyY0wLgx2OzXCpBqm9xSNZmVuYjM2mxULe8nQXvgUS0ZWi4Cy
mZXtZEVyU9I7q9A53VuzaJsHpLICwArKK3/JIwE5TBZ57LjhNfinW8uJroohyzww19ouFlEWhoZM
+29v9/CRb59z1E51eTVgj+PgIQdwX00Wju+GNCHXtBvy8sp8kX7BzkKjRK/ZmeZyv/YOE/fthgph
lrGbq/B9AAyh10zbZq+ZHW7qlWgVR+00HhN1mqhAUdPI4QCvq8/yyK92MHKZvnnMHUwpoI3cxJi7
ya40ao/BUix1822EKRfTRBBTcfo2+yuWwvuWs3RDtTd/gUKL2cLZORPWvPL40C8ms5PqLKYWJIs3
z7QukIWW4xsi5FSg3Gjj6E/K9KTpgRH3eg8gL1+vTB61wcQKbf88/Kad8JK1wepRaK+ItkhAvxDW
Bs1JfFSyMAOFVVlXq7HQ2AATmtKX4iyFUTekiNsS9RieqGumRbu/t5Ge/W1f69hM5ljsFsBVq0g3
RlSj3gtMpIX20/3rsuA4bmgT14VvCrYQB7CZP3i70hLtI/L3lECNKkvitqSMkjdyBSKm50zFFwC9
PZ61V9pjhUqH0PxMYv04ikBnMNAl7u12v3JqtL1oX2Z6Qag8i3aJRApAw/3tbx5UmLJOl637h0Kh
QSZXYpmLfLb24Omih9D6wzglQniqkf5Zbce9+uaExBfTYqkvKgWclLbLW6yoO73V7msUw2mjQF+z
az/M5YzU5AxnPjXtog5dJiBVWOle24uH5tHfyFj+KFnhMcYkzRTs7TNrte3tTv9s0MPwmR0ZE38b
0BtIK/QslRZuWJ/85ex7tBG9NSIDAXMH7oWFf3LXiq46nGmjlfxN3Ayuv0lMGW7KfG3WRvZLWl0N
xthZgqjDaHu6Uaw3gSugI4dHK71n7zer9vW+Eiyl5W8+kjALic/1EiKRDsCVmDvcClvfUqz91a4f
c5emDAsTkJMyAOMKbWnihDl9K5FelgfpGkAig9H9egk2GLOtzSmQDDedm2A1nz4a+ahb4UU8wLk1
+NdY77aamZv32V6qlAHZDp3nCB9U/seSG5ZnsBAZe0cQykYtuk04vXAyM/0o1g/9KkTP7isquOdI
F7foFDVp3bvL3gbNeQp2DCOcJAXBsr4CWFIY4xcztFyX3wj74gU3QjIBfkQNnxd6YCH3GTnihcCN
lVAmIt5DT29canDb8HJBLMEYjQ29eriuc9QKhAcNk4CZSzH9S3mQG9rErcyE0tOCFrSFxog/gq2R
ruHdqFNR08/8uPwzFonLNpapmtaTasH6t4eP12R1NT8pSrPwrLxhhfDWchApDBOCRm8Ltn0FTMhb
uJ+mohKzTnX1INshxvq1tcFZmxC6/X6f/rLnmfFI3FVBwpRDmX1dn+SdW+XbdlO9G5FDA36lnhnh
r+U0iNhMxZkVg/520QBmGxqejibE1X2OFuOCGUOEy/aDFnr7pRu4gv2aOcl2ixzOfSLTj9zTDMJf
N2zBlmIOqQHp48SfBTyNKWxQ5UW4a1+tk1EuQSLP9edX7inSt5y9ojY3Lnrsb3GRMaof5zKX+SDD
GuU7Y8SvKCj9Bfzfja0gobgSoCLwagQieDw8yWjvDpEn6S6sfrx/LAtYSRMhQeNYpJZlQSCExudt
wLcePI+mY5ImY+3CxA5e4/oA7JIISNfFAxW//19u0D80v5pQZi4Zi5Ob1FdBE0XKLABrj9hhYn92
FIXgl3VOEUQZOUsRvdK3ji4U2TBr8rhD2hxDyd6TFhvC9mrUeCWpdrIyXqf3Pq8zpog8lPRUOu8U
B7fs17Fe9D9fQJjdQRNEpo+D7tI3GIdaZ7q3s/TWss6UU1zWyW86hN0Vg8SvRwF0XrBgGBCF/qbd
albxNeUQ6ew2c9U9IKOwCy9zaM+npV4J9IhNm3+x5kzTyOpEGAWNEEhlB10VN0AaDWFGMHpo9BlW
cbjhStwUujSa9XMT6dUFC1K2eQF3zkYAl5Of4zP+v8ppLSWLEvn+KLKagVKpMspJi8cOVioksSFe
HuNAr54pgl/I2QKQnhPQmMuJ2CJLCN6X1CxMgAZ+GTYjKrGvxiOtnWj5hqoIj7DNHPCkJGCFB9Th
PvD6iZPsRX7bisfkIK/7U5/qGdaPvR1pTQ5f3Z2krcZwnYDjRDoa3Zm39+bKa7zEeEl3CT/jp2kv
35TsD42d/fxnj2YcX1dc7jgagnEOnDzSKSJd8u8AIUS1S+VlSSDBMcIrl4dqXHQXAbV7t9jbPeBe
PX0wDcaRDJr9mw7oJ6/f1IhoYriy1z5i0w5+aUCPaHmJLeCO7VgsWeudM22ea0kreV5mZUnBauSf
84SD4F2ZBuoSeLor7BJdSnTWrg2KCKcQ5AdTMzIEU7U3etewrbr/wdXynGg3pVOwKO6dt3m9QAKc
IsbFSH7OGBEU+VnZFZkKxkqzt6NLnRq+Ysg4tGRlGbvX1xGvqOsri8HC97/hFbkbQVEmrSH7fSr+
Ggr5pKzQVMWON77uux8eBk9ffYNdJQUVHWv5euDGs5osY1sCuUtF7cphrKdDfALYLPp7X2JdtDQ7
O3MAe9uIWKBq7n/x29xoMj3aaA+1S8uTLaaR+NknEGZHaPk2Zgt8wnbCbm3X3Ufh5s/ZdnTS9S8M
q2BD6MqKrFXkeHta1nUxzpoTJ7QrCBlBGSIQl4Cltjtp6HXqjT1DfTAtxaW8KMtfMw+89CWEWZgw
Jh6fJPmATEIxpVMDq6E27Cwa1zkNQpAeV+Td0I0d6sPSNsVDeBW7mvUAANfAZUxuXfz+i82ukjQn
SYhPVBON565gy60fstiYMmQbeGjnEXlbHW1JjEnLMS2mieckidvpeXE+eBFciDlBv1dH7CAEVgXm
YqCe9KHpRZMqoUQsSLKo/QBx0ppkkLuUx6veVvRDxFsAQUTLQnKsUeWXImpT3mI8ierDPwSJOC/N
ijQG/OaUPYk4pByhjYBX0Bk8ACjGhsYaEc+xY9ICs1CEL17bIWtkJmAP5EO3q9+izUAjNn32Dys+
Y4vUzSbF0GwFYk8KUtGos3PAb+eBT5FQ48dFhyHJ0/YXQVV4mfD4MZ60Q6pJU4yBcWk0C07hY2/8
4c1VYP1/tDEshU0oFvGIMjBdr31Nq8+u9mTMfUWNerTXcmhhQ+1GMDY1NRm59ACYdoRJ03wJBqeI
F3TUCyPLoFh6CbH2aNxXD7QU0qIvwBEJrCBy6LsQicuc5U0ajmMH1QO0IGZ/DhhlEgBIIHZwQ6I5
XWh21aE/udhet6UZuVcLhSKTopZLlnL+FcT9HjOxKxkRX1HbUxDjXjLMcSvW85SwVq3PM7J4tKh/
8Wkzp0nIVhM6Nk5zWM7STD/dljHkdQ4IccvIP1qXpQKjLx3lnByhoYMn9RWSdR02X+LdfcDE+BVg
2/I6xVjmLjavJtztSvq/Dz9LOFQe2+aQL8W6OUKwV6nxUrVipwLx78RUrNH4lThUQPSlqHBOhRBl
FiEk9Auhw20o9N8HRkfO18AOk1qvz/Eu2ioFNYm1dOHnJAlxXms+wVg3GBss8WO8mPab2e5E039o
HXEV/wksioYuGc45vUmDZxe+ZzIWLV+g5+aAtQ9z42Pcx9h0h5z6FKK9U5NnywxqSO4Cj0zVyF6F
ph0YDtuyp/rQtHl3KHTPRNkWmdbMMqszs0Y1lsbkksGWgBTyH5qEMWCLsQ8xxTAFRqzR7H3rT2OO
qJNm1MrU8u2bkZrYn8nTr+XQC0SQMuGJqtN145lI2p/kbURrjVpUTgQsqsCrKmJsghKyrUFcVcx0
BYRMd1hbxWM9p8GaLvWG4qp9kyHuQM2ObCYX3hSIYb6711050VN0tViCwT2xO4t/3ZeAvS91Y6cY
1uOULsIm7NhEyei+qn6ZbNLtzr+EuBoVVrRVbQmGWzMejWzNbpRG9/dIJ/5qrQndUDp0KEecJrUa
dcVQ3kIndfmXPWs7r9ovDDo7KBoZ7Sdrd+b+lbUF40jD01hAt4W0ZuIi7pOWNHWb5vhI0z/ZqV6t
JuQY3goyvf3UhcjgWwwEBq7yF90lN3QnbZnpnVQ16lWLcExblNJ8vdkHaLHnbd8IrPLYO5/3z4LG
Jrm19Hq9ZlI3gE1XVcw39SM+anbv6Scl3xqPn/WvYWf8f1RLl6ITcImkAC/zEh4gt0wKQ9XkUuL3
FxmL+Jp94457zUErC0w/LdlBI0XIM/QATZ0PIDXaZo9+6ESPH2ojtv8mlpyxRM79KCLWYHhR2F+a
Un9r1/lW1KtQRx/SigZLshiNz0kR0biXpHGcsWBp6nxBL6XhWy1e/z4VHGcx6YBjQuA/pa7Vr9ak
mTJqmcwBIgrake9cdQQcRXXiUDB0H5RBv9qf6grNFNU62pZut6KFXIv+RZZ5tIuqIoutQbc64uVC
JSYCLoLqSDy6socMz33jlUczY2M2z1PcRcvLLUt2RpN4ENSjxpdJDZqSbhYntFZBXXqrd2L7/rVb
DCdndAg/JvkI2vsWcq3tZgOoyFov1qn5/t8RIfyKqHnAdS3BDL/xHG2b6KjYpJRTmpzGD1M+Y4Qw
5aNWAjahAY3Cyt+FDWcI1n0m/uVIkAgCOImCQXbCbaHEfhXrSdnZz/gxwLYoYIo3W99kKNLiJpn/
ZOWbEMFKCjSNGAB1k38EKrv3KYV68BpbD8mvLN+mJv1JuBixyd8ECSMYaKIQZ23QX15++70O0EfR
RDm3W1Wr/uG+EKdPv8caYQO1DBUENdLgy6TnEJu2Tp5R0VBdF0Ozb27IBpg0Kvl6HMBN+PmSWpm9
LgC+i8f0lqJxywqhAAuZY6EPqkYoxIA2YC/zrj1e0vHeXx0U4zm9YOLgvsgWg7IZFUIbpBArZJWJ
Cu8yDcotvs6eFVcF7M9/R4dQgvGaRFFT5v1FOAcXGUmIwmRt6u4EGjeEArAx23GNDyraKgaqaa9L
1k58YSm+9j4VjZ1c8cxbtGPJ+6UEmUUIMEGksjlH1QE0dV9ki+lR2IL/1YAf9Ro0peW1WoCbHN4v
sr0H1RTXr8mxW9HalxfzenNShBO6pnnlyylItVOm7erWK98RNns0pK63f4GuC68+44vwPmzgRVgk
DWLeh3AAEq2TfmgWFuvYzDGxchcp0/uCXHbvM4KTSZwfmOCLdaTiwBpJVwNDSlCJujry5Tl+r630
pWJ0ebfDltfWYTafWqAX2//7itRblgkfBRicSPAqsHy1/H1gnLxVjDl+2otjsQ9JFiVeAoIMqm5f
jUMzRgcWqz/RyttPxRPfegktxmDX0jHbJh4eQKhjfF49gzYlu+hR5lQJ5mpPyRKtAtXrp+duTdno
HFT2AAPZWzXaA7Xj/eNcjOXn9AjLmEljm7BB2qPS5m/bh/yg5WaEOo3icBa2JXm6jLrUVvWM4O2v
YtI5bcKOAQ4bU38JaNvJITh4wUNrNc/slALwaCnBJTMjS0hsonbJstgmeau1me9zQz5Aa/0nvwBk
LGNSCyOLTmZOgzi6UEhjDlie/SUxh32OpkrHx5tzMw40t0ljhjizoQqSMOlA6KkzXrbx/k1A26QZ
PgJwOteNMx7DTxQtWQo75qwRni2Ww6DjJta2gCdtn5VtuK7fVpijb+h1g6WgYE6L0IqyKIWyGaEV
g/ECuNqDbMr6hNWo0KGFaWwRLq68+lEsy1l/MYXRLC1eR1vS6tOzZCAQ3pcg5cjIJ7PkJTVbFGAq
1s1wj5Qe5v/faTXAr9YZMmabiY5srRl9FZjMLahsD5URW79/F/oakAhCYF1EMxqsZmew27Nvroze
NYASfpTW73+Vgp5/BOH+sMqj5MIKuvKS7RQ93ou/hBQp99aima7pPt3jlnB9XpDGgsdNSunmduwb
/rofdGO18u33VUvrlFusSc7ZIixIoXphEyWg1pxcG4uzReMk62FrYODi/MnQwpVF3hQURzBXjNGx
r0zjzPnUfcldlYDDFTfdchc8cLbd/Cr0dn16TlHFpyGLLcYs6Mv5hx4hy/jalpUSgV5uPgHhvTCK
P3vDOL5TMh6LXc5zOoQU1S5PkqIEHYDW14eEt5rX9res8zs8zU8C+vhX5rk6nI1ui5SBPaBSgtOk
fMRiLhHrPgCfheES6WcptNbKng0lPA/f3hSd38Q+amun02nUC8PfpM5hfQnMwjfzTXH+XB2vv4+o
txmPBlBwW8tHM5FxPsJ90K7v0otr/lmTYZydeRKrhZwUIi6O7PTbYX3fAk1m88dtmTFNXMt0GCoh
x/JN7He9KFa3xkC/QtHaRSM3I0EoUdoqXFGqYMBMC0M0S4DYQIfus7GYY59LidCgJLhKSpqDCF/q
viOeN9jyfDxSOFm+7TNWCF+ex1E4XJNJWumvVMF0v2bJ5o573ABPy71GBu21vWi6MeWscIomidhz
Tfh0jxWuVSt4IPgyYDxQQ+j1hL5/c31anxTjwXp+RfrMkIxktamdQU8zfeUfgAXzThHvkhLOv4Pw
9OgaVNUECwsuL9s3VjaunS5YxlEzP3Mj+TCp49Vfjo9USwUTXhhJ5gUJPf+3Sn+NvULO1G64vLyg
Z2cEOD0gyMcVhpR6IKnpO936FWHEp3XOqG84nz7KtIB9oigV9SsIpWr5oqlk5LQxUyTITqgrGJ3/
OKVGYGuW+OAAbO3MPn+Wb/Efo8Tuqc9u2+lja9E6Uxd7Y+fSINSuqYO2Kdoe0jBdbCzUD/EGcOyi
jk9hWAMwQFj9DDhh/PlM3E7vW4smioVnD/qNoQHYXwa3g/D89kC6SA5a0au7CxPoyY7ftLvUErEY
ZhvuakvDE6R2eIyO0tKoP23HLVlS/+WyHTsJZCXdwwGo652qJ9QNcD+NIKiossQiMy3LLJkYZAWh
lT2FQ3rTKR4r2zucEVWu/s9X6JYIcYVSJeI9VkFVdWqVZICptClZXdjzB3SgfWbGY+ue0XHwfJ/q
kvxEXuQ1NC+rqioT8sNCho6RC2WS32DFVmBKDkYXMQN7n8ySAOdkCN5KdpQSVOUnMtNldbGQmPYs
nL701iLIwpzE9AkzNwh7cEWLCmrEhcs5KE9Qq3STp7tHYBLlnEDUjBojQlS1HU4bB1EKqVeKwbgM
EDtoaYSv+3KHGlnj4eJBibQrqHWbbHfRUv1QoJaqmEFsCesX3O4NkOywS95otqpRm/KGx6Ip63pa
O35gRr9GTISOBvYKa1bkmcqxA2KmBBgBmETXpIl+IftwI3sSHK7pYzEZGshe0JN1YbnYkKhY/FrW
N7njGRRdWsjJ3VIjQpIkrcOqyCGaxpiOAuuMnjlsn86xZ4WWtqJcD3KdS6EMRdB1X4xN+3+3no09
PxUlsFzIAEwMKcqECMSjM4VwZtiYGbBeghINkAssLDQY3qcGzBVtQm8hWr+lQ7iroZGVkgEm1EWy
Dy+JAc9pq6/tU2rTIrp/UYhvjghvULFsJGgFOKqsCFB2iJA7XTzLwAfBbJVvFlsab8sH9U2QsGNN
hTWqcQ+C6Py2IjNfqROIjUmLtRfCyFsREoYsCsS41WSUiCSs0fodmOyrh7296GBQzPivTPM3S4RB
S/yu7ob0SysO/of167PaPt23ylTFI0zaUKS5FGlQiKfqWKCLx9inB980KFSmB8hPU/YPIyKRq/c9
zJP0k3ojrR06kZmiSRZZhI7aALyoBHj4Trg/LDAsiHskXflS8XLkZbbJtJdLj9fIntMagxYACaEC
MyrELdL6uqlTEdWnpzbT3TfPSGDjMGVquuqDJ6J7mtUDa7856Rjxc1gsdPhIHJq6LwB13H4EccGA
vOglsfalh5rOusBwAchBvnpN1/tH47oGquqJFiosPG5uaRJ3rMt6pYg5tB3kJjJsGNYMnj0zspm9
j0lrJ63Q5XZfcxbQOm4pEreNE0apYRpktbOXEs2Qb8HZrQx08sAPArhiwxocFh6VwC3O0bzDv4uv
05iCaKu29So3+As2PT7E64207nz9/qctO6GZFhC3s5J93s8zaEG07s3fsdtvRnSv+DaQk+9Tmnj8
cXtmhMg7yrRlGGlxj1rxSwITmmwoUqbcGjLHqHhVVokxhFxYL72iYxdbYlD75H+2xtycJJlilFnG
rySsP4LuvPlHRLU55vYYM2Z1WlfTJPg78voacJuFaQ0nB9eiwMG44mbEUx+bgajIgwsiQwII4Gmq
gk7SH3VhLekrrDZsMKE3AvrQqDEsdj3TooLpChOMTCUk/CcJGGf/Mt4zRpTeT0JvakpJ0VbNmbnd
bmGhMTeVWIH+6dFm7BZKOni1YRhsQhIQMENP2DVeakspnQpXE64Ch9gy1pm9ZHWAGbLP6t7ae3tp
TStEigvO4YYqYcgYPgulTIRiFJ+tySCT1u/UyAx1134JXCgLdkngMwrg7huBqRidzT+I5974FZ/7
vbjFbOsO+6Um++vbiaM80Dzk4knPhELYvCLORGbIIJRtheWjeGG6aFVuTQS4fohVZ5yRmpmjntJa
Z0/37/1CxXQ6DwlNG4gNAdtPhLmZVJVFFsKbCTiLadl9vMdUvG+hIVABVp+yOXd6tmFMCYBvA7Wn
eDrtH9o3o0760pRT+tJDTYB1eAcwI9wKjx2r3+S68pY512cq1szEDklQZqdC+1Q0BWX8+0zdYy9v
G08Eu5JerjmzcfC80qUNA1Rh36Y9r75mEn5Q46btxrwGy0SOepZJ07exgrQ8XivK1gb4AI81RNGh
3AIOf884uWWtjmi61C3jFTiMj9RAcul2y7MPIG4b4uNrUE9ViBrPNg5uFPDd29hF4my/yQpdADjN
ntqbvuBLRIVFLyTSNNOyciISK2s+bjCWCts4WIKJhUuWvpt29rWGvEUAc6SlJ5duz5zedPlnZ5ql
pRipmTIxeYUxfn5tkYM0KfeExhRxT2IWBeEkU5ECxR4rF4t1GwMYEtHazdbRunyfwFdyxQzXitOY
mf4qObxpqalBH5Va0uA5t4St6EeAPOTC9CH8BvKdNroo+weUcv0/FJYXfNzNORJxUQXMyyicsr7x
qkfvRoIIaLQLJD6FCVvAv2RoPB0NQBBZzFuEdWi8r2NzgbFSLhx1auYLg468SkjAKoAkYnnux260
3IswCxD5w4U9SiDCnacpcQu4qQ8BmvQ7zASg2dujds3zCyHFBPbyD11C3IxXs54Ugu5T//Kmum+o
ZWsY6NibOoLAKRCc8ELuC35RnyVWUtGsjYEncoOoF7FXvh6CAaqGHcP5odZfDe/3fRqL6jyjQRiG
Ma+QRu9AI11FpmYke0N7v09hEsyPA5tRIFwuxzaDxpbhAMci/DZ6hyYlGgfEwVSsjGR0Mf0+hMQY
2mZPzS8skMASGwzR84qMSX1yIGQUa8ynMPxw0c5TEgi5sQr9bPLadzqsaFQw2MCiTn65L7elrMYN
VeJokmKCKFBBtdrwjmhJYO8U7zTjQ0bDS3uk+ogFgyJNnYfoPsG4BiZnb82nj5VkAcqeA4Lm61Pj
NG6KUPNPtRMwekl71i74IwmLrQT0yEOoikIohcqEWPfrDcPFR1tWYHYUrV5KNdz8PmGyFKaO2z5F
iYI9Bg/9Oj21B26Vvvt4B1wpt3Rh/ESe0yKhoBIOE5Bjyg2X7db9qocgA3VJ/lyuhr7W/+xaaxfv
9FfMcxiZtTmXbgbA5XckcGjfsXh+3zIl+1QjLcSGZuxGQqeBa3enEKghvq7tez06n05CBVO9w7iw
fg4zPT2cP9XT51a7vG9pWMQL1XPIQ+BQKxNETE9+ZTRmbliK1FBOB8ijtKdtwe5hXF8y+9JvkTFw
HGvXmTlaWGpEO2dt/fn+9BfXhpM1gCSwEnY8fx3XjPyo5GPDjdfxK2e2VR0G0GAMUJgznXGuQLmm
vZiFRV1WEDfLLCvJCJ5v743UxE3Ka8WI839Rnbfo/U18HKHWa0AztlZnvm5+nTfd6nMDwOJXALg8
Rjrt9bYUYEqYUf3nGybdmDHdxeMwQeSPMLJui4BA09tdeeGffh+uRxs7yHdKqb+Wp/Sh1If1OTNo
oEPLhz77ACKAF6W+LtKkghBe+lD3MfDyMFju79y2U+MUGoVpNWZeACLP2vCASANyzwEJOVoD3ddE
GeFsbuRA2MxKHH1ZqHAWT09uvnur9N/D1fB1hzEc9Nf7D1j+3mKT5LQ6JIInouge9RgIE9qzmodd
2ZMqoPI0WG8Hzf5dub2+/ggNx4rwqi2N6/kMyMIj7fovBUZI6LNAlcCUmYKR/VsVGEWtiiJpBOuS
LRtsgkbl8nx5TnlMZtZWB1CSc5PqCsVLLcBJoEQp8rCAKMRikoAgG8pdmSFDzeG6MbwRoCRjF27q
YutXdGAekQ6J9I22wWTbZrVqVk+UbNJSZhKQKAJmdTBtxeLa33LtSUkwpB3IMyuYGvfwu8eElzE6
FkStn48rmoYtZeJuCE7B8uymFWpcqtIIgsCo1FHTSN9Ky3+lJpeXUv83dIgHqqCGaepj6QRaLVzR
CDeFCe/xeaRo7FKQgQQ2MszTtdEUMn8l+H4xtIXEXZQMtjo4rB1oKiBsrI1x3y7/fEQo0A70KWMa
Go3t5NCThhUU43iNEc3AI2U6Frqe/zsChAXyhvqaNyUImNVxeDnLJ/P+7y/EFLccELbFU4es78oE
McVm3OrWbrM/DxQfvnDqtzSIuIjN/bKSJhrcy9tDix1elhXpj//lURBXVk1kvgibSVJ2pQ+vO2Ok
AjH99Im3fBDXMoiYtB5RVUYsAkxUB+e9QaFi0I/UYbqfGb1bSsR99ItwZAoFlCY4ncJY67vBtCgC
ox49cRkZFpX4a4VjeXIFtB1mJ9rsz/3bwZMDJn4+pkUrgUD8S/uFAWVqq9ik/beOcS4mnkQCC4UW
mcUWYpKA5hTZoRGsVqt3qhP6GYPekiHiED5EFBDU4GPL6OLrHmf+tTeTRmcBD/WWDnHZpeiKV6UI
dsaD+9IYLy9vgbE6XI3fB9fO0SfZo5n3AEd7vG8DFrIAE110HWl4JCF7SFydnOEVrWSvUAT18QkL
BnR7rT8oBiCxn629QVXuZbX4JkdcIy4Qcmzcy3BTXZubFrFNRT4HCwxXGkAIqB30NHLEXboC4VxC
rzIi96vOruWDuepo+bMF/3krQeIqDWwlphkDGqlvSG8btF6qSPRXK1o9YzqJnwr/j+i+TnLmp2MU
VCL+Cjqm22NWJLLRJGLo1jlEBl0zafeLphg88QjolUBRhhzk8Pga7cN0WmunXGWrHR7rWLGDXZO0
ZrQFAJkbUZIgV9hqP2osUK4uT1iH9PaljJcP/Q+eWIh9DKyXpM3dLlv1b5kSt65lk7LLJWQIxm1j
GxollFwoCd3yQzhYaQi6eCiK4SI/Sohe7TX2I4qmgx47YCMaVA35mdG7JUf42kqtND/IcGQFNiBi
DXa3PZqUmGGhen9Lg7AXAaDWvJLHBQ52zQlVnF0FoB87dLDiBe6dO+30Z+u6xkzHI1oUlNdPf8St
Vg2BbplpZ0eYEqnNhGxIKyjoS7x3MXlxQdZSD1b5HgsoKFZy2dl86wlhR0at4JmKm8yWXT2eDtOu
ttXp5LtNbZ52x3g0tRwgnv4E6HWf8r846m/KhHXRgGsSyj6uRKxjy6Fb2TjYA+VQF94cN4dKlrAj
D1mHJoeevphIul/0NfIaaCJHj/dWtWiujmYwyVq2IHO1cp18QAaIMtN3q5cNhmOOR4rBXOjqveWK
cN3XSKw8VgSd7TbV4W8O9nr90BrOR7064Tm1wWCThpY+Kn/Tkdwx1GQ7mlYDyrOrQdc1bdv+4B+c
h501teRHxhMN2ofi4MjcUC/KmKmYUpwm1ktcjWcsMYhEig5+mfp7DBF2ZUiHsNSCyRWYL3ZloFcE
CQis/8Xi4XPuYA7g6b7S0wRI2JgskuvQK0HPRe0aj1+kePTx9T6NhczGrXYQ5qOKK77jVFysLZT+
DVof2CfsX7cdK0PREm788/j+zlLWGS9fZ55XgREMBFs8HW8f26UkKnl8hW6Evc6+1sjaeNj4YPAK
7cwm1/LjzGaECPZYNRp5yUuhGHjSu3ZqIXu7xk5s53VjYVvzeYVIaPt+X6bLj70ZUcJMSlomKpkK
osACtBSDc16NzfFY045u0c/NyEz6M4uESm5k4noSIvRRdWD5D4hZayQnO9PYDCtqLnLxRfZN76sH
Y0avD7krlxYTvVR/KvR6Z0s7GEkFeQUMflrxy4YWJ1NOTyRMVyLxrNQ2oChhVVz3TDmmRW8244eI
ejqtqJNm8uFbk7Wklbc5FC+P7RvafGi2cNFHzyhNfM4kh4bvCkkSUAJq1PUFSFAUThbN3+z3Ccvk
Nz5zVSJYCrTUuQcYpo/pNYE8BoYsae6ERou4un7Ftk0yRVdPWCw9lYvf4pV9KZy1g1zobjQ6LD/H
kuvUXuGVRotAaIIkrnOd/EchhHPoSA5FjJQL9bU2ZnZMrTAAztHDMWl2dMhXKKcAFPmdxsNCQhcm
d3ZaxL3N5TJVmAQSFHRT/YUBnx23AdTlSnvAYgqa6i3kcW+okaDnijrUNa9NWo4OlXGdcBimKTHD
A4Rpo/oNWJXV++r8yG6pHYfL4dQ3nxLxdKoKvkmlCK4FYccUdXxgKB1+xTJWn9sjbe6FopbkUlct
Y7LYB2zWRTmoawk5aYreL3S938qRsBY9xlc5LsSpTQCvQHCZUtGGrVq0vT/LYcZMbISxAPZw5knt
l3o8oUH27e2wRsUJ65kazDEbmDCmhBk0yRHGo1GGSm4ZeCs/QdIQlURahpim8BJhMsoW0F/A/5pS
eQAite3/Yci0JGNjUhI5NN8rERZiABYWIH/ADRKUullhWVx51ly21Stq7+6yd9IwaSGJmOpSiXsc
No2S8GU9oKW23kWXN3et9wZGdC/7PW3++1+U4h9a5IKRSIhrXxpBa/sEeO+pHB1iPbZTI10Nd2/h
hUKxhRTmyGUjXKZFkl8hon5x0z1rvOk5KGFo12HWFErLVvebNcLJl5nAAcYVr65t+AvZPsXgX5Be
NO9TWX6wI7P3v4dF9tzkDKprZQUqV+sFPvLyZptb0eUKszPG3PKao3owhmfzuPo8J250NRAWUkQ6
qcPPUPT7C4h7PQSKGrIxJFqa2KqlOCtqrXY5oPmmQNxkgWFzNRmQCugMtP6ZByA/+vqH4+x0NClg
xfWUOqoAQ0cbaV+2IN90ifudtTHHttx0gt0n/1ruPymXmiY54k7HktpxWja5sAAbwQCl71+OFBIL
UwmTef/mYeJx5vsbQawbucXpdAYQd3a+Hjsn52FfnpC3ua+K/2IOv0kRdiPokw4PLogL/XZvF7hj
bCr8Muzb9DfN/S/n3v7hC6+tW76kPBX8YspfmiiaryeggalijaTUlGugeBIKZzJZjOADJU3TyUe+
aQcPK+9FFLqMr5wlrRtkORD8jwxlljAafZJLo9pDhuHmo6Ai691XaJklfL0URj5wG75csIwFNq6a
62NishSbtJwBmp0NYRFaRsHWhBJ6/YQxMLSnZys8t9X9O0Xfpjjr3w2PTAJWD0I4JkUGWTErOw90
b4WZ+gnZgnaF7l9TFLlvVS2q8D7MItApze3L28G+PLQpCp14B2AFvEGxpsJ06e9xRRiFoBa6jJu4
6m3zbYs+XRj19Sl0Py7J4YRmgUHQPz503ajQjoTZVm23PcdYML6ipYKpp0hYDkb+f6Rd127rxtZ+
IgHs5XZYRImSbFkusm+IbXubVSxiFZ/+/0bnnJiezWh+JNkIkiAAl2Zm9fKtoE4CmueyAV1SrjBD
tYDnwbncmQaYqX5Ch/vPy+0WUhirC/i3aIDZiuQOOfSBLLEowsMVHyxPxjpVHn/etszaNYsz0Ykx
mumHgIatBcYnrMWb4Fp7j4s6wKNC2XdCpbgMCCgp2/hvFZ3QoErqHsDxRCJfa2CnHpLlbYH4m5Do
L+Vx9SEnFFOjTpOB5rwAb0NTQkhiLDsK9uCcoRZdbrVA40gg22dqyKHcn3tcpJESM0IT9fFiyR8n
LNHMYvwXHQVBIA39nBtQBKsPmOzX9RrR+8FxyCpyA/vj4wX9yEd0HJr7YmN9BogD1msHEUFbcNMJ
HOV67S2Z3A9SZvrprOPn+vA03ceYgNnIuEbdqfVuP8V1ldwNKb6a5QmpJu4x1RnhKXzbte9o6uLh
tHRj/w0pY+RWN7W9gQYRLevg2cAD8mJ7nz3xinwcdc8Wf3UxL4yQBuTjqrIDQjG4bh9zPsv6remv
hnNyzC6UGqkecKMpQQVsf0QjF0X5ecDsBGlgJHeOFd8DZeyw9/8Bpt8PzXH1ECa0myZSOpMmh+B3
YtntVvfu0G5c28OS95rzxdLJMRklpUf1f6titdPYfoRORWNDlhiebC3rU13tQ/vzmYv4Rc3KDRZi
C8Kd0SXJQONlJDjIyQkJ2iKXv85LLor1fF32+3jXIG1yk/LJrDVNB6VnYXnEzN6WhuaB+7J0dr8c
xOaOzRGPv0mh/KWp2EpwFSpYkUmL6rTkAGLADdXsJRoS9tqOY1B5WpEde65OQl2WC/Doc/OhE9mE
jVnm3ojMwwvg9UdLcQE8xTkgR/JYYEQomqQYqMNYFVbpaaR4vFx4VoyjfK+WdfJqYdqmfS9Axdh2
r5ERHYvkl+VZEceq8PyAqw6Y0GnaRBsN1GJpWg84XrCY6A/I8IdzIE4oi8bknwazbeMsyak1Of3a
ogM1tZYrd6ssXWR+H8Il+jvIzkEvOBZpoy+LQ5zn4rNN4F2D6katgfhlaSOZc7dK3Mb/gOmkfd+8
iJbjUbIF2THEszX/yV2isBfcA3TktmLmhUdsETZpg/824rhYOYSeH9N6INavNY2P/h8rjjiqim3K
DIGc3GBBDi2JxlgSfL47Hb+qF+B0owrFh0LkmHG2AJsIQ2rIA1VXfgk4EHMnvMY41V7w+O2mt1MP
GIX8yZNJqQamQKsCW5i22jId4cNahw0ndOZp4GvL/kTGpG7QmlJEhkMGwPVdeXiEs7iUVsRBAcoD
FMTXV39tRuRwCUeFsOXKJvofHxbL4BWKHpDn3oFnqHku/jXimRyujORFaUjXwx2Pd0A/w8YOmDPT
Une0Ncz6MntSYvLx+n4Ljvrnqa8riMKEelsOkTBeezu0ddATcY9YVO2hRTgix1H57HLhbFG1TTwi
0YIgqQA6FRhF4ZSXZxlfBvq+iQWBEvaV/mTGQjNrXS+pmAEOehXfcbiB93nGy2nj/iI1Oj6P+hd5
+E3bbRxk1pz92b1Nad4kfx+EnUAaUxmQ+y0ouXcnB9qpIx/oAjPIDgHf3pMfb5Obr8pPyDGR2NAG
ghDTg13nXTLbfFvcc0hw7o7dk6nT81Q09GrX2QZgYV+yr55IiE2AOyBbfnFzbbMWZHIkJpMTS43Z
Jwro2Vva3ABcq9TaYFpr7wG9kHO2Wc6e0GJ0oHKST6oQXfMfx9aBp71aIUEP3DrMLCB8uU2Nyxv0
pify2mDzaYaxPiToMZLivr0jiEX9NSPkdYfq197nXeV8CWJyPCa9A6xy5Cxpjw2aDTCPgdtcquhu
2IAfkeMxVz0msJ5vH5LHLYynUybYT25Qe+lrmOOvV7e/zuMNRk0Axi435IB+HUiX4i4n2gMv/Tqv
0yeXxuqKcdAq0wSN5y3CW9wZ4G7sB4zK4w/iBjo8CDjDlmA5HufueNLMlowwYR0sGgwOAt9si93a
jrgEjCzPanDukC0TXYoQEk0DFBvtQ+8h6g2rByQvUOPFOjBuqEcl6I9Q7/s22VkTOTbLzqTZgnwV
bwfftAY0lH1RHzvB35yz8Y7GqI4FmgHyogExWzmTRYr5A16RbT5enpyH0RhSKAZ6SPPMpvfsps6j
Zv9GytxB6xVNeLSATrnN8ddMxq0LZJRGFfaXi2xcn+t43pyI31sKmphd5VUw7qqVV7ccE8alyGiN
NuvqUyyDYma/AZH+9wAwA+LEK3SWhSVPA8/6aZP7ZPRFpqWmGV+zSYolPrzASCIpyuNC7qsxegNY
6v/NPB99IKnQ0ZTfyB5urLPlHZCY47AhV44ZFRKFWRaZFeVDbR8vM3J1dTnWhL7C3/PFH3tQgmER
1UkOGirxB898St85jEfrMbcIMK6FmlZFd6ITCP7b6Xftqkhf7g3nmTfrPj8/8hcHmGxdKJXSRXIx
QQcbSJFZxZ4+JNx6yzyUdyG53H/0brce1/I2TFEC8TzOKW/rJ5OtGzVVLgGFCNTp0s5iSZDAJFDw
nrrivNdt3YTtkj+NvyqYuSRRtRtt7G3mCh+ezWO72YhucpOMquhH2Yj6/5B4J6uVjr2Lvgb8E9MW
X2ten+ZtQ48515/nMcpTPhQx+G872kC7453ltl4wBUYv5LKeGm2A6zJxkmXgov2ZBM7lgfP8PDKM
YlDGSygVI04hkwDgtzvsDpc2a+8Q8+Lg+S6XyeMwOiGTzDKvJVBqrX5tD3Qd28e4rlaWzzsUvZo/
BVdDKAUwJd1kw8JgoUmFkSModUVfus+IxFOn9FJuEWCOEqtoK60SEDB+tzaWWQMFl7vPYP5h/jqE
whTBDSPtz/IFrqv0lmHx0ubeeV1bPOHnHIRtj61HTNyeAhCRCUp07Vtiy6UjvVywdBNLBdD0hpaS
2ww3qwUUQaD4UybquozUiL18aujA3OP4gUXElrxGCHWbwnwCekKCkRz53MVVZ3b0UJgxR/PWHYbV
Vkg5IruJMCrlFZHnjeuEIL3lSVgjjkYkdiXOlILgxdoizkDauyGYHcDELAK3Z84JZ3U2ILllUzZF
DfHET4KG3ERjngDMyt8KVvlax7sM49gXHQoicPSS65bz6LH8XhfnSKHY/tVDDIjZh2vuCinHw+WF
c7LZwur3yViuL9NuTM0Auwr8svPRJHFaHzxPX+05ZGaFa0KG/v/JiwF1TzLVBhfYro/GfhtZZW9/
8tqOZ9XQhAj1LyZEzF4PtF4BKNbpK05JfL8OufI766JMSDD+PpLNfaafNEBxdkBYaWqLuOnvcBmq
K67fP+tuTUgx5ltSjajSRspzmErQfqcSYNuUeHkOUTEoIgJQWwpWF7nC7tPe6wmmq33V5jwbhw9Z
pP00ToswyHCjcovxo4eMfDSYdcV8Dk+FzNr2yWEZLaX2sjBWDQilcMTi5w4IrJ3dAQLxgoHrMzGa
tSO4nMPNOi8TmozaMlUhwTIsXHCv2gXAyneHT/UTESLNUnD4n/eWjP5o5fMwpCPA6dJfyWH8xbu9
WR0/OQmjLspYxU6TlkqXRfUhdrNsSu8ju7ZW7X4VWKZkP3Muj3Mitm97ABBbXJh0kcq2/FwN5LH9
HRK39ALFAhSapz5y6HGOyLZuh1icptcJNCJGbIGtkvpQ+QS4rvr6l+wcbF6/83wJ6/tKVUbQUzUP
BT2j0mf3v7CjikbcvT04Z+JZn7fPxlFbKhXCidqScy2WhQtIbYOlq7snzucpb/3hO01Owvjohp5W
sdKA99CgkaKA+gogmNsH4Agv62IMnTGWCb0r9+Hr332ZEVH1shDDssCXgxUamGvOlrprEfTW1TBi
2YXAmTZifP7ZppCwhQPcY7vYbd/a0TIOpFhtNqXTutqdegYOB3Ze8wSXYxZZIFJxEaJOtYDaa88E
22VOh9JLnsfgEPEKKvOtq99cwMJx5nFT1xeRbguys5IQdCTkJH84HLhA7xxBvbY5Tbg5N4eFcDJA
6PlZJ9iSYl/uqpfbXDEf2UwOwxh6bNdEp9twVT4F6Z0IIMLpRnNz5PduU5pPzU4oMWpA7NruovcQ
nu1x269pF1azyWO3ziygWKHrbH+wLOd197AsVR5pjmemMWpBKTtMKZxAGshyovtGR+KXAJJDIh0w
tZZt3z7ptV/rhixojJrAdH/cxyk9aWafG2JJBCdERQK5Kq5bwWF7jRqXCY+kC605t1RhnN16G8Bp
Py+5g7HzKbHJ0zG6QxKLIJRbHOgC1OKXalt1xMIaLp4h5KhXjdEh+VBLRivBI+zXW80y7lOrQ0oH
Qx4XG2Lsy/fcmj1PbWmMuW9PVdmbKRWx4zFYr2IHMYIrrTASQTNmduH53lpzYfR5mTOeFmE3xQip
LGQnBYfVPdQmHIJ+Q8/C+jteB8l8Df/78XQmXlhEmtGJAThEJtEG4cKdm9jt04o8CJ8YqRqWB0B5
ZE+8GQWeYtFZxVItiryjtjKKoLnIEkYfXRfI0PDmgjgmk132UrSypCwSoOqaDYkDUvNMMk9x6Yz2
UOuLUowUDpm6hHFNRo9C4dHa0ltkG7EffCDQM7G8Id/Kib/njTdzpIKF+LxoQd61EcjfhXskt7AU
jaOuONqRXZOFOF0PLyM4cbBHcnqKl5hnrhsUyTiEOM6ZzmiR+Kyd1LaGqcnt5n3ngMTtg/AuipHl
zIzrVqGRAYBqFh+KNaxPHfZM3ibC04VsjwDtiGn0Crfl28F6EaJPFz3T6usnhwxHr7MgpEWhFaUS
w50pnGflq1mXGVlzx3vni9oqStdAgTZMhe1VDVOhyRWKLI7G7NBXXRcDfN6KrFEjPTzt2pUMw8XL
dHOJMu/U6oXRYvcdrQPTybp96j8aK+UjxsYH0/bWCfEO3p53n9S7+NMm/3VStmvVrBeyKiXYdCgf
XPctf1R+pSkJ3F9F63C8jb+Jd75JMQpXD7CwSe/o+bDhRCJHZYnGi+feWGou5NfeczhF4ZyMUbQR
gO7GM41Yn7PN9mKNLhzSYnuJ6bIeboPsvAx/n41x4spGKeN0ALFyc9q95zZ6qevN5mXzCnvJnVTk
EaMnn/g2AsY8WtmAZn/20Ujtbvse24Hug4NkCyQLrX3lcxee8C6Tcd3aEoiLJwrjPd757spdWOMD
tkF+8dJrf2OUv++Rcdvqy6mTuwVFQfeBSnm3CmyM0FC8ljOWQgBRjkeQfu8W+zO6d1GKgWIUuMqT
bgfYsxXF/5brGeetirsul0x6Ioyf5+7iId2CKU72+hC79j+BD0WX/bfmYvtiK6Fqol7AQwGgqCbG
/YbCOwLq5rZwcdiBbYgtzDTsUfyBb+Fj7iN+uf11niZku2EbIIaWUYA7O2Msls4KYMiYwq7SOT4E
J4hNMFdv3yZ6/egNVmCbYrtADvNUvbK4fZTW2CaHXTjvFFxnwARXbDXof9ycViikZgDasbMldy/0
bFyrYwWsLhpYkfNH5zsW9EhlmWD2swY8Xu6csPqZQlrePuhs37aqYbspIAaxTEJleB59q1WkXegM
tw0W6d4LCzhoEDNz91uz7zFeHbqtH7ra7jMEUKThcKpFcyI3Jc8IhDG0gxwPIF87GDV0eGZ01sxM
v8+Y0a4VOyOmI+rofw/WgX2PzreMbGhG2dMcXmxGrQjLNRNqbNIjbc59Isv0MrflIXmpPtDsEdbW
J29FGufW/sh5qJWByhHoYJlQgYa36DeHK6iFunUQxlyKQXwZqwgFL3/rvru/tVXj0ZFt1CdzcPrn
88K9TXDOK51eHGMxh6FRTCFGRe94dO0BMBZJRW5TmHVJpyQYOynqp1zrTyABOBpfcUovvvd4Swdn
LRZWXaoS0sMofl4bjybGOBTP/dBJAnSVe/ShqlrnLX+NHem1Nkm8alQkkHvsNf3yAgHLIivuNNBs
Z9P0BzDi3IdNrKmLEZyRIne0fa+WBIGzuCSj43niPedO56LKKTVGeut+oSJJjuOCmLO1AYetPdIQ
li6p5yiKOQ6ZkmIFWUIvUB+DlByT5CUj0T4HiuK/Ow/r/4phKwLdF0RaS8fko9gQA4BjZyiL/aLE
u3GrGrMXqEgIHkUNcNhsO2SaYgi+F0HQPr4FQPaDb+PBPutc/3dOoPUJIcbdHsOiqIJCpC8FI+q6
C6d2yeHAm4252npWcUzpMIrjgs7BU1DjQM8+1ii+lfe6l9wNIantMzBc7EPgoMn5YGkuUNxgzbjB
2pxmnNJnFIkWngr5VII+VtIjCxcebnPILBdOrpFRIkW6GILhjM9ncEWFVWs73pkLK0k/cusOGfda
lsTFWPUgQpdlH8X/6vhkRy4vPIU1ax+n90Xvc6Kw+lIcQwBE475K9KaNOBU2mPpL52nthS5HhGez
XVNijHJS9MsgZig9UV8DwA9Y+qcQ6YUjxLPNGlMqjFJqo6LA+C5Y3cakxduKxMvOUuzNS46ZdKsl
4qrnBZdzuaEpRUY3DbHSS1jFQDGlMAVvQrSstfJwm/Nm7ZcOH01QBcPA3gVGsuRICo2o0XGsjgIm
yLviuFBxHm5L/Sz7TQgxInTKBKzkTBUKOnKEux3d1xjqH9EF4N8LKEtCbOOD4H959qfm8G6SHuIP
1p/QZuRLK3LMRaoyOKShmwgcEeVPD6aMc5c8MoyEBYDlygWRkjkWChkeXtHb8AWY2GfuZc7q3cmB
GPmKYymtKxOX+Zyi4IZGJXcAiItpLZfLHWTsa+/xgJpnZ6amjMJIGQCAzXTsNByuX5vXTbbjXrT2
KjrA/uU1MpJWGGVtYDc99gfYwf243BxwIHVlWDyJ5l0iI1/dQiyT0yBhIPdNfkHPpyKTxiFPDjYZ
Zvg3NBAZynKPpgpfJhUvsz1bg5jcJ1uDUEatyhMD+kRAiqpbLXaZX3/svnqk3yr+Jo5ZC/PNMGwh
ohwSJRbPOOtz7WDhX7hzt+1SPpEqJuP+VXjZP/OaKWcrcdMDMpql1JpiqFKQtM+2eu2oG1zZllb5
s2SvOW/JJcZolzCSUkkNQay3MGl3fJdtxc4wOgZ98u+4k61IZCfMMFS1Cq5xKCpk2ZCFo7x4nxwy
VJxuqCy28lAPmRoYI/Sy37jb3B788WzdWyRCsP45/D/Gj7j8yKgUMzATRRChUsDtAO0YbH0HHUbR
c7hXOOueossW2+hkLGy92qSJdxADz6gLTOPa0WvZ6UO4DrejYGktOW/3qFLt1MeBN8iozN7nN03G
U9W7c5aIMmiqgCUlgoO9cCiDfxhkHVXk85MHgEZv68/n+ybHMD+8csMYJZCTluPO4w6ozfs8kytk
+D1tBEnrNHy/cuhmcQrI3roXG9Nw/4QPNRlmC+uUJY0F/lPS/tIFlN2xrH3xnt+dnlRMjzWoTTRP
JfZk9i/8dvzZt9JMw0AbNhJVbGpuGEzJKMJ4RJNHusd+bQdO/sGGpeHCk85a7Akl5pkwcnpJFxjR
pX0R0d0IQ4NJJF4RcTbViMVEf52HeaxAKfL81AUURyAqCDq/Ymfh6KYVbPKGlBe7PBON1BvEaJ9+
FO/MzuI84qzATX4AvfCJwPVKp1VSlmClV+MesWEEoftOBLnM4paeeW/H+EBq0NbC4hyOiAifj3a8
lx/otCHKdFa+IJxjUQP9h5BNjsWoLAnTko0Z4PWAcwjw0AVRvUi0pNVwxqqeC0ldekJJ4N0m74iM
JxSdx86MJdwmZsoKIibWy5Pltb4H/uSc8Nqed+uEjCskN9gPIyUgZWtvBZHd3Abiu/uACYiX32jR
uHdeXulG7YA8rddrdM4eaXwK+4c6wOcnUJOs3SueeQ8HlOek8S6BcZ5CFPVSo8Av28qeCk93h/WA
QODgLTufV3Tfb6zQIGnCunoapnKiRCMyuSjWADmFgs9YJRfred6DmBBiDEQrABRJoMyEO9wWW0km
4Qp0vuT7wtccDudSib/xrizYt5SX2SKRISX+sd52JPdKAshK6YEXksxiTk1Uj8KqnjHqDO1CJR8I
JsbyKAPMP0ydYONR3A/PswDs2xCtx51iDJPGYFjchOmN1kdKhZs2n/VCJ3fM6CGhlyMxjali19Hv
9oYFtG6wkZeY8kPhjW6M+uRdgDhriCckGX0U61GoZkKKZ7XfRl9uXdO6OtnRkxISLorBFfvj1sMy
KqlZ6I0oySBHK3GjHbmrh1V0Z+QWMn5xYntwbwLLkLzSbgkE9LCm+532z7yAl8dfjIpCQlpK2gb8
JRPfNV1VsBxYa2BScYcdOaaFxREf68S4ZBccOEiJW62FhCwQXiydGBs+PPW15bWgc+WUUTxlnjd6
nlKV+FYv06dwC31wAI5tTxYbXmaJczgWTzxRtBAMS43ZmfjHrZRbwmeJWie2QBLV5obYsz7/N6+y
zejpiJWvsgBdhxBmi60sKwDmbR9eDIKVG+bqk6ODOBqcbUVvF3DtFjVlVQSE2PU0kBCQ9nSAk2Mr
rlXNG0LBNqEvdLMIkgvEHskKjDlpluwvMMRuxw6wiVdBZQUABHR7tGpKsRNahgfWCSEr1DP/h4Ph
E53INqqHQYT5sgUO7itL5GnEE8qta8GPscwH0ESf3GQoRxhVRgUpyTmRxo7SwwRMcrjceR5w/TiX
PJ9ynTAPo3niPDqVfYFL3kK5uu85MkK5DxTL+OD53PiD43mx5d20jIdC1XEkdACcgF2IhhBeMXIW
g2P6TIzvc+r1Dt2h8JrHu95KNjpG8mC7UPQSdwJgzuvV1x6F48DSHJ7bxdMxbD9720uG1J5BGr3f
1+QrIJI3KHX5XPPEEUK2tNuK0inVKmizy9p1K8u8YK8wsDAXK9QwsEOLI/Jz+sxQsHBGkw1JkQWG
E1VjzDGXnl0F8Xi0TUTAPamPyglFqOfP7Hib3Gy3w5Qcw5JnIMWGRg1yl2WFmQTfRY+jAeB4tFmE
RDXtCl3gluDTzlR9pWNcKbgmnrmT8rPvOf0hjDnMozzOe/UqgeiIjYHsDng/FMS4FfRZd3VKiWFa
XUSsfKaUgmV0kEeinXA4mq5JeFgJswWJKSnGEF6qREy74DQiMo9JM2KrFmaKLdryA8fuC5GPiTVl
nIBkNgs8Icqmbsas6NDCAqIQ/AVJgUftXd65ZUUadrMGY0qF8cVHJLeLzgTjYKCF5HZsvVygnHk5
mlkNMyVDf8YktkgjqYsaSsbe2k1DwJRYt4y/vhAyIe/7+czT0ZThb52L8carVlK7UQfBo2wXWxkN
rEsvvsutz2T7ifDxtvjNZvSmx2O87UzNg0uk0ls82p0Att9EFCYRQf8nz5eYsweGYpjwbVXs7RYY
SS9VLCQxspze5BYAPG9b2T2t1W27EpCxjGHK7dtnm02pTAkyEq1HqGaGMggiWHMp1tDgDUCXRTqP
qk8EMD43Izv/eN9nZER7oUoaUK+wF328ewb6NU0iJnbpp5v0EVP8vA6q2cLc9ISMeEenhRovSiyj
l9EODsH+H+zU7Yv8G4H+61SsQMtdtzD6nl5kdlcB9t3bX5YcEvPS/E2CkWahDpHJVkCCjrkfbbh/
nm71j7xJ41l8y8mNXXXzRJzDpojzTKRMeHS7QxLYcCixaA0p85fPry8esvZsZDklxwhzpmipIHR4
oOcj7KetoWwP6DMPQwic+5vzEaaEGDlWxFFsDKrooXPDfYgNazHgXQn0078kxLgH/UUZs7Yt6QWO
m7Qi5j5BWoL2o9ufvB1Gs2gL01MxKkM1hFCTYogT0MIE6y6yioqcPeVRX38d9Fe6pfH/saeRd5WM
2gjNpl0YHVgEnngPXAeATz3RIhHvyShL/6HoDVmCKjThb7H68FKfBu2sGEgRApGn36uOurYSyc2W
XFd1VrgmlJgTtVKqhAbkC2+mviQYeMOw22KFOXoec8wQUgVJERVdkEQsM2TUnxSd8iZolGvU9Fi+
mw/967lCq40fvt9mw7lutx+UGM03nLXFIjdUUPKPd+77Y/PyYDq/PwgCbyw1yKyeqNxgeMaAYUxL
FETD1GjVhmH9QIiKqgjN8VFDMPy8IIVV9ZaB/ShOZT8dym25/O/81CdPPc75caqgiaaCSociqNfA
bqK24svlJKZKIdA5kGD9SJfakteLvfsFiHQu0NsVCJfhzB/UmGcMy/ycXYZWuCaoCiDLwo79Mt2a
vIckcR+AdpJdtyq+/jrvDBcjmqWFGTXPRyB++5nn1LUGT0GUJDCU/ge0cyNc4mEAEOtjdo9CtK4D
7As5QDSPXV728F6fuUHrnEP0gyJz9ku3SMIxSARaNNvKdvBI0UVR8+HumJ5zT35QYlg4z04jYMZS
vGmHkP9uHG3p88WzWs98/IQ6lShWkoVWQ66toOLOPO+UMNs0H3dq2eY9LrW1/K3kVAo6ehDtCHhG
78tcUVD6288450RrkiiZGFUDMI8uMNZJSqEAtQ7s+2zb78rr+K7ZOREBldmQDhAbNJHjByYnkp0L
LX9QZazHog6kOhMpVX972cV7qQI+bWTfK6tluBkQ4GGlRORcsKEZjYF27X+G9sVv33mHn1GKP34G
o32lNlLOi7YSoKpcpF0ymYgh0i6DtUBPM7qaLWxpD3PuhpQrvtIfzzy5dIaTUwzBC0VXgm5BLk66
LqzRC8n7nRuVREVHwi7LSGHD9SmXh/WwtHaYlbfaGPg7lOtomI1ikWGlL7yszVzB4ceNMJzfjyNc
yigDA65t2zMbbJhCbS7Yb32VyCQCFErpplsTQwBw15fY9rfFNhs4UItnPcWNcUsO1Au7cVOsf9uH
RWZq2fWFOnsbJHb34CE65k6rzEX+04NfHe2JGq9SJT1FAg4OrGeVYNYXtQ3XIAkv9OESojw5IVSU
ptIJAd4eYZ1gLWJX+VRitIWMhcthb4VK0a3LY1zccyHJCMRxpmeVDC7uzx03GFJ1sORaJ3i0xAIm
GwZzt5hiqZbGq4EOqvfsxVxayWD1voctH9ijZ0XP5YN1ujvYHbcEzHteRvuUdTGakYZfiB9xRKUD
k0JYnsI1HXPzLD9el/EPuujUn7HtCzfRrlHawdanLdTreF42DtBfodAtYhmbk0JUupHYeAckXscb
aplLY/34EYzSS5LQLM5mjh+BtEh3kF5Pj87TV/X+TzIHPwgxai3Rw2gwDZz2ghog0jzLsxe4AxY7
Q5193rYfc2HUD1qMKsMMbJaLOlVlNt306IRAUtjQQKr1oiXvZPRjfzC0LGOllCFKdILtp+xg+0Zk
mgLVBni9wtI+nrml3VmTMCHByIyqB6qqlGfhcXEHdnjFaByqqihtWpx7m+X8CR2G83t56M2oBh3f
pgKYrlv3NYLO5ZCZcYwBFPd9Ywzjp+YZiIX0xjTdsqXfgQ2gR6XE9G67WtjeJy2ixnf7PYcq/fG3
3onh9FYDjIdo0neSnNqK4UsEsGdYunHgVWfm3O8fB2R43QAw2KlqQKq1riuD4AcvRkxhf3kAqsMm
H96FzoSGP+gx/J6VXYQ9MHg3mWx9EZ3xqvN6XvICUB4XMmZYH8QAJgKnenbtICGIcwW0PFPDz3kp
DiHW4UwUI+y6FscZsHXj5Xfghp8JGQcrgwPE3RrBYYurVzgxfahfNGoQgFhrNbZ72cl+ACzIDflY
wZnIiddsr9nGbMtN/lE2v8GQ7OCmIeVV1sf01ToruzM2rSsdm51dPn0t7M9oyV3xPK8Wv+WOXWhS
17lgnFQQhIf39lYRdxWSDDBhB34uddbKT0jRW5/cqjAmaP48gVRpNy5d1BZXFiZTTaJZqbN4OMX+
aJ33X+OTd8iXXzrtXHjmcBHvYRktczJO4rnU6Wm3tmjX27Ylh6/2HUaAu59+3ooqgmIg6BRExN0/
j5sG4bk0DIEed3vXvegOZoYOXrbkJYFmNeeEDnMmIRzOcb0AnZRkj+IO5cPD5+1rmw8zJyQYNXlK
1UXdY87mUVufS9Jvi9/p9vT0EXnrJrUP7R1iaZ8WEjnPNe8NTeiyOrMSMrVVLgjdzx5SuieSfqFo
h9Es2mMkOWeDiA9np7XTR8cp6f71xb5HHEyeuO2ps3I5+SWMNh30NhHLBjcQbfzj+REJMHmNxIl1
QDMaxyjN+Q6yqAnoR0VVBYOYP/kGnURCoGojzdOUqSVXxOZ5J7MpEVmSEDGL+Idy9ccnkpghkWeo
mUHFAKuFhhN0GmKkx3A5OOsYQKMRz3++Npqxem1KkXnJTA7GJA113F9M5Pd0XC9EJ8YCtLXhr50l
ho5+k01AdmtC4TI1bb23kUX41B4AGPYrBMSFfZujZ4Vz+nuY91xc5ETNavwe/3iMkIAjL7u15AXc
BXBzVnhKh3lMXdbCEO09eMzHkNDd0Y6ZWKvlkqCRcQF7aSW/wUEVDwDg6mDeuG+2o2hxWcC3qekL
Ix7eHu8e3StKt6cAbgBFJK55pu93ix69hwlHyWqRXC4F6KXEfnsbyd0S6MIZ2T15/6h9SZvcKdtQ
VKdpWAvNf7j3IeicAF2456X1te/RLoWxeA6rzOnXKTnG0ZaM86IS6VUKJ+dc+8vlQwRo2Y9X64JW
ni+rkVzutPCsVZYldE+IIs1csgudOtQ4sfgmgFu1AEwtOQLRDuNkxUCGykJJiycN81z6FzmFaX69
SGkoGVkkPj5fltCz2E6f9kTjMeXfqJ1vMgyT5KOknrt8QePKtywh2AAd3gvkSSAopYY2XTnCMyBz
antyj2z/6ynpDbQ1gyLqxbmNdQVYFENBPZf3FPnaogXcnhhOSzSHd6dzcdOUNMM2gzGU8tnEE7Zn
IpJgNZ5o1RgBPMomXxw3fNZkfLOLovyUvnNh1HJRgkWbQ28DhgJFOw6F2Zz29DiMlyEFWQz8Ndyk
bw+SFR3EpXZcK+/YX+uFd/w5sjl3f0qO9Tg6GNu6xu3BUes2Q2IlnrUPMAa4ui3dc8stoEy+eZIx
TFXdl5cRS7rgpVG4SkBHW3TI8cHYYEofe59+HbBr+5M76D1XlvxBlzFAYSNpiUFNsEy0zLZLxbu4
oeVc3NdqtW7ePC5FHo8wlijQi6KrqRrTHw7ovsTA9O2bnKvwT0/Emhy5iy8Ddv5Cidits4CkIT+9
5Hrws2IFaH4UARS0gbBNlWalNlK3yMTHXLIjE6NIXrT31k/rqiRcIKyZwWhsXfymxfB8vBhPSHzk
IsDmYoLtN4mlHIMXHkLQrOmcUGFYXeuHXqpbULGNiggfmnc4vXCehsr/H9Z5QoJh8k4pxyw9n8TH
HrrIC53HmlSWsdLfRGvdaFxciLk98j8ujmHuPAfSoIx026NfO5jBLjvIFR3NbEPyHCzRAEzy94cH
FALtxFWB2aM9xkfMdazWTrXSCtKuYMi5jQCzKmVyCYwAGFLWYOsCfhTy2alz9mTLBnjannPVs97C
NxW20VLNWv0UX0CFhrjb7SoBfFpHlhu6fJyL+DWbo59wKIukk4xnrRpUPGx7sWzhSaTFzV1xbxku
F3KeI3gavd6Jh9c1kDvNhODBY7aFcBVjotdp79YX0fkn3X9T/tEYe6ad8rJVL4n4WBok7b1xtJDc
vJAv7cRR/9ct8X9IhqrLCNMBTaCx6Y8yE6sGS1/ER7X0cm9nDaGl+ChE03UBvIrKbBgtT4ixx2rD
Rm6TAmJohTvZrpbBSn7IveFBIVhad0bgiloiCmbyZ0q0Jw5jzuqACXFGmQ2B2MiBCOLoO9h2bkGw
4sbsbOTqfB4c0rxRndBiVFqcdFqg5JUI4wY05i32rt4h/HlokFk6O4NFy+GerTxwvL1Z0dMUpFuA
OKYKOiPg4Wkw8i5soK5tFPrrF4/z/fn3+yZgMG6y0ap9KvUgYPtv2zf38VIRrA4lVuZFRLhuhuaR
nA8EJiQZl7kJRBGbllrxMcmsre++V6pVlktjZ6NPIrFiHhbeXHe/hlnp/90hu0s0OQe5Op5r+nKd
m0vWZg10P2dwJBNpXftzPHC4clYpT+gxXnIsBWV7uoBetKHV5XA9vNMpv7S0Udbj0JrVYBNajPjl
UaLIbQ5aNhJysYMKOkYx0MTMXazCvUVG1syTWY6qfAYnbpPQ1npHkdDyW7lPzdshxS6SJdfs0C/+
occmZ2MkTkSH4CkwwSfYBaIsgWUFfJrkpQTV3LFszkVyBM1g3AlVBnJGcMHx/KMrOZqF5MID1pXX
q/XhC+iuHGqzimtyNMaZKCjylCbg2XzoEHguMbY3K+7BCxC2cUjRT926RUaD6OH5XGQJSDXo23Pf
mpVJamRV/R7un7vW3lGIuk3xuuX6BkUWQUuqI1MwRrxb5Zxdiph/zDcX6/9I+7LlxnFtyy9iBOfh
FZw0S5ZlW/aLwk5ncqbEmeLX94K6zzGFZAm3b1W+VIQjtAlgY2OPa5nAeD0TDG0D+Wzlvveu++ar
gLRAazV4b1EzshxnyfFcpmDSx1efpR0NslOs681VAvjbeglujfW2sr8isEnPKWipm84WFyJ77y/P
/G5/zs1kOUjTsokspccuJETagj/zeqv1q4eh5Aey9CY82nHG4oSSESoXq5eAh4LYEn1pnRutrdIW
fLu6LEDlztWqSQf/R4HZQsAAdvqTWkMi7I4m2WJBopd8ScENnq81eY4Xzdf567FeyRxNthgLVFcA
htAqyMQonEOzRweJHIqXsz03V/6nbSfb2XPqPiPtwmsN44pmTNGluqraOaKiX53zItxWMeZG5vNt
DlpPQSO1b8O5WqZ2uAaSYLr+5raKTXvFow1n7ZOs6noY4Avy1RmQFV+VrW9LbDfPJ755h490iTFN
cfmfk9WoHFSyPOpXvbbvaN1Y55611/a/9wcQmjcv/UwI0ahznusdStk8i8xTasZwyedaLXuJeiaA
zyi3qZcDqfF4Uy8KvIo+pMf6xdliPC/30UCjdLkRah3eG8BshTamWga/mFdfJjeP9thDQOfsvaQo
SwYh7SCpFJzrrgZ6cgL+rvmSN9j4+FEDBsm9nLi8nM6DAjle5+czPDDi5vGe3cZP/1lbJJGxPKdW
AvGj1OIha701mpwU7+KdXzrLtVy0EyGH8dx95bbd+gs0+fi/Wnu332V+g96mlxCINRic9wdf3G5a
F/ynqT177Tu/3z3+yMk2BZA6osFS09HufSssjMK8vg2tWgpEajjEJ43kEcEMynEtXjGAuWjexWKN
sWRudnEq0zKWymy+GCJAO5eQ6pShI+zTK7EvC4p18Xh1U2c8FsOcQFOf27AYIKZv7C8vRiYYXVSL
rLYfi5mMKsdyqEsz2sQsqnVgANHlWOh8Vu28tttFaS8UV1ob7xxhUxdkLIwx9UWQWlIBVJ0D0m7H
7TrbJ4EtZWjKVMljSVNvylgQY9itqK3zOpCkg5zMhT2qhkNonwTutNyUvzcWw1hvKciLPrMGXBPM
eG23hb0Ht4hv2C5ZwPWh89qxza2I8jaRseSFmvy/TVzWz4r/Dmy7J9PmGU3eyhgrPfRSXMUpTmq5
rB1HA8zICxretoUXaugm5EbhVJtZezPaSLZlRmssuc1NupGvaOzYorFjvie7NxdQHICDWPLRezmb
yLbNxO250MMT1ncCuXtsLxat/3lZcDv5OLeY7ZGJqtoQiivEJESYvaIbet47VeJokSekpJtbr7hq
tCGBV2WZLBqPN5QxH1k8BDosFTbU2q7XCcYq0a4YWrT/+ptfA+QdH2NE+i5NMXcLaUD4sLx8iSZX
kGagwvn4Vk+2uI9XxdgPQKg36jmhq8I0VlB4yUe41Q9Z6DRz+2zAAS/cGSgRM2fjbhR7kbszOHC6
Qb4ff8dkhUnXMRuja6osaWzSrw5Coz1FCr6jPRHkORYbELgm26dnOnzPTTFOBcxjacyq20TIWzFR
JYrptC7hJ8puWHrxZnmJCZxTTvlsUmVHa2NMZ6m3AiDJZekgNKRYa2+AF2jsyEPLPmcTqTf0150f
CWKMZ2eWjQJqc5rkFog6R40TpR6OjEnFHMlgbKWgCHXcC5DhGL8u7xIg3DPJSUQHoQQPTm8y5TY+
JsZkni9RaUa5dstaqv5x/fGxnWPwAWSdKxep7hd7Gfr/bnksYGY+iGkctTCbne2ku7NdloSOqy65
kFOcszIYz1YEVuzZrLE2dGi2B2m/kJ0X+rw9Xs/kq/1zWixHV2gUfS3FOK0wJt1vEeVFu5V52Mg8
IYxllC7h0DQdfWpgrNTc1mCrXh+vY9qpGi2EsYeFeLYAKgH7cHGAkTM4Z994ERZ4Nnn6PRVMjXSO
ndELw7ZWjdtilt7HdiAFFoNGAUyzc9OtPFGMXailsxCeJazpdVmeSCCgEQtZAdQfnp6EFWf/OBaP
peaSBi2UFOAGH87DzKAFudgevrrQeVmg8SpGXM7L3E0NWOo6yqcGnb81dHZUJbhmnZwAexYJ+ZMP
F2TuzX/vItuH/wGkRRtUcdxky/SG/oikLsrI8x7kWg/r1MCG0j6WaM7Zw0kPbrQiRs/7upfDotJh
+ihze+cO5OI1ClqP0JvALahPBkUjYYzCg2JSrcOACqOog+3quhGArP+/c31HYpiX8GKq3WnQIEbA
5T127uU5XZavwEtxOJs3bSR+zoZR9kguNSkscDaOgajouC7cdR8C1VZZq8dse/H/zPgu6bTS/8hk
3kOQ05RAiMfiqD6UMqlDYrjpZ3Ahz0h9vXJWyNM+5mXsmy6OEwXSDO8L7f37/Tyf0QIRWsXOoLOy
H4uj3/73W/+zNuZtzMquNTNEmgcgpEj7E1nwkgHqlAQDxVGKoKsCVpQ5Ma03EgVFSxkmV/aTK1E/
8FRlf5Dc6tz1lkTr/dlOvcN8vwcgeG/Hr8gTazZQrTMLDZWu5Lo52dgosHABVafezvGXMecqdmGe
XlGSxuCrc3rfZQ4ARzAA+niDJ5t0xlKY85SzNKyuZ0gBOdlHCEbZveGuiAtPfAGAPY60yZ7NsTTm
POO06JRrAWk37hWgmxzm8zk4NcnnJ/iUeS2wky25I3Fsv04iD0DKzyAOiEmOF8CNO3hbgzQo56+v
T2jbMMiWzgOQffV+3V00snOvqxKksBhKm+Xrp+INCC+PN3zq/ow/ifGILlovyOVtv0t0gVh8hNwp
+z0WwDwPrdXnlUjVBm2VmAJDeiF35gegJ4rvv+I3HRTWF8xLvxYnXicib2XMw6HWXa+1dLMVEM5b
m9R9vHGTztF4Ycxb0WOoIcka/D4q0xbqCypxFRfUeRwbPpkeHMthHosMbK9FWEEOugfWBwzyE/AR
o7ERTzqgNb+t1StnYVMGfCyQMUHXvDk3/YUK9NaVnYpE8f8verL0zn0Jpx5cw7As2QKbGPrLmEPK
pD5M5aiVEXEv16A/OpPwk+ONT7ZGjGUwB5WamFmOC8hAdLFGA0HSAHYqJpnnXPzaXvzBINjTnwiI
wpx9nMrNjOUyB3fB21s2Z8hdex4U3nxvZ+JX9fVvxTDHRSca4kGGmKuPuhOOCw2vcPN4xmuyyDRe
DmP/T7LZ6r0EOZgVPpyfAhIs0hDd9QR1Uh+0b/bzpSB/AKsr7GiD7zfHVk/WP8bymZdB10/J5UIN
yZmkOxWpkdvQCee2/cP786OQzItw7f/z/iwd8+lokXXzWc/UGg00MTYWaKQ+rYT8O01h3wU91wQt
7xqYEk9aBgvLLrzIWwKn7LGcydB+tIUsCmk/XFQltnCECspm1/Uh3P4mv2ifnE17aWaz2OeWJjkX
nJ0cGAAQ1YsDlnY84hoAzWu+93cIR+h0HS/64R3erRw0CkXEi3ZFOZ3uYz843hwNEsBJeBZ2tNcd
4O+8MvMUhTU4Z/+rLGxn7GD1omg1kEfhr9CedEMrAx8SGt5/7fzVuxu6t3b3iusmUbvIOqJjyYxt
sSgBgRF09DLCLwS/5Rwdbf+D+QHe8THGZdBqwHGkkHN5bl2MsVBElcdKORWijFfCmBWARoc9lF9G
c8Dr+ks9JB5HwD88oD+nxBiOVDYuiCJxShgDBqQcNuvw2wdCxcrFcC73ZKZfzx9pjAFpxaa+5hjd
OyyBh/vxkTtAknMtP8PW8S4X/akHSsC2ohpabZyGGqIwb1SRYF3TGiVv9zivGNuEmnTD1Tgr1Btw
KLWjMgN/b2VjtOKdgooHHhoaQGb9WCcmG2NGSqEzboFWlkljKlgZXjTNm38lC4ySDCt4xpYN6xHu
Nwu7WapLeYlpiMeyJ/v/xrLV+3wGOinkRhqw4CWKxX1NOoG2IznISAFQ9Sur0QTIp2GcNM2mJJqa
okrIDPy9zbWpptTLA6rYAknXihzQqu1cFaLZG9Fb2BgStNCBxEt5TN6OsWBmq1UrzoRTQs93PXjI
GKFxhBTOm+YvcLxojCWc7Z0KcDGfa8iaQl0+kQk4Gi3s0RYuYnspnOT2i2TUdQDY2GM5U3djLIYJ
O4qsrgdVuVIxp915hSPjBcT/sHM/K2F27pIkvYJ5xttKJBSmQofyxX2Cmmj2hKIRxy3n7RujlgpA
OHsjlnBO5S7aPXNBKafu+XjDmBelMCPlmhvYsA6Vn+N6fUKG4+zOrNh94qEHTzZrjmUxr4rY9pk+
XCALce3ak5xDAcI4DVx7cwQa3zwHmacKzAtjlKcB+C4DzukIh87b7n314LuLxa3fnAtkMGX/x2tj
XpuhBc47ODqpVjhbmMuIYATueU+7NZHyRVeJ/9yBC2/JTWxPPdVjwczDYxrtuUSCAYILoh7wEHD9
x0n/aiSCRVxqyiIELyl2Em11uSdVoLlRa2oXQ7IAsq7DB9HmnB2bz77ocpAVPd1NB9biuH4V/aPl
xZIdnMlpjwxUBJqix5bjH0zxf+/1LRAZeZHSYAWyltKbRsfT1lt0ZCIphPFFF7OEoGH6d5bqlmcY
idPiIpKUCuKWDhSm8545vz/lYI0PjTEccnoJ2yvowuGkes2HgZGgC+/NnCw7jGUwxgOADEmZtlgD
ZpHX63aODsD5gb4jGI5532hoA8QENOehnvS+x0IZK3I1Ez0pbueEbstyPjjIFyJ9Ry4zF0Wd1lXs
F4x30KH2xwoyOVQ7FswYlHN9CROtw442tGkWrheCGhRZ3lCqf/rz78z+7VtG2pFfCiU2oh7KeHXD
yDMlPuM5x3Dcbv1IhKBIF0s+4/DCOXpkokX5ZwFQyMd7NplpHe3Z7e8jISf9P4e1TFcoWHoH0s8w
qbXf/Xq7erYtvH9z1GNyOHIskfEABlW8JmJJr3HrtG8DdBAEjBwhU6QwGH35r624XYzRslpgUQ2J
AiFHWjDyvtDxk+At62eUy8nvn06er5MeYLQre4NmQ1IthdV32hGeW8XdX/Xea20F+VRZGj7kda3B
am17Mvd/7VYAPUAHi8M5zZuhZyOP8bKZ+15dclCuKtDK4/GozKpf2jtPAscdkZnLLdVGlJzo5fbW
/XwboK0C1cuTO3uslhyn6haHjI5POLdFLUS4yWZJ2gBjg785xpfzft2SaiMB5/Jq5R01FcD6iYHZ
uJjZvKvFM0c3SJeRjJPWaUUs3zwOzVt/hN/BU7JLDuc5CJmfuJMDPE1je9zQZhkGsoSTAWaBlzrl
zPdtF41DcOJpeZmzgVxxTLyQSEaZooEPO4gBke1X4maziqxJFBCA7KstUJ6bBCA/3PEejmqwLW+A
RmxPTYuTg496BIZ1aB984wm5VcA0PVbCySa30W1iJyKvumCAGghLdPCWDDPFf0F52+GeHL0yDy7t
zZaN9KQ3dTVWDCrm441zj3h2UGEMQqvFrZZc8duNjTwfMougme4JppR2Pnlb5Z8bQCRd357TpwsF
1OdOQPCM/W3oZ7S2NDP03qBrS0iOxjLVOUXkD3xgnjZynKnbGPZITpIVl6uaQyvwhgG9C5kQpDQD
UI7uzBUhq3ewdIDlBRwvlNyIi4vCiS0U+nUj6WF0TdFoQa0JYouIpJ7kA8YZYTq3rM6xWywaiqS0
SSE2kPTqaL+W4Ry1SXS3tQdVs9MUYK7IBHLbIngOnUodldHyJGT4I6nAIZbeEQV23LhDiirpydnP
a6I6BKVt27VniWBzHVhqRR7cjRsq70h0mmdlgStPq5THo26rQOqGy79yowM0d8bdX57DzKKkqE2S
mC19eJyjdBT/nEk532KGJPPVzh4wpT9bnCXyUoTk6fmbe7gch48tugEdKRIEhaoROjQyN8Rsw4zj
GE1Wa0Y2jcVH0apBHborXaDTgZMQcT3XQnPsmcrYnLAvrqks3uJ6r9pXNmWvzXabGZ49zJRx/HBe
zoJtzGivp6uchnTTjuseKLnewXT2Pun9F57nykss3XpERsoYpidTE4JbmI0cMrgxAeH+FbjvQD/7
dO1qzn1jOc4Wy/RXn4ayNGgEsIQ6eh/rbr+d7zFnLfib2u594MBw1INjyFQmV5Fr/TBIMTYz8vke
Cu89ZctprXlGCxyNqGGikaoGJck7SuXPT2go5Kxj2hHG7DbeFhN5W9a/O3UN/jZYNGsWqERGSesE
yh+b4yBMns9ICrNdhplFQd4FCloNqifLPu9AmcSbi508kh8ZrFsXBwqAm2SsRLXF3WnPuT7Ttn30
84wbV5pnJaVpb4B0vK7X4W6dzDzYdpStHH9l+Csb7L4gSJtxs3+TftxIMBMGGmc9j02c3A1tyEkG
tz30X9d4RWEhX+zyhfIRPD4unkQmLxwkiX5OMkj8OtDkX71+/PPTHvFoRer9M1mWCnCFRGwlkOnh
ErfPqVP5oSPHREJCDEP8CS3MOCjm8rR90vsZSWYsrtJlQlQrWBlmpVPSDMdftp2vjTnggOzy4j29
8gZqJicUzJFE+gaMTKExXEtVjE5YKxyCCiTBZ9t/lx14PTOHd82m7e5IGD3YkTA1qss01wVENmi1
8TwMkfo7QtN+oA3jhdDcU2R8ueba5adTjJXlc3HwN9fVOzA63LNTbWli+vkZEG28fm7uAhk7grGT
qtdE2BFAagIzEJyLYOzb6Qe/xvQfKMqDL+6eclSG9enKJBBBjIY9TUhng4AF/V9bpMt0tCXv4M19
fuIoF5TxiDduwrmFrEeXWE0ZyhHW6ujfsz+vvFGC6Szxj7KwHpxZ9Q2ggLCwY42GmIps9wC685Hl
vxDK2g04Te5t4OkM67iFQlgpggSZyyN6wWh35HxHViZ5DzCpysX94u0gY2eitOsVq4GGOuF8fWnt
gajf0uIMEGjK4UrBZzmGbfqZQxgKlDELfDmMeSmjBhPkdaIguAJcIcpC3h6K8gvInakLDISn72+O
wOkV/ghkrEtjhWkuVhCIcdvL/ONLIEhJ4lFCw7KPDjv4WxgDvoDB+omPI0V376+IQ/2RzRgbqQI8
wVWC7GU6/2jnmOCAr9WuaTDHrVRORjcjWYytGaJYihUqa+18IGUz4NbPd1DVRYzVYW3cUG6yORIj
CP89SsbSXNQyyIIsVBA/bvWYjvwunI7MWrhgnDOcDGZ+JLHoX+drU8TJBZKWtOHCE9DZNPcB/+Ui
/w9IbYcjjrOVbM/FtT7pF/0mDnzHur/++CIHTHi+v3cOMB544qbDqNHqGO9FO4tD30t0HylscBmD
KzDwhAPv6nHlMD4LOMEaOcBM+GFJ+w/QUwSuqssyBZaNymu6nn4R/qsa7NBhV3TFNbYgyglPRHqq
X2d/eLafuxzGkljXPAv1JIIMCS6SCZOF/glaEn2sDf/gnvyshTEgrRFUg1FBTmO/6osKXYkLvGfC
bvnNnauYbGMdXSmdMRhdY2YnkcpyQIL44c0BckGT/ATd6gsK1kZxVXnazjsrxnBc+lROojiGzPWt
O/1qY1oFeS/R/che0mVwQD6vw7BFukE3UMxxdKeTeiPlZ4xIlubhcMkhHU0w+AfRqAVIneNwHHbO
KtnxQxBCG/VwhnnUvkD4SZkUNM5G8hTSYMKfFtT2cXjBUpbCc/h8aoCgPAuenyKR8FgvuKIYk1EX
+Qk94xB1TmaXN630yAyz9a/of3ys/LxdY0yG1V1UKbk9nsns2pFsnj07vE6RSVjLkdIb6r1LflKl
PCh0qoDOV7PHZGDW4IEu7KIHKdicyHOyIr37GR0XMIzgwA1J+kRrzbNhlxCEeJw1T8f7mgkeQVET
TZ09R+2SG90ly6g9Vu3ipSXp1S5Mj2fAqGb/5RyMxDBnKAMWf1DBSXuIL051eEYTKY+KcTpJMhLB
HF/U1EacWBBReqXT2WCBWpUpCBFnGOL/fqwp02ZyJIs5xT4JTmCWzhUEAbJfO+jCsRJURW+T0py7
zJXFmP7WjE5VYqXUiaw9mj5Dw2e7NCMwFsTr0L84vJEt7k4yj4CcFJ0ZB9jJq7886v5HthB6kiMP
WfDuNk8tmCdAV3olq65YW2ghmgJUTE3E7yt34mTSxxkdF2P1h+o0SO0FC1JurL5rNBfvDXtXA1/+
HR2mIJcjHAWh+vxI3xlLnxRDX4OsRzlEr7qAsTbk3J+sQ/aWEK6nM2m2fhbHIkoW51N0FXTsoejr
H8v11kNtYdhUvyixOrfkNh1xj6Qxdj89CUXWmJBWuEdne4O5vo3SuzDJ9vKV233GOTqTMRznFNwH
lQJ5CX0wDbBHoXUJreHoxMG8EKUw5pzcpPs9WiBjRlQ8aidNPVODmMyMNaolSIByZNAL9EA7TMZ8
mEOQdaqKRTXQeccLHR19lshX8K7XZDg4WgtjOjQFAYtC15KQyh3QzsZ7PXinw1gKyyyz80nDQgBS
Cd5OF75TR2gzMTdv9vexmJKmyaoFShNZVlhg1up6tdJWKRXKaG4+FUgXN/wQliOEvUo5qCotrazo
VWod8dXy5O9GJvKs4oLT/30yd8sxmWs05HJQdxaWg5niYZm7HAWjCnSvYPc/z9waoMIblqJgIZSn
DokHT1xXXvEeYvKSowITXvy9KOa+NNcy0gATqNzYiI96ibFsi2zhQVVkHizE5zJ3e794pwN3vEbD
iZTVvWzmHhW5XinXSw27Dmd+DRxR9MtFJHSytYEJhQa9FDKImBuM1edrzrP898t1L5q5WnKeNEl2
hei0dtXBPgh2ajraYDv/8iSZGyadxFJuSsihw3BD6IDsOfVglOwlL5k6keK4XxLzGCdiajYDXRKl
yXS6eG7YlmHnOnG45ekJn/5eFvMityfrpAGaAOFDlswGzyDqU1g4rbyoM8d84+zh3+b2XhjzGEvV
cM0UUGmgYvK6ttAvutc2wwcMboAUDtfocjSDhWPNyzYKurzBC9k5HnAN1Z0ICjjb5izq72f/blEs
1OoFLvWgFxCDmXqMookAe4XL+wtIe6qbhXuDp4j0Hj8wKSy+ahsklXRpIA9z3cv4oHaOLnjp6wXB
Mg9ij6eJFmNT5LYX2gKAdLQgtL58meSZnhOvxXDCs77fQsZ8CFpkZIOJJb2uHQEtWKd5izHaGx8X
b/c4KshiqZqGmmWihhV19uvR2HqO7HaNi1TH4LqzWuMoB08FGaPRSHFQ1UGL+J8snUtLzNX1V8Jr
w55o07vfPsZelPL5mugd1vSqSdC95XAhoo+R5B5o/uXMxnzpbGbwqZv+9jnuxTKmI0jVrL3KVDnC
llxONkY9E+cPOgN5Z8Z5oy3GbAyVpCpdR9UD42iO6VsgN9weiO/HOuYDXjn3+bE0lUVDDfMoS3uq
8w7aAj86C0yi1dUDVBroZQeBl+uYiPHGu6iyU0uVjNmK8AwVQeNVWCxWqHsatiPtLMyV8jbysTqq
LCxqV7ZqKyVUUTCw0jso7oK9zHpCJy/+4/gjE20t9wtjbIcFy5GBBxbCUNMlw6oM4RDMMatSNbTj
lifu8cVWRcaGFJVatgO9BFW5qp2rLS8KgjfaMdaryMbwW0+pxXgb+thPVUXmfkuxYEldA+8RrTui
TvJPEf1IM45C0i//Z4Ovisz1vpZg4lENCAG2h2gnuXsOMAl83aqN3UjIdHB2kuPMqSJzr8VCrsSU
XjfIO32gkQvw6QBq2/vgCZmvMHbx75fI3HCjOdVB0eESOHhBt2uSrbu5zY0oOTf7loIbVeGDqjBP
9QApICBfZFeCukedESK8aD5eT6T0eCHs46davaWhRwINM651ocLJOcp2XR4SgQxr1MS4sTJH929O
3kjOddA0eKc3Ncx+ly8cLedtG3ORBUwkDxe6ivVr9Bl63S7n7RPnGt1s5Oj7jRBIX+YJEgSLxDVp
doiPnnm5+Imk/51BunkhIylleK5PXXcLKuHBo3rTA8lsnYScmG8is3wvhzEKYXZW67OJ1byuj83r
x9W1yHBZNE6p01rRs2vr5B10ZBvhfbleCtv10rGLLQVQmzn/i/TX/bcwtkOPzh1mfKhmRDpp/N/J
XEkJIEC5bzQNsx4Yqb+micpTmIgiBB37wNVIuQJacoCWbFd7asM1t8llIl1+vzDGYmSXsBTbFoeZ
vZ51Yi6ii12ZczUiZ896tzgmWJ6+YBpCddnUMETNZAmKc9uf+r6jYXz1aXkDZkvxH/oz6m/LzjdF
RLqVfQVzDCVr+hO/cF6AaU/rRzyTRWgtqbmG9U38sn9z8ZASftPr9CX8EcJc86uRndSygRBvC35R
H0y83BzitJL8iGDe6CgHpLCq0XUckQ7BWN32AFisXQBYtXeMsD4vwIXxh/OcTYyWUk35EUo/anTt
CzMr++EEoUc6xlfZ88xGb8sGjS2LHPzNHFWZNpY/0pjLn5z7uOySK0xZQwGOhCe1snkr4m0jc6mN
pFPE6op3bLkGvefarhzKRc0Tw5PCuAG6niv6ABSzw+tFJCeQvXGU+u/M/P25MDe4rWUzkUr8fgIO
K8WRNtAAdGnyxEy+wbpsipqM2wts5PvjFxK1q2tjQAgWkniVbNJ38be6bea5m2DQ9zme8fq3bhMp
jClEadmUJVnUVdm8Ze5HCmdqmIeRi1JGhhTz7ukcufKPoLS3KQpHwWY7l5Z7wQYtwQoYZZ1zIWkA
KpZmVa027kvrP/O0ZcJ2aSLCGEk0YLpUdgPSDOxaQR0gN1fbx8GJQ2IB7fICLjZwbIPHrpv1saNv
TjbnfCc2XpOw65Yqa+C9YbcBc6zBcAktWgYEyXd8sNwEyMLA9WuIaZfev5TGWOi6b9OgOEOasy0+
2rfTSlgs/igx0XYcb2gqz4ppR80Ce4WIaTSDuRfntFBxw296C3C9IndbmQwBglIF/UH71lYxIlwN
G2Hd66T1X1Bu4s0KTYVW6JsRwesNWgdV0ZhPuAZ9X6onASmghbz56md1RKIZMp+G6GdzQFGDCnHY
dhzLNuU/YdE4SAUgJpiLow/ISK/FLskE4yRZB3iybruU58U8JPLbE+8C0a9n7o8lgfQNeyuiVc9k
buypC09aICrWIY2ItU9W0Jlnzlo4ItjUYNilQjxkmgXIi7kAErsNxXHiaCRPBqORsWTldSrI1qFy
g8069aJFZX8EM4EYmzQl7SZ2zxjC4faD8MQyz3geJJpaXHSckiMvuk/F6SoSe5mt6WBkV2xXP54d
ftJkwsiMz+yvtFpjVZUUYEOX8bxxr5bddp61UUl1AIJo7thKQRbxmWNibvOnDzTFol810shMiPW8
L6AppXMFZ2bxKdLif/makq0+B6I/EUj22eL/lLUU2m9xhHyAshDpXJtpEGnHc3Buo5v3H2SJKOQB
XFVVKeQOPZzRBwURSAVOWnKiAA+vX18UE6TFqMixA8TEwd8sUFwcFgvJHlzAuCwCYIg9Vrpbi9uj
D2Dujo6mRetS4gNej9vfnrc0bTqJBSAUqSXZ7OyvPQcTfh7ieaApBLNwuwOVKea0PjebjbLIdsjh
PYHMmywWkQfOh2f7k1fdoF/w4AvZrsoeI471ucAXHkX3cAhtxCNHXm/4RFUD56CZpmXCUFPA2/tz
GKJAk8vydEKOfPDalmizYda9X64knZ23wju39P+3+t/LY+56UCj1uWutE966fB5VBGhHolssCtuy
w03wfiH9a2nLs8eHPRGVWKIFPE1D0VRdtNgqaVRczD4/5yodrqKcVaqN0U2geGK88H2FA31B4wHv
+Ka29vaqowEXnUrgvbnf2iCWq/SsNSrocLYf+u/9kGJSDRmhJ87i/g5H8NjAe/iPHCbmuUYX4yRa
LXjjtuJHjWhLcdCXiK5E1Vn1i+6YYj6741yfv23nvUzGdsq40de4wNrAlPRxAZn3vAy8/39/7F4I
EwSZgtQKddGpB5WiEJ8XqRM9BU+n3Zxcj7mrv6lfwuFf7iUTAgVVeoqrCCLhikoOOtHRmVI4p+3m
syNnt3ENjBQ/fz4WOjG4fb9OxjjreXiSAJWrwjjD1oDCEhSdv0/O3FsflwAc+/4+z5yunRVgy1os
QJX1pGfEupCn18ff8XdAdv8ZTLAUVrnRlzL0yPTD7X6nLITvxwKmriF4ThTZkE1LFkFYe38j4Fzj
z+kVAINonXK8rTY7zHUBLbQAmKZ44Ys/1y9xSQen+NPpE9b0TjZj77OgyaM4gez2GH3qC+xxP4Ng
WDx397Y6zzeAyAm5WaW/XXvs6c+KWfOqKkZrDEavwrXxcueAQwVSK3HfDd6FnICGvZfEWJvkmp2F
ge4t5T1EazKlO18fiEDni5Z7EEn5tmY/092NcjDjKXPO2f4dpN7LZ6yQcq30vMFgPs3lBcgzvabP
czI8uW62+1RXFHXLtrjJtAmQwnupjB0SVDATZBr2t4QfgckmigdQ2EBoztbzxN690VGgzctzuAhd
1GM5lnciuoB0Q5RU+DGiKLKzQNVQZ2baYc0Xx9NmAZE2lKcUvgqMPC9umxhXvxfGWMNzFBi1NEj0
DaPQhHNo8B7jz7oDrHQ0jeR+biNg5FacJzV4tEbGIsrgvTlfLiLu7GC3OS6N+Py+qFBNeaKtCM5j
LZoo0N4vkjGFZ9T30MqGRaKdY33xJHWebuTVt3FYPqUftM/9f5GOvZfIWj21KMOLiDPUwczwJcAg
zCW/BTju7E/DHZSZfDZHm8kYwNDKYllKBro8SvMGiIMBsLGmQ8gvsuocOL2gevO+Z7zu32nLOxLM
WL9UMcz0eobg1yNFgPc8iQD6/kUAcvSvlQv/evEsgP09tWObd0k4CsROgsdBJw1NDtGyCzJWAPwk
NmBfFTt01f1j7eFdERZbOa7TqlM7iAKE+U63JYoZh/uxQhnBxdT+M6LIJ5PDbylNeLRjI8CiK2dX
M0aSA0JF2laNBR4APjz3gTq1kdHx93iJEznaO3Vl4ZUjRSsVje5m65iLisi2A4kw8DuQBQp+Oss8
wREcLkIpfT2YWORukYzxMUsQiiglbom5LhYAtCLEx5weprwovnPuRo7BeU+mAsQ7iYzdMYbsbICv
WEUJEjwNyazw21n/drat/W8UvoAdTNzPl5dynThXYs2ftK0xN93UVTccL5R3dTTGJMl1CP6WDB+S
oDNl7bXzHpRFcK+j1WqlgBx6cXZQrBL/B82CXNVibFMR65mkJRBduK/okkJ379kvrwg6RaCb/u98
lR8bwYbkcZikltrA0i+XemcDQmdGs/7cfuyJgtSdCrNx7TlMkiipoUsa0tkfnp/MeZeEcyXZAUEt
BHTH6YRLgrS/J5mkRXUBc6R0ihT4cxwDx9NUFjbYFC9VeK00KAgwZBoXCQw6ijyPfCkj8q932iZt
rODCg03wExk0mNvHNuGWTnxwOVmk5hZds6mY4wOci5dutXojzlG0mQHlyXK6JeDy0TVovQurKuNE
gX8XPu5PkrEKepg0+TVWcZJfvxIeqd9Ed8X9rzMWoAb/nQ7IcHqKAB4QP715TwiJbBjzF0C+wJj/
4RylOhlK/1wBnbnrvQWuYjFR8EyGK22bbDDttm5ey5XkfM2Bj1uT/R6GZ7WRMfC00QnC65Vr+O8n
UkZ0+jv5enyy0ymE0fcwBqDWSjMJTWxB+B4+y986SqbCOyh4+BDUnFeaDc36oY7AEYDLrwVLD/wc
AwgeQhv9MwKy9QLpGh9efL0HK3NhzUSSv/C2nurKIyVmPJQ4DrQyrbHUpCSOQUS7Fpy9d1Ccxi9O
BC29KPsn+IfONjyzS2f5PHu239/fYIYH+x10Szwjwnny2NCtUs5KB3R/9RDj+AmQeACw53LOl57f
g0Wzo2y6FcV5YMLAt0jafEnLuQ+GR8BkgldjFuFhMzj+NfUv/5JnIfIWUXVDWYS5UmJfB3p1haVY
RrkzLFVnMB2HF6lMh0UjKYzW5mC/S0PJoF7uEa29PTjAvnoXQ7mR86ebWQDOeTXtxzvJWxj9+yid
LJ6aIIotCwvLV9qX+guQKBwF5a6KUdAyjKuTlJkqJrKOFEODzv7uX0ALzgcHm3y/fjaQbVwW2pMR
KgOOSbR1W3T93dubBPwkSsfo8J79CVQgmFnwFKLkq4DujAW0SyK1aeJToB2cZesUuO/IHWCsM1/C
w0I+FpiSuf305PAAEabdgJFcZj976xQGpzLUDmD5pUNZp7nXzOUlryVEmd7M/67vZvNHqoH6Y16I
skD9Nwf888gQbNeNe5k7le0d9uBws8CHvgJTSLPaAG1i8ecP4Ij4HaWTBvZnuSwWyrW0VGDxn26R
7UcL0h7f8imU9f/h7Dt73FaWbX8RAebwtZmUNSOJI3m+EBOZc+avf6vn4uFIlCDec41te8MGXOzu
6uoKq1YxRmy/Pb8Mj5+NK1mTXEw21pw6uJClLbaGgGq+xS97M/m3a+bateZOcZoCKVQQTnpeIP01
KgDJlF1mCX5nlzNxM0qpZbIuCiU4jMbWiFUktlWigxVhtlz80KG52riJfeS6NnaFATr5dtleFKvZ
jq87h56SPhs2PjT9V6ImrgaG0MFnEyHKEIx4D1cRHttvt4Z/uvieXdcj80ir8LIqsyJ60Sbrapu2
ENwulk7VClWujMgDEjnMW7AUL0h0wD38nht7+dB7EzBRTIY0kY63vrXIopjJbj5mEry32vAD2ggJ
ok7TPdWkMmywFZiY+wXD8j2j+4+O8Fru5PEptbyNK3jDuO6lcVFtBeUeBSXlfO0fvJAYswb0QU+G
xl1LnLw9dSW1Ls/TlV6AzhHO0WbVOmCrmrPUf4Sf09f7WtDEYo6h10gCj6UhJL5sJUSEF2bBFmTU
DPlLNxZvuZGQYYWfNnj2Fo6zMkf9nMaAjOloKp/7ngcwh5uF/9mGK8saimotNkNCtxqMNoAl6b/f
/4tuYbqsJ8ueYoPFrBmZjorJ4ReCPIdSy4C5amM64M2ZXdQjO321yX/G6GpRglD07SBgk5HHthIz
s/sDpi4J3Ryqa25VE6MmpZ6bKSy9kiTnCAZMfnA/7Ex89jAhdr2Yu3vvx4zaUtVEPvW9+oh24JBd
J7/bSwAUDqJhY9jMM0s+4Mi6VYzJ3W+TSPIbeiPoTC5Qv1vIV4NtHvMbCABc0jxFzyNfXUT7mERz
8YBQTQSWoEhp+qTDoTEp2WoXHkR1loc8zXHOvDwy29eSJuZFbBlVCxtIGo/wA5lYx1Bfq4VtA7QJ
h0gzDASXYMaoPbLf11InJkbjh0Tpi146hRoZIiOx2RqpmRFD/l4pORaPgsP3XN7r0UUQZTq6UJXA
2ixO9jQse4bpY0k6pZVRvKFIx/7T9M2mQZYaLyJR7LOOAfFH/3UMZ5b7ADimcdeiJ5vcNuhyKAeI
voCZFz4F0CiEI74laUa+KErDJZi3i0EPerNIXLBwDvbMfj86ZQVwMSAigK3ilMm9YbUUCx99BYlk
UFfst2/ZwXv1Y+I43dlHqWVGqx6Wsa7lTfY6SQDKbBTIW4c5vDWf02WjBelypudn4NSQvx6szaoj
2kYCp0pm+vaADrKFMNeF96j+wmsCL4oU/8krd/DtmgdvE98qJ28hndHl/Yle6Ne3i7i6rKvVt2cN
i5mlz0qc+Kpex0aUYUs5xcDlsiLxldfOklY1raINi+7z9VUcCR279fyIH9VLb1ZK1f/Kziel4rto
y1MQzoEUEZ2oF4we5k6fI/TsIC7F01cK3snV+L6qtwtm+YsZ5M+/4FF2l0I+FYmCQxCfTKA3Q47e
1ASolVMXvQQn3kDtZ1gnFo3yXqu1b0v/ngsUHtzoG4HUil4teYjTwItbBloGCBiXgE5/3xvBgm1N
xkmWH6ujuzuuTOK//ZWikIJAAqIGh2kEGOrzT3nkM4k8UgCajD5SXpqyHY8xoyEgLZiTwOshr/8c
9rRck5s9YwJrDu7NxXOBj56ka4HTKtQwylynJhDIsEZpwGEJvxnOlNYjvCVLJ+pe57bsyWFRp36d
Az3d+8JYpiwIKqfyAgek80TH1UZlGbbs3ZOn6tY22+VH0QwtRSExsuw7U29NJHz0ZD+zy/fpzInc
iY6XuRpKPg+5Fbesz+Ua82LB9lvpwgJBt3HasqjIxRaxK8s+pYZle3YIrzH0l8fY1GQATVI71oWX
50dxHzL+fRWGz4k8QKusMFFDta3d1BcFQP+UL2GtvUr6yplrzbtPyk+ETJeegX5IZSEE0X6ywP1W
yGWdG61vyi+RDcCj+qK4pjQQFj1FFowNsuW/4Mzgx5nH7F7V6ZcA5MjLnCRwmjI5fK0Y2phPZSxX
cFF43X/u6YzxsDJSF8jWld/PnPp9omoicLJ0tpBKP2kl99SXi7oGsK79brbKdjTL3S45jSYG2yLN
wS/m5NKF3PjpE7kTj1aNsxhDtFT3lEmErUjNktpkXpMXGFBcqudKdP9iToRNXui0zVMXx+ue1tHv
+hLtMgIS/ZRE7651jgKaREW9lzpj2ssrRl4c5+Tfue9UviwqIgfGbEDb6d9f2dLGa7SaFX3mtBZt
9zV8STeuOZDQBChCF1fg5gMCBby+nj0C2/svaWnBAHja4+/zfbh/RG6/Y4rP5oB+zzKOcdFFY0cF
yRST3+iRERiB9RuaNaZBr+dGYNy3bUxkTi+wz2D0jOoxJyPOwAXUb6z462QFEWZwbUn3LgrkQ7YW
/Ho1nF8Xi9hUPj4G48PBgz73iD86BUVCoy8odv6ctdtT0LzCq9yhYtASbr15CG7GU7v3L8lO1KOV
anfbjiOr2KzgMYoLbVW/hxgNsio4Ysyiyal2T7Rf43kRjhr9FnkaDOdqV4O9HbeOjnjbwa6ZPahd
kfT2kdCZc5oerFtDXoXjML9TYJUpF08dhE1ZKCFDM2LJoXlvI6RW5L30+8Ebsdk6C6RsldmutHuS
Cw0k7VdiJ6asjZSsLpOIQSRuRFijGJJNYckWPIc5Avf7ZAeVJYHtXsAvSE1PYoAoH9h+jCDrbY1Z
D/m3Zb2/b9fr9SIH1Uu1T3Hisr4ffk5VQRrHTE4cdc+LfzDl6WyAeY+fn3zNJACL+k7Lwgxf09J6
1Gu7sIRF50TvJ3rLCWqCYJw2j+I52yOhC2TLJ5S9Wzf6XAHn3l2mHwLLg0QPijisOjHuGBMn+k3T
4e4pxN2mgDEHuhcancV/oRKRUeLMOXK9h0ehCZqoomakSdq0ZcGvGldiXdl3mFD39wUJL7yurnw9
Nizw7Okx3lATZdmUvOxFI15EhpkfVpH1oXwslKVk1Ja26Lx5H/L+vUFzDTKLcKARpiLwv738blqG
bCtEqdPYmDekvrj/kEUVjQ7TKJtl7LAeeW5r74JwjcoTceuAmJfhs9/K65OUUzwtTR3QRXmYcPjb
ff4v8HZ3JWhIETRV4RGC8YDKTlaVBZTvu/AzJ19eap6w4Vo+MTa7LgfEf88X9OA+q6wGQRpeMklF
rvZ2RWGYdAkX9IXj0XF56Hfz4JaiLNiRdutWuvbSLHLReC70PrgH/P5a6ORiK33HoiQDodv+xDuf
1md4jEcjXnP2qK9qlHgtU1dstFccpaUetnOBAF3TrZ1GMyVSRIoE/lAe3vjtmoO6EuRSFUuHX4XL
LXPZN3ZSkLjWkVQxRjP2iRwQlow/ORjPUToxU7u0MfRxzlu61yYMK0HQBwUGWh4EcbffUeS9IJSe
WjrcvrQq+A6UYHcEeFU1fMtduha3E/cx6FObmR34Q8FNd+Ba8sSEFC3jowkJkoV996t8ZbtiVy99
iwMI2zslGwsTfGBY9dGKdh5RtpId7kCRi+fbiclZR+8l6EFYUOYBHMHqb6B4dRaSzVvBPpxJw9yn
L7XbPZqcVRfJboEsReloC14PPL2H0UW4fsHgWZ4EFpw7Q1hm61SX/rl6tcrMbC0sabz6XGUfGEB8
h6qgo08VFFn5CzaunD15TEtfUMPKYVdbZh+eRov92ANmLOvJoqZ1YNi+mgIq9XMDKHmyxIUlsZ7q
tfmRk8L6jZcLULtJAFV51n+P0MUuqTRpgxBDUVHbv9WkLO0y8D9WtQNe1eUpPEoeqf4p9lFFuLdX
DP7wfDfuMyeQp0FtBRk3mRX+Qu2r3Yg4v5dipamdAfrxgo5Y0eBTvdgOIdGc/P1X3b1KMPuBxemO
tEzWqhmaDakW0pKfY6e+K/bQT8F7iCQli5TzNE8ncQlIiKqycgY9PTUywQDaTB/txhgu0WlY+qZm
ZDM+5z0CcyJzYjTLJsxA2fsnUwNMJd80SHILBl4EEyk72i+yESjTuZmCxvr51v+lhCZXF02loEeR
OU3iuem4rcbt1QAQ4srpVoMums1PQViJ5EazKMzaiF+8tfDZk5hwOmu1eoBfBb1btia77FFx63fR
cS638fCT4ItwioCx0zzU71b7mFIWGUGqGqc04mVvcIb446O3Y0TprUQC3lSXgZ4s1X207MBzeEAT
GwCMurCHK2GKC8wbIr/PN+mBr4Y0C940FngP9FVPZ3FqnatqRZY1DpeSwi4c7pMFYbWp6ZVVw3Yp
ek5SVOhEFngUQ9qskVtULFFft8i29qRYx3Naeu+t44MEcGEocNxkNJHfblHP9aXatmXjrJORjMCO
Lds9JmIdhv2AYsjo4aFJSLsx8hW3LecCVRqMXauMhn52ZNo4CW+MzKJR+FZ40HKq0ohe53idUV8G
kw1Nwc5+qhSw3S0S+cPGAwJI1Ttjwc0l8qdvrSYqKprfNEVClk9Qp/NZmJQR0oAtY6es9GRTZf+t
KwGXFBkVxLgYeCrhrCcby/Sp5kZCFTs8Bu5iQKISW7VrnptLgN5yzaSDC6NVHumghDSTfRiRYeHt
5QM/BwGfmiH6HVB9hRdEejv/3rEri8gXns82apQ4wpG3R+Sazuo/WGHVYBQ8AUyJt6oHffhxPD5X
9btUz59gtBODRQPdVPyfrboSLKtVKYlamjjK/rv8SohrN5EhXnpd2RXLUhdWujl8zmkU9UxuNIqu
9j9C/+CoV0J9gQnbMsgTp9Mb01uLH4NTbUPrJ9yjyhcaqlFi1kj1Iq+9Wh/WaN2eM4N3JhjLRt8w
R/sqgZpBheZWp7sxbWu8yKmD0fC+Jf7mFqMffsbdSwSo/zknmDpehTqTz/gBf+xKk5XfyKU+3dXK
i6KR1TyC3HhTYsAo4lCdTm86HLjDV0n4asbc32VK/9ZJ+QtQ15Q5efq8BUMT12IAeY0+gEqaD/S2
0mPX9Ecbjs9/r0tAIP1H2GRxVdoKILDkUgc4KfB9+DqYiQqShXa/ylwwIwK+ZwXG6xwJ/p25nixy
GlYNQxwoVQ65A4jnvEWPPqplZvvHHttrYNooS/QcCUQgT9sCKE9A4L6TtVuRt+frv8PBTb+Dqv3V
4SYtXl6QcKSw0njQUR6njcIVfDqP/DT/7MrYpCheAxDnHGlVKjOfy5/GA/8jHnTRaE9GiD1tI+H5
sQy1lE8d9AlGDsfq7l4f3Rnf//HNkeloaGoxuKkUuem6KK3F1Cm/KjPHgyyBW/akC2+ssdIas7QA
HHmN6GjDOVs9jWv/1ncleRJ1dGycc1EOyW/gEwv3vlFtg57UCdGRJsMAXVrsA6K3I1w6c43uaj9T
0ZMwQmMUz4sVerKG1fz4xkgCM8VoObVdposUcNvfeJt9drnpWVGlzyxcoP/61GioqCGzCp4GGTtw
q1c+xqj7BTemTriUX6OPi/i7Dw7KWl4moFtETSa0a/OXMhOtkmNgScsdp3t7XdDx5xZvBPvnanZX
i6Kbcf05EzWXZcX32x56VlvGYIrm8GMt5Rc7RZPEV/4rLmh+zUIZzG70uciBu/NFRBUKjrIyL+HJ
Ai/67VaIGFqu+FKROZ+YIV7oyXt2qlF9CT6fr/Gu5II1SjyKLbQlU4FbMNlyUVbAcSOmmcOXVp2t
HNrcthI3PoFif7/NBQT0qycHLPHIJaCcxMrI20xKEWXrB70nDRkM5xiQaFuuy4TICEp3AK43REmt
nCEzWvU3aehWKPDBSHxRcAaKENOXv2g8UY36NHCMC3jz0uV2NOolQ94Bb9WA4d1XOga0YFKjb6hL
nCyhNIEYrqCvXIB+Nhs6jaBF5g7DstEQA6JFzGYFzveY/6VPcxBaAPc7awOobk0/WoUjrAmqhtqv
OrmIHF5tlPtRrDBkG0w8W+uTPqCw9+LLy5mFbZWh8WhlRRJzDm78wLwj6XMle3JKXlYgrqey4QcP
eg6uqdaofvMN2jCtU6Yvf74GjfQrTETZjL/RizTTpMPd+8KQL4GBApRACJbkiXym691uFDLmlCzc
lx88qu1qhwTG91YgawlQ/5krcH/VwHgBVghURjT6O41Jrl6zYex4RU0Z5pSZkZnYKiYUrn49UBvP
JUce+KCQhMqHpKCvHwmtycKqqhErt9RQCZNIdOhM/pXBkVYd+eJ0M8XEC3mOLfQuA6FhOiELtw92
BMxO8I1uF9eLvY98TOY5W2vvETouEL/15OdnSewleoRoG627i2FHjzOX/a6kPhU92VeulOSq7iD6
Av7+N9l86/TBzhaow4DTSjPxCZ8nqtJoUCw9gOhFA2yShl5TRGa1QAUaVeaZo35wqzj8oOxWgiCj
WHK7G3U5ckXB8J5jNCZ32YaiHlrCtv8NK2CK3ZlYR6LHObnDtLoH3wHpHw2B/620wY9Hl21D3zEw
fAnYN7zmlMYd1+nbW+k77p0PjRqV35/Tfm8dNuhJ3enHV9AYrhdH8TPYB2gzXrjmt4LucYBUi/PM
bsx932Q3mL5mkyKKferGbUfCcebw/b1+Qx5V/+4WAjN30e6fd4RCApAM8M8BkpvaNHaQ+yJlE99h
URMRzcoez/wLMi+XzkgM10VLNTtzBA+e0b/oS0JJhiaQ5YkOSq3cpnHa+M5gS6RA06EckiwjnK5H
cxwsD3wnDAIVQJ+GcjeS1NPkYpSPXDzWo+/AWbQSoHxr8k8AkWe6cxwnsSIjs0CxiYN8/T+cI3wF
Fu+qgDFf0+pOX0lq7bEoOvF6YiqIKxndXaAx3/yQ9O/sU5oJfx69DwA5/kfexIwFlSICYAl5zcrA
GK5T+hKZ9UZZZFvZ8D/KhbAbV5jFXqXAW8Yo6zafHqYZzgQhD80LciYqxpqxgItMPaTAl8K+bKvA
8QXdurxv/a/GrnTE1fSeXfBUpMsB6JHBlAPzRSYyGQKklXfOTl2UABE7x+EMEoiZo7h3cDSOqhoc
DYxYl7TJsx2lXj7GAgtfozMxTXs1bAOiYjwE2iAVSede/ntxAsacA1nBoSaF1qRbC1NW4eCmjRY7
2Q4IRIP/+RuCuRpAx2hop+5zblDPg5f5Rt4k8A24Fo2sPeTx+r5eDdZweL6gO6wK3gwB+C+sBWU9
5GMmzxWXJCVfFWHivFVmVqJ9EfCfU71pN0C1bvBaYMg1xgKYLynJlmlq1m8cJRSbeybuDBWgVrTH
i+eRM4crMkkE5lwcthzXIgBLSOzDB2qBrnX1ULK8F369ZmZeynsnHFyaaPtAcl5FmQBrvz1GIS/C
IIrFHG4x1rtsMa8CDxL5kQEdHpFuhNmY2Wdq2m+eponEiV2Efy73ESPkzjrv158gUbJpDvwntFoy
DqYOXN/3Qo++jLnQ/T4vBMGo1CJ7IqEkghTR7VKzwA2i0AsKx2AV411buwxxLeLxxkdta+H8XG26
kOlCBZSj4P3IksRNEXRSyPBpq3SFg3o3Kh/iQtaIo7pzCFV6Qs/E0P2+8iHDROsRSkJME3zHsnFs
UJMdBuP5qc2tZRITekEGQvMeQkQ7IxrmIVmSr48RyX/6mdD3rtyt4ZgAwkQQjkQ8CO8m99DjQ5Ap
sHIBjZTfVSC03rVq1yw/QCXbkbg1ny/soTgRFXzwP6EQIUxfMLn2qzoXy9KpaZfAOvgoMgvjac9y
So6eAQ6vOTK/O9cH64Mg3HBMG5Ph+t+eV64oLeqlfemUlreI1/Hcgh7dr+t/f3K/2iAZ4yqoSwfZ
9sbbNo2RY8Cjr+s5wsVemlGMh7fqStw0MchWvipkclU6RbCEaqD3z1ILIAv/9RT6/qKAQnDmxB7o
4l9nNI/KERTh74uuFB4memiCyK2cvrxEMeGd+CztYoxV7XgS7lQUw9N115FxpVoCXJ7n0u8aVaGe
KOtxwEZo8KzvKDF5TSoaphNqhzUbvPifiOYVy1sFzmkbliD9+FjxeOsx7gft97a3BxGceTiWP2sA
1wFoniOxvff8/j5HElBHA18bYrtbbfIwsbztSrWGkWm/o/VnZ7ZGCS5yS4Md5xBukYhZ8T4o8bq1
Z6zn3ID7vDAMG3KhKOXhLPD75P2AKxKoGYZSwrF+j/XtgJnHABv0xid1e05bjLY5B+Tfh2SjzKzv
zh/fz4/jDnygTeRPtD2JoyziPLZ3KhQZEKrUxju8bRppjkgKB+YpXefgjDvGOm7znHBqim5NL6w6
DDzqSTgAwPxuNx8lnV4uOLd3krd0I5xF9IKMi0OMRKmPnS90zMsk3reGfsZX+KKGWcwpozjzAZPV
89IoikEl9Y6VgJrVeB/03mrMEblTTJ1AC9AG3ucnD880Qf90SWgdV2fXeofvm/U/qd16shl/TvPV
tWQ0sU/VAt8CLY9JZI6LBKmrqER1wLM8A9PSUWmfHXn5UAHArgxvHLlEyq55ewZM4GU8yzE4A8J9
Wf7x5X3JfNVgPZJJ/vEhKMiuuXt3J5DYBtaMmR0bdZ/moE87Km1AkyroGviDpVytW/ICzBNRvcGB
+CEG5UBATtEKtG8/4rd9WMZHG8lrSec/xd334hfgkrlg+g9kebfzyLWAyJoV0aUx3QImDkU3SQYH
Y5D222D9KVjFbo9gLCCHfG3b9s4EyHq1+qiWOwdAW59QsoA5JlXpkQJgqwU83Ug4wMG6PQluCHvA
gLIBCJe37bbH6Aqyxky3yxa8oPtTsT2BPcBIOf2AYexgPnVBYHAS1hhfQCezm07GEcdfUfY47WVx
BCjXTHcoOji/qf4982g9tFp/49IV7JfET11BRMothkNgx3KQlKASjO415Dmt/QHHBiz4i/Caks2H
mRlH2ucT6zPy7+AY1Gpdy5+EsR3gdXyRlgOUNtwkpOuQedmz5t56yRctOYApDMTr/1rz34fIkw+W
GPN8SHeVnr9PQJJXAKc/mm4mhjuXEl6pYmxBEC5A7vxHNwca5QMq4oFz6F6+RNLhDrWoEu9gNeg+
IN9LZsz3XQIUXwFMI4dRU+jiu6O1iKNQFBq+HRHP16hnYobN8rPNjWW0JeaGNzy9XCkfub5Q57yk
R8qKfg9U8FDlYFGgvlXWsE6zLKmEEdYKfVYNni1e9xbvIOW1PAez0/UULNtzpWnhLkbHcmmOBvML
4N2i6/5WaqS2EcZfS6MDAll9bVUgcm5PBQj+0Cz9BaJ71nA4/WuwzI9XSgAAYKeN/oBmPcen+HD1
Co/PQPSn4PW6/Q6ucIWg07TRYXhdUK16IfjAwY3hjJ4/NM4yxfggIYFncloarxouQFrCZx1K8seY
B9Cd7j/fJcru8blcHpakRgMwM5t7u08TSQpSIai8gCsF+vWXHr2yyaPmM0nUhsB+E3GL5uZ6s7UU
pH5d43DoDxsQje10HrEt9Or7uUY/MMa3oif3SolcJgh4iF6jhEEHRSQIK9hVucGiozVQiGuKdAFX
TAN6jH+6if5uE/z5KXH3IEEF1OfYzc6uu+sFwd262Y/JC5GVnl8AEoePoncMkHwNNEa46CTdL3/S
xdc5JSiw7lZVjZ4+xyX+4gODNAi6E7zz8/154LDefMo0M634Yx9xEf0UyvKCMnpsnX4O4RmYrxXA
ZgvmZYFKy4zQ+3t3K3Ry78ZaZUdwk3QOusGj3Tv8dt84CYvlEkh022StVb464qrNmbe/EP/2Zb6V
O7lnmC8RJnwGuZhB3xCjN963n+3xFL2eshVYLyXzHMNNTglr/YOpIw1HY05gJ2aZIanWPfuQibmL
VDfPSw0fMthGCJoPPHcgwINz4gEMeXhR9C/1+C9bmrzh/KIGks1Rm96DZG41cFpYyzSfZ6IYH5Ab
7ta1JXB9uAtx766HGZ/4HjwxkTRxQ8qyyvwkhyQQixQfW2EDK0PsDoBp7wWX/uhhZMCMet2b09tj
pn9/ZW54rQGSMY06h1m8XVBdLvCYyDo1N/XaNw4/igkCOtR0ecI5K8xPmaNTuc9dTtY8MToqoyTp
EOEDVOcy/PI6mPM5SlCe2HBo5M3XWdyjO323A9SL+O/Q8xmrN2dwp8WOOPn/t5oWO7bbdgN83X6f
Ggkqx+7GfoEvA3K4nYCho4hC58DVfzmhJ+o9hRIMlZIrsYf1vwlE2EuwcWDX9nVkbRM70fklu7TP
/1Bb3VX742sxVwWZ2/5pEN6AiyRJfKgcDxYdQHXgTcDay/opIGBDtPPFCyCGZ/SpH+FMbl99e04B
6fV9tv6JnYnSpPBK+t6tt525F5H/RwWAnA6U+JW1gpcVHUn9+j2HRnvgz9wo/rQNZpC6NAv+3pUC
Q/Iy0pnv7/VJIy11/rfYgNA42OAoSzabf5lkYiIWpqLRimJsf8/c+we+xu23THzquutixROhAzla
x1vrArAwxfz/1IC/m+iWWG6wC4tv1dTmJN+70reSJ9c/VLWm1+jtK8wEmZetaO5hSZcvJreCm4EX
dbaPcVbjJhdeqCgtQQ6RSLdJGIey9GHJW9JhQBRuPNLam00CuIKPQQTN+ftV+JYPs1gN+mjeKR2w
nQKGJ8kSkCK3Vq/wArWswxhvyqsIQiEdTNkmWSojsuqu9UV2CByOtMFxxtb8Dfh6InfKH50pkha3
GtYukeG1BZ42IyxsHq9/piA4gr3BT259KrEjwPnbux1vIPsChCuCSt4q3zZnASUHFoAbMBSVYAvl
l+fG+hfuJDrPBrMkAyQVt8xGHuY+/Y+l79mnT/wQdYirMEyxZeJ2fWkQ7xW6dYi2B/UUdLqNccLR
K3p86rVwQEhM5xphak36Sp+MhQquz9b8ngOGPDadwH3j/Gif3pTFsHDTItBU7CaDOEihdgsxkAvD
rZjjTkW3IAg2SnCrpQjM197nopivXNKbebsrKrqrNLTsCGgPQbHiVpEGwKei0c8HeEmsLe3XdMrP
Fp1VUGXfKGbU574uj57Aa2mTq1OkLdeFfjo4BsOT6CcM9dAU16+MMcwh3+/Tg5BEM4Qaqoq0jex2
XVyLPty2hyTAdIOCFDkx9Oeex12jqUYXg9tHM/Aai+FAtyKCSsujYUTOBQgXCu94x0QuwClGch72
akN2+uuYWs9l3mMTIRNtAqhOIhOOZqaJodWKKu/D2hv/kOUdMsuf+8O4kI3KQk9LtsQcm9DsyG+o
z1mce1QLJIuiAC2lKAfwNdyuNixKpfVbCavdtnAu9nByojXIZ4HFNbV1pX9W9h7TzcFRIi1iQFf3
y42JBvfAcAZS205myYvWXq1ae1dYx1rHf6vMOrKETtCitNPPN4oq0lStr792sk8tz/t8UOBrgQs3
85QwiAM3oaczy+dyHjwG2Bb0Scp/EAxMGbrdFk6sCq3EdEI0SzavhYiK6ldMKBMuTdr8giVEX9QW
Zs59RGCxnJF973kA985ryB+h5xgwzsnd1dwQyaVMHZ10w6xzYBtxLgy8j4OifyKFdFaxtS5htoix
Snsu/809kA7ZAGOj8EELEBOFQPJfRhuE1jpBb7ChLeV27+vMKjnzh+yz+BQ6knw+X/CD+o8Keh4O
AjEyEc24E2SVwOY1X2O7Hb6w0NS1aY18IxhWuG8tDMuy4+Va9XUf/bmJ41oYJhVvBd21EjgER+W9
18uYAJ/CzBzDIztw81WThyXOe6blBnyV4loXySVbVB5oBYIxLwwQf1Wwbnxbz50Z/M+D14P2WmrI
IeI6oiQ2OYA2CQMcDpL+GFtMJOu9My+G9xmB9HuBWH4BBGnh6fy/liXJsMafzDi+j9ZNoZoAbWBS
kYJs5q3q80ULA1zCxJaogCCqdTvKv2/tR8Lu5X23CV6qZbiac/ioVZ3c7Bupk1XX3QiMJY/c6bq2
MNQR46Z2BQi492CqTeyfGkNCrM2XoiOr3S1X/db5r1mvYfZvPmBy47EXqI2K9A2rCp0DAaLSGv0H
7yFBezSeK/yD0A43CPLQ/yyixDhlW5eLkkmrnhsdP9GFS/MRIW8Jj+WFyMbX+bxrTRTnS6L8HEsM
3TJmtvpBUQH2g1p8tIJTsrnJdStg2rhaK3pkbt4GvTOlS/gt//YbzlIQZEsgQX/HRDwDnCIbMIl8
cNb2ZCPWG/X8A5ev2LTm5h9qLivT3mzMj2HJmSKaGpbnUd9gUuDv65xC3ie0AYJT0MgHEgbaTDDx
LroKjDe1xNHMfvEGNiN0r3O7/C2c2ZdHp3IjZ/Lwl1EP6QEPFdzu5Y/YAI7cIcqhXnzZtolCPwZI
MQCT8+du9s490P5r0VOO5FYTQH2gYom8XcDSBeTTWn+/YSJapsdvmr36YNBXPKOE9EZNbhwoIxW0
zyki1ICdwKJisa6YscVyM/gbKdqHZZh24KXZJaOjDI/KErpG1UtiFHtmqbx8U1JL8ALOne7DpV99
xkQbWzd0B7/DZyQl4YBc3tVYNL8aL6a4Z5z2kwFDA8rP6ElaHtGnmUgzLsVdjzsuIupVwMXwFCWD
NsZbezeGI+L8vuod5E7f26VgjBvxTV1lI5GRcYoNxD52aUZL0C8qtnNE9IUJ5LRrAKhD5qVFiRwU
CtaAR3lO8/lHRwS+E6CO0U+K6zr5tJDvmZFzm955u/CrLZjykQOwD4Gt6KJRGOY/HkIXv9oyRiAx
5wjMCp8YRLQ2S234J7wZ9ATdFdiefW795Xc3yRK1cFkAN/sRKf/nmvkgsQlXWMQPeOAqjmRy4X2f
b1m39VikHVg6iaHaMrucJC/u2Z95bB+JkijSFlOSaUQxdbzToW+9lE9Gx+DOHKdLn3aDuBbTmc/N
zKoe6Dn0C30rgBKjK3g6ZEaI5LF003REN1Td6L1RIYfVY9rowTefb9+D6jnaLUAFiyINpMFo3ip0
1VAWAzZhYS9bA60JCEDp/zVmb3gL2dYwBJQFgh0eVtCSFcJRyW4CNMMNxu/zL3mQN775kilHV157
RZ0K+BK4ERT8abQtgVml4lrTw+AQUNbMXOcH4LNbmRN7EnRK0/RFxqIYYmHSQ26JSz0x2u0cRvCR
o3y9zdMonwVoye8rCKJ2A28mkg/v1QVtkvn/wRO9kTTxyIJYSeVa+p9tpGe5RenPfkF5Ca2ZqxBV
xjmbTK/25Gm4ETi1O5XHC15D9xCdSp/azl55hg4M5Oy798DASSjZYiYmfmGhrreqKoVJrraiwjoZ
8QL93S/N8jweIgD7QbWCXFtjfIc/z5WSGo/p2mQwGQHyDoguAB63IuPQzfiy6lnHkhidOzDg3nnl
57gP54RMNlCGAZOKGELiJXqrNhrun86mgHE/X8tDZZdBM4BcExzKO1KsLtNKIRk6zkGKvHZJhO42
kQyxpV52jh7N5aYfpSmALACWmxfAqY9Gxtu9Aw2YqiqhOKAmIpVIzBrvpwBE4aoR2FG3olU33Grw
gHUEDJPfc6W/Rw7alXh5enSFIifSyAiDMx5dzMOJPt4tlGSW5Row50ONTIm2FRt8xA5h0iuQSd/P
d/uOWhOeAnoAwOkvIFIF6mCiOkEc9EmmusiVCHRSD3cZ9Et5MS7ImQCIk+gc8sTdv0A3MXsT7YTD
+uhUL/rspXngD4PyT0RDrQzkNYg1bk+hDgQ+QwMkfUmkS7Lg1ki4hp/JMslJjEzFXHR+n4rHqq/E
TdIRUtGpGFzGDE5LmxPBSeej6Ioi8zLT4YhsAGYxnX/u/vzFKf+Psy9bjiQ3sv2Vtn6HJvZlbCSz
iSX3DDJJJsniSxirihX7vuPr7wHVV50JhmVMtySTVM1uegBwOHw5fhwrf388dZb5dHvnZ59p9IbD
sgPki6wq9w11RjETXMTjGQQr0lo9dcT1AOozS1Qdo1qwt3NqzkDEUDBQhID1jLu9lGqgVVdGipTy
8VWEdd9D3cYf48rHDsM+FQDgYc6YhNZSlICeF9Y6Y3w1AL5MZhbRM8Fj3GNNiLqwJQy/07iv48op
pnVKXMBfEXz0KCS7twWyveMMIih6TRAJ6eBaQK/2tTppRU5akrXCeRStNwPF8/cmOdwWMeeSaDKC
DVxflttQuZuDrrSu1aROQH2hdiTgB6Ndtob+aIwwZ1Ue8q16WA2ajc4BGZZs3cKQYXatsM+P0WrJ
E5td8MXHcAuuWz826x4fk1nEtOjGPI/P6XlhxXOniJZvBgZDSAEs6/Wugultqkgfi2c2Q23V2D1I
gugq2hgfK8lu7+iDZLXedDCATwr33VOMpNbtL1j6AO7KFKMukpSG4lmWXNPrg+3tXz/zwsG5/HN9
3FMQFqpUFVogntPGNRJLoKDneJEWo5C5m38ph4+Mm77IzKzDMpy2wVuqb1B9hvdI7YnR0d9e01zI
A2HIjiD5CSgXTwJvUtZfKOLQVEtFBw185H303G9BlKdYXYzUh3BQNqElbdJdfBq+ox+uYu7eog87
Y+GvvoNLPSZlmBeCn4nnrHfa+xb0ZnvjkFNMHDXql9trnulWQqQAQweBQO196dESwnTspiIXzwJ6
69ZBuhF7uxAd8xS87vwfzV1J7exxIRYS2QJ4m3MplFNOn1bZNGmFeA63uIINptyxLa4R6jnGXX+u
Mc4xWTBz7MJ9FWmgDZ0lvsAidn0hpSD00VhZinAepF2RO13jSuFC8MGU/osMA1xIoGEAIpEPCaYw
6FK5UHHp/fWIZNqdz17kBGWR0r59bHOS0HarKyC2wghunbt+BkUlTPZrCYUQJXPp4a3f58+G6IRv
t+XM3r8LQXwvijEWQZ8WuXQOzR0F1niy0AgqwtU75XZULnAFzJ0R8nuCJGsG64Hg9D5Wm2yA1yMg
M2mi00JFruX2cuZcONRE/5TA2X4iTXXbMgnqD4zWVVd0a0ZWfSAWiDhXIFPywednJ6Xtb/WTskGB
O91Je0kAzEhCkYGsFfBrI0PQLlieueNEIg60YUh6gLmAU86AgBXTH2rxPNSYYVSGzlBaKLsET8AN
LrwLczGDZoA7Gc2ZqC3Bw7i+CFOhtuAIGWG5HfG77wDAxGaxnVgjwe3NnouQ0RaOLA6iAgEjALhb
Xvq60E+lIYLFEiCO0DMnt7lXn32kctzkcV/slyrvc4Vo1q6NZl3EQ4AFc/vYy3JPp8QUGQS5PhyH
dYopWCs7cJSH22ubgcaguRMlKw3OqAKjwu2ioRelXlFkbKf1tI4P4TbcNu4bemTwb1AgjA+KFWw/
IWK7x85aTN7OGFCI19B9D8oXLJlbaNyp4piOKISiFeA7498koHFtN5gwjhjs3/N+wboQrk9L9K1z
zjEkoysEuAZ0ZvDuaYmh0P+W3Nmtczze5atmHbno5LUgGoCwbotC8OnnEtzy0w3lbCsMHbLkjN0Q
sHbehcROZKYGpxypyCcQGQERmIH6LkOpqLLAYwLO+R/dilFRtpuPA7jQagupSUx2PwZOs18MRudU
7ep7OEuSGYMZ1zFF5jDYKLYcWW/IoR+pN8WrBVWbO+vLlXNnrem1iJLN58rZWwmE8SpeGdvQ6S0E
u0C5AgAGSzns2dCKBdkzhulqlZwbS9JWDfJooiyDB+8LjmwK4cW6OPr3PuszcT1AE5JVvc5WKbh8
GaSFrHLMlFjI1H4lCEDP7+UucMZElMe4FhR8CXo7Jts4amsGdr57wkVLrfjZPJrH0W6tHxk04ROG
7UjuuAVgEWHGx4tFdu0aLfu2Bo48AirdJY7suYcSreUgJGK1NYbfujarfTRgam5CJ5iediXsHJUC
tYGRWLcPZFEMdw1yTe2MNoUYaY3urNfmwzcxQGW1xFj0lbUH2w2eNMbPjElQwPxzy0E3g1Rpg4Dl
qD/u0Gu0Rm+REDv0GdlxtID6S+PmZ1emwwtF1xnqUhqPdyXofqqUETkzzColsv0WJetga4JEJrEX
W1VmchpY3X9kfeEGhXNtSMkER6Ozjq+DgeqXTo+Oqy71Qn+aQ95s6VgRuAdEEDfyJRwjnHyzGkRk
iQXDBoO+fjBhqcRdtl1bD6yjctVgtnV+NAIAOE97+elZ8Z5B3tvgIi2lddmZff0WeKYK+BhMgAuu
zzRuKM1FBas+xq/BSbfFHeh5WIfnLxjIBUWdadqAAjE3+A9hnKIOeuoPQc2Oc09X399Wb916WBs7
NmP34QGjWax0f//04b6475X9Uq/Hc2pjYgZmJD8ueyKzjxZI/JHhkFUVLxenzYRGYUmJzxxLx1/r
gqWgc1Jw4o0DQ2VuT8X3X8RBk8S2A0XvUoJl1lcAYxCcBOYvgD6I23dNLsKhgHen5xaa42BKuxS4
3vpbaFiqC1dPRZXm3tiXNiFgani+bTJmF28yXJksInOLpPe1+DYv/dRIWvGcB2vWLmO+v2DuUQsM
LwBNwTdvtzvpbLa6uNSbNWdEYAjRmYemIWgDf82MjMg6rYFk6naJhUbmZnAp5rfdAzywOcn3nbXw
SMztNPqiwAUuC5KG94J7rsbESJUow07vZZTxRuul/sXacNAFZCEEy23TqUCaLm+fN0sRLXt+uLsF
RxC98woGMgA1xqm7ohVNGUaycKZgdtvdRadkI7gy+mclM0BHjLbBjd5kw7NQuguLXpLM6XYmCUQr
KkjO+uPUY/BpRJ28XaKQ+CoFWEhAMFitBo8cv76oVMSsp62EnKh00n+wTEzirkXdE179yNpoudO4
vkvvb+suO6/rXYVUSWKcZyBoxYleq24fDE2CR1/Cm7AFZ+d+Id6cSX7Al5RxWgrQPey5u/79QZN0
WtJn0tk/lk/Aeziqu2UTcxvHNSzqYtKy/HR7RTOpD4hkuVYFTxxYlzhFIaExdYKK8Gs6FaDRZc0U
CkbIjraXOOrfuIGID3SkCIBlBG3wp5W+aKNpUVzToyFFngDgTRcdJOVP4R3EUqCHMURw3Vrdq4a/
+DC8LM0wmCn+IsLEziLhAmQFnsDrvY0mjfgEinkOQXtqS0DPbEASv9cB8ED/QuvuPqptbJVnGP3t
wh7PqM2VaM4MtAZVMj+B6PJ+RNf+OnfAD78KG1sIXZug63YPsXb2ssRDsrhmzkklEh0KQiBY+FU6
lSc722CX2Sj++Xe1q6BE5MNpb9dJaFWCtbBoFgZwdwVuE0Dn8EJRFuKhDBIVTfRg9+DuwBgPjLlG
ygJ254Aav7obDu/+yw4j7bZLj9ucPoOIkGVNAZkGawCnz2UxpihV5TIMA0h53kaMCRLfqtdii6h7
KRz5Go2gyHkhi1OpNEyKUogga7DHbfq92wYrrGlpI7/GW0wKqpyMwwlDFvjnuhaFFPzt8nnfuMPp
pD8W9pDbyg8UpBcTFszAcId2KYuPpv2QhFmoQZZqjavXNlppw26cXDBqn8hGNK3KBSGQU7QoqS1N
MxNnTDownjDqGqPHB/HY9QWd5MnXQTgmnx109xz118BtMLnhINx1jxvVUZ82i6ztMyp6JZHTlU7S
gsKUCxnQ0vxJslfZBmCmxhFWbvENyuIs3IjZzQWmHpU8IKpBZ3G9wA44anFIBglUsQCU5ZYe2x5Y
RM7DI9yP0986S0ZHyZhsgCjiO6TDshTLQe2k87ODWQf9ZpvY/UaAqlq6C/BY/iDtnUaHg1ktZYNn
6mtwsi5EcwYvHio1yQLc/ekkoc29dlrHP/WOaamRJb8Itet+gw9kK+CN+bb2+iNaTxbL0nOHCxJ1
UGxjipMED+x6tzU/GvKOjmz5DubmVhhBQCzMFoW922yUJSrIuUt6KY0Lt8cAzD2mBGmyhebbAIwk
InB4qJCehgX/aqbDCJsLzmbwQWrgOuNZ7OBf6UGdqNJZfW3ehWd9Pzr9k+wl7pNurw8gn0StPzzV
58dH+Xyu0WX0km8OaA3dPZ7QGLug03MmUEIQgVZ8LB9l6utdnsgo+VMh4Ao5wWSZj+jI+x6B7QBj
kvN3tGPuQGP9yz7flvo52YA3U5dSuZvUK13ZxIMknyMMmJhA3ufvtF3/BLzyvXs41OgBe6fUDjeq
3fxcED2nVmz2GPjLMAgcNA/XC5bawNAzojGb3zvTc/CCEvJ9A/xBv7HQBPkDnDRwnn6g74y43+XG
Cqe1uPANM4ls5sj8+Q3sGy+8qMnQmilX8Q3hQbPDxzsQ755E0C9JVuqma/XbwpLndJvFqVgtY1Dj
z9gY0tyMc18GMjc8oO/yCPw9GGeB43tV79AH+16UtlI5WmrbpFg7Cyo2A7PBanF7AL6EmqEccb3a
rJykSBVyBVb6CHKDN6BbWMe1vwoOPQD4u83jL4y3e8YsG2th4XMGGylltJ0AfYFonXuRxiAuY0wU
UVj6/jj9emM0S4r7lK62D+l+Xf56+ZY9ebszYvXTRkbr123xc+/hpXT+dQJzni4HVDlPZ3d3DpHN
vP3759XoYnmcKhOxFOQhhoD+VTyA00h+AXmGbk93jy2SuOt4IbqZ6STBQV7I49S20jMpKyvIK9zj
8Y2xF1FrqJBzAnrwcKi2ngdiNedRjy00kN9e6+ytvRDNPUhEpmQS2V7uI2jM7d89pyVgWcE7A95h
9AJyv9schzigkyqf0Ryb7HQ7fdiIC1dw9qguZXB3YKRFI4oRbnzC8JbAP2Oaozs97QD4+ekv4i3Z
Y8WbV+g8G/kJZC4GqV7fuBwUNq3fpQr4BVflXliBmv7nZqnVbyY5gmcDGSh40BigBVqpayl9SVG2
1iPlHNW2/2v1vbJyHzblu7m/24JMIHwwasez5cQ69+fEebx9aDP1G0g3JJgTAW1t8JKupRNZzlOt
kaERjB4KTAL9fYxsW2V9f0JPKm64YlkHcjKs4WC3tpYAtBsBVU+AtgeirFvkjPwsGH3ZdET9yMcx
sl2+64wEASlBMaDidjTogCCPdEVlO92+HdF/UaLTefUBNvN8j6Fip/QX2t2TJ2BFs3tU8yMnWIXn
2xv0adX570EfhIwxugimwId4vUGYoBuSNpWY8ZPhwelQPMCKx8cV9scC68DBbSvb3TAY7sl5vi18
JlOHQ7kQzllePyOmGIQQ7hwH+8iYdY5mbNcv6T47qLtQQ+Pp4h1jv/PLgg0UogGRQqshHzkqUU8L
xZjYgo9OfW++6IIdYjhJbINNY5FRgFmFr9J01IQZaklSuDvWRVPelEBU4g1/fvU/56IfMbdp+zHc
YwZDccDsOg9kBvbz30kKMOJV0FhiEho6lzl7FWhJqdK+UjGFhfFHQtXX92u7ttA9j5zz0kl+sY64
3+DQRnUDCS2EsZwbPqhGrmK8Zn8e7xJPdORNdtRkRj6crCNbPb60ruI0jtkv4Rbn5YJHHNl1oN54
7EZfIOVSlyH4MpQ16sLlXlp4nr8WiD5X9qcE7n0ex3IyqgAD3bLJcvK7FrmU5ySD813t/feF+/Dl
/eJkcU/1MFW52otMltWkllps5NRVT55vYdwxBrcMe9F+NLMFmOTSFnLvtZGEU69X2EJxFd7p8Gp9
dB9uPlf2Xz/G/w4+ivt/a3zzr//Bn38U5VRHQdhyf/zX/3ZNW7+n0Xv+m9XVH+/db8Wv3x7b9zZq
2uhH8z/sl/3nH/7X9R/xu/6QBQ7n96s/uHkbtdOp+6inh48GE7o+vwJfxf7O/+sPf/v4/C1PU/nx
z9/ff2ZR7uCr6uhH+/sfP9r+/Ofv4BY2sDv/dSnhjx977xn+SXzFR96k7/nPmX/s471p//k7ctj/
wHuIQXpQKXRXKTjj4ePzJ7L+D4AMwGWHbmQBtVzc2Lyo2/CfvxPzH/jbwXaNjjk8HWCIhR1piu7z
ZxJ+iBoPuwKsqYw9Kf//A68O5s+D+i3vsvsiytvmn79z2oCENEjkMG8ZM07xHOh8C7omjrQVwoIc
g8g/Zql/VAUw96l0n5CjkrR4j3zx5WKP/viES5GcjfwUqWB5n22WqBdxWh/SQK77QSZHLd5pwbQd
2iMwJmu4DLflMFt7YYshB/hmpGSQ/wYCSeNtcdpUfaAIauBRpTuEguyUebBXAwA76/hHWi8BkbjL
/EUc2+mL8C0rh7xuUg3iDGpLhAoWGdqfpDX+WrXiixzOxQFjDVoUJj3wCK2t1Kg3dbVTM8Pty0VG
Lu7tZKKwdyhYgNsDgRIPGGtCaVTyxAy8gbxEmvHS++DL9QFVe0pBV+CQIHqQcpACqrRzBm3BAWdq
wB3flXDuQaNFacq16AdeqJ/N4WPK3v6yelz9fu6p1oKO5rQ3Ak/BYDCgJ3swvNPgZE7CKgx+3Zb1
9ZZdbySnG0QsAO/qIIvm0c6gpdNTDLTNVBtaWXQNtapmITRakMiT+vbIf3ZhBy0JU383PMiV63fH
JHtD84NTa3/5Rl8tj4dP91pHlKSEnghggQUhjtIf8nRTTppzextnrtjlkfEDT0dMEemVFHJo8U1s
MWypkFZiubotZMZsICcPPmJwm6Jixwd+WuH7Q0ZJ4KVmC8CXqEaPnSYNdiACMNxXJQZ6d+gVvi10
bmVIkrOOMVDwfmlG7TNCpyFqQ29IhcGKy7DdZfqUr3IMhFoQxewDf68At0H2FG0YANlxDo6m1VHX
i03otUoVExcJqcDJiiZrLcy4Ve/TJgtquyVVMa4rWnWuLwQ9sW8v9+sTIAK9BPg7EriA4bCn78pW
Ar8sB1OECejDEL3KEeCxaecPrji2xJ7KullK5DJ/lFs0OFZAaIqyMgqUfNhT6KlJR7NNvLHPbUny
V5002lo92kE9uAlN1jFmCXVa5El1uLBW3qNkVlRGP66OrDWe2C8DV6pmUlSqiokHVyB9js1CWE9y
hdlVppzYI+Y2Wvho4lYmeW1FMApXVRFsbu/3jDVA+ZkRDiE0ZsXo6/1u9TKWyCgnXmH2VbYaKVUf
m74GfalhhkW1CoGvQY0rr/LIwbCN0Fi4U3Py8RoDrI7PACMFd96t7udEyykm3U+ysh7iCvnMrunP
ghSUdtJO4V5AWLpG65201M83o2qqrKK5HTBSJCT4bsKKCpOYdF3mtY0Y3BWNoa/NtgbGvDBWfV0p
69s7PSdOwUHDvYFrhezR9U5PcSc1el2hcwuloLGVVkIBTuIKxkqLWnFJtWbeSPRlYvYNzge3iV9c
3gtGPYS08KTWcPSgA4G7tvWjaJNIxyygdt8eBwK0rKjZmUjulG7cN5m87/QlozlzwIxsBP8CjAJ4
LM4pSZqwDYGsK72KbqQS5Sc/LNZmYuzKeuzsOO4eJBK5t7eaB8eyiwXUgQbsAZsMCejG9V7HtBVp
I3WVVxfGpg/eSXWqshfdvzNFu0EVSo3bTTQ9BlKysO8z1prBfyQ0FX+ObuBWa0xFBBhUXnmikv9q
9cCNVUDqtThduDZzclCQAFwfITZ657gFDomf9Ji2XnpJAguppBlmMzz7qaotyJl58oBbQ+kSsxPR
ePoJOLhwXeNUiMdKLipvaiI3q0PLwNR0dYhWSvokqwv+64zOYmSRDPgS0BPaZ2hzafuDqAPRMhEr
rw2y4iSSHNM2jHapaXluSWDWR00NpBtf6a2KNmt83Yxqr5RtWOeNMYnrKg6OfXMehGlBH/hELjQR
GggPGVV2BiTiNRGKSkwgtXPPNLZgNUG3kbGbOgRP7Z26zlytfPPpIY9qK9PfYnNJHb/uKOYYoC0b
KRl2Ffipw11SkCkpk9LLW9WKagxsWGqZ+bqb1xI4qyYIQzFpclx6aV9ZevAmyIEtg5NHkxwzWirQ
fDWhoA0CEw+wSywu5WGUiaENci0ZyCsJqTs2op2k1Iob/5Dp5em2Cfl6wa5FsZ9fKH5HGDWWriZe
6TRx5Bj6Q5Iu9dnN7N3VcthyL2RkRjpkpWAmXhagKlJsqxR7Z+wFubCpsdB2sySL/fxCVo1xnnmk
Y+uEU6Gt1PG5/R4Uhp1munt743hADtP4q1VxpkkdqVbGGSRp8aag9hiiLz4dC2uSw8cwrJ2SPGbx
YUjvhgD9zIO45FEsnRxngkkdk1rRo9TLh1xrrL6M0qMaZYajFW37fHuxs7uK5w0UWqDrQ7rkeldN
VE1CZCOhkEDo5EH9EjfDSkBraBqAKLo435Y286yx/nNkcmFOVEjkUvQSbVKzTtIUBtIVin0W/hrb
dWdOdtytgrq05AZAHVJb5dgv2LGvocG1ZJYPuFCfVp+oNgpJ6qXVMc6PXblWEqdVNyQ5+s1JEX7e
XumsOPhmeMGxq4DvXYszlKQKZCNLPSV4FfcKfdV9j4x295T9EPKFbAIPwvxUWCS6/iOM29UwqXSl
LiBspC80tsF4ZElSv/KLPeZoFMm0lsGZT9FXIpWWUlR25K+0ZrQaIf3L8Rc2+eJDuE32Uzzmg1Gm
nh6s87AElMBSyKpCo9FPTV+pYNy7vctz2nspj9PepJ4MmcpYeD0SUDsFimcYk1XnP5JwwY3g6zv/
3mPk28AlxYCgn7XBC/3Buyj5ot6lHiVouG8wNJh8z9BRnNGNSB9I91Pe9fQYac9Zlzm0dqdupS2l
4WbCLUxGwe0RMYsRlcDP5syLj6gJSTK9TTMvLWsZ7Z2COWJScCxGrR1gRCPLVOlVa+l9V/zK4iBv
rFQQ0twCR2m1YDjmjBQa5+BfsNjrS3tLJcRaoCNO9dTyFDTnlNwTcyGbP3e6lyLYJ1ystolHTOSt
mAilWQnZRsLZTqinFXfon1vQpK9OPnYW5Xb0meBVREXtWlYia+CubmAewOHsYDwG4lQnNEAU2jj1
+M2IlzIVc/IwfxH7B5pUVNM4+6C1gkLzvko9nx4DYMCjD03bBv1+0t6Gpcrd7IOG6BAALAwxRPWY
sw9RiHFok0AgrHmewAAHMh0gI+N+tORctARi5YFmk0p1JfpjWsp1zq0UPZ7Aw4BnB7PpOJtQgAkz
Cvsk84gQ2igXH0mwyvTAGtCWRAx3Kt3bNmFOHosqUHfAs4bMwPVJ1oEsR6M4Zl4dCTuV7MUaTcn+
Q6A4em7abddVC6ozZ+qBfGf3AHPTvzSyKmkvVF2mZB6Aphin3PqnjynE/38OmqdAbhekzS3PQHc3
8h3Q2C8g5VHvqCEEZgY75FtBgk5y9D2Vua1GCInzxyL0F2IaHrrGLB9DbqFgBIw/2p65A8QMA1Gs
G5J7lEYnDZmsrpC9qULn176Vn3pzOKWGfxxkq1RlV5iQgzoE/X2QCceS9nZTqQ6NfpBo173cPmge
K/7vD0PSFDcI0DrQW16ftInZwn7gpwUYweNt1Kug8QG9rln+VPONoaItCwqn+vJKaYQ1ppzbNSKW
0ApCuHKiUqz8WrOFmt6TeI1k6MK3zdgu1hcBVkh8naHy3yZr9SBrIyk8XfsY/emOSrFlEKsvqBOQ
hzxOnPqk0cTpeuBpMXTE6GxQyFik31J/tCgSpbc/iHni10lC5HsZ0ZWgYrAo/nO9V3FWKz4Zgszz
Dd9WgUa0FR3UMEMsOWXweFvW7NovZHG2tO5zQfOpwrwAh3RrlLHsChvfpE6mawsbvbQuFj9evBFZ
EKUG8l54I+TQlUt3kh6J0K7yJQzr3NML9VeRqICHgweY3csLQTGSC0ZhwozVg7TOE6W0hKywIjNx
pkSwuwQsNKm8on7o6FnydHtDZ95ayDaQJsH1Y/Cfa9noD5niDDNUvaCr7SLSt8lUn814EX/NDoZX
EgOkEaxjyMS8Z+5CiUlP9MZvMk+O4mPdjK4QDYcueOz072lgOq1mUU1xBj/aBM3wrijn1KwWznMm
3kf/lyagEwzZL/RiXC+16mqZUj+HedOU1JYwxtMB+ujj9n7OPYhwo0BODbMNjChP4NumYxKqNRYa
5b+MNNhmYeaqo/Zzysedaua2Huk22rYP6qAeDcFputG5/QVzaosHEY8i5pMCpsppk1T2qlKlVeYV
AaS1yjbFdJJAS60mmBbs95zyQGfBhIWuFjhq3M1HYwkOa2gzL2wE0TI6k7hpg2nJoj8t5WxnRX2+
EiDEQXqDe3obGdRVUYh8dNjk7hjIcNea5hAhgF7QknlB7ASB32bT8q61BDFk1Ub6gPOTwRLRnsFZ
6aAAcvuM5oSAUhFE7qyZGiiHayEyUcKsMOFIEGlACVqXfg51IVhaixkctyXNKT3K0ehwBmWr/GVc
qJ+hKaf04UHUZEDi5FRE48KGzfgorG8EE3FxtTDOgluL2veGCU7P3KtpX/i7bASHi+0jy78uydT6
25DICBqJP2HmOEGpaY2HSsjc28uc2VCkLJHXZp0kX4nxKzme6rDtcy9OHjAwdFUApEbDzW0hc/lK
NBugvon5pwyUwi3VLI1MibOq8JKmdirTrkKwxEITi8atwRxr2iPaOmLXVzZl8lxHOwJ+5NufMOOi
gQoKPfjoYQEyhgfc90UK9Iuc5F5SC9pKj0LfrUsF/IaD5iLJWa5qrdYBlSyXkqWfFRjOgKOFDIhl
Gck9FVfjWmWzaCykEP/l4REp3yuhHbZaMYKtViiGbdQa7HDFeF1O0WipWaXZg4nqbyTG2SnXRGKn
ct6s/vpmoDaGBkqURUHswBn0kcRyWuomKsskMfZ1YYpuAxdlJ5WVsAsqM3DroZwcVQmFh9uS59RN
A3ccilXAwqNKeb0ZArBgWWbkpUdUCuLBfpPH9lQJ69tSZpwdZPoZHAcbjv/l3mbBxOzAlhaF1/lu
Vb1L/eZlUH8tZs7mxOishwZCgKxT2NN94X6g0saYcmtsY5ngFEHCaqujsB2ofFf0VHWQD2gW1HjG
ZiDvD4eDRRqAUHEiaRaOWY5+Qa8d5J2Y34nwd9pUPxay6KgphpYIZr4gcu7yXsnktCUv5bZsAUSA
zEcjOEbCW288dKmwzfIR2nmnxI3dSPc0Upwsf6qDYl0upX9njDErd2hsRicKDxr3Cabok7qgfYkQ
h9pkfGuK022NmfM+QD0qAreLFhVEcBJ3loBBJHk1oKCYbMTYFUyQVSF+c/v+eUifxamzgvQJ9G3D
Qgv6jNOhqQA6sMHQbDYK07ELHeonbfR9GYFcl0qNmyntu5x0sp3oESZhlMYS4dCc/oBeDdViWEPk
qjhxAkmKDiR1BXycjlaWFgmlFfhFeBJ7JLV7c1slmrTFhLjKSkQiLLg9M0YY/iNcLDCGgzWcb10s
kAjU44igrGNiom0T2skxTtJVLW8GgsFrg7awuTNqowto0oafhdcNWJfrzZX9KenlskahqnsRO/DJ
DgtZ3pkFIfGIiU2o9IMThA/D4xQAAuC9Sy+WlXoTTCX4GdRxum/kNPHMQgLShUjBGgBffaHyMmNI
EXMIIA9gLO9g7bpe2iCPQ2PUtPQwbxypI7M99N20ielScWxuC7E+cErDEwJHMG+wRbMThylBqZaO
dhhoViC7f/3qobQN2B+KD6yiyDb58grkSVawyZhekJOdASMDRga70h3Dr62gLx5CvUmsBINLhsqw
/DZdtVm9gF6bWyX6VNDpjSWCf5CzL31jUF1V08pr8v0ovIyFv2BElwRwTsCkKYHZRajg+0mEks5T
033c3sWZt0iHXwPfBokhQE84Vc/DChN2pqDyMr/30lA46tneV9xCdsZiwXuYW4sKam42TAzPrMDZ
kIyWglEWTeUV4PByi4YKdpBGCzdrbj1wFKBwmDeHueucEE1IJHCPKJWnlLXdUckRMDJBa2JL9ocT
IsUFX3zGDCO0BXwXrUTAC/Hmvx7i0Zj6ovaalIhWMO70TlnLMJeYjHj7oOYuLvYOc95Y+hWh5rW2
I9kqwNtPai+JjcpVzOpuSLpik0d/QyHwmKHXEil0cL9yBoKmUzc2nVLD00pXAwk9sVxP+oBScPkg
LFViZlTCAEgcdEDoFwVRIWcltLIOk1hLG0/zi2dqjnYeVwuFhzkRcHmAecBMLZRGufUk2TANqN8B
fNP0mIKt+7Hbd+lSCWBGDww2Bxy1HHDt4M5fn47pwxilIpApUm3se/QQEjpuNQ2jFqL1bT2YkQTP
Ee0zaCpnRQC23gurB3abNJXLovUyQKmU6GdbPAsxCKLJXzZtAPPgsUUOXET65pMv4UKORLIyV3qg
SDUqGHejagxvQYW03+3VfPUrIAVlOOAokKxSVE4BBDbIXAzgV+Rhf1CGPHek3kefTtCaWx8zAO1x
NEorHhviGu1kurelf91LuDRwEIHwhMEAXdH1Xo51WxZ4vgqvGTA+r0lj9aT4OobcFCNyR6MeLqx2
pmTO8G9IO6JCz6h3uUs8Sq1ohkpZemDHA56SklY8NEJsWKlI9MPY5PEdbfAuG3UGnKfW+Nqr1pdi
b+WDugSF+2opcbiw+PgiKBLaO68XH2nZEGo+QqpInJ7BinGQhW+ptuow8AssOQvWayaahTRQcwoY
3YOFf+7MhTq1TRIOtQQ/OYGBzpymKatvsDDqYCl9Kp3GokDOl+SVajo5iZRXNqZJOgzGIIX2kNSF
1cs9qexipPoSLdDcRqC3BUAeFJiQMOU2Iq4DNe4zHy5R02ibKSgwPdyPRDdNYtUhfvRI4kpacMPm
NI9l8HC58BAafNKyn4Q8VmK4R20drgRCMrtQs51exaVdac37bTX/6m2ydCFqzHBT4M/yYbuYtSo4
iyGsKSaLZfDNeLLpZE8g8u8S00WOduFZnLvWDJIOamnU0mASr3WrgJeJ1xnmsEkeJeGtFN1Q38mB
1e4a5WesLVnfr28jFnghjotuh64xhc6HuCFu7/WabEbtGxAo0YIzNqcoaHQCfz3rfcegpOtVKXFQ
VnqOsAA/Xg9psGrG6Tj2cKOlFIjh+O+Iw0uMKAQWGC3e1+K6kURdOQmlZyTiOgoBk6Vm90Fl47sw
/QjLJbzH3CaiLsgy9YKO7eSesCTpSNM3Sgk4GzhaGiBxlcAyJ2VhVXOaryOUBEcS467lQUph4Fem
3k3waFPFzhuhdCY1+DZS5ZEo2vNtxZ8BejC+Rdh4lvqAlWMnemF1xEZHG3EiQRjyh5Keb8A8uBol
G01PkWxTFaFJuZKmZ918FDAuZlDh5wx3gn6cotXtT5nTHURbYKJC3RyAT+4w83Ys5LQyKq8Cn5Hm
YV5mUz/pwUYVFgTNFLewZpDDIlmmw+/hKdWiliYlnrzKo4Jmi8gaRiTbpvWwFXzVSk0Rda3xHJfp
mZZLYe0MeImR/sEBYsUYhM/cDakzJdfSmFZeD9QSHGLA9Ovq2NbfMl2xiviYig+q9C6UFJX1fVLE
TpeR+6n7674ybgwDeGsw66zSd33seqHTNPRJ5XUSCNYEDKuX9mmYPd0+0hlNvpLy/zg7rx3JkaRZ
PxEBanFLpqgswazuan1DtKTWmk9/Ptb+OFvJJJKoXSxmZjHY9oygh4eHu5n5/O/fONeYl5McQkJx
oyS513UHgRqbV/W+2RqIvHIyXx+YXNX0DVG6uTTU+3moaWFZuWbX7kUzuW8L+dQow5/b61k1A0ua
XI/HNK+0SzNC65eDx/g/F70vC/KVDKK1TNBEpTS+EQRW7oc5qfz/phYfSBALrfNjUM9B19tm/KQx
tTiIhJewERhtaEV2XGZO7m11Tla/GJArSuqoHFzVrzUvJ8Mqg/ltE9lghfc5iY4aWfs438h31iyB
P4Ixy2ONQ7/wjbas63GMqsr1aS6Hib5TYjS3wkPZ/L390daOO0pM88Bq8mcoFovAYtUSjBm/r1wp
l9oPcT5WUM3G6Vemyc2xKnJEBSX1oQsNBB1E+b4JGWdx+yeshLaZtqK99nhnBNSl30T61FbwgSrX
iJOdnjJhb/jkC4dQUA9le7hta21faQOgKcZ7AarMYrUCOvOeF0+Vm8Wf/eSo5j9AqnnS59tWVhIm
qFBgPmTE+hUuj8sV6VYt6E3MHaUgSHcO+B3fUyG/FyP+V2mG5j5pEpEpnOUWcXDtXPCMJHGi6UMP
cWG46pI2CzSxdOOESmpmJIhMH4ts/KhazV4UnxNxL28NeFo79m9tLrbU72ph0Ht4Dkm7L6zvWvDB
rJ9v7+eah8xFC7jgxqy9uzwNNYVC/l3p4oCd1u069UfJrKGOcR2Vv/FuXT0QGt7BuHJYN5SrLz+e
2Pmh1Jl65VaF/FMIRenQGabvVKpW7sDsSwdJgUWbpz4irT6QmTbprZ/vXy+qLrSAeerRL1tEUivt
/CHyqaE09X0RWo8klC9+GB4lXzo3+kaBY+37QfKhMgQYcIZbXK43gjFTdWHYuIGU7AmlKXhv5N9u
r2jt3L01snSSOgN6JweN24QInkfHyXpGObSY/oewiXQmHRsqd3OP+3ItAiSiwGsL8jVrEJ9kKXXS
0bivI0vdBbkSbQSutUUxWB48wCxAqxiLe9VrMgDUAwVJ3KCEbN81diNV/S7RyjtPb5oNcysfimYN
7QQaGKRJy2qDGBm04BKvdhm6gu/pJrNV0jwGgxMIG6bWntv0FplLIeIUiLwsE1/Fi62gahvXQIgR
0Pa/LAIaGvqqshuHyXIbAPQHcxLUu6QVlUMtp9m5D4zsgACnCZKu6Da+7MriKckicDCP2WarF0ei
DM2xNoao5pIAuOKbttK1O1053nbTtcNPKRui4fzStdCQunQgNBCZQ1oFrctk1/LeM/dh+dAYNf2A
U57nB9kIOfmn20ZX3GgWDeWJoYNfZOzBpc068UulmqrO7Se7GL+0zS6Xnnv6YrfNrOzghZnFEcy8
dCDU1N1rztRqHwsJscdW3Hi5r1khN5qRY7yYAMtcLkYeIi9psrB39fxPH9wHkqM0v28vZGW/qH7R
bZhdYc7RL02glZCLlEh7N52eovBzAWrSixnLlrX724aWQqA8tXiHwKTgkJMi6UvtvnoUhz4Q6t5t
I9C1Y1A8VuVX6ntjsFP6FCIQmHqqbYp1l6fSx8qA6vy9851W/pi1v3r9x6Sf84xJZ+x0pfKGfE6y
s9591kPdCXuQJ018p0flh9u/em17ZlTPXB4EebVURAhTmNGTJ/WuEUa7DI12kPK19jnUw40gsW4I
pzWIFJS9FmdlHJMi0Y22d+siPaKW0ZXKRz/Mn0c/iTdMrSQAtDopdsG4JdYuWz/DJA5DHCu9Ox79
6NTr2pGSU6T3drXJyrvO3TQN0ThK8QjWWNyHl94VdglTMyK4qHpH751g3jxEuzD4XUr/CuHf7U81
B61LiA5EYkSR509FA21ZvVY6A2RVKPMC1JjLToAdtkio18dRI5EAW0gdiJrTqxrrmzdmNZW6X6dz
6S6p5B06CXavhmiwqf1GFnGdeWJIRoSd6bm0bJeZJ9MwdDKziD5goje2GNSgC82jGCLVj6rUlIhu
f+7iZCNZW9lACgWaBWkNKg5UjcuP5Q1GUk8jDzJJLZ+SSv8hWdlGEFipudMi5mkEhYBdhGtzaWMQ
a1OPQ/LBFjmBXTIxmDU30rPeBMnOKpvI6dSw2sUVBXc5MOvdMCFMDnV64wisLfUVL4fWIPeTtfgZ
bZEUZi7yiM9jaR8L2V71ft32xpVPSNMOrBj1LsQqlixsqsxeF9RG6RYF8+FDRoe2qPk7coWcvyo1
O99U/3kyODFxC+h7fbzJs6nvzwsDVLCcvyV0mkbpx6jckImJGk96PXjyZ0BM7D8q6svtZV6HLfA8
cPfBE9O1AQ52+T1lFcAjbLzOHQFMnQolU3eyGUS7oGnGk6Hk4saHW1kc2wlsCtwUecWyLCK3Qc6w
hxx7eXMHDuVr4SH+INSwpNWxu1dj9XB7gdcRjAW+MTjHhLdnPh5Tv5DLzs0s406GkhGUOwPExoSH
xp58hCyykTa94ijfBDJgRETnmU1AiCaYLdPFkoVoddfqrih68Zc2mOLSKciH5V0/qvldUyqh6Ih+
Ve9iuW0fzDRUfzJ1zd9501jDQxTq5JC0hXFQlVwdd1Kblki4e57xM4ZB+LMZPR5+ftnItp56WkVX
zxI+RVNYRbwArQDtlj439moT9INTVrUx2aNWNoPd4XZ/hFZWGXRMO1AHyK33f6PWHIZDAn2l/Zgz
DL6/q4oqVuyyjOvaNsBBhnvf6KpwZ2VezD/6o06HrdjU7Fiiv/6zbzRjKX7QxUHt7PJTybFV9FYR
6K7AFp30tDh5YtqDlO7FU1Yk8xwlyKp2GAS1bNfQmQ6dxXDYyerDR+DwW1Nul7Fu/j1wcTXuWBQk
+fschN64DrUtqTa9SHf5dI2dJ0w4SJudYh2lRNkZsn9P+DtM9XT04+jD1HvvQ1n/n3lgA3DvKJ1o
i3AeMi7WbI1Ed/vaP2SlLtlSGzqBl4cbWeriiPzH0DyVmvYZpYNlwLFKS/EyI9ehMVmohuR7q3gy
6mLH6bWN+K9gfXnXkbyyt4g5ZRm1UTcVupub2W4kdRyTissebfnmII3NY+9tBJ3VL0meNNMJgDdd
tflD0wiaXuREZgljbHhU5g9KqP6bWr87pEFCaybMJ/UTjKzgrsuU/FD0vX4U5trR7aUvMpDXpZOO
8lGZr46dOTy+cSlwJ2pHVVF3lUratdZRlfbamG58z3UjJrw0uvG8PhZ+m1p+Jfheps8FkwZqipEd
Ve3H/7KQ/9pYhFV/KFOdLgw2jGNYj3bj456brchrz8T1eXSA/TfnY7CwohpJUKL+qQDYSneJepCl
Oy8+FRWqRcBBQ3PLT2bPu4zcnDR0rQHBzadh1oF8+3kCkYJMpUWqCxE2dQROd1E4oybu0/CDHD+P
6ndR/iI2jSOqmdOE3a7qxgOQjidfjfZKsgX7W1v+25+zOCiN7g9QVPg5ivKoeuUu1x8b6wvyQkP0
0GcbL6Xlax/fnKELvCBB3wFJXw7VwffjyNAEAyyMqD8OcWbYfmEFBy/orIOPgpgrQyrb+1wpHzqt
GEEHelsDKWfXXHwAisRcAeQ/4AeucDJKEFu8yw03CSMH5dtdnH677bhrFnifcS+T8ZDXLaKqGalG
ZE216RaioDoxh30nJsXWw3/ly/GEoRJJc4Tq25LFVOd1m9NbJsS1/UFQ/hqh8CiET+pJDpOdmqbv
Diuws2Fr8Q2ReObPvfTbLqQt2wkx22bC7JWH1M7oxqq5/s5+8+wj0HBoN6uzMAaS4peGVBnC1yTW
hhv3qCknYIfDL2Yy7ot+A9JxHcMuDC3rsAAsCkkm/wYJwPhptGVtOQ8/SJ61deTn+sjC41iRAnVg
lnxHBulyRSEubnbSaLgZQeFgtrVii76f2K0F98JLPOHUNZN3h2K7Rm1xEA5tm2mEn2xzcOTakumS
gOZBuoy4t9hbMWo8poF4tLNHwe6pqqfpl0DeZ6n6yYvcpjwa064shnOkZS/FMHxSUjcVIzuJy/3t
IzIbWmwJNU4ePaQeBEFl8UN0vxz7vpYtl3HXmtNKWY18jdHfjUoW7+k8dLaheBLdN984eaMsnd5v
HlDrLBpnQB1f0tQDBMUiK8O80FvaLvDrXWGQBmaRAajKOk1UBvSMhri2sezF0wTfhtA2D5ua1SYh
xcyR483dHHHT9Gj/t646nr3wmxbHjLv7a2YnT9so315vMCB1wtg80xXqz5J/441CrLVTNbiTlTuS
gAR9PDiC9zVn8nCvOmYpOLq4VfG8vtswyuAPZLtpxVGVuFze2CtBr/ny4EraRx0ybqI+Gclzpm/J
Yq1sozFDhSlEUCegYHhpp25FKoWBMbhlmuO1kt2amTMwsseQXqSwfHceArZmxgtzOslHlxiJwhfb
2uuj0e3z8rGXUdcXqIplWxCstUVBlmDQJNgongLK5aIGM6qErslHtwYFL/TPQYCcYmY3lVMU7UZp
eiVbpfX8xtjCEVszsHx9yEbXmAIcwRHzameJ/pOSpP8y9WdVP3ZC8ZgXd+GWQufqMrlW5wyVoLg8
+RNK1WIhlqNLbeJoIKaX9OND++gH+0nY2tLrcMcq/2trWZkVGcrbeahAuoF+Cg3hlMW2LkQbhbgV
pzctnf+iyvg692Xx3fR6tIy4mlwlEu0g/K7UMpS/X4aydY3Mb9PLmAkvkwtkliyRqJAtTheTwOKx
CNvJRYXiYKr5x/YZZo/JEFwfiMCQP4K8vcsGW+42rv6VtO3S8iJaVwZnK9OxLFSZIxpH85vY2Kq+
y0lMd02yz5Iti6trBdc2q8+h1rYEtUdxNei630+udoaPDoPzmPI+P4Br0eOf1Yc+ONbTx/R9xc05
Os+UYwZ14pj8ZbnBkYBwvkTlNIqSfRsKe7Tv3h+W6fGBM5kFBaifLkwgJRCHhpSLrpgoew2CVN6C
bAmrpiY4h/t6DF2lzvegxd7vpfCouepe53NcQSGlRIilUalE1+ja5w4aQnqqzV+x2n5/7836Wsxn
GszsqdxAl6dB67xqrCJfcsVuVzePVtHBbgOWsRvlzskkZW/Uf25bXPFO1BFndjsKvND5l0rzKWIX
jRTrkmuVO3VKUfRjtFX0r09SnqUPOsN7u/7kh+kGRmIlhmKXTpVBLYkUfKl9q2itSfarSW72KJh3
kwoKPhz3w/i7sy0x2zXZS6lne2mLIjm7yGUYmM1yFc39sTmJutzhrgCTHg0GO9xEdvtT9D/J4pes
jHfBvde+E0HLkbg0NkfYtwlL0nJGW1NyI6qGXox4/4+Grnt4DoVv/8tnhPROyEbwhjzp0hQdxibU
IkzV4346W9wMXmJ74M2rSLILZv2U0h+fuHPb7NpusgTajYjwIQCwOJCh1Xe+pmayaxq1U1mHADwy
LVQ0m8Ofgvg/rBEXpewIRhgFsVcG7pvtrMQwniIzl91UQ9C8Z3aEDdxMKs19Wtph+SR0sZ2MW3j5
6xuKoMaezqqyBLbli6poAn2cokR2S/Gp6Y9tXO+z8ZPf9htFodekcuGaGJrXR3eSMRML10yyATa0
UbOZOUS+xA7y3M66b5TDBcUph/LYCTu1tmjbGDbPZ1sIrAMCrTn/2Ay/a41JKNaxSZnyVTsxX70O
jSPqWMdERhFEsTVhi8608vUvfvDCvUsvUcJSr2R3KGrHzH8GksE8xsKWG1qQlnafaBtbtBasuL7B
BTBWmNOrz+nRGw/II4So9baU3UI4RMD55YjRmgfJxwkO/ljanpE75hYpcS1UYRUUM/ji19rgpdVg
lArArh1+F2h/PD9xBivcz4MreBiIf8jYbRRt7dZo7qt0SwBt/ugLp+BKwNspciOlvLzKJa3qwRu2
MvmRqTlFUucAmpP4cPscz9HhysqsycVElBlxu4gefVVOZhp4uF6UvXjDhF60glpPu0MefGcGIv6j
UNOqNx50azsLJoIyPnPFaeMtyyJ6UPWVQL3Lzbvfg+D0WBgFAEm2MuxG0wZ8pfythc1hQtclBRiZ
uO58ymaG4eIFFHSlXNSVQBVxfJgRpLUw7gYdHhIkNukbkr2fdeEgh49i3Lw7Sbq0vHRg5p3ERuxr
bj4wFVZOezKXRpw2wvLa5/wPcxLRHHqkCytKEipZ5AWaG3njKYl722r+jeVJyFXH7zrmGpeRcbzt
QWtHE8IBeH/wJzQs9TknfXM0xUmj18ORdf3aFvfN+CL70JOjY59/FhPj0E/ovW3kENdng/I5ydx8
z4LIXd4Ho6DFwmTGk5vIkbJv21A/1YJRnW6vbM0KEpmkRhAZ0JJYbOYYqJOSB8XkyhMJ7RhKMs8H
fUvr+/qWAWAORIgX7KzSuby/89TSfT0jZe9AdDwaoR/tx9Br7FQ2hZPlqf3/sqr/2nv9nG8+V+WJ
cRaX5eTqwpQezHDw8X4lvLu9dyur4t7k9U+lHvbdspsyWJOceHEsuV6k6D9yzRoPgFVJD5h3V9mA
MLYwjtdvVvJYnv/UWF8z2gU4TdMDCyGikfQO4sYxa7wmsJsGyRiG0TfdxjG7Xh3iLK+jnkjVeZEv
jA2l0KdWPBluFUeOlowOJ8ABu1RtlFqv79lLO4sKaJANMQ2jDjupaBsjExOHkavvo+b/ncwHJdo6
ytfh8dLe4ijLlHXVxhcNVzXy36CmHoMwmuxWtmUjsAXjQYBP4Fhte1a9772yJZA1n6fLuwjrc1UT
RKcJn2fejTeeaZiFbsXkuQhzO/Kf0T/p34vkbyyou9u+eX2uqW5ANDHAVsz67As7SR0GpeDFpjtV
/q90quaLztvSjVo1An4f5hfPVQjtl4vp/Snq8jE1XdNLD00zoTTub3jhlolFfNLTzNQLKzFp/piM
OVeLbB8Ogr5hZe2rwLb4/wtZ7FZWmXUGh8V0UwPGKqKdKU221vhkMoi4iqLPt7/N2sl6a22RjyBw
Q2vEY02SltQHq/VaRKCbl9HyHxFOnjbSkOuggSf8d23LQhdToKBd53wkK0lDxxxUHI+2nh3nTb/h
dK+18aV3U8Lg0YTiEqSLRcxQp7oKO6U03XGE/O3rO6+pn2qUpaBF76bu3mraY9xVJ1VuHfE+HhM7
bJk2nbc/rMj7VnyMO+OvFXu2Mh0ViccPBf8gls6potujtzOkYoc3HEfvzs9Vu4s7UtKPt7/NtScw
YoO4R3uOv6AFdOnSUxWq4whOxp2GYbLjgLtd3jXDTvVOmWpuxdgVzAkzPdBUoSQyq/EseZoqk3gA
C8YKyffXyLqLqIjkLzUthqCSYjZndLyh+acIz0Eq2/DrthTRro/XPH6Dr0XCSHVEWwTfWmCgriUU
ittZkbKjo6bYaiRuITxW0idAD0z7AyoOtppb5XJX/VIQSrZWd0ulsLN6pwp7XlDGF/lQV5/6cxZU
G2+p6yNG8d+apTlF+rj01i4NWrlWxj46sq7SSSIlmPJrkVJ0EuPvQml1G2nva1v40u3ncTCUe7iZ
SQOXj2i1jScpD3WQQ0Cfy2yiPydnR+AbvBYt+RcQqMg2QrOx9S45pR7nomnio1YgQBueFJlpIUmV
VPeq1I33Y6X9uu3Sry2P5c+bT+OcefGdX53wzZ1jthKyxF5guL4pPfSC/lg13kusl3ZufZF5Bunm
tNPr9s4D+IX0X6o+asp9LZl7qTvLwUaoXbIZSGeRbaTLzjVo8uZcapn2wtBb0L4MV/4ycOGboa1/
txxaDTIz/dpf4W+pd6xn4/+mg14MB307APLqYJNBA65gv7ldGVm78IhWj+W6imLLnbpsPwbf8lRh
xPyzMX0atmoqVxnNbIqEif40HV0ej5fON4BiTLOoscBN6Ps6f2kGwRYy1KAn28+/qRsR68rVF9YW
Z0uROr8gnlpupv9rxtpmJJmtm98nqmO3/ejqIsEQ3DL48BLzLWnBXC5LqvRRSKD0uIk+wpfzbTn4
YbXG/2CFehRNfgsqKvChSyti1KpRIUQeSXWFdv5Oyn4p6a/bK7mKevOYUxgRcONJjdTlSD95YnyP
WPiCq+lpveu1XLCVXt6iklxHPehIyHMZ8OR4hfNkvVwKyjKVwCw9wRWrx4iW3ahpdh3/0FNGZGW2
6u3kAjDGFrvr2tGprKNfA9oMARsgvJdWK6sUQq1Q/DPjSe1u+mM1iLq1vwzpmxa+u0I6zx2icjiL
bczj1xcJYBl1EejnKTj32d8hlD6Z7ZMYtzsAEzYtgF2v3t3+cK+csYtQNtuipsL/G1AkJJ3LxbVV
UFdT3oZnlTOV1j9bJxbPJRK9Yc8AiOmx0X73OeiJ9mNtaHZqVXYoNA9tIx/DudnwrVOejCLlXyQM
4aMWr240p1Y2HwgMZYL5TufVtNj8iVkmnhX24dn0HuPCp8yiHYT6b+F9E9otuR356iUDSoOPqOFh
dG+4WS83A5Rv33uFEp6z7iXKvnv952l8HLXO9vR630vHSftTwhMjLU+cPPudVWeYcar6tSsUu9GQ
TVCk1G5mrK2/xQm/PmHkFPg9VzAwpCvlLrGpo3FMlegshUDnaqhydjJ41sYt/4oJW7gDLs5hpl4O
3FBfuMM0epQL1TI+a7Jvj5D8EjE+zWluISEbJzw3eXlqC3FnfPXQluc9LqP/r4O5Sn0aQMlXMQVm
R5bKrIMxOjSvwL7BbsHapOHWubwqW80oWlUjeJqz/uESXwOCxzOCUYzPbeDU2YuaV4eS27bXf7Vy
f+ellq1sVEFWnJGpEqT+tC9EVPUWzhhkspRMDGY6V9Z9UH2S2ufQv2/qR8CTG0H7Oo+lezD/h5k6
Jotb0uYCPy3TUvSyc5B3ByB0dhgz7oWV9rJmF3515imKG3q7ePwiedlTOXTvXix7C0STRgYIPkpm
l4ehDWOj6L1ScwXBcsJx3CNImlBNkOTkaL77lM/Uk7kTxRknu1wcPF8fY2aFhdwfmdYcwlQI7HHQ
5Ecvl6AuqLXK0EOl3nD26685GzVpKKJAQLK+MIoIxpSGZiy4IWRBZ1SD3nQyy5f2UwIKVETQ22mA
tn+5HXFnH7k8YaBakLekJc1xhlJ0ua1SrndSIQ8CdQSUJp2sCDXd4cFpVkT4vPbsevQsenChWIt7
QBWpvLHsFdeCAwb+nVIUiLArPgpVjlSV+olf4PlBbg+JjG6G1AWPGQVmJmtwULskzRB3Mi07S+Mv
aapXd6Rf8lFrCnPD06+TIEQwSYFQaIBqB+jxcj/6IMwy+OrJORAHaZ8JTHTFJo3lot3qB62YQq2U
MYK0rqmcLvH/WU/dsgqs+FwPigLbHVjWUEF7KIfR2Njk5SgR3gRMZEFoBpotynryspLDLL9eCdso
PRcmJUX4BWZZ21Qxne5BJ1chbsjDZ87xI0GkG3dZZdwx7ehY1AeDUdxVNRzGtPxVZ6Ujb5y16/fC
LN5MboG0HH10YF2XOy4pXRIETZqeRc/aM7nXDqVjN6Y7rwAT/UOqWsfQDsqE/PuxMR6SVHj3F4dy
OuttEdxQq14GFqKr2sgzycwT79UMmSNrHpdxvH3MrnPFGW1MxYHvgFIEYgOXq9RUoW195MrOk9md
zLK3Re9UDLvP0VOYjLagubKylbxdBZSFydn/3jwLfbWdaYpCRi6l3geq7LT1B2uIKF+fadYeNhZ4
lRHM1iAHAi6FYcMVeGmNdKzurKHKz3XPUyiQunwfydmHtit+VupYH7iswoeoC1t0RtJxp4x1dA9I
poFOZOW7wouEn0HGZJ3bP2ttD6jF0pEQ56faUsnJ75SxGbsxPzNJCy8KjeA0NZ0B/jX6EfRJuZ/U
MdmA21xHNLaCroECmRlsNnzQy62ozEiv+1rPz1lvNI5Wq/LJV1HCK/sUGbKq9u9M3+f2EgRhp8ep
96BnwvdcMspTXzbmv9s7cN2lnH8NvwKBDUZt08u4/DWFOMSKUarM7pryu1JC3PdDNTKasqsRQArt
WL9vrUMS7Epto/C/uvfzQ4WYjsDHcnCbFY64yeQXZ7FtPtftiPQ/kwgcWZvUY5SJhq33U/br9mqv
YiqLtYjc8+1NcWhJ8tUEIFDCNOXnkEIfyPhIQDSsFRAUMaL9bVNrDk+zkMLLXBqHJHq5rzpkOpIe
qTgb3g9F/qxbn2//+SvbR8sJrIjBG4ymgnz554fypPdJYhRnNXlBo1zSPgQ//fTTtHUNzb/zIgPg
affWjnJpp5cqLUgspThr1tkwT3nHQA9nqD+OL4K2k5qNOLGyazNxgVudW2h+OVxaMy1hJJMYC+Lg
TyX61G51Va/yGVbz9s9fBL0ymqJYM/nzZX3HGAK7/1eSRYj+i5wwFHwod7c/0trmgVeiBgQVk8Rh
UQKwBNPMQoqe50SuoJl+0sf72PvnlSepdHSNwWD+FiprbQMRHRLJTpmNjfrD5QbWgVjEmYlbwBsQ
9mns53Y8UuS7va4tK/qlFZlSEDQMrJjZQyD4e1XZElhZs0CHbB7TyX1IK/zSQufJVV7XeXn2kX5s
svtAvru9hPknLv36rYHFp2Fw9mjF4WxAPwTmk5R8QDfFHoyNaL+2jhmGTstvfhwtwfZDo48FGWx5
Ns3akdKnbDN5W1kI3kWPFnkreghXRwYVtLQejOo8CM2dGIvz97az4F+3OavsuvwC4OKtqYVzJRlN
DEoc1dlo7w1GvKu2fup3MdmhYhzE8FmS77rRGfbDnVV/DgN1L9sMw+qdqt1p0oG6brqFVl+JgqRl
c+7EpDmA8YsoG6Vt00eFUZ+VfnTE7p9uPoSkD1LE+M3+w22PmVe38Bh4IbyC6CtItDIWLjmIelIW
adGcW6URHEo7ASlTlNwlET2195vCZVCcMuc617J02Osdpfygbs5TLzmq/CRFvPPG420jK44DNWxO
fOC6cMTmvX2TAGJ3RPK+ac6px0dMEQeM459GPt4zAmPjrl/LeVTOMikglfH5W13aivqaeCG3zTlo
ggepRoUch1FfFOPFiGd10ugQS7rjoWGEXNsxSLzDe9cKvRBkHbwGkFj0oC7tq6kWZ5lW1md+CCC6
v4n8yRN2g1Jv7Om1j/BMAU6HhAhPZrzl0k7bgiZINL0+S0LiRFlu55V8FPKtgsv1NTar9JGz8SRm
BMQSTdkgcyxn3dScMzWye+lTHp30yRkVy86Z81iqp9u7t/I8QZ2B9yEvRJJunmGXy5KaMa98yNFn
Pfs9Rt1uNB6q8rtkPHXeLgzNU+SpdhP9uW11ZZEXRufQ+sY/UYZQmj5WGpI1/YvAHGrU3mtHbD9V
zlQys+S2tZUvx0SimffP3yinLvIcL06qtPJVrPm5o3YP82PWKzbcY/78lyEEltfcXybnpjiqLdxD
StKiGHOvOScFXEz40T0VFA8VtvKDtzlo/vp8Y4xeF23Jmey1xB82iI0rZti35zHK/kyQ9yPa/tXE
kCCm571780CQzeAu+tik2IvLVOrFqGgUsT036mfLL39NVvxj8N/fOwQWDZySShTPSI7XYvtaTU/Q
cCrbcx89edFZU/yXStsLwr1e/dN7yNI+hX1LYgRK6lhK/jHzN5KGpSjuPP6EAglPWMiJ/H2Jq5lE
j9E1bd6eLTOxjZxRpood+A8yU0u1ZyRppiRzKgN5KiYxPTe8dAvrcQtDtHIuLn7DIpbKcu4xiKVr
OfwURJrHVkkezaa+q6sS6PT0fRK3nqwrZwOqoM6TlQ6qAS3y8iTmrVz34PfaszzeBePfjBE3xdZE
kbUYc2Fkcdy7zNACMx7ac9IzdQHgjeQMGjRf8aMyHJkFWelfw5fbbrt2QuhdzT5F8/4acS1HqZ5K
mGzU0FHKs5odhuyrp20VMVft6AAfXt/8ZIOX+zfpVoAUk9Kew8j62TO62gwYUh59HdUtzv7KRYuD
6vM8Arq1UIsXJ3HqImkSC0xZUf4Yxk9Nm+1LmJ0ULnd9YuzR2bGbtrelzkNmYvgsZvX7Bi7954i8
+QWLu0Koh4phk/yCpKueI7n5rAVb+7nqj29MLFyljUyrz2h6n30539dSYFsMnHjn4Kirdcw/4s31
o3hByIAslfApZ7tO2hv91jKuy65zNEGrB/Q9WCP++dJE24fiEBnWHE3UT0n5FPrQVZ0wcIoGEWrl
pCX6fRY6KvBmIM9ubGqPPmOltaE+obpsF2qHXM9oawoe9U4Rsf8s/81vW+xxUnIf9ibLL/dFg9qq
/0H/IMWf4V3Yg/48VvJWjjH7xfJuBLRD/RMkIZqai/0O6ritFcHvzm3zURzpTFrhkxfOLXL5aRo+
ZhRspql4SsX6WGni3RAUWzTKtWPK1QI6BXgm99nCc3WEGEZdnvqz0Fe24h9rubeV6re6NQ5yzX3n
IdmzPJtCSXmx0qyGvhxbUs8FxkutOBW/pnLcSGfWLgmmy8KlheVNNWVxSSgxo4hlIxrO5VTuI/HR
kPdD8zwM3q4Y9trudhxdS2sg94ASJkekTj7/mDdHpRJoSSRpPJAe/g3ig2HQX/6m5ycyxduG5l+9
9JG3hharSq1WQPUsHc5C3Dl9EB01CEREs7LJHrrIsMs4PorjhtHrNvOM4oGURRuV3iUNoMvl9V1p
5bnO8owc7eGwdjKzumvF5hN8u50X/1Kz71ljl2F9DmGwRKp51KXvRfgzF7ofemgeJxQV9IrJu1Li
FIp3KPs/VvvSlCnohfR4e4fmY7nYIZBevA7ohJKMLX0YNdahpunODkXyqTSEF3PIt5KglXNyYWOR
DkhaEMR0RIZzKt61+U7/plmMy9pbY+Kkya9mn/4OYcv9RaNi8H4Hpd1tZJsrNWtQIBBlmbeJiNHV
vW1UoYSubzmcpyHYeV77w1RcXWue0vwcTKZdA9vO23+g3vbGpG1s8NoNq2m0MngigPG6qugkrdaq
DCAbz0lr9Y5sjnfiQLdMExTvkxB2v0QFOQC/EY5hKZf7QESPsDUipAilfuNDrJxxhlTNjQuqZBpN
wku/7AQS4iaN+CWq+L3M/4pW+8w4K6cXALD/EK0tnONK3JoZRbMcIRJzV68X1Mg0tW+68SwbhSP5
w51aMH65d5gjbU8BKkX+PdiKsfiZql+r0jpXP1vfu0f9fEN14RrRyJKBhiFCTOF7Xvrlws2sZjh4
PY3nJjtH6Fi0gS0rD0Z3NI392KARbh0LpAMY9sYg1tgWw4OIVJT0N9P8LVdcubXggNC3o3eCEOSy
g9SBNPRbcRzPdf7QFk70t9hZnT2BfHHlbm88TeY3w99giq+64OvEMLqStE6WY0E8YWIOWpNO58Io
9gMTjIP2rixtkRl5dgS6xaTkINuxj4axIh49w9p6LK98AXCUs/KFQqyhsLkIiXqYD5WhKdO5jL4i
MvRY/2SL/h9n19UrKc5tf5ElcniFiicWJ3SYF9TTgWTANmDCr7/LR/p0TwEq1CONNNK0pnfZ2Ns7
rL3WPc+hO897HqQxC4kWMkgUtQE0fJKuCfTkl6yqX2nx7996PDCmAD8NCiJ8h0Xc4JljN3WGNj13
A/BMDp/OGBD+a/oSNd+DPrRqQiutp9mTDWkL2xSt0J6VukXtGgEmyP9Q+fb3S8EsEXYU+CC8pLP8
1st7t7cJ156dcbzvQXAdmKW3UcVcybMwV4b3DPkIZtPhQ68vDxGgN8B8g/acdnfxcHL0u4w8tvkT
2MyDCTGV6UO/w9oa81m+S4AlKiJMuA+03+btKoPlRubGsJo4YgzAdFPswQi6BWRYtQKsAI6eEoyc
A8K8OE1Mzi3tWddGABV4Hfgm3QhUt2zMPtLkV1RrqQ0b1rSX42NRb1GwLt9X7NWnVczcW1q4NoXn
055r7JIo4iPwGa/4P36wNNvfPnFLl65kgFUDFlVmA4Wi68OQ5pnhCrvUVJeyiCFfxh9rfQpvG1nu
GBJ7CwkpWBhQHHJnJ85NG6nDivGcgE+0FUcqt6jzlsvAX40nGXUhdNlQ7LpeBjQ+SJM30KHWJuAK
qNj3wLSXaGHfXsjywyDoQG6iejlw9pb6809x7iBQ6KrbyXoeGYbYtXM7ZcFk32XFVtN1xRAuJzDK
amISEfzMkEsgKdwXuvVctfyQO9mFxd4fswHutS2/3l7TysdBvmOiBQCNG2PBcoBUpyqnqnCf8agE
KfTd4NluW1gJ19DjB34LtXc0TgA0uN62drTsampr79k1w6F8aPkYNbEON9r7QZN3FQCr5Ied9WBw
Hx79EjXR2z9guZvohsIlAJqrrtW80ZEB+A9Nssx/TpvHDiz7XDw6QoCvfAOrtGVndm+HUSZNKlP/
maR5GGd5IIFLMvyzpBtP3jLwUwsC5T52E72oOYxhGDVDjLLwn5n/OBp3yKmDGLxaXfUDqiRnjGC9
3N7A5YSLOh4qVwWgFHj2OaN47dhVgZFy8mynrRUUxqnR77S6vwhPw1iSDGtM0QsfU1KP/hQBqhg0
5BfrTbz5mJcG3GdLgnJlA9BVh3ouWko2nvzZiTLBU6c6PenFrcluIj+KzjwJwvdZDIJesPm3mzCw
xbeFIUwl4M1E1KOkEK/PsGf3SWwkXLHUvvojiHhJItqddMmfvt8aely3pXwMQlt84Fl+1YpOQLmj
d546zx7vsqZ595qOBoIL95DbJj3c/rpqs65SRjVUDIAhcHYI6fwPBN4nryaYCcl5YYPsUO5YB2pK
5yiFfLWc+IsDmvgNa4sUXs3GKDwpHhslsDF7cRLGrLbBnPRT535z3K+SJ/e2CFoXEkk5qi6WF1rd
1oYuVwibCD5wY9A1QOxz/fGoiGtUFTDfKeQEaireXuDbj0LGPCjpaIe2D4D67U1dXhm1TtwaBU4H
RGeupNUXlc66ovWeuAAfHGyeatdpjnWi6Sc0Ku/NLs4f0oK0x6KuvtdI10PQirDATifntfb5PxzS
TWh8x8+xM9Edl5sEFYtH00IDA9NQ6ruDWWfuFt2e+BlEQ7ynnLRBUoIUI+lKDMqVG1X2JYRTGVLK
l6gPYThivhUl0aWV0ASMjo9Y75epPYK8TrKd3b4DThtkr+af8YxymNVuJeuLxw2WFfMHcjNM++AI
XH/4RvhWKjsGMsec9gddYOgBEwPeRkT4gc68vkEKeA7iWBxodA/nN8j2ExYLavlPrgbdgzHp4Pv1
1PK/ucbU/MvbEk5z7BP/24QZSR50cVYkAYGvYYdh7DEb22WpS0/pVMtjKbx+iw92bRtsDxkbKKEA
SJsH317SaGWnKMLFlEwP4FCvg9QY++PGkV8xA71BFXYDvIXZ2dnVdmpMQjZGHD8BVcDuJwTJfqCL
Au3aLmaBMzn1sXBHb28Vvf2km4CSVQ5LwrYvuz3xcnfPOoPu/bLYYh9a+BxgiAAhAoEbcJzozM+e
i4YPrNDyonwuDYNGVpbqxwTSOFGc6E2YZpiTAKoYLFIeBD0rgtnM2xuzuGgf5qHLAt0abMti+9Mu
0zoGvTnNLSGJLLVsX0xxhmIZ38LDLJ4OiBRiuhEpOVpaBggwrw/8yDMKMgovvYBkuP9FSwTcMtPF
aWyoBuht2v24vbRlNqlUEbG5CumIvG4+C1E4ld3RLMkuTvPTGt56ne5AmHSAFJAB4v+UH2ISEmuL
CWPx/kPREi4LhwwAUlS/Zh+0h1IAQ54Jq+497184eSmAI7VR7gtLkOXfXuPKnl4Zm4V1SQr1AV54
2aUyLXEyuJEcxNRa+8JpoAc5VvpGuqR+/JU3wbOvAg0I7IAGGx7l+hsSPW/aDlNNl9JGIacqoK4j
MSFr2f+ClOrfIk28jSd57SMimHIVDBidZWgVXlvUeWOBxLmkIBZNjgBZu1VyryfZsS72dRKHFO21
zvROTPf+w1I/G555jJ4UrYXTQy9ifCK+2LUnVOgIO4h0qx+ycAHY1E+W5ucU9O50cAtSXLSq2NnD
fU6f+QAilQtaCgFIKp2c7f/62FxZnF1Fo7MswjtKL2b2oE9xoE2X97HZmuBfOZyogkKDDmVgF1nc
bAddAmkPIzPKiyVQhJXZscy+mGX/NBnN7vZ6Vk4JvDtYpdQMOYKbObTUE7nfTkYBUanaBUOGHWIP
syEER3te5iddD6u6DewcSPbbhpdLBBQOqI+PoV3EK+rZ+RSf+rQFF4OmY1h7eE1B0kKrU9kl4fj1
tpllVRWo4892ZlFiL+rM6N0Jdpr2Hz6E4xQ0qCj7ByPdt+VZp9AV1I56Rk/OJl/L8ngq22gFohqD
JpM2W6NIoTGpTby+yCZKNLrTp8eqOfBsl/VPEFMA1HLjTVr9mp8tql3/tKtVXrceROvrC9EvjQ1C
tCY5DvFD7t9DAAPlQcxTXmzy8/YeL/329TJnfrtUKXLbNfVFb8mOFD5uohWW4qxrYDOeRAgVmO+3
LS7eXgQj6KzjyKrCLXiar5fZlqySeJjri4CCttQJlJOMU1ltdSTUZb722Yh58PGgeIEaByDm12bi
ZKiA00v5hcRNEqJULHc91GEC02zMfcvx35qh0Hb1AB0Zag7lV8CPy7BJXHa+vd6Vy4KOkFLHQkCP
UHT+Wcc4w9Nps0tm9UgalHTLHfCYShFzw9LKziJFRf/NxkuLhG62szVDowu1GnapuzGotOEiAC3J
AcW9vaBFUKkeJVTcUXNDcLyk8rDKwp5kyS9eReWBpxr4+rqJH25bWbv8mNRAVwv8HagUmbMLmPbJ
2NVewy8jqc9F/oULlC3EXUlkUIkhcG3o28rzwMKKkPdEZJfb9lfu/5X52WY26cQLkY38grbjwY77
O8x6Rvk9ycbvOvF+jHQ68uTvr4YaTlEiLWhfgWv/+sxKwx3SUur8Erf2oRvaUEKSHKLdu9tLW7nz
AOupCjMiNki2GNdmvDSze/Rx+cV2zwYXmLJ60yswSj7U9BkDXxt4+7VT+dna/CJOKOP4zOKXlKD9
xi0ekNY7jMz5dXtVyyBNCfnh0VWTKkB0zTxZ0nVlkdpCXIamaiOrzp0vXV34IXo7IEivDbbP9Tze
CJeWlVRcBnRscNswGbHkP3Ap6m/cKsXFztOT1uJy88DWf6LgVpgvoJdAkN9N1ZHQLQqflY+oaA8d
sBWhhA8oxPVH1NHi9RjG+i+TXUMUwnuT3Kt3Q1VENqZbstZzQ5+gX3V7k5d3X1WMIQ+O5aJ+Ox9L
LdDELSlpmsvoCnScdZp+aRwnj25bWXkKleYLghsbKTLqibO7X/FSI1lpYXHlWJyadHTubO5nO5PY
CWbJteal5v3wJSedt+NORw4FkrDTxo9YviD4EShSIGcDFeqCOsIpvLagut9cTMGNAOJuKPwI/4cO
wq7zNAIZ5ko1ABvbZVjTrt7TRPgoCeZbczFre46SFZ5NgNiREcyua92AsROZe3PpkA7v0XxvT1Ne
bgmVb1mZXVPpCXQyMlS4wMTV7xG7gzVkbNr97U1dXlLsKcbXfcXCj77DzEqMSbImK7GnesfvzTbO
wUXg/MyN9JgkiR2mTrcBkVh6HxjEFYVJgDCBTbi+JgbPSpP4MGhrI4TaUv2nAYVcpbbn7m4vbfnO
IzmEwicmABWt1nzQAGU2F0Mhor004pccvpjdD16+i/jXbSsrG3hlRbmFz0Eiyo+Dyev2gvoRaI/B
XR2k0F0CXQ74yCqrAOK6crcmrhdeDvEIWoWq4w51DUwczXexZdU0cA/oUQ8SgAbm7CG/1f+OJaZD
m8hNf49jcwa8u974eurv/RzEze3OHuFRYHjD72xxAeChDxnjAuXh1Npw4vMzMrcyc6VTzwaKeqW4
+M4XqK+34/uQf7n92ebRxIcJtYWIRFHvnge9iYV2IW2S5uIW/xgNlO2AkoOw3B5IcXA0Arhu2QFE
qDa89Yce2vX+oZEIkBxCCRxKjM1fnxZGUyMtE729+BRFhoNWWRoPmmrU7oQEEX8wkQIEZxpUqYOU
9DVI4zMdsxbV4Dp7YlRNGradABkT+GTsP34DqrCwT0roGac1+bezmEFPMW9cdAjw9FJgcjV93DHZ
aNPJcChgCyZzGgDHq276XVYb4e78KqAqcrW4mS8ZIXIRxzFaB5DstX9WfXrOPWfHdXvnWP5GNDi/
3LAFYJsSLkBxS8FhrzcSyVHitHSSF3OU+ZGgN3AsxvQeuPv8FI+i2np7Vtam7hueQBScFGD02l7G
6t4sKe0vmBgxHrOyJe/NWLpnJ+uh50kkBC/BEVwA0tPI0CwY2TFmgtTMyWWIbpkR1pNxyhnTQ5sQ
45zDGEKistn6naqNPztgiunHwbQfoh90ka5/Z0JGa4DKSX/Ju9gPHKO+t33RfIcQpnigZm4GA4ou
e+7U2Rn4eP1OgD95A/C1vFoKO6N6oQDP4PWbnfGqr0xW10Z/yXqrv0PN4IlgpPObJVi7z8hQP3dZ
/O4m5pPO5BZd5Md3X6wf/DqAvqtsc466osZIKVRRhkueGPxZ0Hg42IY5oreQTiFiB+1QmJiC6XQi
H/wJAkhOKSEpyX22hwxt/yOnefVUtKYR5j0B7xO1e2ThEKQwh8YNih5yKpA8hJdlwr2Dhge/z5ks
nsCr04etb8UBkiOwl9WxHTra+OJkk3+QmkxORDqvouYybEdtTxC3BX3ZgpW/quqNdHDlcUCrDvxs
4LFTsfe8UlIlhaCplg2X1P+3q41dMkIbKP0CWYGTVxiXIQaWxTggQHvFL7ztVleuyZXp2fuADiLo
skfoL1WG/WQX8atw9G+DXzw18q4gfb7hTxdxKdyA6suqCT+0S9EOvj7uDQOpyqDR4aLnOSQIrF0O
tjgg/0JqmEFN2tBs6zNhwBgkW7rFi5bW3Lbai08vv1XJzhVuNVykO0JtgWPgYDJ2kh478qOM3dDw
491YYbrXaopjnx1czQsBBTXpFnBsbdM/sg7QnAExP+9S+rk2ST4IfO+8CzB4pSEKkFAkGJs/aMdv
vM3LCAAES/C4GJZTgO+5I3RHvzEbOeGC5QSNqdjWT7bwxd+fI/AHqdoJVLZdhPzXe+uZael7uTdc
nNKOZAqlJAuzOL8sH5Pu77eP7KINje+IDg3oolA6Qb9kzphXu0mLpo0zXrKWn7LUDoT3hY9nCwMH
Y08C3Z/u7MZ/riBxkqIpibWOfhrU7qlxf1YAtFaCHm//pGX8A8ZZgChAiAClKugdXa9+HERsM55N
lyS2kDV2QwM6NtreZSMCgNumlp8TpmBELd7GWzq7QD7UhsxqKqdLocRiMgTl+7g2q91tK4sxHrxG
EJdVQ+gahgNQpbpeUS3tiiSZ0C9FIts9pVl7ZppVB8yz+mM/EiMa0dUF22CSHBJuujunt9wdaNu8
nS0nCUHn2H0o/Lo6JGnJH9ua6kdX690wFR3EbVK9MyMfDHEb4a6+fMtQwIBrsVEgBaXVfA5FMjp6
0svNy5iUO1QSrH0KVeA/Vhc47GC7gRjDPIDmCkZvsx2Ye6pvk7p3ImBbRb6VM4EWG3IWODywjc2J
JKeu1hJHr8xLiwi1Yl+gjCT8LRTIMqr6YCFWSEF8qAVbIFiqZNrkpXkRxTuYWw752Oxpj1g03YpT
VCx4/U4rS0qDQ8FOUBy9PhCZCQ7s1qnNC/3ukJO758cxP1bigKoQuZvqsD/ZelBu8f2tnHZU8sAy
qHCcwHTMLlbeZ/ic2WRfhO3cjXy0Qtsu/P3tw77ypeCxlIqPAjuANeB6aabRZ9ZQCO/S6lLs3KKl
wSjEw9RmW+J5q5ZwtdBuAg0CqvfXlixDUmNIDO+S2yTb2W7W7qzOKnd+jVH324ta2TkE2aATxSge
/vVxUT49dprZtGWau96FcAuC1ShKQXZn2JIeWF2Q8nogHwIQaW7FJY3ZsoF4l7IxxVkiXsvgb7v8
awtu4uj2iha2ECEqkmUPpV1A4+ciMC5JGGUZ9S+NodVRESe1eSCGN+BSYz5oS0xxMRatDh0GAVA2
V8MhCMuuv1WGARiPuS5BVEwDH7zXfvyPa/bQ6Dr2XRmYxXQZ+cHqJOageJCI+Ij/tJcEKjjJBghz
8S3xU5SyKY4oPiSyhOufokO1NWskTaKxxkz01Ig/xZRs8bwu5h+wYDA/ghgOmBobULYZ4Nhtu7rE
jFAajdlX3MmzbT2Tb5BRrRqwnNDpYFpnu3hj6VOVjKEhHhNDux+cUHj+4faHXjg1/BBgkbHxiIYB
h5w9cZpeNk0Otxa1Vn5KMwrAuGgZxszcKigyc+OirFhD7o1/kHygTznvkpBYJxSDt3nE5RQAcQSU
k9xp0Oek+79eloXHQNWb4YrBmXr9FeG9WNGJOI88j9xPU3/yy+nf3CtCN9mawl2GSKYH6LjC6Jjg
BwHJ5rUtu6SWh4m5PMry9DKw7+V01ORrR49y+NdGcKI5Qa6DCR1Y7wn1E8DXUC4OBIQS898OoRu5
/wIth6OFpB/fUkHlQJo/O8BV2eljo8kiGhFwQN0+r8zA93sWsD6986FN/DIoiT/DRwUz12sM2dlF
eu6l3d9jK9MwsZutocK13+ToAFCqUR/FnzY7ZRgggk7YYBVR3NM3KN08F163HzUZGG+1MEOzPlZo
MSJikZ6WgjhyCuhWaL7MhhRHDYoiGvoPau5uduXAsErTFkT5Ue3cI216youIF8fUOtfuuTFwDAka
81qxkYQtHSnAvqoqglk/YBg/ftWnpwGsIImHTL6IELMFmaI9ZX+6dAsrsuK0QKqChxuVdzyr87XJ
NNGEDexWlOneEPJKQ6ojPbK7fanWTjo0s+EZ0WdAj3guMcpy14ptr6dRbJRQ2jsIG6XctD1X9tEk
FTgdxpBKTJ/XQ6C32U5495L+AvxrJwCSschjGRcb93zRd8VpxyQbXnnlrPHjZl/VSW1mxy1QeTSl
r37snWUtftr9wa78n5zJcIzjgIwQ//4NDZu2GA+3t2Rt4xEQKjJA1Z6c8xIR0leOrNMyqgYAE/Vh
HA92AnK221ZW3CZmvRVsBkIfeJJmz2OeW1Wvl20ZlZKGJs/O4/Q2lfkrKf/TeoBDQLUAiDxE09e+
TKKPJVPLwXZWNZTfzm0ybByitQuBuhdG19FYwVpU7PvpQmT61JtGlpWRAJQ5bHrnZzx04G4k1dZQ
z9qNByYNQzDYPLwE80e2oADEdJxV0XjUQIrQO4diPA1OFGcvnXEh4xvX/v62Y4QTgAYsD7iROXuG
a3pTWQKvGxUSxNVZJ0ngE/OsGe+3D8Qi88It10BbhtxUUR16s1Cd+XUy1lZeRZb51p7BFa2hiOW/
t91DLl6EwTeWtaihzMzNzl8scneiY1VFml1jPH805a5j7e9sHKApKn1xZ3rJlpj3yplXXVv4GWAL
QBk1e8Yc2eixPsFmrv+eOnqwLRbaU5RtwiXV83yVbGFxwNfjXiFYAB/+7PlmcVwSizZVlGRhm/sH
HUK775hHqZC5akgnb385a+X8wxz+AQ03+LTnyX5ceTm4t8s6yumUPJiZle3jtpAXo6mGnTZ5zbFP
tGHXJuhbCWZYBy4MI3SJA9rkpBgOFgqmYW1D+0EQszmAh9/E0Krlh0POnDMfBk1R3qY7o3fsIE/z
+l4rG/3kxz2YhRKIF1RO2x0E/NUh84dxz9hYnEXO8oeGZ3YgAWd+p/rkhjE2BYC1Hk48SauXAvLV
R1FCCk92aDwR3u4SYqR3KKeyOwMl1edmEmCXdrtuo+Cz9oFMNGAxoA5UKyjLrj2GMPDa4A/raLTQ
zDFjvToQ1duxXZQ1h5LqBylc8e7TbuvcL4vFOBsWMEPg9ECLFNN016bTyTeb0kIG1GEE2tJDqRtH
bzr3WTTYx0LkO66p544dZNmdbx+UtTuH2Qq8aLCLpGi26hZjqAkAC3Uksn88+dKD6dO/KyiqQtjl
26bWvMlnUzOnb9idUUNzsI5ifjCL9+pZs0jgxt88RWgp/223OC3XrvZne+qKfHoCGPEmj7d5HfWe
h1GVLzJjkauem41nc+2qodSPXiGavKqccm2nhpYokCV+FXEjs87Sy1Dt9yAu1tP293/YQbC+IX8C
jSSUYq8txbKsaVViBy35UA926KFp6uQp2JN+orT6FUilZqv6tuyW4mwinsRIBmI+DJTNVkd8icBT
EjjIdKczqJCngSd+ZNZbb3SBTfN9Up48uzh4dVjH6a5HwJ0H9glZaVCQu6QLEWUb2a71H0aN3jkS
whU2oAbe299vDeoViP7xKcxFyud2k5fFdlFHVeuFbHIODSt2E4r+xOsPLOZ7jadf4JU3vv2a0wBX
JHjyEDiBh3z2RTpWV0IYcLO2MAWcJliQdNo/eg4geOZkiD1mpCEoR8t+4zKt3dvPhmf3dkAHoCJN
DW81VK+T0wWj/sA42w3ZN1r8ur23W7ZmF9fjpZ6aOasjD6D0RpZhWv3J/J8Ofcv9l9um1nwEhqOh
sWxiBhcTeNcnvDDRFHekqKM0zgLGn2vMaRbPmpfvDT976umjJv66vIwDDrFctLIV4hSBwLVJRQLA
nK5g0aS7DSh6+KmyyzLQTW6FFCqf9760IcxaTOSYDtNwatO0PnC/Aj2AOYGJzcl+Tb3f7RputSdP
l/RUxUyeDLyzsZ6Wu9sbtObUwCmC+j2603isZhsEddMY9TE8FfHgS4zmlOXZo5gWTGqSBEMq/hpx
iswH115V+UEWiqLKLPOZKIUkbVyyyPSag96/FuV3ap/jGBQTz2j4d/UP6SU75gGCvlEcXBAafZhW
o0gKrQwVtsXlqvwRV4pF7cT2cXGP/P61Nf3Qyrw9N7rXrvgFIghnuBvEC6dd4F8mej/aNMR4H6Li
/j7VjqSABER/JykFTeZdkgcl2WJzWEsO8Tei3Io6Oorp8+GG1Boa39cG/E6ZyGMqBqSqFIMGUA6Y
wlwY9C6Ftw4GY+Cn1rbHJyMfy2Nmdv4OjRNji3ZFHYF5pOni9mACQlVX52V9q+N6VxDGIosle66f
GmiyJ+fKvatIOL2Y7ggRkqfi5+1zuewuqXMCYLmBXg3m9M35wbT7sZ28ikVaph8AR64xe538oikL
vMT+LdhQhnzw/imqQ1FBCthLHvu+D3s24c0i3xIQ81g8OTHypzGLwNvkRFhzLCBNg/wUcjSMos9+
HgOnvqMNHYt61v+D+MoPSYMpbMsr27PBMOFvFh5wO5JYe9LVzeH27nzs+fybANuPkhSoX5REzbWT
ab2uIl7FGbjpJpDG8aFEpSz3ku67jyj9oedOrPD4EwRicLpPUnLQ5fjSbM5tnhssGN2E3WtWk3xl
VYeGKA6UfBgMi/WqewJy0dIsvm/85rVz9AGjhbcB3nze0nZyLeHM0nCOjPGutqHLzuMgrxCp9cm+
fDWd+zQOJ2GFoEnZeFZXI2I8qVCI1zQwts7ZwttiKNzcN1jklH/c+DH1FOvyC2XfJ+GF6MDufSfQ
vebJ3woal8EcTq/iLVVMDFj2zOdw2vDKLXGMMy+koHhw01/lJj56y8jsyfEG6qMaCp9qRMlUB/Kt
iR+T3gukYLs8P5X03fzu2g8FyoSAwuxqhhxo49lTb/b1gUSMBKACitZA1qN8cX0guc1jqx17Fg0W
PZilfJPaFgPNSmEEeQXIZ1FRgmAFTv+1DRCNanIQJY/0MQ0LYNwp9HABUj9n5UOagHrJHUOufanj
jbWtbS9KPwqdZiJgnfNOlbXpQciy4lFj+wiQ0y4OiW1yDIMlWyjJ9TXijYL3QF6PH3+9RjGQDlR/
gkcVZIey1npkEDJ0MalLEnh3zk4sJ/dGDJJBv7psXFB1TObfEA06RWaMxAMykde2eTyNfMA0RuQD
h4d5VrySrpY6ADXlgY+JpYGP9a5xQDiYNw3dV0MmQm/sm3PdCNA5QnZuIyhdRsP44Oq2ogaOdv28
ShrDOdhjr/HIrIxXwO5eHFlh/92ftT1CmLg6ucOWo1D3cb4HyFyhDQPgkVKsu94D25CYkO5rHskm
37spCJUddh77CLVSg49QzUwCVNvDAhSI1QjxmnjaWPPaYQOyWdXi1JDKvLNldgCIo8WAw+Z0CIuo
E6TUwUML2Y6ttS5jPwwvfzI1+955W9ZToYOEW9bTP8OQ42X9k/T0T8L0u8kVoTD7h8zxQ80ag6Eo
7xtphUnq4rnXjqN9GtgWpGRt7egGQFsT4TqISGePaldwnxcu5REG9gONahDyBGFCtbHDa8sGiZ4q
0QH2tODlKSwKumUUKiInlseGGUGj+b+ZxU4YCN5vXCnlkmbHCYUYDK6oDwrJ1VklxuKamQ2dLyIv
JnuusVCTXkRbEQwlSjCTJG91TcCsyYtHJz3cNr7ikgFqhWQtysgAbc4rhCgt1y5ouwRANG+183N0
Nx70lX1EIo/JDQgMY4Bs3nJmhlYN2tSJCIObxEADfHo06GOyhe9YORRA6gCn81EQwbm4vpGiGc1u
6iYRUaDTNbofwYEKEYPbe7W6FoRSqKmiz7cADmiZbB2rw1ryUh5cSkLN/MONH176X/bsk53ZlfMS
LeO0h52pPXsx2DASEfj5kRX/wY2AC+H/FzQ7eI3mZpQBQBhNlgh5ChZ8dHb7ramZ9W0DsAh8zvCX
8zCUZlXRc4j8RGBmD01TBIDcIdjGuCn4J29/oZVmLJ4AdGL/Z2u2daTq8j6vYcujaEmDYsGUKOqW
kLoFwiLwQUUJesLqiCAufZfSO942v4z30aNUjyNg/sjr54Mn1WBlcd3QBvvpaAeTE3okhgQXKBrz
tNcZaLUMTckVlo8OQDQbfmTtDoDUHFLDoC5UDdnrOwCMSa3XGBWIRvECJPyByjyYxnrDykriqUag
ACP54PkHx+W1GaJXTWc4rIl4pmNoiMtDbRoHqC3c20Z38BPywMoT2C3OvtPt8sk82DY53d7nFYiJ
+g3oSn6wxgOWev0bDBdMJLonmgispd+Z92gDdQuFzf3o0wAyNx1SblYRiDkYgeE2VcB1/kAm85SK
5CDtNz3dSsdX9x7BO7h84ETxZFz/IC/NDUIBqolIyzAB1BXB6ESlUW8d8LW7pJKE/9lRf/6pvGxS
jeSI/pqojQOrevO9KWiNb9WmZ1gJqj6Skf/ZmXmGpIZCMaiJsB4yHUeHB974ZIofXvKia5j23zhT
6lbOHkBYQ88dMgqY15qXe6XGrLTDLGGE4BwM/MY+Sc/g8wga3dqP9oax9S38f2OzLczK2i7tBMYg
Cu/73xPvHa03E8W322d0zReg44b2LKII1HhnnmjgNR7FYWwjjvhfq35K+5sE3qkfjlrxZiT3Rf3t
tsHlxVRwK6Q3AAyonp8/uxSZKSfDTkiNqJSHWV/tGpsHHIhlIFN97VQ85B0/2kUW2IAL/O10H/gR
VVddjclg6h0VmeuD6Y1JkhU1Sh3Uf0fAkos2aKTxt3sKHlsw2WI+BeESRj1mr3zSjrY2OQ7y5O5l
OCfnzjm48VEn9yaVEBfeQMst7vTM2szR0YJ0xajZDGCjSI+7sLeygBtb+MolPlCZUWOKABvj680x
TW7lx3nseyyCOL2aE3B4SF1+NyQaCZBjWJfezIE+RiJ1Kr2qPhrEIHuPduZBjO093lEeoLLQ71LV
Mtw4UotqjPptwMSotFbBrWZfteN2IroGcrKUYdgJrJ5W3oZQmAiL2nvUahkIVGfaPA1wnbirb7j5
hVuYWVex6ydnN9Jc180c1psMyRSrDiacD7WDvtEezWRjrYtAeGZs5sFJ20+0nVwW2SQGBZgzxWHm
sq223cKvwgrQIahswzEgWZ0tyUN04MkYS/LK48ROuX2SBANB5xI9FHfjtqzaAoBC8STq4PeZ2dKm
3KnTnKCc5Y7QFePhED968qHRtBOv8zcgfreSpmUFTS0PmZnqFaquxsy3mmzMO38oeGRjThyTlb9c
8cp7fc8KCCzthKvvm7FvVQ9jj+nsaOO0LvIoZR06BHhFwC+4QOJVI2hkSoFPmFogPa//ABK9q632
LbXraMjJo3Qh5tsnL860RaK2eFM+LKuBAQzfKS6V65M61XWp20XCo5ZrxxbsNOSHaPwj2IfOt9e4
5pOAFNAhwQEOuYU8Rp4K0F0IJP4ahXBgwj0zTD2B3i+6M399IXCdgJVHOVKxmc+drexGaXm1ziM6
0SkcXO4gpmk35dOWLgblsg/2KeRVaPrMjgyh1MF75PIofWu6PKgHL+jpEYS0Y2qGTnwY+MErnyj5
cnsjP5Lqq5gD/BQYAUa+qLgbMF1x/cmGFrK2epMhKxEGgAcpIkh7QDiVaYwcwTZgoPvm5CEtin7X
43nHUBnkDHwPM8+apO9AC4IbKxHsxbTSYS8q7W0CSedphAJW2Gt9eSgJP/BYQxRjaS+1laSPxeia
4N2gPagKLHnIhKcHxCVi48MtIo+PleEConvlQKJ+FgdME5eeSVOk9KbY5yLdA5t+qEHIekE9qoNs
XGB0ciOoWnpP7CbSDgeUnuhIzQNyG5jnwisZ8u/JB9JVw0BsO2l8o8v0IaY1/2hgmQV0H51vBP/m
9UcjlajBeVGLyLDvk5R+HcYmBDhTUemizHBsWb5ziA+mnX6nQaouSaandMKcDlQfvOyn6ZT4ipgu
qUOGumBBn1mPYVj06xj/dvt4LR2CCSQuJqzAUI2odtlSLhk6mKWIyuJ1Gu6T9xgDL/rGvOfyfYQR
vO2oc3uKc2z2odE3Hf6PtDPdlRppuvUVWfI8/LVr2DPbBRsa/lhAg+d59tWfxxzp7SqXVdbmk1pq
JCSiMh0ZGRmxYq3JMqndyN5r2UxPUdg5baA+UJvcWcHGcO915MEYAxMAUjVJ19VFKpB5FsQDcUUh
xxAdOS7vmFUnSdnio141Q/+FCUCq91dl9KDh6Mi1WLkNDBi7KTdDKvaKeMd47xb15Or28VijaQn0
imHgS2eqFDhEBlWq3Fp+CC0RxpY7dM3txP/iNxubt3Yk6Q0wuA5Sk5L9IsiFYVn6EUQtbhsK/6Yz
73NgBwjZV3SwJWqqYvFFLLewZWvrY66PJAPwLmWBeavP0iev15sinQTWJ3jCR80qvwdSsyuqMrWN
tM8Ye1bM19tuv7rOM5OLezCfch8cM+UXoz16HkyCXWhDaZQ7CilOahzj9t/bBlfXCNU15QjCASD8
yzVWRuln0VwIKON7dZ8Q4BoJmPTRTzfneK6zCzIbadZHhTcFh1m4CxzpEk0ensTj8C0kE3Yi9SDH
+k7S7gNTO5Tiyaq2uO7XwirYIp5V5IzwfSxOuBnIjSLlZe3S3aWp3+ykLQ64tS/GdCODvXNJU/yT
0Z05CbKeeaZKQ03OdIqyb0N9l4ActoI9E4f7wM8cNdh67V/npWwkDC1/xomv+eBqP2kNz1NrV6xH
24MJvSshxIiz75XyLMmPBS/W206yZXCRCJtCHKljpdRu6GsPxj9R3h6lUwKlJlwEn3n7bNy/q+bo
SdE3AcIMlPnSJxM/N4S2kGrK+dp08M3YJL0w4yMqu+md1Q/NPm9oKHho0GyEmbXgSSozVwBotIKc
ubRsVkoEB5TOQut2zpyC+uAbUbrL/SbZ3d7TtQsOATXmySCb599ceKYiTVIsWlHj6olnh5G2V4OT
77+p8MLcNrR2BM4MLYHuXVAOY+WFjZuMeblvejmzDZ9ofdvK6nK4c8CQMBoHXPpy5/Sm06zGaxu3
EktHFoKd0r2F0pfG+ovlwBBmGbPc8kzyvigqhIVVxY0RdCiqR9NejNvsxfD8+L3NaEa15qEcDUmq
GSa4uG+6xOsDv4PFmRj/BqbBnQJ0nrTgeHvXVvyNas88IsIoPXObi8WkSWZVSmE0bhdmNv1Im11T
pC1qj5UYDziPwS80TPCE5Tu2E1VvtMK0dQMdtUyhzSKn6OvfHaCqQ8qIzlPR6/XGGV5dGRUZkhn6
clBkXfpDHKWyVAoBNsMfTfBBSV+E8PPtzVtxOR5YNMX412ei6IUJaPfqwQRY49YiHYmk1+SdUIAa
a5G42dVAX95/kBTKgvMEOfQNV9TJwCGsUQ601s1qqzyMjT7BWwFh3e1VrX0szhA8kdAr0fBbXMia
NxmeHvctBQ5oV7zqKZ80RzlJZXEwk+x029hKvWEeoSD8/EGBXUlP1UUnBn6o9a6FVO1L0KTazhIq
2WVWSbsTeHg5QWnBoVYK8iERQ/mhk/XuUMVwo9z+JWvLhk1tZqedhy3+1GbPrtFSjeg/GlHvSo2e
HVUBbGwlDTu9yT7JevxhxL03PHTl4maslS4kI+A8ApYBWKAMMHS93rlDIxY7BeHsfadbggN/RrYb
YiV8aAuFsZK2bh+kzn8/BoIX2Jn9ZVy26qKuLVXoXH0KuUkB4u0qKQwPVhE3dPeK/KVtMnFHaiO8
cN0Vj6lv8bQXQXSLhrAlG7py5wLHIJkAEzkzoy0Ok1U2YZ6mae9mXLRGZX4z6ucm1Z2p+T2V013g
iVuCqKv7f2Zx9oizL86YkoWeJBaTAOWK7mv5FnvV3TxkANWS8TQGX2572Eq4oGLIbCLlJbp7S9B3
DhQ48/R8cCeIDzO3twbbGylSbCl6rkQ+FZA/VxPZNNXo+e/P1qUYnabBZj24EUSybQnlRDw9ZNI/
t1ezYoX2HeLSQFcpMl3RvABYqhK5H120VZ5Qth12vprshabe4mRYSR+4bcE1gAmbJRFnxzlbjtg3
/gRfz+RGnS48wM5d78pCLjcSr2src8cZcVwigML/F5tW6v1Ywo7XuUKYAzirbHULh3O9YVigScZb
Dsz4lYOXgS/4voe71WO5t0rw0IYROejhbYSVlZA6GyIHopVMbrcM4DFpaScNTe+K47OgBE9lDlXW
FJ3mDpJsF9PXLPjl9T/RZ964n9ZWOCPwdcqb7OW1blEXSMyDDW41lsg0Nkzf5U5j/r7teCtfCiwu
pXeoASChXB6juhMQpUQf0xX9D0UR2e3047aB60jEVwI6zr8O5zy0N5cOJ3VdVOmZL7qVkff7IhJV
Xvv68ApiaZels4wQkhr7odfSjctwzTB8RqDR5nldeEEuDRu1JiXxFIqgfU27Gg/6gKyI4AyiE3b0
b5MtAtGV70XPjy/FIBc1uWWDMzS9uFe7YHLLobXF/k6PO3sYj7d38/pepWwCxA0sBc9gvONyUTHF
FI5rOrn5eJfWPwJFRRf4w1wW1vINU9cBlsl4HvZU04BKX7HXjUU29IpVTYC1zcOQdKep13c9sjuG
MN3fXtWKE6pISlEoZQPh81yECyqXlRmKneh2aWI5RisGu6oqi42jvPKBqJ8x3we1Ae9tfeEQnpHA
/W4NouunvZMl7uSXjrFF3HJ9Dc5gW+gR8Xm4B5dl9DishMYTFNEt0/04oT2NRrufIJJ5VBQo71Jv
L4vfb+/eyocC6wX7Lrw0lESWNIPgW7041gTRbQcNfYU6hXwx6ic71sv7JrbEjY+14oIzqpS+Dl1n
IuNyG6VSVUu9lNz0pdIypzSMgyc9msBLhmxrRH3NFiwSsjY38ImDC8fIW9kqak+XXGrGYTjs6iF0
wjj4UMiP/cfbu3hNeMCkOlO6M6cz+rPcxZdHSxmlNqqSWnYLQT16w3Mg+FA+VbYOq1kh/hhrGyJg
mA2kg5rlz0nn7cUg2099cd8G0kvhdwfRs77c/lErMeziN8mXv6nVmG3Lh0J24yLcT+Fu8A6C/tCo
x9R8a9Vm44Bc46jZgjlnJ8BQq6EGfGluCMyJ1l0suoJ+l/ip7SmfwirZQcdjpC+x8EYjj+mmw+01
rnxjrgdUQmYNtGtkqZGqnTHVkeTOFnONsQqpgUd/cnx5tJVoA8SwEmourC0CaJhXat8YmeQ26RjY
vdENDLV5yvH9a5olJAkEvAqu3rIp1aggLjvJrZEZho5c9p4ZpRuaXVpveMjK4Z/fPMDOqImSoCxO
o6zFhej5quSGlbHXoi6GdDnq0AAB5pclW0XfFX+cJzKINgjzKlxFlw5San3Wa6MnuVZf7zzdf2HQ
PAI/1n2TBMR4evf2Nq5AeEjtGF+AmYohiauJnb4y4iRL6IzLVNTK7tOU/1ayxsmk8V7T9kMuHEwP
Zs/4yYqtp84bNj7jNesd8W3uUyCtNCezy45SZDSJbvol5y/9d4z8LyNsXzDA3wuN/lAYij0CPYkr
5UjmdIgk8Xs9jI6vd/dl7sJw9RYegqfixEDo7W25HvOafxazQKQ2SBSQA19+hjZB46I0eNfnTbVT
Emyqr5XpSv0hMb9GUbAPKLbSUol/tZbtAwevwOYmbx30n7X4Czbap4hxFs/a+mFrAWSmTqScTRUH
ZpH5djx7XSQZLPjAhNgv3hUjshiRP+6isLANo937rWmPKswEyXisN0VqVg42KvOMDZHzmZRaFqal
sk/Uxuxlt22RkuuErgSOLGwJmawdN4ZMYDOBpcCAkuNygX2vSRmgGNlVy89DH+20euKZrxy8bIvm
Z/6Gl61dgiHXHghuBkvEZWG0jkIlQHxbdrNJ2cWpvwPRAEeFb4ewRhTm/rZLrVsjSzZlUmZ12VhJ
/UGBgIAPl0amcSi10Nr7TMMdBjjo7IFqwm+hD95Nk40bw51KUwAeTP68eBqEuh4HhjHKNOY/a5mx
A626b4XnvmmPerZVEVnBlWGN1yI52fzeWQIr1CpoG7RgZVcSpn2OYFML84HuK/tJhBlcbx1PL+70
8MUPv1tF9ND2/xbSXa8wOz/2Gwd4zYuoWTDNS0+ER//Ciwa9l8pJnmTXHO+t+kvffYqMj+MWVfeq
FT7lzJRJ+FoOAkndaBlDA6OoGCWvUjc8K1WaHzWz+eFZ+hbg4RqCzAecpzXgiqJlcDWGMupRmsdE
LDetKUpXRys+gJo9aHX8MIj1Rz88Zd3Pwto3rWpPlriXk2aXpAZ/NnZGucWHvLJ2Tqg6vyZEXu1L
8rkp64csyhLVzdOjNfRQW6S2NnyCgOX2ubkG2IMFOje0SJl8T1OyZIgxpD4KPVgKP96NLSKp1vCk
ZPHH0TxBO1BJ95mMIseUfE5r4Z0yNn/gSJSXVe5lrqhl1hYZ3VQAXlPdKfP8fdjk3Z0XVaKTq6C7
by93JcgyEPqfqXnbz+I7Ap2hWEaD6qa5+CQMyacY+q/bJta+HM8wMv4ZFKgvK5chbMNFGqqqK2aN
dqpluq9pnwv3A+qnB3W7QL9mj09IkYdXITNzi7s0QzRG68nX3G7M9pXW7HTjrdDUnd9s9KDW9u7c
0CLzlFoxjogH7F0Jq0IW2r25kS6tLYWjDh6OCAdwfLEUcaZ0TWm6c2Uk+1yundlKCKG7tXUNzl69
uJyo0P9nabEWs62SbpBrzaUjVCIgagDK3QDzrAWUCxuLIIluR2GIKaspwZONhRPU95YQP0pefRjF
+0IGeDsVL1aya4dXS+se2upD0b714qFi2uG2T64ul0uK6XqoqK1lGjhq9cibkeUmCeQ8GWJfb3K0
UTJdy3WpMZPV0UT+M55+ebYsvSyZNTY010ubJLFjqSbPLDSqjkbV7XJP8Z9kqTt1amokIJzDe8Vj
6CFvjeLJVIMtaPmqL3ExE06g1qQDfPlrYEPyxpKM2M1l1TamRy94TbzI+TtPOrOzeHWHLUAtsbM0
t4oLO42+qbBwdcL97e+3dvToKv5vMYtnS976mR9UGGEhtfqzN7eAvmu7xU4hOwU5KAXvxW55FqgR
0ap0N7B+VtIE4O/rpLS89n7fXsiKHYuJGsKiBlMaXO2XX8WDmKUL1Qw7ATQpNZIJe8Sfqn0eh+Uz
Yylb61orilBlBKNFxkRUWU5xG0XdVJEY6m4vfpVrGPyNF6N/zOrsJQl8R4f9MB7111A/Rrqdasad
2dx3b2oM8cc+22L1XF08mOL5Vkd5b0ks2qr5FGXwC7ker540PwmVtzOqF2t8P/QdjtczQ4s42lat
WYBZwF1036abB3/r+69sHIViB2kZMyrLd1JMT1qcvPk7yoNdRJSja1fzTredZSVq4SS8EannAIFZ
4t0gq2xMr2h16BuO9ITtMDhBI7sRGtf6I3ScyatFegg679JLl+yKJtBGXu9umUTjU695bwIkNruu
7BXbSDIROmMrgApV1Yp7qTPNYzzF8L4CAIoP718vZRCwERIZLxTxl79EASk55l1iuJL1ZmjoaeqH
8m+6MoA7GOuBswFy2SWQdQz7oS+NxqCIfA+JiSI/evXrX6zjzMQiWmmZmXSVlxt8N4baBrsOTHjn
NyLJmnOcr2NRNwr7PvGkvDDcSKQ7h05RFz6k3u72StZO7LmRRbiyBE8XzbY1XChUpl77mPrjSxGG
vzpxI7faMrRwQqX1i1jK+SqWQpktkL63xT9twpCDtIG43jI0//1ZAhxIwcDURMmKqq9xYO6m7s1v
3a7datNeF9qo5s3dRmYBUDtYgmGMtvH0ZLQotIGC3BORZEePR2Vf5ZPlhGDZg9AP7gKz2arwXfvF
POMPfxCsLySjS3a7SWmSFnUJxUV0zwmiDwZNTvQMb/vF2upUyFNBy2EJlOXlLirRoBieWimu2X83
AGP11NbDp9i7b/p9l29h2eZzf5ms8vjh7mICmfYjVi+tiXVVdoY8KC7dQEbIonAvt0m9V0NjV0CE
PTXdRo352kkwyA3Cf/PrcNlTtYahogEjKW4/7KPWrYDZZ8mDb20JbV6nNbMd2iO0wKlGqYvjpfiQ
RuZ0utwKtI3DE9C0FV/agk2vr+Y/K4uzVYS9BpBeVmDz6GytPs7l+cGHR2bcOFtrrkdfky405FXz
SPXld0rqtIwiiIFcVRCdNG/tMNdsT/8/WlmcYCHgfZszy+3iFHabnYLys2l8u+3f61v230oWN5E/
lKWWNtig33Lo45dKQcxAquxS33g0rHkAypHzSaVzChjwcsumcQq1RuEgoRitPkZp2H2YmTo2+kJr
x5WUkwFznskzPu/SSm61fSJPjeq21kfT/6Ax6HiyoDMp5O6jLyilHcrDsJGyr20hTGbz24NYxEjS
pU3TG+okKgS2UH4uwq9qcR8g+a1t7N9aaDi3srgFlbJoow7eahcCyb1Z/YLeakohX+3GHWqah9te
sWYMrv75BQlRzlWFWuiaZkJuTnXlPvqsDfvJQj3tSdKDu4Y2wvttzQV4mrQ0MFAfvtw+JSnDlhik
MkUWdt/0PLV95d+06fZRsbGqFRfE9cAJkGeKkMUvtlBW/VE1h0h3fW+q7vsE2ZAoiav3r2eOcgyM
gFoi1C2sVIyGVa0fk3ZlLSCvTnM7qXJyHQJIwYt+aKH/z+0NXPE/gM8QtMzdYKr989+fXfTapMY6
qFfDLTh9MLWkmmOU2mNCq93RRvHuL6wBYvtD70odbxH6mriHRbTG2tho0Cd1Pv3QHSIGQ+sM8mT+
0IFEbOlzrJzqmUoSISUIk1D+WrxZ2zZURnXilhJKpocVZ0ptIbuPMvMl96IPlb/V553XsLiGZaII
EF9GtJgLXdgr0Wa30lpTXE/qd3r+PQ0GZxreD1QGB3FmZZFaROIQaxHYD1dSp/aQSvl3vU/oP3nl
lmDYqoecWVpEqExpprLMiR3ydKd0kp21PvPpHRQjGzfWyiOcNfGpoBIgxtMLuvTFUumDvI18FVrd
4ahOrjCGr6XfPWbUSpLmxVIcecztMs7uKrODe/ODglSj76BVNaWJo5WlsvHom6PH1adkXIWJPthP
SRcvf1Amp5XoFZ4C9vK5sbzfYyI74UugHyfPLWrq3XHv/8UJAR4wN4sYIblCV0EfwWxRWlCCU2Tb
ELNDF39Mx18BZCa3j+KKm0I9paKvTapBsWXhpkjQGmIjUMoZhRdTcOkYdPrG63/Fcy5MLH10Gouo
Vhpe/9MUHs1Mv6fw1+28iFl+ok2+saKVCD0jV2esDgTjFHMuv5bf9bCxmB73Th76jxbldVvJvC0e
nLV9I3DJkE5ZbJ+5cFITzZew6WLN9ZuIbD6i6Qw9xCan/solSv+BrBr0Ac3RJUqn1knixy6j8qzu
I+bnkww+DyGnmfcmDtXxti+s+DnGyK8hUSLzWd6iKUDZRE0oQXtWd2RoyOm7XVP9yMa3OgkOItLr
8ee/sDjjYLjigOcuwVWF1fudmmNx9OU3JQjihzZV3uqqMRymI7iDkjC470ZBYBQUDtnbxtf8EtYS
qu5sMEWpxbEuSV48UWg4Ywi+pvK3oQ3sxKud2HJvG1r9iMz8mBLzJGDyFtedztCXrk5U8oQm2Tfi
r0b5blSnpu0Pfb+xoSuQBJ1zTOUelwGZuaQiaEwjSqSYUpvZjYeoL998vUZK7VeepQ61K6cWhmPt
e6/02zfO3bUuKipIdHfp8yJPTpd33u+zHKJB55EZeIiPdLgnQ3RJdFHcp1pSPBmdZP2UAFTehUqo
v1px99ClU/Es1G38bUTr7BBI5tTaHumk79SxvAUsW/vU5z9t/kJnP60F2+nn1gQnk56h743OpNx7
jtZYH0wp/H37a6/a4qjK9IeBlC7jTxT0Uj+YCVosZf5zbL7JfgtTQPot9Ta7sXPkXFxMc81ipgGF
hB7fulxW5JXl/4+s+YiqwbQTpJ2XGXdNAxekZAdZaUMr/KsZ0oMsfb+9yrX4R/QTQbvrAPivyHLN
qR7B3Biumb/4ATTg8sPmu3ItkkMoBESPViUl8EWMTbSkoaJKZdBLH3PAiO3WXPbqaYHK1ORDzTjZ
5WzZKGWpOXTo5oiCfwRrfJ9YaJaYghND/l76TjWI92HVOxFsl7f3b/7ty0/H25KcG2o0Pt3CI62k
E+IOIjVXDyAv6BxJexIkChoC/HhIGVvK+4s0SM38Z2+xl5Q/edHOJyD39sx37KTasBv1ASqIjai6
5hgzHoLmEE5pKYvbXmompY8mi9u+MswPaS31d0M//ITDZ+O22jK0CN+tUo2mVGCoKDRbtHJGbT07
rrYqhGtOCIm3ybuBCE5ovTxjAowxJVVCw20M306byOmr5HDbF9YiBoJAYM95Ks+ko5cmxklhxnXy
OUsC2Mm+doDKpDK8FZmwEaNXLOFudC/Qz+DjLK+8sRgCgXRPdw3xc09iNFWPnmRP2ZYU0Mq3ubCz
WJHVt2jyzN9GROpcHu4EE5Vu9e72tq1cqxdG5i93FtS9ZpjaNGLbkureME8mPFStke4M2R2N1rlt
a3XjuL/NeWZznrC4tDWNASoIkfcnUMAqpGQwqQdT5UgVQOlKNrZYjVe8DiiTxHQj/c+Z3ePSntVI
pmfKvJDL5mcu6UBAP95e0OoXOjOwiD+RP02iR28dWb2vcfJSKwGX1PuLWiyC/j51BW6I5UhKDPd1
XYyZ4WrNvaT9LqYndBXq2NqIOCtp64WZhR+onSIJVctSEj309lqVx0crpXib5VLo1PX4vc1b7b7U
c+tjkBQbcXWlIQiMhtlDCoaskgL45ZdSrDbwpmwwXS2qHbkb77LOVqc3nga2qVR3QfBRTr+3GkCG
LW2jFQjFpel5Y84OgFwK5RQamFawKSnNQ1VNRymId4yG9T8zNXF8b9j7inqXWcj0eMlGOXF97ch9
0RmEg4a5xMsf0MeRKJddbIIuzw/t4D+MSfDAa3Xf0BpVvUdZDx6jecwqMvNTHv9z24XXzgiXDLkP
NVMeyYubpkzUGEXE0XTlDrngJJFjJxTFrSRr/n6Li5qejcUoJC7Mk3LxfZkQSPK0BG48Mx0M1dco
Tw49ZBkRPE/hoW9/317UWhZNBRgyRXIrZgSWI09apMfC4InAm8HADh9jc5fnSAjegXu/g1111+jV
bjI/Cd3wVpR2hRxaZ21VwNciK7gOoD88yuDjXFytsYYcrD9S5BR6fd9b3Z1PJt/6+0LX7/2t2em1
0AqWkgcYFmcs9aUTGW2px3VPRz0Ziv5gZnR0klrR7lO50A+ymf7N3cR7D4gH5XYqkIvQOo6CLyD/
y1vAAusgaoViUxVFeC6S398XIR4A5KcCCP51uY1ml6AH27GysWvumtoAC97nkl36T0Go3932mxWQ
PO55ZmxxFrUGYFNNqukOUqhFdj8m+l2h5WZsAxzJd5M4dTCtqPVO8cN8Lw3pXpOj3FYadGq9XLSz
Cfhqr0Cx0HuG9GrWRbkfklJ5IM3P7oQxilD0qzey4LUjPG8NTSgR9rDlKyKg5SVWqQ6aIh/fREW+
Z7c2AvS6CTIeC1QXGemiHBQHZTbySNPdMNF/FVL5bRTHLVaPtfMy95GBWc9MmebiBpL9uB6aRmPv
td4BaHAEBfA4mJ7jS9WxkYN3t/8hGaYxQDZPCwKirMsTAxVWGuaQwLhT2kvPmpLQ7hit/qjKwfgj
GYbOve1bayeUdxhIeaoXzGvPucTZPWO1Y613FlljoOi2Nk6HsM7tOn+urexw29Lax+K8YIKFkWst
Ak8qQPUE+pX8tDPCAzibztH1cov3fHU9ZNvKDBZHh2RxcRS1NuZ6Mec+WX+M5fy+6WRnKniHJdZG
CrS6oDNTiwWZWhhKg04jB4LRbhdCZGObqb5FkbKWzJElwqGsgZajfXj5geS5Ye0HIXgQD2YhQW9q
OzCm7mBa3tZbZcvUIm8ER9PRl5oz+1w/9qlu2m2InEwyTBsJ6trbnLl9hiHpAjCeaC0OlVc0Q6yr
Ea+i7DXqfgsGWOXkmAyH0IhtxFr3Vvjqvx/Cw9GiAkrHkrwVMNnlTo6SVUZWhFGtyB/Sdp4zyl/V
QH3U9Pr0F77ONT/T685yOIvsLSi9fuwSsDWimrwoAd0bMd+4FNbiEs9WBELAqjHsuTi4SW/G5WQO
hhur9YOm/wqVL3JbHiymQaL0x+3lrB2qc1sLH2wSX6+sFFtd2dz3VnWIPP9zEYhP6N/9hamZWctC
BJEWyRIIwrCuVEgpUUJu06cwfJB9RtOG0hFAhLx7UZTC55ES0r85/7t0Bx81TwjvybCLYsocXhD/
SEymmg104aZVbj0yVz4XWReVKEpSswzUwvmA1SqjUgWWO9ThMZssbm04YJ1RyJ0hbn+lipdsOMhK
eELReSajmum01eXFlYEhKtsht1xNT36VYRo66SBYzu1NXAkZjDRyNyLTMws6LzYxlbgczbC1XAkE
uy1Gsm/XevipULXjbUNr+0ehZuZ/mftmy9vDs4JyCpTKmnWV6+zBqoSDjrEkR2RY+XLb1uqiLAre
GAOIsgSMk1kWo1WNluu3J2A1mfQctxuZy8qJmt8B/zOxuKbiKAgZ7e/YN0t1KP8e0CqGTCLbhf0W
Rd7azpHTz2k4dburdqM8hGnZl6ymM350kfKQv1VJZU/Fd9oMf3GkeKvRaJIojjNWeHmketS9IWEV
LdcIn6r6US6fhi+6+O/tr7O6HpQ4yCMscBRLfplO6zXTlycLOAMymnqyF6V/4umVKZ6urDfO0Er5
AZ61/2wt3JsHjVCbDEy4ff+tDj9L6ltq7foauRH/g6zGkDFt+MWa60EZRgII4O6abCrvRGnUPM1y
ddWt+09d/tqXW7Pxa75HGoZnz2ImPH8vv9KkQ62bwiPndnLvwDek5SiLqr9l+fvtD7W2FkargXwS
ZaGXXXhDFiZ1I9WS5XpBE++AXhXQaIrpcyZnx9uWVlfEiDppJQQtOMXlivyG0vCkevid8llUJTsP
T6lFRrvxcVZmqEGF0xGh5iUDIfszQXeWLKdpgxqvKHpwFGvRgaXX96bU1E6lQlzXlEH2JCXRFwj1
qj3VhsnpjV54yHIjO7apJHyIRqnbqVMwHdNAEfdKFwMzUCDjkdH4tBtN0ve392Utz/rT/px1vmY+
R/lyY0SBf1jSPM8NNPlfy5MMe+aMrHjr0Ti1w1gi2fLg2YjtSt16ycw32qK4cmF78ZIpVWMcGkY6
XKZinr3Kf82Ep8z7mHTdUaOgP1pfby92zd0AOcwgJwpHV+5mTkk8xsDH3LD/DqOTLTQ/zGLrNbjm
aXAVzmBm0khC6uWGGn1iKmETeW46GslM8B8fpVj52qDVa1N7LzYC6kqsYz5kZq6EXRjmrvnvzxxO
6iF0aAKOqqad5PB32aKDGp70AL6haMNXVkIdt+rc1NRo7gC4uzRlFRPIsyIRXIbed2oeHYN0dKTu
aewYGokcNUabM9+6MFa+GakrS6RJB8P+skdXVgLk/aMquFEvHzvAxV4mH6x4Y2nXmRD4VSqJDIOz
mVfEUIXqSRbNac/Vs97x1HwXbI0MX6/j0sLC132p1IahwC1kq0bhRrUVq7Nl9d01p9kK3SSY2Cmp
qYtP5IkzLKXPPATkmOb+ByLQndA8p93rew/ShZll7bXtxdRTwhwfz4TqMbTU6UHysrs8Y7z5tqVr
96a0TN+FdyDQcvj9Ln0uDWsuu062ZvB86pmOKB4MQAJRHdmxsnGVrxS0yUiY2oZ9nFKRukRDVcrQ
pFJR4AXNIW0/iGPnaOrT2KeOkBz0+DWRP/m9cEisfKMQtnJtzJZnJss/VBfLCQhSyaIuNL5bXv+Q
ordKsTNjsov0UOhHWTlNwaEuAXKE5gfvNasOorAXDIauP4hB/I/qmZ+qdGuO4Pqw84vYDPAqdCWZ
ur7c+MDrNCWkdgjc/lvWDXaoO13+wBUxvMlt4Pgb33nlANLFmVmoZyoNTvulOYoWVUM257l+Qiip
Okh4Ye3Y0k5dOYRzSsgjhIkjGH8W+UYviP7U9zXbjCKyF+9JPxBG/nzbZVd2DoAwEZk8QpsREpdL
yY0w7gWBMDmVw8GqnaT7HICf4r4pxt04/kyNf28bXLnDEV2ibgaMamapWibVktKrTdZUgmvk9VDt
S0Ga1WABMSNrPTXDD72rItkGiZt+Eih4t04JsAqJprqx3t+5nB0YKMVc0kfVaLF4re5KVKc1wZVS
jW5cWX4f0FN3NhY8/yuXiQNW5lBNVRuQ9HKikMrJYI25woLNxJbl9F41sh0Dq7Yymo7VHJJsXzfP
phJ/AEx6aAUw7v3GjbHmSpCfAa4FGw9j4sKVimqMNc8yBFco/qnNV2XMoEc83l7ndSrB85IJEZ3W
CDTOV23nvpX6SUr9U+TDH67v4uLZmiKnjb/etrMSZC/sLG6NcCprX9Nj7EQT9cOHmVNB0+0Mobxu
a01r+3a2puXTwkCztm70xD8FEXiXsXwo52GEYiuUr3mIMbNgUzukvLYEVZQDww6odfunKf+aKPtE
3UWSeYeq3aum3gdFsouqVy0p7cGFdOG+Hcot4Mjat4N5lGSTmgcd/IV/9IIm596k+qf5+S4oMKsp
L0YSHDenYlZPP/JcALGAS2Nr8bTJJq1SK7EJTpmuI4f7qxSifTYb9JCPFZ9yCTmk8FQkUb2Req4F
unPDi0zXSjPTCMIqODWvY/hQh7+G6rEpUJ/zv0NP4InhRsN5bUvnERlkbXj5ysu3Vd6kBCyjDk5W
K9n16E6xZyPzOm6hKK+fJfR5z+ws7qK5QWC0ExsaV8UhNjXu3S89/Y5Rpfj8bKJTdPv4rUDeYTJB
dF6Zwzc0OYvzV6JOMtRZH5zk+E4bvxT1Y6D/7M3crownwATkPLn/LNfzAJc0fRuyj7UAMVd3DMuN
gLN2OP/3Q/jD4t1vhIEIWlUOTlX3mPjfavlzMGx8xHUTKGbxRiZyLnVXEisapkBWglOBXzae7Ihx
bjfd+0u3bClEZijrAUdl8uzyEi5TiSZvbQSnMIx3xfhLgh1OrSVeYFuc52teeW5pcdCRhKrivjED
kjSTZEJ9jKVXRsDleotydc0tzw0tUuGhlZXI0qEWaoKdlH8bivKzlN5Fp8Zovsfmp9s+Ofv4+Q1r
8IHmqQCooHl2UeG63L+IMTvyp8Bz+1h+SJPmQGl1f9vEMnwsTSw3Li3yugCZ6E6opUM8/ZQp02dR
yB+Y7XSQCXlVSm/flFsqNVsrW2zjGBq+PsaYpfT12wpixxLrz7dXtvTxuRECWIwSDwgdBqsWxygJ
U0/uGu5tpQVF74OcyGFtljb6wNf7d2llEfdpZIUo0WNFHODpRgEuUywnlT4mSXwf8IxorGeKuR//
b0tbxPyq8IOiNUL/ZPnpYTIsiF6lu7D6ctvK8kz92cCZdxFECNu3nCkeY3UqBo2lqVltKxXMtXXv
9O1DEm11aFc/FTzkMLNRrKFxcOnnvZa1Q11k/kmDeC6zmJMtd5sx7+qKZj28x6ljzFVOGBUWVkqh
EE11UPxTPxiA0nzBrg1mLJLX+pDFwZ/RjljSkx2jce7tnbz2dizzDcgMeFoCYL1cH6SYap21FjsZ
yCkXCAT8Q6Qah9tWVnaRlJ+bWcbn4aJYnCk9U32Iaz1uZjm7ZybNbiT/PtY3SJJWvOLCyhwgz0pd
vhD8P86utDdOZun+IiT25Sswq7eYsZM4X1AcJ9BNA02zNPDr34OlezPD8A7K1SP5iWTJRW/V1VXn
nNKzFGWeSHNdtER95fYxbfhWqVYYS1cyZ9NyIceF4BHvOLzhZsPpDU4NM4enNeKfWZtvXWgfWMUz
7/9U4jGvf7Sq5g/WQfYANXa7Ov9X/uenfWRYALfApF69LQBFA1olKUiE1GyYWiQs+tfhBHzbWuSx
tG4Tfu4T2YYC0BRFn82onuRu7aWIDmk87orOeVA7Ze+YK9mipXUDxt7Fqx7FRpR+Lq30KPC7LO1J
pFkEBFYHArFPtQqQEl9JoywagtICdKUmMM4cCIHmG8Jp3YFElrurmX3o1U2q8sDp4+D2fl86VWhX
iZQUVB1QvJiPKKmSrOhUEsVG+iNO8szXVEjh3TZylY5CvmtSVsdWxOxZAN9czhu4WIVSFDyL8vY1
H56hfRWOWnNg5tbNyq0rkmCElCDCxDVI7RUKcbKMyB4JbBUlQWR8Ly3r7aC6iWHQaGrJbUEDbHR3
qg0i0VOvjPvKITuHBy25M516qzZVKNh3Qc218V8vJyDX0wsKpZRp58zumsKUXKFOwqIkBybw4JWH
LI76tr0nXbaHqGKGmjx5dDK+c9OdV/RPXrovoVYKp7Cy3tfnZOqyYkyPAqzDdWLQJKD5dkMeDeyX
wT+8blPJFacz+ZTLgAvxAnw0lI1xHSGjcDnlacqsUhdlHsWW5SvVHfc19EezHijyRrf31dJgIKiF
+isiZFTDpt+fHfqBxk3eyiqPZNsfZLy3S+hbmWsqZAuLN40ET32U3ODGZhePGBsB2Vstj1I0AzaR
btPZuxpXX/Lh4/ZwFi5XyLhil07vJ4T6c4CBQ7iaDLGeR9AzDwh6lrTfmwKMzOxYtnWgDTSwTQRI
8VrV/EqzD6fkwvA0BWcTOSa2OygUhm0epbLyu/KVmEfemzuW8yDrlJDjf1kA1VwDrrsd/iAss+td
40W3p2D+Mvj8EPAoJxWdSRZ4dlDAXgdWabTzqOpaP6GJn8iXUh5sHF7TgVLaWnf7RXufsS2gekDh
zCJPJ2Wug6cbjoM2vJq8MYXPeCGCvOrtgzQ0Cv5Zwba0NLv97ZEunRLkOb1JrACX9Bw1xcpO6UG5
hZCJ2R5thijXCV01JK75rVf6FWNLbhCiAR6ukulhjjzc5QJXzBKVQAcZnJQc1z1qh08m5SRseRxS
RfIgb0iztXIT3Y+8VNmVrsPu40qKg1bm6R4d67PQ7Qu2UmRemn7UCibpWVyqEES5/CwJ4H0xVLyI
hFfcm7H1mtvsYLD4MPD4sSqeBFXW6mOLex3CTMhNAJgOptJsKiytTvuW2EXkaI/991TuOgPet692
qENUya6rUr/svtjOUddqf6p0Zl/Zka+JikwjmztJMEpQIwD4FQXr2UYvIXvtJnFRRiIBbns0Knej
dXT4H7w9eoCgrSHYeThUM1dsWGgKPaqwkuKKJfoHupyYK0v42YxxNhIgnqcmmBPyCjWWyzWsZaNL
oNuKaFQ9H5lJU/mOZhnyl7lzBzQE4KEZ7/VU9dGpVdhHxn5C6kDexVCpyv8M5ffiESzBsd/IZifx
orD0bav6/1p6hVvBBKBFBOBU4HfM91mjtLToNXA3bDrshqb+4CZkfVLxr7maTzufKlz4F3QfZtEU
WguPskiR3FLB+3YfR/moaMeM/LztOq74MnMzs2Mz5larFWZX4FVuogkud0NC1QCosU1rHdV3Tr5y
FGy4FWRxqKzW0xZuXeBYEc2jQT3AunM2ALG9bAC4A4c2VhDIZ35TZSFN1yL6T58021hId+GRiQj4
k7ZyubHUwosVJcVBTcZ9zVNfSZ465A9rD9rT2UbSB8F3dJR4oZWB50YF2dbJT6gZoKtz7hP3SF8J
eUr6bdMHGm995vW7wr1HL7+jIlfC9YXTjMgf9XaQiBFezaWcSSOdDFogRcRKUNMtF8D8lmd9eHvd
FwIRPGyQBIQmKoLIeUWKe/3Yd7ZZRJX8maBNOIHwWjlCkvHPbTvTiZ1P/KS5jlQ/WgRfJX1U9F9y
s4aVUeWcPIB9SP0HTZKCAdV+712yZxnbK4HcwmWI2/6vxdk1TPuG0RTp08iFLERVhBUtQp790as8
7JS1Bl2Lxwe+ELAzIMKANZlupbNoR0uN3BhNWUbDENBSYqm+ls4Xr67RvagJEmJ/zdqD6Ey8yc3n
iqy8/ZceQ9N9rwIQiQw5YNqX5kcGeAbSDIi0Su5D8NxXSfoQu922cpQvkg8/ihL9atruJe9rPx7r
ceVSWNqsOFVgzULnAAHIzH46kLhLB8ajQo2Vbd1UxbehVtSVp/KClUlYCiKmeGxM+dfLUXp2yiir
Mh71Ve1spDv2h5wKbSWwWdiqePUjtAFO1UUIN7vgasWuPKczedSa31nySAplF6vaXiMaGjg6gSNR
metWkClLIwNRb+IpTM1b5vUwUZW2aLWyivKscaGlWxpB15lrMkULRwIGgNQGjxrJqHk6j41pkShK
XUWgz76obEOSbu8kMiD277xacV8LHv3c1hwtwk3qViVev5E1oIQxmndpPRwtT67s/OvFwqZHChQV
byiVIBlwuSUstI0jdVWISDW3bdsbe1OvzK3o6ZFS/qgT8aNpVH3ruOkaf+A6zoRlF2JZCISAaZyL
xTMchAEi/CIa8mNJ8YDxHpHpUGgWGl6kxmuE1uv5nMyhiDmxPuA/ZwMVnQ6YgmOLKLfDurtTykeU
pVdc5sJk4ouBdMBrHo1j5wAQAduax4om0mR1B7TEk1v/yMgdocin2O6PkmyM1fDmeud7n+2KMCK8
F0FnuVxAKaReOTVtMGXc2g6STm2Mgea5ff0szJ4GKC1uOCSKkEiY+afOFgXTmN1GwvmlQBTfKiEw
/v22jaXZAyYYou2TjBoUCy5H4smsIg632ogaWqgS9H1A9vrY1Sw4og3Vn4yjh5hZ724bXcjGThnz
qdXGhHABV+/SaikLu86ypoms3HgqGw/QFuPgdYmPikqVWvcjIX6W0e9tloZ2TMKOPlJWrzjmhSzD
9BVTf9kJ1XuVNclxAdG4LZsIAqeh3W9wUfot29TDm2k8aorql2UXVIBdrox+YV0v7M5Gj5Z6lZTo
SRO1f6QbuqafKREHpXsMrcf0q7MZ0k2Puojhe0XgrD1TFm7dy1HP9m6ejBYuXVhXifpTdB9S7pLE
9Hut3sCLD/Uesg5gSIcmLt3bA7/25AhhwYFGBhDkEfD0LlfdHDIwR5KuifS0O6DHEfqO7Jj1M9fd
+8Eka6u74OourE07/yy4gQxQluEJgj02cfZ3PH5qzK+FBJsOaraQeBsqxefvb4Z8KuoEGYf73PuF
2p6Qm37lU1bGPdcP6oEmcWgnMOPFh2UddHnIOAptrT/W9eb2FC+8FaY5RqoXbmli5sxWF1qqDiRw
8ibiNtM/XEOqR2RzvMEfS1X8acdWioAMcTNuMjAMW9+NqaodMiGKcmt2st2MMc35l6pBCSbJLfO9
LihnPumZcyrzQudgB2bS2oy2Tp5NKvQ6hNJkpuw0lfF8l5ZWqx762qbGnasU6RMxZLEm/LjoPpAo
QaYOgsgglc4OEAGqE50bxyZqvqNvmeknz/omz+76/teo7mnV+s5BVGGmrcSL05+9fA5MyVWAVCby
IoCd061wvqO4pFmbDji3pGUBt+PYb/Ui3/dO3H1z8jiJbi/mooM6Nzi7Ps2sKIUHqnlE+8rPSbXX
AXpy9EPmlGGDlFzef83NMVDWAOgL1xvS88hC4SfSj/ODikPCXK7pTURy3QiyJJO+1Y1rvXgWPRHg
jXDAkESEIM8sSVDockxambWIH49p0j6IGo3CxO80A41o09y5RnMnZPvSZGu0vIXUF8L+M8uzlXTi
xFETCIVHtvVd7aKKHTuxkZuyupdg5tV3QC3Ur7bf3un1g6h+JoTtbi/t0hVw/gGzlVWsRjSqgw+o
8ruGvMX6b32t/8zSIiILhe06Ec68T4TS2W7laa17iqjaSBld9VRSRA9AccavtweyaAUveqSpQSOA
cuLlmQBPOUE/X9FGllWqB6aL6mCBYbSCMPqsJ86PHvQzQOGFJgvyC7MwJTW6puVEbyNJQL+xSJ9B
86pvf5jSTsOR0/aeC2V8AnvBCVJDK+4MO0ZeRHPR/Yw4aD06Jk2IN776CJ4VRcUydw+sL9DyNB3l
tlbAyTH1uPpaZR57LNWx3cuErOGvr88zQJ8TdhG5blSCr8jwA54CZk3cLsoVnn4YFUuDQgrtSykT
7X6s0QYXQkQMPD1IkIIVzcfmqEES69ftJbvae/gKPDuQpgSQGW1IZpu/NZyuHiiTkZkZBwLiq0iT
Q9OsUdivdsZkBvsCOSs0lEGR7XJnKOkAXIneSpwxi31P3MbuA15K4F7/h+FA+wNV1akjiTNLmejU
tYoEF3pke0UceDZTNiODNqLAU35729TVBfA5pL+m9MshGUqRJXIQMqogvRoyI/9TdJBqMdkAnXdS
hretLa6Tg6LIRGyykbG9tFZklejjqpYREuR+pcdHlnehQ8aVKuXyOv3XzPwFUAHkQQ2IGUSpa72A
5hYf9c5LV168i2MBUw9eHkwc9Be/HIuTjdxSLIzFBZvIQTqc1q1vN2tNn9bMzG4UoraSk7TDXqBi
V2j9xq7EUbra5vbKLO6Ds9HMT5BnZm4HUk7U6L+b7ii9IejoqdL7FTtXISxcBM4Q0nNAc0zKFpez
xr1MJ1ncy0ilVfpWOjH0n1IRd75U0f/QBO4yjIk+hFDMX3tVL8wkNAxQiwJnFHCV+QuXcSiNOjnr
o1apA5fhYWSLDXrkrjwJlkYIuSl4CnUiEM9HmGoEm0AreyR3NtyM9HrwCeu1QKQYWusCfZn/K4ob
iGpAVAFamcgiCCJnx8oV6GNObdlHUsqt54y134BD6PM470MrdlduroWtcm7NmHlBndeQkdHHHoAH
I/cr0Za+o9LfJC2B5u6bYX97Zy4u28TwBewAhCd1ds4K0TqV1I0+ytg3SOFutAwNrrxh5TQvDurM
yuyYma0uoeOh95HNvpm1DGvlITN/xvG/Cj9/LtWZndk5axpdFEaq9lHB8r2pdjuUrlYQl0sTBuYj
qDrIu5vaXK+It2kvi1Lpo74egrTKglYgixl//fdlObcyfcVZLOa11HXqxsE2hwaz0Xxo9Ws8Rrdt
XL0ysa+hLvgJq0FSfZ7MLxQOBKxIhwiPO/WUNpBYRkhG9xXX8o0iiP5ox4NcSQEvnV9QOJGWRQkM
7ObZClVe07bg9PSoq5q2DFGoynFm02oYtiMxxS/LIea3qQP8VqZKXB9uD3kpoJqwCrAM5WEEoLN5
rZRxVHIFqyeRN3XHvWLcWwx5m+7QdaMvdRq11t6TwW2zSzONcglcx2eufe60bAu8cyrpEJltZCpo
+QtGZvtD2keZvty2tHTQkM7HUxO5WqClZgeNZKiapF7aR46HWNGNxTYuM9t3ylwNjNhcqw4vraYD
Ygu2ESQWUMi73KZOng2yUIwhGhKjjrxa9sS3qLC7rZcOI1psCdfo/SEZoEMc22WyVpBZmljcOHBb
kJOYIH+X9k02ZlrR6WM0cnEvKxK6ubcHgfM3U/o3uO01/3JlDw9504IGrAkIBBorT9N/diw71QTl
AgCbKEUXuwEd5qCFFIjuXUl/FcVKrfpqKSdbSDUCeopKBtJfl7Y0YwSWSXHx5CRyWwBGkfZoH9El
B11f2Z7XpwKmQHZFhk1DgRSvv0tTZSY7pzZEF9l2u7HlA7brzoz7bRt/MIf7SYskTkpeWntNjHa6
Oi9eaSbS8FPOADgW5JPnci1Ojss1ky4iVp4EPXl30yPoJwHDHf7Wxdau/edADKwh3A9gSgHcAQTL
bMMwSDuNZUHUSGj3HJrLccqf9Z5uS9at5PAWlg+WDKDJp74K4LVezqkLUpTISqqCkP8NilzVsKOJ
7vPVgGhhCqEEB9Y/OvMBEjNnmiYa6Xv0LlVBVHIeud5s7JwiEedXjvAbKPbxnr6X+b8GKZjFc6Oz
DaMlACSDWqdGSQ0oe3pQkw+c/8F4/0dvNpkBwA7BCQoNoAZfziEtmrSFJI0apR+q2vo6/WrrVTAY
K7fClReDAwPIB72e0DZyCqAvzXBo1Eotq7WIp+mbPph+U4a5qT2aaXef6UGbrgpuTE/My30P+ZHp
/YmUzhRHzM520mmJavSmGeE0bsdmCIzS2rnMCwqd+VTRoRzYB2rLT5WKLCX5dXtar7NZEH+euhRi
VidBv7lAN3otKqVlj27U1O2uSR8L6OUWAuiQfFOqJ4/84f0bHZ+LXWXsKck2tv1D+eL+a/8M1HFQ
V3Th38ACwrfMpt0bCjTlYHYcMUVAetgulDuJPATmQltLbV377YlEi/kGjRYRjz4zRdxhqovp6SlX
Ibpw7ylPqL0NCQ/i7HVlbqcb9nJpMavYSdiwuICvHuESDIXcGVpyMmpmHZOk+i4l0R6zAZIVVqHk
3zyma+GgGiyomToeKs1+qtEN6ZgVDZJQypoC6TS0i+8BKBbZAOA18CYEXHJ2ZVncQLlOw/d07lPd
vchCbtC0frsy6ukkzq2gKAFYIJI300zj92cXI9e1GI+Ijpx6qI2244uTn9AoG5pfm0z/U3Kx0fXO
RzfH22YnN3NlFb2cPlknuL1m/sG0lKxU2oacoA/ix8YHSdeava5ZmN0Xqp44pc4we1mVbKzBDBqr
CG8P4mpvfqKWcckjQkQ9ev7gI2jiaWc6BkHhuSe8VZg6kPOsGjeCYv6PXE9W8jdXN9PM4Cz/xVgK
eFqCMaFHtJ97yZHq78L+bvNuxdDS1sO9Dgga8mzT9X65KWoiWKZbPTkRzaRhZ8eKzxBhBNJV/xmu
+Tmmv6Zm6wQ0sq7kJUwN7DQoLpoBxD6iU//2Ul3XkSYzCDWBgZ1c1ufvz7Y5iw2hQ6yInEwnGFlA
3JBvtTYQ8XulPFRo05Qdks7vLR+h6IrpqytjZnraqWem7TzJ+lGPcY7V30mp7ey0ea5z44Gg8sv4
wfgpwWGH4sRj5qyVYRc2DNTYQKiacEIon80mNxEWsbUOh1t1QL+ohsgze89nhfYMbuMaeHFh0wCY
AVgsJF/woJjHooABKpkkWElhsCTA6yJSLFbsOtdYmdGFc4fk+oRkQCpzkpe5nNBCugwfggnVnqz2
VJkbtMMhYpOPK3YWBwTAAFgQKFvBBV/aYZaTGgVRyAkR3F7xXiG1T11tJcFyFQUimIUIO2IyoGbQ
l302mDZpRdoKRk/oRD7Se4J+4YoWUQ1w9MzveRMaa9yOab/NfC8sThofyNcD1Toblsm6Ss0Fpyfo
MhUbxrtxQ8qqWPHw1yW/z4H9NTN7YXaWoC2jOT0lMeCG5kul+j3I3AZElo1+k8W/E7kVeHpaa1yc
5Rn9a3h2oxViUBoKEuCJpt6GxwjdExcsstBRTrkH2p+LuHCtDfuKzXkFpKZWBck/DLZrj943zp4B
/ibgrFcb3dopHyseZTq2N1ZwLuDEbGao/YA9o/1Cs71DBwS68lolw4k2912fwGE7gdulgUcf27o7
rFhfiBgQ+sKtgBCIotJc7UjkHK3LaUFPUMMzbV93dqw8EB29vzcCPYvHO7nivBcn98zgbCfxtLHy
TIFBET9MoEPrJBHqa3hUQ3ShfKGUrARFiwcfcjyQp0XyGLSky4NfGQkdkrKmp7jS82072u+pLjSA
KVCbvz2ZSw4aiLb/WpoNTdG6kikm9o3kj73casUf9kOUK8P51BC52i9TlnjSYoZi8ew6d2rdKgze
0JPbP8Xsd23fGU1QV2D8JP6g3tV6KKpf9kv7k7aBWX9NzNSPfzE++HX1bHnfTHdL+VrvwqUbGdvo
70fN7qYCNJi6gpM4NajSas5x2MYH476tXy37mNBfldgPLyJD+4leDW5P+qIDPLM8/f7sQraQnbXs
soSDsASowIMgYW2ijHjbyuqsT7vszAxyM1B6dyYzdboVpoR/Zx0g+e+J1X1pGgKfBBJUwPmx/5NS
7SDdfa9tabZHM1BeAtI/woU8G8ahZWl4+9uWt93fuZ9+f/ZpeQ7RUTRQgG+mShxaVQYBa9QlQ8Uz
T8q4Jrb02bX8av9B22bKF0ERfI6mUdJWaZIGdTM736jeYzywXdm9lIbwB31bea/sQMUrWifd8Q+3
vhvaLVMOUPvQ3m6PevFYn33GbEGYMQB67Ooo38XJuB1qt/fNKhZB48i17jmfcs+3hjxzIbQbucFs
DLnr0jf0yCvq/ZDuWfWEoLNm5bPZVsFo86Pg+8z7pdM39LwhWoRk02BAAKg1/TTe82FbVCGzCNAW
D0kOSWnh3BnSZ+6wydEf/vb0LG/Ys/mZOSNwXPpWNeH2CntfjoG1bQu0cH1g9oDz+ZTbjzYNG177
uhWiY4Lfl2h21SUb07nP6mcl3rfKT5AVzej2Zy2dViB4puokvBcwIZd71ebCow3+Owm03zBV4vdr
A7/S7wM4G27xr4mZf2S5QGXSgYnCSHxa5gHJkwPAQoYXcnXfpCMyOi/GuLWbYHQ7P85fhmQi+Jp5
UOOedxo/T1b26tIJPf+kmXc0TQrOXlvRU64PezbohxzaxyPEsFUnXUHCXyeRZ8OfhaAA21gKb2DL
dJVdPb6ZCmaAkrBUxq3R/MqY6/PuB/J4K/fS4hVwPsiZI5aGPppVgw2XJndlcTJK6hvkyanQz+Sp
JFtk6OOj5CF37smaBsB0/ubn89z0zBdwWRkOHWGaq8o3rLpCk/uco+/id1dflQKYFuvKGHQ8oNEL
0DqgP5dbOAW7tijTyd2Wd/YY5OqDpoKKl0ONylf6+06SIBFPALGrK0f6mgM7Le2Z5dmRVmzUImoU
wU96l/sDR9fMvdAD8YLemcOxTIiPhwaAU1X57Chf63xtgZdCxb/mUbi7HPg4Oo2oOklPNdSQGTRg
ws7hd3wT68LP2r0yfh/stZ5PS9Hiuc3ZYdZ6px+zAZOdOvve+FMhBveC3s+aeEecD+fltndaulPO
rc3OadHXzNHrfgoV3XKX4FUaer2JGwzdeFYCimmt/v9ddCWKlymeJTgi7xMpHgX6dNFWBonxI+54
kCYjQrqVIGF5IoGXx1serndeL+96RVdAgoZXPFjVAdi5zgy43OVN6J4MsZaq0Bf9PJ7ayL2CHgxh
yMu9kqQdUVirwQupyKgek9eu8C33tQUJO99VfGtm+yaLMnnvPpffoBrhKUfCIKABhYBOp7vcIX6t
fyHVm3Qjmg+72+u89nWzXQXQdJuL2KUnMMU935Bk9EcLL57bVj4LFldrfDYJ8+3E2raKPUxCru4Y
3XbtY9rs2uZ9zLYQRRDuFl3Lley+UbuDqowhRV8ot1oDP19XGSavcfYVswuh5x4bLYpASaIH8M64
0zRfRRPigNffxIfxhYd29si0F5cfa6VAzWVNoWB1GqbVOItPdVKg1kPwAZQ9pYavjVunemrbI/yZ
b/a+tH6b8dZQNnbhl0PqG+gRsdb4fDF/Ad0l8EGxJyHMMB2Ps29gOrqtqIlOTt5dRpEx1IeNST5y
575oflDRgkGphcLdWN3/cPMbAGRBfRWgbJS3Lu3yZkjzqqiRELUoeNtPav4Kfc8AokYrl8OSPzk3
NNvScVdZTlPDUGahcymQ16O8z9iTpO9VsbW6fwaJYlOdm5ttbcLGBlimCtnyXvqcyMByv94+PYsD
gpAGmkLh0Y5U5OXM5RoxFUsO5NRoVQCFhTDOmJ/XQxg7Fg1K6JmEBhUrd5yNPzo/sSYIyrALYQXw
oC+NaiQvpC2RjKQsDuzuDu2pm+TZ9l5uj20pXkE/QQB5p1oQxM4uzXi1ayh5S+nJ0UJTNH7aHrpi
8Av3TjFX9sViPHhuazYkFMHMbjCQlLCzVkUgpvQh0Un5Koi416HS9Az13MHPq8q7NzTWfDEzix5u
D3fJ3QJhgGocoBq46mYOoFWbvlArvJ0Tt3KPOReWjyeyEv67FQdRGdYNRUx3jikoBw2QxxpBYJKo
9s4u0cKwUNka8HHx+XtuZuZOnbor4dAQXzvDqUuOsvqKw2WMf6rfBYAb5rPWZj75GK0tfY/VUHr7
mG/kk/t+e7Cf23++UyeNPHXq1ghd29lnNGMvHeFNr/D+qUDnpbhRjm2ZH3JogqvHTrUDnlFQIt50
/ot0LBi0bYb2AApy64eufh8scPP2lnaoS6ipt2ES/1Q4PWQa3ZskD5JcOVBg9Um3cvNeU9fhOM6/
e7YXxtbu4poixGLpxnCUoO/0jaWAYfolxgvecoPKfUBvmOajV1fj58kpXc8ZAmigayAUPZ8z22aF
aAbEQDLfJM17qT6Mo7VXIMwT++PXNDuQDrpafOusuLKlsBJkHICIPBP6NXNN2Wb0vFpFWHOqU7P2
OfPAsTLSajcohr3iwJaO2l9TkOW+9Cw2k0hLyZGeeiD8NlDfGvdc015ub77J9V7P43/GAxzfpZEO
DZEdr1HxDuHaHhQgMQR2kvlpEp/i5Gcs3Y2TuGvB1PRHbxmd3Tgd8O66mmPxXOgZJrEVWBB2cAwE
5y0JEwNtIoBesMd7sB9VOqz4lqUVdE1Q5hFHoQA4j56ZDXiblAgYzb5vN3ppFVslS5Uwo3ax4iyX
7gZEKBATMgBYQjfdy8lVgLcuvcabntE5xHjbI+lCKFZu1M7eJMXz7ZU0l44ElAdQQILADAR2Zkup
tpkS69RmJ5ULaHOju7prQ8WZWmYgSDdWD4rrAQbqixaK1k2oWEhjBBl+PkgIQLS+qXQmYFslmhaE
HNRCY2/QONMOJdSoh6OYmgMq5ohnf07VvH0wGC0V32rRVDK0xj4rN0k/dErA3DSu9rFbg0Oj1qhj
+x36iX8ZwPlBf0sUByTUtEt2Zw25mmxcqUNDJbH7utoLldci0N0ut8JkZO0v2Vju76Ku0w/I1YGG
bKJ5YWBTBQBIL+HDqzL26lpOYHF7nM3ibG8imVfZA02zkxGntY+S8BAQWUOcqgBK/faKrZma+X2z
GFCHzfPsVDXM3mV4K26yLCFbNXeHFVNLVx1iISD8AfoCTGquG1eNGcNBbthJuB+aLY7QTN/EJsTb
+kw9KeXvGv2kUwWZNTbet0PxIMnGzF4KGaN77e9eOcXWh0fqj9sTsBAXAjg0EXoghISOtbO4sPAk
a3qe5CdzUnYG2btQi63Nho3Ht+gE4XP5dtvgwoyjMIaYEPBPdCKah/BliobmekfyUwMx4SB1nd8p
T39aWr528hfn+9zS7DBaMo4RksLScJTZvi13yEfGw6tRliHaTpfKQ7FR8G6xNjHkgb666jdL7mkX
Uv56e8QLLmgqBYI/Aq01dHSYuSDhVCOtlDI/gY/se0OoVXcoX4x9kKzJWvw/Q/5rah6dugV3eF7l
p1489Pom6wOm9hsP/bxf9e8iqqpN8Yw+exQ0WnXwGYkK3U97tKSKbg95KV0+ocUmih8IdljuS7fb
MBNcRbvB3MdfxMF2H3kb9KGKRi+tL95EF2jyV/M16Y8FWH7Gpmy/VOj0vnPEdvxRrGGRlp7M+JpP
teCpD6U32wl5MXZMr/A17bFnPBjjt065y10kUAe+b5Q71JVS6820n/oW7XG62mcKOVrpijLaUkoX
pDnIjgNUPglizs5aM2a9ohldfkIvvZ9jASKqK3yn2zALghahjtYU2slU3sAhkYaz4n0WIhmcNwcX
Lq4cIClmbyQ17UTBzTE/cTdDba++y6HOdnvRl4JR3OegE6nTcxbF4ctFt9hQo0OMikUfjzYPoOZa
I397n9qB9VW8ehDFdzbCCm5bvXZggIfghp/gLkghz0M0va4capqDODGIdhhq5nvpFjnrFvssJ36M
LMRtewsvQGgkIVttTDIrQJvOVtGSppsDPtqcXHJIUeRoIQ19L6XpOz0PlewA3v1grQBhJhdxGa3B
JvSZpof0JBuuX85sDU2QqizL5mRS606jgLN76YfojG2n8z+3x3e9USBGBS0qPKYRXwNPe2mqGDK7
tUjVnPrGjHDlb414DYSyZmK2T1Ru01JrYcKBLpqVWD5Nvt0exLXLvRzE9AVn+SmXyoLbw2QBBGJW
cyRm91UFMU0NZcKVY702munCO7MV97lJXIs3p6RW76EpioCF7G4P53qPY/ERJ4MaiJ8QWr80kdZx
WXUWgwk+xL6utWEN3e4RVFuLlRtayT+eKlbA8Cs25wBO1PxMkGDz5pTHNDDs6jCAflvkXxrg/dsO
9T5zf3uQS2sGJhFYPhBMRK15dk1qUtgQI8Aet2pzo4wny+vgqU95F7RrzbKWjtO5qWnsZ0smM45K
74glc+tfHOLxNdu+KqvSyksb49zKbNWoQZ3CLLAJrXGwN4NDLR9D/H571paH4gA5gH4WOLOzq00z
q7QmBEMZeyXM+Y5oxlYY9L1p/1nLcuLegtv2H0szx+B5Ke1LvWlOZeEVfqwnEYHAAGqxX5Wq/Fc6
4ifPF/BCUBHRrG2efLIavDKoNTSnoUrCIgUWQXsfcYHcnruFC2uiE2OtIdswITCmLXm+D6Q1cm2E
mVQ8JOi7p+lio3jFgbvEd9KN7iSPaWwEZWJ8t/i46ZP+7fYXXAfD+ICJ1QZYPciK8xQKSXLQsQq1
ObHsrfQwTHafpGuAljUjM2dot9Cny1MNo/SUbSrTO6bIL7my1sNoASkAgT/c/WCcAIGKLiGXsxkn
ntI6ZowNkv+O8ZYB5jhAYVMFHFtQyObmPht/67JEfi8HQm1Du3zTlsiqlfTJyspAJ0NQkRc+piue
5TPavLw+L79sdhJRoKpIKxz4T4ScoSLCOBJAc/2Jx03+6OylBlxN6Lw6j1a3tT/ckxvXvmWe2pVd
fe3h8BkoXSAihuoXMNeXE9Q25v+RdmW9reNM9g+NAO3LKyVZ3mLHdpztRUhyE+37rl8/h/lmum1a
sHBncB+60bfhEslisZZTp1Ld7VvAciPD9MXHXhQ2cbIGg7iizqVvJ3Sb5jzgewNWRHPjjG5zHKcM
lZw3FLAyBmRIVmX0kRm28u4VH/CICfAMXPKNvtGZVd6aPVRF0T35OwsbBEHMKvW8RzuYBvCxr70r
6qaMPu/fGeb3cWEwnABd60Buo7vghtpJaLy2jcbQ20Um0WecSaoIF4qC34YtQNoG5SUdvKpsNDzk
cqR5Oa59vhVH+6F3rTpxlLNek1ZY3F8GG5RAFoaXoJWO+uNooWU7IdGKXCdaq0e7wTQW2VrYyKvi
W1lWZmZGpofmXSL462IuDmD14leshO4z0C1ipWjVulZCLRYxIVIBXBt8h4S3U2t//MoJLsJijmGA
DQL/IwrGQIWyg7+J7Yr2XXlsACaMd+mq2HV2C/A2qa3Obo7p3t+Lb95D91iDpQSEpyTKiZn2ZjFb
LqWR5vWRok6ogVob4z5pXyYTiVZ8GQzoQYl3SWGKktNvktdEJIlLij9jT7w5thLWCtJFAzouY7oK
HmTYduaZTLLY19WiyHZBYr0Ydku+W6KZj7vziz2QiDw3JCRzdLlsPZYKRXIB0yQADkBrIdsxrOQc
OGzdqNiBmz5tnXJluJZsZdUS3VkJEg5En9tXxu+ARJlH+yfQD7D3gM0ytxwRCUAFBZ/v1AgtZ4c6
PJQBSONmnNCJhWEQPBpbwZ2J5BRqe9faCl5IvgTyLd+V2yj6aSxxUepW9AXWFF0whfN55k5S5b9W
FrQrgVcJUR0OD9maa3GREruZ62vFLgIthWY2dkbiL4x2AQvxCsTAIAYNQPQ2zvghzLtA91LATBcE
lcjrYl8ZlRGDuJDRXlfskkG1hEViih2WJ1nW/dUxfsB/xOAmIHpFlySC5evFBa3mlhL62HfG8KzE
y+DL9Wds2pQEmBYkfnBWOpKc1xJULnGbpG7LnY551t/6Xmv/2vYD5YhjQY0XfOq6wgjwYiXvKkko
d2PtZLkjSTP+2IRWYwYKQm1KpETZA68XUGlaKGVF3OwCzIUhGMESZx9/dwqUnRjJQHpdUWYA/xT9
hAufU+jFWk5GxdhJGZEt/zn+vn/KjDLd/D7z7ldlxishLtOu+SgiAqJCd9PLJJl55JmH8kYKcxCB
nCSBR6XwB95sH5tzi9HGtvE9i7f5jTMvriQkAV8igCEYLjKMOFvtM3rfjXI+GnatNdj5m47BpjoR
M7OQ0ThDItXkzJY4b+dT81I63Dp+d3lSOwF4BUj+3X/nh3ydmnOEvhKj6fSrwNUt8fgoSUbOi1l/
aei9VnXduFNIRvaLzaZdiPZgh1aFx7x6GDf1MtwbtrtVLeO92taOopjBvj6Yy46sm81AlhKZOZJf
5WR26uqbGC9XAQYi4EEmuHt9fQjI4uGwycj7PiB7g6DxkgTkobfgYRPfLEzPXkV2RP+F+IvPz4JU
BFMXiGc/Hl+2T9mrqZPWfnPJ2ScDEUnpZIvc8W0MfSGBJZLDEt6DpVknmxyd7Xb9c9j45OfPz31V
vklnY5fB7IEqgYHoCE0JzIrcWucjF+wtO4Fk5mdCDPwJrcCMycv5wyc82c0BqiXGAtCDvRSpMy9A
Esjt2BkQKUtvqhktY4szAWE2n17pHr4H2KZqkbxKTrLamT/6Tlr5pCOqjT5+i19gOLWaYSYtERdv
XT3zTNxkHtHET2EfIqJF5DtBX31tOooRUJpmjGA6Cqt5dn8wsyqzKssXnUIncyDgm42AsN9sLm2l
p/3018LUzgtBaBe4O020IsOqPDPxN3o+Yw0n14ScFpLFyDrqyB1fiylh6rtYgxjEKMVhXNYl8RIz
hH4BZeGdZhSKugtXVwTQOOqTwVECoh17eS2tDmMZ1KVoJ3XP5aPwJAsLxKjN94hWn2GxVo9Kawuh
M87lqG9Ag4DmAy1HCd/Q/qlhFvy1XF7vOq3KxWyvnLSltAlzCz0CaKn9kcweN2qVYawMGpxmohmq
D1erhVSUm+CQAjWKdDWjLwLnK2oayvle1Cz3OaxNQSOYOJmiw2RON2/eA2oKAQIBqx3FC/2GAhev
WjyWY+iCVWUf/eSr/DHCeHaraMzmyZ9FYDE+Ghwf8OKAKxVhLQiPwKRxvZdRBupkL8KqQJI25g9B
Yeboe9gGRP3jPgH2lemrUCXxXKV4YjOBcUHojjOkzA6MLZJTmY8BZMr3imcLT7G8klAmipaYH9PM
Yf9vHhdMFUNoBucWo2rh9jLn5nEZ2EwFrdr3i1A/xx1IPWc048ZJwNhM2FR0G9GRljeVmqJ3Mao4
FOp98eMdKnmn+YtzG8czButWKSg653fP6FvJ5ibBuWk0USjXe9EBpMUUiGpJTmbNdSTeWCq6mAsx
jEJ0WdUbHCZV7WVHsrRjsw3PM2bjVuUQW+nIE2KInYE7xTwK9cCrwGeIzd5fITWwar/4dfnkOfUa
aOMf93UW1UV/7/riXstjVsQnLqgfeKHZ14t65a3FJ3mV25KtrOpu5ohuapJQJORYUTsD0RRl12Qs
YjNqcedXcrPPF5KB6LxGP0sJBMqi6YgfW0FJytrq36rl/S296QH7j1xMmQTHloSHhm75hcFIwIAT
RBy2VFoG71VB8j+fvkACW1TRGEzAcdBu2mUMI6kR9VX0SLXMv7NPZAhUvMYhqXSCAjoIBOcM2YQy
gTGKxxRBNPHCGWC2PpAwSSlQsR/DOl71C97s/pq2+3fpFyKYpQvjaGiZBBGhSNDYbpDet8rVlwhm
qpaEH9FKPN7f7Ns1IamF1ADgohQky9NX8WKvhShVfE0Zx31crxE1JfmDENudO/eU01LDtdaCSRfz
mWQJnhow8swjF2Rt0uRaye/TFj6mUVno4JHWopWu64f0fW5wJZvIwjtAZx9R8ApK6WiWZQyyodei
FvM6txcPmIzIvSo1WWGKmPeUrtuH8oFb3N/EG+5lELHJ6LwAPwbmEIJ/me7yxS6CwNKPq0oIHjsT
ddelYcdWawE1belWbAmEgzvNmYsOuvkmfiWPjQBIHbp6Zj7jNh5SkZ6k8RD2GtxRrF82DEGvpagF
P7YQG53Lk/IZHcJ9u5EtnQRm5qhmss0W/Cax3P2wzXehHTvjI38Uj4ODkX6ruZzpzWuFKjjG0eMP
NgixM1OBMqpCN4pszB8ll8D/5d5n7ySbUwOvIppPQU+Ch58OfGaBBcUISobcHarHQV6E++AsvqlP
wUO7drfpj2Z66ww7j/q7Wa1i8L70zv2Tv/FRabYezyWdlkhxW6yPinK8xilJKD2qa9VMF771WH6E
JFgUM0bxRqWpIIwMxjbSUZc8iwSVMIakE6RUepQQayR2sRascPElrd1Nakan+6tiXWHQj6Ff1IBD
CmnwEhkng+cMoUfTjn/giGDOhKJzv81cTb3ACEnOwG/v7bktYrUNnw1IOmwZmMZA/8SqQu3rqEMa
SXbILQ/QVFNUSVaagH14Nr+qXqucZA0G+SE2bGY2bEoyZSGBDQW7Cka7Xd//Vh/zGDSb+aFfrHrz
b/tM6bp0cB2oABnD1WBpw4TYq7KoF/OD8BptYqLjj2Sihjbz3rOOHypCwKLRTAq1YmAcvl4E70dd
LkhJcVDVzViue8GRDSfUTOlvCW8gCMYScSqCLBrxMOqFIaZNrggN+iFeJUt+bJ7+Vnvx83jKdJRp
QKjDZoWKxtOFoenx85ZMZvbo9qCBFMMBK+BVo1T+zDvmu6qe9V5THYIYfWwBAlGf+OPMgd8IwWOM
QJ5mznEWNwSHRqFXkd+6+cE35ehPOT7Br/nLLaI1WBS0AIwCmgJkYtdHnaWc0taBWhx6EXhHAvjL
/d+nJ3j53KNDGLlMlPlQWaGdu8x7CFiQMcSjVx64l+QcvRuobCQWyEPvS7m1/RCj0OnUGMChUjKg
62XwI5+JXKqWB9ERVjFnvUimvBgWkYVecwtTKkwQQtqlI51007VnZN/YMcim80Hx4Eq/092uZede
BS0M/OqgCFb2Xpyz83AO9+6KMzW7N4dXETmwOQoZup7rbQUZFUUvobQCNk+WxVAOYlF246o/9F8B
ykfIPzWWMNfeNiEEGTX0uyCF/lvuvF6YYqRSloKK9NA3Ttps2mqrnDv9cH/7blUcedELIXR3Lxwm
JHSTICohRE0csV8G/rGNZrBXE+tAZgodGtSqIcRkAjOlDvTK9wr1UIrbQdtqyQYD/rq/ZdKkVMDw
PNAqAOQmDDSzEEDiPBdz1LAQeaG4HxJSgjwmYzTrsF7c37Ib8wxJsNB4CtAQD8pBut6LLTMqwCoj
NVEPAokekJVCuGPMXNvbLVMpPgNZdQruQ2bvWgTmfnCCGrvqwaNJLycy49GJz/eXcXtvrmTcMBgG
6aDmAWR0ke3Ec5QpUyvAtFk4haBkRHqY2SQwDXmaUBTaofRtpTUHDz05D0Ezo1q32otf1wTUaOjM
WRSErvdpUEExXQ09VEt1fPh6p9n7MXHYcCvx0qB7Cs0wrCefV00rN3ViHB68euHyy7Y0dc6K478/
cFo3QbCAuhMNAq8XMgp8F6JArx0EsH2Nx7y3OhcTSBb3j3ziUK6kMNsV93nrjrWuHTo0ofCbJjEN
AJs5574UqpzXxpH2CwGtRfv0UF1n7nuVlErSdbVxAHwHnLLlCgtyK3tE/uA9y+fMP30hWWm/KBbk
SJBANaiKXNzGIdJLbyh54yDEZrIePwXA948BbWuzMYYc/XV/v7hLcYzfEZeZarStYBzaALwpYOG3
d+Ea0JPu5M3VryaUG8k3hOtIRyPRyCa0crnOOkBG3UPpWhEy4KgQzZE/TGg3+IJwcyizB0UhXW+e
G/pe1mace+jQgFDZLiwBxjF7cwWEiZXAK0BQ/utLwVVgxKR6jNG1mnuox4FI6JoDFfWcjNulAKaD
cjDYSVB8wU26lhH0lYy6S+oeNLAuoN5iKY7h9P1f31M6BxW+FMwOnRLKrERJNdVDgMAdOnEdli9u
4+iVqcwFs7deG6QgkwnslISBk6zXBrKpUii9yDt6zRHjvBytO4eZNZwydcbBval5YCidghk36E+m
s56QYrzeNTXxPThQtXd8DlSSF0QimIyQHJpNoBE/QtIeGg6OUXMLqrUZ2RMHRgPo35EZ8EF+k54X
F7fA3DbfbVsPo53Q8WOHlVPzJja0n2O+uNU+rBElCFhV7Cn6/q7XOHKioIN3wTvG5T7Pbb1x/Ll+
KdawYjwuj0SkaiBYA/KffYdcEEpzoFn2juhIxiXqebvPnEhx7tse9sUGnAL5TvocwSOgMxauF1IG
rptzgRsdswPmuM+8Dewu4cdp6QTs3PCkFZHVuUAchdaQ4uRYvhbNXniQ577+do9gaaDLmOYLxnOV
DTZrQU5E7BPGhTuh2TzHmsXPeAMslg0lH1r5Uf6ZtcjczqoBAZgIRPJRAWguc3qU96WltnTXvJ2v
0AYukq5x1M0p+1Q9oqwsbYZ1+CY3RD/gYvSbzPhtbtmGbh5JzXEwhYX8oSPPB8jsKn+WzHqXzlbZ
WDsBKwGIJWJ3QOZoOyvznkcCqOL9X8Jvz0p+tH1rfWLNP4HZvWWh3ecACMS2Zhkh6R/dOUDUTcbt
Vzqq3P9Dgc06qVwQp2LLgz26sbvODjlTtdBUb6LxQQut2Y4e9p1npLGRMii+03bwKZn4KyZ9iGZo
GWB9Je1PTvLz7EHe3Aa6szTd8zuSEDfi+qpJrpE0XgfeYfSur6KNd0CUt25C4C14q3zoltxTbSlz
oywnya4uqXQZaxxJvoh5JX54yn46cCJl5DW19Ldv8Y+gmeApNYi6rOYwgrc6iyz1JZsuvbcXdlhI
R1Dl+yDLGCUz+cl2ybtsd864omwKKzR26DN5R9Y9xEGi+vwv+ypjxRL4wJXBU3IOc1yGPkAjKolS
Mrz8uW8tpxd2IYi5jBUv9+FQg2Q2G4h3HHoiPXQLftFZxVPtaKsZz+D36b90RJl1se5aij6Fse0h
rrd82XwXvx/lPQqCvtk7W+PRCr+VGYm35u56J9mOSfAsyXAfsZPB8/CTn7SN/p18NB7p7HgvJOQr
RmXnbStiOHxvpkcKxfw/7TBQLv9Dy8rYn0w2fD3vQDtoGGdRs6NtC1Y0CRkm/SVc+9/3pU3rzb/C
GL2p5FIv0cEVnvhkIyLH3ycrUFecvcd50gz63TdHCV/hf+k+mSvRxRhSl2I2y0k+Z+/xKToUD4nT
292T/OIfohM3l+lhEbTw865Z7hhV9QJ1yEUea6tSG6SpNvehmbmTm/1D+zDb4j5hSQFv/JcWjXkl
PSnCyE4dNCpGvIU/5D0IR81UBgLqS0O2QNs0V/ufeKYu2bh4ZnWj22Nas6iCr9sxfCuJzfZwiudA
yNQ2smd2wXbFpjPGLgKck3InudFz4/8kTztOJWu+Jt7whwtJ83m4r45Tzx98sX95kxglifp85McC
hPwN+MBJuffepSOPzmj+heNmgs4bN53qx6UsRvdBHKTlnABZqP1/caeMTv+zHtE62y4xO/qPZJti
ay7Hx5kl3jicChJqcM2R6qJtrezAXGNI4qAQpQhLLOzPkRTWd2UG5MtDPjc05xglpm4BvLff4UiU
zZRlmQQLVV4NHGUdWNQCSS2QZJBv6WM8N6dktq1s4hZcURwwb20IhgOE1xAGbqBT4jQFaZ/jtZns
w3Ux8+LdpMdxfFfkAsyN07xgGFIXHf9onsI4bMz7DKOnMCbDJv0uPjOftN8jeKJN/mVYpmd914ED
wZvRoamzRFD5D8EBo0JqnqodMJPJKV0Eh2yODHvqLbpqXWduQ1+4RanrPfgTjhg0Z6/k1fhZOAEQ
mNqhtc+GU5v8pwGXP1tWm7merZt6O91g1Dj+aWpnDlPBBLGy5GnjPMr9HfplgojEC4CNTHcgPWms
6JFbS/bbqt4r2/7JSY/trt/5S+UHYTUIf4PP+zdnopnt+oPoaVw4VXVWoAW3xQfF8FXB4XYIVDM+
1SZniS+2cFTsZunu+JdmVZvL+6JlqkyMIbzaC0bZfJTLKj2DaIWI6+ojX3z6ZmWGfx6Qf1u1VmMr
J2PZme53sTxkGwBbSLnhjl+VpdmeY5x11GyCVb30HmLyBnYcB40p+Ug0p3kKSWze/9jbNx1TgXBu
KKdTF4KtEOZSlLZFicZY/YxdaldfCNHK58Sae2Bv9wSNFRdty8xxJEYJTls3Rb/8wn/yn+ego7cP
3PXPM1se1GmGZgH8/GAOGAr7YbzXA1HM5/ubNeHQXothrnDnlXJcCNgtIMHPI/GtaIsMFBnXphJY
/Zzxpwmzaz1CiyCdJYVRchqa+JhFlY0M9iE5bE911bUqMfKIFx7aCKSL26TRjcDBvxufAqc3qB0n
+ggMWFRoS5FDwGjdX/nt8aGCjAToL3UE4lzGgeCj0Yt01+9PXdAJgYWJaTwwnSqfWyjczs0Go5aK
WTegx8giUJ3EhEBm3Q2XCJ5YpP2Ji+OVnAyVmQvo+u3DHqYknWNymFwanjqE0Xjggcu6NhSAeGaN
XuX9CfSc/BoFDXXXo29thYRTOHOik6Lg9wHBgOcVLdWMqEDlo1RusbABY0YxFyZeikombSQXs0Xu
H9jkHiJHij43CpFl2yZLPWgL3xX7U5gFFfHEpR/lCipZvd0ow2jfFzYRNiMrBuNBAdyID9iCHPIi
Hbgq8uHE95zxaHhq1ZJM8TCFFBVjYzQ9bcijR3TixmbkeeVCS2qtXAeFFn/mTQuTo2Vu3JNUE9qn
ukviZObi0jO81ih8H4WkYAQPsrlsarpsmmxMMXTk5IISfZNockqngIgz23C752jBl1F0AU4U2U52
RoE2ehpXSNxwKjCSY4MJWMNa5Th/VWdV8MTLXTGX7KLmhlkWjhfFULCVIg3FNi9TsFUTSfIARuFt
XG/iyhFeQvW9L50eoYQuH3vMdK4Jv8pD3wTXGul6VAP/FHIwo20TjiOWfvEljGZjup7ncgG+RPTN
6D3a+KeVURGM3sjPSUz/eV/hbi/StTjGHIE8R3RRBhhO6kH6jFbqy/2fn1CXy9UwpB73f2siSrn6
VhapYIgyNwK2N5wa4zUvrDJaVuMicRfgD3zxvmJnRtxt5HwtjnHExlxVvLyHuNCzpWajfqj5gwiu
oeIjXBSpyacKiR2j2X/clzul+6jNUuZttPUin39t2iQU5MSkSsdTEIlgYsyCAeT07t4ICpe0IrBn
98VNKpyEtvnfRBadMHctL6jqeMDzOJ4aSbTU4DtCX8yTu3obhWXT6mZsB/rivshbFwPzOGlKErgA
Sg5MX+sLh7KIDd/tu3Y86WVmloJLOyubB2QM0TqoG+FMND2lgpfSaPB0IW0whCqQOn4EjYhaLUI+
zBeDVs95ZZNSBCDQaPX+tsDZCmXXwWCOJ4NHZ2IBUgInKTJ9eX/npswUkEn/SGHWEtdxGgq5ASm6
l+z4roMK1lqxErhKcio5O7VhmK3uy5xeGUgmwc+EniKNWpCL/VPBllFrdQDGQFGuH2J9fO3A/zqz
sCmlB7ICkBq85oDAMUrYR0DFNTxoCcW69x48QVuIrnQEm2VqDYEizyxpyujBxKKmTwEpeGavlwQ2
LS5z84Q/jXjiSKc39Rc2Pd0paVPMvGSTRksFsRUK7XjV8bZcy/JaeZQrVx9PyK9Iq75PY9AvVpkp
G/pgphHvPbc1PxCty7NdUcbDWusMdcZbmtxd8C2i+wHINon9Bjp1QtA6UByNoPFahxFq/Og7GKwI
oYTpj/qf/4PGAKRHwVgo+rJ+4BiJSa+5GIGrtX21GBOBJ3qZczOGa0ovgS7BcEOgPeEXMSpTGA2n
BTH0MkpA8xCgR8tsjb/PNIBq+EIIo/xKwomF0vn8KdO6QxpFBWmM5nh/u266TkFnj5mGlEUBzBGG
wnZ6aZGW6lLSYyUIINcgsKg2mj4YK7dH+a/hERBFemXYpadhXKRcggDcG1QiuN5go0UzspWAMxZd
1ZVEKIbRajg1ePJyOTb9eAhmKt1TVwe4SFDfoZ8RhCjUQl1YA7A9FqmRiDy4wF1AOfA8ndoaw1ab
MJ4DjE+LMoBVQq0briZzwFwopl4VGfyp4poB6Bu/PWeVLhNlAHvo/SOY1CUdeH/Qu4AliC3/9YoS
BHEl4Zj5xtuNYTjasljzMwc9I4VN69ZlImkBXomTqDfywm/ybKXGjTzjt0xuG0VBgPcVhFbsDEtd
jPs2Uj3hhGoKpqW34JHORzHcgVRKnbmCE3UiaO6FLOaIchnErSGn86cEzZNoiNDLtN0K/ZB1S08a
+WbbDoE0EK4a29KSjCIZllJggJVT0MYKFJ2x0oDkKpZVMLIolUfqUsF8q0wOkeu+f8LTu4JmUdo1
is4OxuQ3fAYkiuDyGA0T5Wuh1pTXge+qg9tkxkzpnrrMbCyBJgdg3hG/gASGWuOLKwJeXy2vjUgA
07V47kflsyzEo6+cPKC6AgQWlP50Dsc5tTxAq+gbAzQnoDbXMktfHou+gsyuzH3CKWiFBUWLvwBZ
qjfjvU35IDqA3rglKoBD7GMywB1ohSwXTn6YkmBTq1bv2m21KLsZn2DqulwKYvxv13UjMdQzqsjp
Y+KjC9+bY5WYeBiBegVRK3q60FT0Owbn4qg6mYbaVCu8ylundeWEGDdJlC5Bavt8XwGn/GwkCGEy
MasTSCidHuGFrKEtfaNvsRy+8XtT9FpLrX15EfRlv9PlEl3/QdZta7DPmK6iP6iNPrwknJTP7OqE
doJtBLR6FKuPIhP9+4vPyMvM4DqRaqdvqnKwEONs40JmM3Qk6gZSDFt5sGbWPrnP/wpl68l5jLli
Xh8KIIJVQYEUP/Qy5ueJz6UeE5R9zWINgOAq8ESry5FVGNRdFTd2E7f7JMtWXOr9LfQRTy4lOBXg
OwDXC1ji9S70CIiMuqxAf1v67iIGW6LRn5ouOJdtiVRDcMh7d1sYc/RCEyp9JZbZfL3PZd4PIBbu
uyWHj3w6x6IwlUC6EAEDdL2yEQ1YeVzWwmlI/6jRC7fzDGSQxuEp5GUnCwOS1VY+BKYhFbbQa7so
I4Hxfv+8J49bB3QJPdigZFYYVVc7PRUCDiZCw2QGTv+C92bK2ucYzyVTpy/VhST6JRfaXJRF6GmY
430STrFLwpBwOyRvw+fiqdvLn3Nl+4msNZTmQhzj/aRjiliBLgzs0hLKMTnXmZGmmGkngLg8TZBU
ddehCnS10KskDaWt1Av2/c2lqsk8L1ffwKiuVuGlNAa872UXNR88xyNuTtu2eelbeICj7PbbLmpF
a0zSanFfND23W9FAYqB+KsFZYpZfukHgt2EpnNR6K0snrlrIw0wmbuJ1wer+FcGsrm3FOB66ApZC
/cKJYsK3mHx4nY7nbHV/MZOG8EIScxcFBCdCokCSLrz5gcW7OZHHdYfmcG6fCnvJn/Expy/FPytj
M6d10ikdZjAIp2Q0UU1bKqBIy9RsH88hbqfiics9ZCdSw8cdco+HlWmQDy6iVZks1Eo2JflbBEkR
53eWIJgc2kvHKFn0upO3uCyBVcrDYmjVFzmRvpWA/3N/u6cCYZR8kGEFOx/yW79/f3FV0yYMQuRF
4De0pMRdlTAC8UP9A248HYWy/FjNktNTB+FGXS8kMqF3ko380NN9qHzXzouCaKPh5NEhGDxH5j6y
aNs1opNnPGZUtM9K/feJp6sFM/5LkxSDr7oN3hjOKB1fF9Cp7RXhjDmY8sEhBsB6EYhdHhH3tQnU
sh4otBRiVN0UzysZ1o/Sy2xFgmwNEDfmXBgzeUUvBDI2t+a6AJUyKDKYi8iAiR+NLtqc8JbkvlWP
r/fVZvKWXghjTE6nDVo39DjDUantRDlEul1Ky0rdGoOZ56OJFNFcUDOtNv9uKGOCRM4fwo6+oPyh
+kitwjm6f8rlV7grItM93l/epEW9WB5jhLymzoMRXVinPMvfqyZOTT0UBJLEcTSzrEnz868kjfEL
jKRLwk6DJK1NHd1dDu1rlWBSVDvzRtDdub10/+we250vl6IQK7/aUSbEP3Whw9cy8WSPREFhCcnf
dpb8enIX62JuWSJkgTsEOC2xM2wQd0fGSFz+/P86phtMfC+HUa1g83p1VWklkd2UjPwMtGbihEDX
K4k0b4bInQ1Gks6QGlfnhVNWlsrWwDCRo5sp/Kffl6HldYby91lBylIMsPUvUxTb2S6Hkl77BeS1
mjMomx4TnTkxXQyctry/e1Om/0oSdYsvTD86f7IS6UcBI3dtNV4VBhBR6UNoycVbFe9BU47cObkv
c8JuIAMJ5UDTPo2HGSOFNmuhz6QBFysduxVf5vERAynSBfhEVLtu+PEIYsoYg/NkuV96vTzXwjl5
mJRHAk3XSDWz+K8wClBtyBQE5HGzqFVv4WIYLYCYi7od5l4AGtwzV45SR/4jizFYbRt2OggEYLCS
n0R7bct43QjgqxEyoMrhAcTc0scdRHVikWFAIVKqphr9dfMa3evLr2BMmej5YY38Gvyb5/BPUZH+
Sdl1r8kjv0W7wFz8NmE3L4QhAXytUT2XhYbWQVgtBKSTx1et2o0yhlXf16I5MYwHwbVxrWZY1KkK
cgwwKe24jgCLqWdOcFJZ/zlA9M9fr0ap0LiGQoFwAtsDCTplrfflTg7VjVK3FnI5qzgu7VqaU5w5
sVSvLq5l4kuC53fQm8obnzx5LWTjQxAVmDUobYJYNquUt7mwmlnslMNydXaMNUhARpRLGVYLKI6l
+N6+KXTL08d1Ia3zWjAj0GwqicIRzPvb552x0qNoDSIJJ0J+QBhmya/oId5eHyAuwIYLXA6LyCnC
Vi1whaFLvr7MAXrKAwwIQrdAn+cmDt8cx4wkimb2Em9WxhyieCqoxH78I5+pkf+XV0QyKhkcTNVb
XxOgDFoymuvWSQ95BKrHuZG2k6cOmnZgjwBCQix3feplL9S9EOLUpXjR8aFZyUSwNDStkQ6UiH00
88pMH/eFPHrHLrTMMCKlLlpdOKVg+NKG8KHDkGheandjpaJi0zlA0SD7pG6qcStX0WkIZTIGS5Ub
SSP99Vgb2CgAk3CaaIIGFvj6W3iPK+JKxVYP/Vshmd24EGSSNjOO/+/ImhuNuhDDmMJK0Ku00zLx
lMYVBkwlYOZu87L2icyHLYdhxSp89bDDEDzMO3XNROlzUtV5Z0t6BuZLfYzWGGPuOn7D9XYrDm+B
1hcbzajcddIksj2KY020KButoJLbnZdg9Od9w0eVgF0BEoSAyoGxh7JgXG9Uh6SRKoOB7hS5xb4u
M3QE63NI8Cnjim4dCqv6heUx5ifQw6bVhBC7pA7DMpA8baVXQmaidKjP2PEb1jn6OAG3b4DsgDI5
S0wYkXWDDCatXDxpkfSOqY+YOOd04k4EDY1inKJAtGL+wy+QY44qW+kzz0wxuuD+ntIqPbutv5Ow
QCuCcVwoNLFeyaipgee6UneKC4zKNrUyF9xVmOTAPURaG1rR0KlLHv9xNFHe7HwTICzl5AYATJiS
31e6Iw9pKgF7EspbgNI40HkWCRJ8LSAJSzkchZwMjax++F4Z9KYyNpjKgnz98C4PRQIesTwUdQtl
SDDBNZU4Yp61GI5OWlatS/JBB/GMogNRYI59gPOO/BTMRkHnGyUZNKNPCZeNLca8J0HzCO8pe0Se
IEdrshiUO28IE9lxO4EDIZiYyvkyL6NmGTY8HOaoUwYOvURGrWMEn5C9Abym7qVKGJEg9JQBgEse
4Hwioe7ZkdHF0GO77MKkc2JwFlSoLLXhR6j2YWyHie4VZpyDxpUU7uBvXSXRQwukNPBt/FpSE1tL
G/9D5wsZgBbecMHUFHVNYLYuukJNLuHdFbiLg8As+l7LTRSkMKGDL/hYJUEThxucjQgJ6PQG8npo
Y2ljyIOmYVyA0MZLBWSgqcV1mdjEJNc4HhRwkp9KTuMVQ42RhuC56MvSr9dyKfN7Tg0Hd1MVUhvh
/xba4tC7uFxOFiSqYGG8PKwiagOhRkDOU/GLQk2iYuMFAYbqul7+Jw2V+Dgo7dBb4IMLI6Jibmdg
G17d6Qu5yORqZYyyDAo2Due3kL1UM+DeoXeUZJKIKRIevvoQy3XrnTIpKsq9noPC5Akjb8RzUmc6
jJA3CtVGrcUBAT3wsH6yTGNMOCNy0MXt8r85+7LluHFs21+pqHf24QQOJ053xCWZg1Ipy5ItyfYL
QyXLAAiSIEECHL7+Lrrrdkl0RuY9Ff3Q4chSIjFt7GHttRrie3LDBPWg2+2XVQ2HK8e6+f0Qh0k/
ttOQYe0Be5n6GTSzNurBT3Jw7B9QwWvqdAL92LCH8DOHyIRbxM4271sIO8Mx700qK88ggclkYLZa
OPzQE7uONzJErijp634ge+q6Lb2f69hlWYT6M89qoZ3yUz7mDs3sKS8eehsdEBm189I/hiaci2zu
dEN3M1OSXKGJt44Bo4NY6rUzClM/WzQO6ae8zOcqsSxBvGzQ0YCqYy26okMLTIS0wycppHE/1PhV
MjPh6D31oM36BsCc02xz3LXtwHpa3Ulu4imJ7d7+4jnWyFJPu/K+s+j8Qno7Yhsnj6o7AO3CgzTR
2KWGo1iOpA2sD0QdPHD91BTQAtu1rL03Ri52wWK8Sa3Sjb7zImbfNBPTdA/FhYhu64q2JmmhI8S2
iCI9dFdqB+Ux0khapBwodDQiWp19E1N7fPFLE4GihndtnImeg7zCClTopaCZmLxksJSPT11afWc5
Due2klr9qEqZP7ShcbpNW4eqTD2OkB6XU/BwV2lFOSQsQ+Sdkcc0R3eqTbUlyrPRUFNAy6Tgbuek
nt26H+e+CYBajKb6q5ymySTQcTB0P/FhbDajmMGhUEEIaSkIi8neEMm6Rz7Ps70XpZleUact7hyR
z1dm7quXuOFNvmk7U0BAs4AQVTKgwPnk1gQ90IMV1BC0BWDvBqqlzIVN9OZq4xa+t2t6Ft/pMawe
mxF4M8Rh5U1sxWQnZjt6opaojsaqzZ2tIEEGHcHc8TeeUc63mNllDX33trj3xj7yMxvSumIP+ecQ
2yx1wHYhtdt+w1o91gdX243ZcCiB2vCk6mBLAs3bvcNip930E2p70HfxggZSRDofU6yeoOkU23My
tD2naS9p71/FbWMdKKICC0+RaB9zV4dQao0KyHnOJWgakcMdhxEugxuNGyhXxehXVJKBGLytjJv2
JEc6l2gkNrNG+HOdCT2bNiFObkETKYT+KdK/Ydy+TkOIPfE6ynSqCl4VO1PEHRhAvKqMbgw4iNRO
FaS6InhPxN6DWrCbQSGj6e7KYoLUdissPmV2TCtw5HNARpJ67MD37FMLz5k/jWbbhSVEmWpbF7fS
+Ka8sWkDu+F6Zdxu7BExPN5BYLQS6UTohjbxHHzRdU2evL5oAXv1B7dFEamAuEDdm+GDpVVcJUMg
BNnUjW2cBDHBqNJJUlQTJYVuFqGIvFNXTYh+A0ZqOxVDC3gBClb6mpKwvKpIhWnG/iCPruZVnMxw
2g4QbRpRGQsWGeM5stAqIux4vOkjHn6hmB7yxDVI4JJmnCqwbfp1fDsikmmSsqUBw+NBRJD4XSVE
GpXcHRPwuk4vOQVtaOKZuCwy1gdGppHIX2vYiIPKpfOEN+jOjnQI+WuInEyZ6RXygDqI6hhnuKxB
NmkFJKvsUW5Hovy7rhz6aON3KuyS1qIjhfKkG95YLCY8nfyG4i1hlpMnZSWipwYkqceho8MPFcwc
Hea+8a9bfD6nNjT+bj06NFDM8kT1atxBfHAgSlxvokbhUkMeO4JPBKk3mpYcXYkZRaJBpk1R48cR
30zoWGWF2gKP7sKO6Db8jLPJPpmBRTLBZ9TKnLhEWxga7EEfD88KQfTM2jEbJVYE3yGhDUbhGG8Q
CHGIaJqoOHizKyDkhUavIQ0GXX/QQaETirBlwJdGM03lMBqSMDPYcFkq3T/10Ka+b1u/ekXjufOA
UpX4bEthy10FdBFUZxu7hbIA7gxEOn0Hi1a5jXgtKuXYWx+ikGzLTBRDhziY2QsCo3jLJ7fIej6g
Hu7lDc4mB4ARFsydMqy1ognI3NBjToAswT6E1qfJLf1nR3rS3tiqCCDO4AgvgL8VE5o4hs6PeAnG
KhMU6cR9HjLIr0S+ib9GZe7bmwGyQbdtINRjhHWC9oBVsq/TzGChIZHZk6RtbN0nJSuj23nqajyY
Dideaoa2ie8Hoj2587kAizJgjTaYDDSBorMLu76vwGIxb2EkSicBtyr9CrCnqQ/w7CQYZaUe6BUc
vlAnNbxCN0EPQSs34eRQZwPYkNg3QzGFoEYo2UtbmuqjjAfK9m4rvHbfVl3bfGpiWsIb0DawjZCP
DJ/wOyCaMfHGulVd6+ylUyu+jdjcgzhWispc9U6lvkBEHIUwqyPxI60qZPSXxzpEKc6GottoN4Kl
tPIhVD+XYyt2Mie9t3WgXvNHxEcgapA40TOeJjD1pJ3lOLcBLfAajLXd3SIXLedNCdpnGIkKr3mS
S8tluA1+BbbgOCogZq50V6YA1nR24jMSF0cnlOLKb3MzpZ1y9GJtXaOzhvk1TRnsd5MEOKQVTF2R
Y/VcvzHQxxz9CJrrnQ6zIAoe8XXjjoq5EymjRD/pVvQshR+D3YEwrttf5W1IAPCwO4MbX6GvH8oj
c3MAZnrk28KRkUqb2On24CIPx4TjnLipo3wKPQjAAccE0jGdhKNSB/Gh1HOsoZLu5nYm7aH84MVV
3CRVG8JUznbteykopyB9N8yygFXrqAw3uYS0Q9JXdYs27XzSDuwmMh/uxGeog/HI++hHo7mN6Khh
rbyxSyYvt9q0KwMLtVI6+RYYl2fv1Z6l9XVuSe9sA6VNvwma2e+TaLYec1wLmcS9Nm0aqNbX24bR
OEcILMLbRiGrDcbvEUIEJheYmfQYjxOpqBvtS49U3/Buzo8mkj7AZUMnt4Gxxh9uNY/gdg97+sHx
+ga/xR+jNMqn/D5uLdwT4FvwANsAFYtEySF8sIrINKlDQEydxIWIoUnS1NO2iWD8kzjQiwmdZ95u
pQ0fIw1KvwtutENMvtNTGYJkGJpJiDFGNxJby4PQXcKmUHcpCqohTFKng0ORB/aYsjHov3pdPcJj
LtDklgQTUzXU3Aoc2EF73+sJ2qaJV8roUQferBLWwVdLodwJYyBDJlEXDSQiDBF71QuQfHGdBlVB
wgy5hArvQke9YWMpqeu07yGIOZRxiZ8wcNqkeTVZVupYJoTkgivkbT5M0byJbCiuZ7MDY7cPCjxZ
iQNC/j4VsCevTDYDfAOToxOPxfw4+AqUMiFSthGX3ZPrkNLb1fbc30RRK3k2ydxGoMQ6u76JhQjY
PghN52zdafDcbWEh05EyUdW4pU7uma1TtYNMgcDqx6NwlU0zyzhesTd4OD7GpADFpssDcDh7Vhjy
dCT9BPpThznQi4Gr8jFvWkR6yBkapK7nbvo0eEUNfnYHEJNNBSXSIMGDReeUlHpCwgzRBygAGruK
NrEr+yHty7a0N8q3yh9gpwSfCyRNWpNyuGPuZvZop1Kj3OEpMqGBIpaEDojtNhKEb7RV3yxtAUJX
d5rozNQlgRfCipJj55unAIHj3UA8kWdj24VXgFbJ4QoFZRBNAVeGqMmqNdmjXbOYwBUwwfjWtHL2
oe5BqxTHZcV39VTBdwKOJobBplb0oe0taJZXRTX7e4E7Ot2YEVYnA92Rd5zFJNPCmoYu01SV920l
UCkUgwzC3YASVY7WgyIKEjMhhZw4QnroEnWIlIlX+FGeOhW1+wzzn6MNAshW403pbJaVNFa3oiWW
yLqwqtD7CUjhdee3odpTukRJBS/pB5XXw4ccD1KezQ1DQmseg26GQPBQmI0GzcS3AgdTppB2EPDW
IWsKb9FwK8Hmt9vBuMXB0kEF+iLf8sB4gWUVh07gDYb35zfX0gjhpCPzkf5Gm5cCqTud9wpsmV3m
x9yBHFrVqxtHwCAnkJ8rN5PwEEP4xB1+VIa4X2Y62Y/UVQKy93Ly4MfV5TDDs2plkcSTY6FvefI8
nQwhj747PA4Ukhqms3cuqORpUkzMNhnK6T7ar8aIYindoZIpRWC4sOTRCGpmcX6lJp+Fu3DyCvZF
eyp/hs+IjE4gC58cRDHbXwPH8t1jiPT9bu5pBjnbxuAm4+ckcnQ434etXVmHwqnbYTsb/F9Swx51
SeTp1t0uVF/xps+7CHCJSU9h5iFEVVtSd8En0TriMNAyGFOE8H2XKPCVInjXPcwlNaNo7qzSUADv
h9kGCCQqYpEjItGQfJs76V35Cn7yDkq+HhgfJp1fI3VkgnRgzAPfVCnNjPaqHPriITNAynIYvkTK
YrinQZV/IWwmL7EcBd9a4xzaB1HDc/7YSWARPrvwMaarORcO+4hfD62B2e4IHuA8btzrwPIoOQYB
kvzpINV83SCSYvt5GsBG0o6fBDBWPK3jksoUl9fIDap8rcjo6NGvCqI3OFxQNf3cDpEDrjXbVEFW
4IQhDuvLwU8JdYJihx7JAVa2qroRsfBoYHWgIR01/nXZy0rsUFcVyHXllRabwO9bmbXEifrN4I+d
vKJuL0Esj5REW38qJ8sJdzCorDqUbQUXic8EPjyBr49zpSS/L0vJ/duRlRQgm05NHmZv5mg3lrFG
cNCRmZYZk6oE0AT5qCo4ktHg+ON5H/6oEMLe5Gy2K5QImRWneNuHVuLnEqoPQvUuQlEFUEBmwXsf
DqafnYfAVf1NGyIQ3gl4TmxDwdZFbqZ5UH+gqVl8LlEXe+p57fcfkKIrhgSMnDnNpsEgZeixqdIb
B/E4Eh2xjMBjj2+uriphTLvvg3Essxmnil7D1+vHrLScksOXdfQNn2aut3ZUedW2mwIwAti9DFgm
faH8LOwaf1+O2q72SoZ19xRI5AOvSTT2+Q4tMsLZtEUeOQk6eit2aMSMc9HWtIXgKcEjVETCVink
7smQuRIM+cgN2jgOQwNDm1Z4ydNOV0F4HSJP0G3gwBOTQeyDVklYlmOwj6O5RgGpN0FzrxBfLs1r
jYMefIo89pYUDs13bpB7D34Idy1jIciWcUpGA12PcvrG4N/DwdZNnpvNHHsBGAMGUxZXfdz59fXo
RDrIWBEWRQZeRULT2IeDfy01gwwdXN/AThRFTJJNS/uq6z4oF0DwuNiPQaxar94iPJFTXm+DMXaa
kd0ZwcZ2lhtFVPVU5512N66mIW41XKiPY4uJpOPgkDibtM7rzAdM5MpVRAy4TgzlIX9U4XefwNzA
FY8ekUrN0SXo5PLJwhhtGgrotvMw8sqktH1e7Ao2IgIrwL9XJ6oMoo/UAv1pGppcIj72LA9g2Gb4
w4TovL5G/TP3kzwMxoNddiZOaTcjBpzGqi7SAM6Dd0WjGlWxxmraxxiERhbYoxEaZGEObWYAqb3u
tcl7S6SDRcSuDPuwTIOuD753wKm7yGgGRCZNN1d56hcI4VLBimhXlXWgswke2Y9IWsr+CF8reI49
PJ5JH1XWJ2vuOsiAkkGFKWIU//ucW2QfOXFvJ6GFlza14SIu6KQRIPhuishVo/su31k+589jzpde
A92aT2ENPHti58T+IfHsfaDOgICIqCb+6EjV/0lQ9l8v43/TV/nx3xWU7l//g3+/yGZSnLJ+9c9/
/R/d9eq55M/1b4lWr8/6N/njt0/9c49OS/7S/c/yZf/543+9/ye+68+xsuf++d0/NnXP++lOv6rp
/hVIof7nr8CvWv7L/98Pf3v9+S2fp+b1n7+/wIXsl2+jXNa///nR1fd//r5UMP/r7df/+dmH5wp/
9p/5rf/k9bnr8cck/gcqSyCXBJcyeO+XLxtef37iuP8A2BtFWHSyQ23BR/WkxiKzf/5u4W/QCgut
UlCIQ0cY2ny//9ZJ/fMz3/sHYkKYjIURBg2lkP75fz/u3Y78tUO/1RohKgeg/5+/r8qjgBKA4nnp
boJKUISwcVWunGkOSWZi3KOAneL2hvIDMphzKp0Pqr22fHKhNLUCivwcDwl0Fxi+RSL5F2i87xfE
aifnaDt+VpTf3OpFQRJuiQPe7MKfE307sVW57d8DAby8KLmg7LZuS6lCVIQmQ91j3UVXLbLLEToA
xCXq2hOjhB5Kg9BLw/+Arn9fOCyRdCWykv6RAo78uZ/yJi1tHmYC7VUXYEWrYtoyIQwFED8oYtAv
vYbYhIBF1bRU/rEd3CgNw3LORp/lF4q5J/Znoc4AhS3UDSAyvvyKN+VrI90GIlaef6yHlmeeIZ9B
psg2cxM1N5NB8fz8LrmnFpAgpHdcD0KUEP5YjRehRg0lRv8IXnjtoloVVg8SRgnJED5SJOPQd1km
nCiQNkeDge8lqHrWqhrhusu4Ixs6kHxILH9G4t6ETfisC2T4tg7pLTjsrCg+y7GfU2Rrix+sVQPP
OMgvv1IeuvqjmYZ4XzRLclWM+PDC9NaA/Z+bBhoNNA8t1OAwA++np7vB9ums/aPHbbbpnfaDLzjN
mBX5e3sGxiK3bitff8OrMR9KhMZJqyLvAsh8DUhbfgVacWCA8LahGvtzE95satDkbdAbLLLrWU7m
jkj9xP1NEU086aZia9nthjQoBsX2FYPQ4N9YBJSjcUVAkoK2ozVVkC9DO++9mRx90cjUo810Vzv3
nerQdtj35ZEXKDSgfpnFQXElLOXdknC8yJe8wr1gEQDKA9QQphNFpl+YaPrIRUEBOeuj64j2S6Dr
fI+Wz6+Ak4k9d91hM5W2uNHTrHdW2zeoYnFn343lJSD+L/cYjwBsfghHfhG8I+77I9F4cecNeOev
AzEFuwnZLoB9L6uFLZCFN5CGEKqiaO4ENRN2HZfZXsENILXQeZ2rrWu1uCfzAWn377EAysQL7JQV
rEExKSpw3PjNJRnQUzME4B2vCswImP1XeBAgK8Wg6GxdR85BIbIYggsNN4tRWM0NQlVoXIVXBnBB
vMKpyTJ0NJhI4+veeODG5OSTb6ktV8hfF0Uu9qiMsM15Q/WLXQQN3NshV7vWRUpVnQjj6/C2bL+i
0zESD533cH6QX4zhapDVng0oRRgDlvpran8b6mfiXA3l3fkhTswDfojrQtgMtITBGhcNenSUhX3O
jpY1pwWN0tjV6UjvEKBtz4904hS8G2m1SUNX1I47M3bUTr6VJNppPj6dH+LEOVicKjRZwIUBec7K
uraRcceqLZDhbjTbmbkFdo52m5oG1yJvppuO8UsCT6dmhWcYlEAOEGX+Gu9tkD3oW9RXj6D02gEK
8FUF4QUI2aUhVkfNQBShBQkdOypkpRJvSdM05JIf9ovfh6bMED8f1iFGd2S0GgRAFK2aXLOj697l
1Bwiawc8RdLjGNTxddR+6iMvO79bp44emiLh6S7Sq2g/f2/4tD2BON7DkNRFUdRdTp013C2xyflx
Tq7fX+OsjzgIQ4rQgMXgiNLSzh8cqCVO1SVE7gKdW5mgxeeD7YH7vkgXvJ+MXeaKE5T9jqjA1BsJ
sfSpvDXoQF+qO+0lN+nkbr0ZbXXQUWENZw4I1bGi0PrR1cFR9veKoXc89rK8cBLVNSkZwgtG7ycW
9NwsV96ZM6EAIRbQkWL3KPvvuhg04e0BpSrmul9MC04NShLHAWpK67QCfVP5ikJZ1eUpt74N6qbi
LwMS2TPtb8DJnUC8pAjEtorFrvPIbkRzZh2hVmjtqZr+hqV7u0Mr8CMgMm1UlTY7NgMaw/HaYwmz
EQTApHo+f+BOmaG3I60O9kB61CuR0Tsyfafs5kM7s+9UPVEOVIaFqsn50dZwy+Vlh6bwAuyMgBL7
hZPCLFC5cPbY0UA8bY72nfwRd98c1FbmSX/1TPSZIoob2y9WkVUkycu7ogGoQ02ZnMNM14fC3AGl
lXroVo3CLSWXdIlPPGPvfuBq5fNCM1tBR/CoZRlvbbh+H/RoQ4gNEJ4LJ/TUXY9sOAKQjbSXVtX3
15DbI8BJgAMdS1mqTBNQK2igw67OL/kpy/V2lNU1QJcgy3sy4hrw506DRN4CS6R/qNxLjO4np+O6
OExAOjrB2lMuyo4IhK3sKOzPrAEKC9io81M5tTeA3v85Apzi9YIVSJqiwnLsLQCVAHSM1N3f8WPC
pW0YrBwxWCHWuE8t+2lWfAZW0bmjk7eXdptebu0/ORWyONEIV+GcraYieVN7TZ/DBOPoW+axmb8N
zf+O/+XnXVt0MJGtsCFDspYoctEOEfAiYMeivsnBsi/AmUAuKf39GiXiRr8dZXWKPeA/SNQyfhzd
2k6qHqijLqAMeXXabHjh3gRe86XhQ9pR8pV0fQWUAnhxzp+MU1bs7Y9YHfKRUC+HGBg7zmMHOcPS
RxZ25F4CPTCSRBZQpXK4lD45OSbIIcIlpwAesZWPmPPJboXGFl5VAGYZiSLs7Ke+ezvdn5/cyRv8
ZqCVu0PGQCsTLiYJlTTLeybI2OCRQh3mwipeGmjlwqPJjBAzRuwo40+9aZIx0inxDhHY2s/P6OTp
D9Fa/DOKRND2/iLjbYu9ASmOY2090CLcqOnB4pccgJOziUCVF4NsxQMB9ftBtNt6g7IKfizcHyEF
kqL4EEdl5gPbcX42ax6Hf1+0RUWTLPE50qLvRxp1bYWq4/xovACkHH0WVbt2uKn/EAyJiXo/pnaR
zGChrrfoSUmsC9t2YjXBveJD+daDV4wsxfvhxVAWaDpYJho/9N4DQ/x1yZT8moUB68rbMVZHA1iA
vh4Jxgh8awcvODwEE980234q91Pb7azyu4XW4vMLe+JFiZxFVgdisRHyASvTokN3gKNK+THKh7ui
JRkUGFlyfoyTiwc3GMNA6A5JpveLl6O+b3V1xY+5JluExpYnNipvLxyRkzN5M8rKVujAKvrRqzka
AcpEh20SI392fiKnhkB+CP0fSw/IL71CsjVstOOeH+foRtdqS1GPOj/CiQuFQBV5b1Bng/chWJ2B
2KBq2tcdPyr7kbs3wyjvmXvj2eWFlN+pLYFpANQOSDDIq64Wi3t5x8qW4DwHr351bw0PfXnJzTsR
lCysaP8ZY3VnJHBZTlH6/OizWR8osHGpBjp0h2T7oWrCJ0BrBZCe7d1QiEvh16X5rdaxn+3Wgrwj
P3bRx9g8FuRrH/84v1XrJprFJL2b33Ja3mRN54g749gF/Ghdd06wI3twdc1QxaVF4r1WE/gVoO6M
dgaEXiG4as+PfuqgvF3cZQHeDN67gD+wweNHgbaLqd605IlXdhKLl78xDqojBP2AP1uH348T1I7F
vDnEM4JOlA3p+H2g3CnplPBSvmD8/s5waDtEDsV20Rf0frgQvX9V68IchaxEI0YDUijADED6Dw75
8yOdcC2Q8QZvC+R+l1TNyiiNvt9qFcLaKgfIB+fOLYCt5TpDCRlNHxd62U89X+9GW903Z8rzVhcY
bVZZCJijQrX5DhVZFExYd63B/tGMD4OE0QJVv1iUYf0LK3vyNqIqhI76n031q9tYj43IHbDlHEeK
KNtFMSAFx1WUKNv4mXIAQixbDzCXSQxAlTbd/fnlPnkh3wy/upBx6zq9syy3hd4QzcMktx4uJi/X
vaM/r6Rvg1VsuRrgT11t6lyxyLK1Wsxaj0aW29ZwnNKbovrC8SjE6il8cOQVfIkM9aELocCJjE8E
fWJQZaEu5v7C8gS4A1JJUDE7Pk4SeEgImJWGpVJco1Nm64WXiMtOLejb4VYPtywKWpUKw9kjYOPh
XakgNPL4v9+0t2Os3DvqW2PojhijMQcpn7m+m8iFVTvp9fjgkY8X/rWF6OH9jQetg0GXG85lh6YL
OHhoWbinjZ0V2vquWXO06zlPa6CjhbhATHh6aBfnxQUwBe/5auhmKD0HOgj8WDXUuwrQmJrEgwaf
qNNEu9AuTUIhfbJDtso5eqobdkFV0UvzXw7+KoWGKoWNitPCcwEO0ffzLyzo8NiOjfm7dzKY5Bao
tGw23veKqxsPa+9Z89WSBPMaexH0NcMVr+0LVd2Th+nNj1hlqOxeoYnJH/mxdW5ipYDgvbtYlDl5
P9BqDEmxxY9fp10j0gnwB0i4A8oRaZ3HwRX6lGrQ2s3kSjToclfTdG2Txn85f4pPWXrfh48DQdQI
/ufqnQ4GoIwMMGnHvintg2P8HeBjcwqkuMlCSgAIasfpQkbopHOAcAGKABBC9SA68X5bdTOZotQt
zC2xbnT7IMzeRRt9328dC6qNU6qjx1z4G+6UG+RINpfa2k+5qpDOXqREF2cVIJB3/gE6YnIdmMXn
LvKbED0GKLZceFFOHpo3Q6wOTVTwIFADHG5bPs5Nm872zYLlPr95J0/NX4OskziKMdsNGQYBF8QX
+FqF+DQCdFh1/M7wl7K8cFaWK//LbVxUUiNQNaNFev2A5LmvJmDejzYEp8F9UJYH5E5ZdeE1PHkk
Azg5wMCh2LsGnxhnjto8wJEcoynpY7Q+k28lqTOHX753J6cEptcgQB0HWbDVSXTKQgH3hbEKdAVw
jn44+aNxpw0ZLpmykwcCwiC2iw2DSV9dtHgom77pYMplCb6T/Dubtq7eRuR6LvP0Ko4aAFmvoaiT
+EGaw/MJ0LIzTN/PH5hLP2L5/I1jXPchHhMHF68onpnioBE9zPyP82OcPJQL0S9CWiCjfnI8vBmj
ihoGcVTY5hhuE4n2oPKEmPJHyrbh0gl7YbTTM/prtNUzRXPgQluFqJMwlONVVnVgV2R356d00l68
mdL6qa+hiwjOZxhJ9HoH+Tfa/K2b/GaElUUKPcBoZIdFq3XaB/e0yjeMzdvSjGn8qNDDdn5Ca6KN
f/uCb8ZbmSe0txZqzA0yRuCUcMfbha286G4lv1oKG5ofmlGKhNj3aOjcEU8DkgxFQZxIcQlacmFt
10ZFBOgH4BVmzsoiLcI7MPkm5yd78oiArwVwDgB5kGV5f+jn2YpZCHbzo8X1D/RczVdzQL7UaG25
4DOdNCZvBlrdrnZoyVgGWNRRPDuVACsAXN2qSnLTXZjSpZFWp97JlQ8sFkaqZ7Jv0RyKQgSK9lkt
n8+v3cndeTOl1cmP6lo3Xj/AYMx0SHgAxQ916exf2p/V2Z/8CuB+8Oke5/ABPEObuvvDEdXm/EQu
DbI68EhWoAfdxjGLsCki/4H6+UUn7vSuECg3QNwdcdZq/+0C7bz+iINWOWAMqefEqn5M9njs+YWD
dnoyfw202n6P1iz2KVYsbINrMHBGU4Qur+jCITv5DkfwvQHRRFPMTy/ujSFvetDSTC6c7xFt0Ncu
ouKFf1kmhUM2quTOdYQm2wuG6fTM/hpzdVdl2QKmSDCmNs+2M21w4hroeZ8/CydfKKDpAKWFtgyE
c94bhMamDBH3jKhC/hDQMA3M3uevxk5VsEUv6AVv99SUiIsHH5hk8JmuT0XdF7qIRzTLBay2dy1Y
1bImL4ZdJ2R5YaifJYW1h4ZymE8AWkSqdI3tQoeU0j6wdwDYzPsO1HkRHi1RbjomF+GcuN8uQeQA
3hphpiyc70ioP/XaP3RgJhGWLZK5n3bnV/vUrSCLyBswRoAsk9X1diMzx1LgN3E+ZnDlnPpH3VvJ
qDfnxzllqgiwxGRhOAVubnUp0HTc9GNUFscSotf0B0o657//1Kl5+/0rU1iwHBkhqyqOEpyYVYCG
bpEI+tRMoEPAA1lflIVd3On1ZgJDDBig40AdYC2fwQTx2xk63scyHtqtAvXXdhaBlxSjDPe0cUXS
lTFN0QQeJw0dqy9TDCzo+UmfOrwLWgtAJ6QDIeX2/qp4oeglQUvp0aGPLrXRXXOwgsfzY5zaOHAd
QVYKEH+YmdV1RBeX7mdXFse6rB46RPsJwE6XNOZPGTOYZHT/IY8A+lvv/URa3k6TnOri2HY1COxt
ZiDNNrDMNM1L1xg81jEa5M5P7NSJQYExiOB6oE1hXT5CvlZNtpyK42Tf0O4BBAqpkF+dvEqr6maK
5QV7vezF+ryAoB7VdkQzvr3uDuBljIw708UxKsLHxktc/bVw92O952P+0Wk+Iv68cDpOjhj4Lohj
AIhEqPZ+UaVn89Iqg+JoOhC0PMuoXnqY+1T6FKnMMKHt+KUllyTB1pzVcF6hBAmEPZDtqMyhRPN+
2I40oA8eKbALL+HWL7O2ukZzv/4D0q7Ozeik8Xhsp50/pEC8G3GYgy5dWKnoxTT5iZQqfgnaJAIw
KiMs9lenCv2frRe6QOWJASFBz7N5b6n8YzC1VzZ5GMbXqW7SQbWpZ+UfJh1c2PFfDxiGRx3Mgcyb
Bzms1fq3TYiO8bljR7wFCRVQGkT9F/Jiab/p/a+oYl0Y79dLhN4ZvPOwrw7SuGvlkDJsaoV2GXZE
O2HKzTfod4JQ4qUMtgx0MOcvz6mxCFpPwqX2iqdzlWwoG6tiILZgR880G0jpzZ+tcAbwFiys/+v8
HrTKwO8HvwLLCDzs++MUa3SVCvl/STuz3raRpgv/IgLcl1tRiy3JSZzESSY3RJJxuO87f/330B/e
iUQ3RIznYgYBAqTU3dXF6qpT5/CBlvTfMdxaTnJU4nAlFry+KjpgR0AwKIcQCpbxJ1UaKYRlnydk
SFshfSqHyHV+jOYPKXtWvzr9yotV4BmYQ4Z0RvbOXczrNcHxMhg1M2fnnHl4T5IgJfmqe3s1voc1
kITn79uHJboIV/bUa3sS+IcwY2btrJjJvvAUtyuM+4SpZ1vpvsAZtPGH31PzXbpPGN5fqzgI6onz
5v5Z7eIaVoE99PZIWUMKJMjDBjQsvD20Y8c6RMHMe3BaY1cX9p3XN3t1JjrqDJccfeV2CErm/Iy5
scLMiqxzytebwKCGnRtz5cN0hnu1UV1d/j5GX8YkPNRJ7WraX2Prbzpt7dv2+iPNpYRCksoxQ1TQ
917b9VJZ8Z08Cc6OGW9sp9vQ+qCruubCgqIBoG2gdTP8nfrf0ocpp4bGmICtnsa/5UMgQ3MyujHD
74GubMZ082Tcm4epu8ukDbJktz1MEA4IsxTHLRDDOPTs8BePkTlAlCNMd2fH+qVAL5JEn6vq2Yk+
RNGv25ZEx3hlapHz2Far2/DWU+/vf0Tjc268C1OGsf2P1nTQzaNn7/P864rN+X5cf7vxmz/LW1ZB
9MlSCpod3Ne43tTvAuMuzE+Rdxh+NhV6UJDcQmjhUOE6rBh+nWQCS4N2Gq0JhdHepbyh76Febw9c
nSA5692zXP6In2tZc/24de3mM/Q/+1Rae4y/fhJglJlJjpJJOZL168OEyKpqx4H368B4MYVXz3aY
mZxcNVsJg4LW8rWlRW5px/Wk+nOdK51al2k2qf6aVeqOJ5HmMDvp5lLijvIJlrMPqpoeAuejNw7/
Gk7Cb5hRMcw9cE9f/O3CdYfamyJ5Xm0nSYpbSX3BmDRwBFOL8pWvjPCK8mYgQwKWgEctdnb06ilI
lTFkpBLZSK25S4r3DEIb1l2p64yA218UnSlLy9taerqbu3hqEp8DNOwq1Xu67VuCTx7r/vNbFntv
qh1CyTl9s4ySXgEHmOf8iOH3hGV+M7WwhMBDuFp9FsXCS6OLlMhhCGh+bhODlfjJKextn1l7u39+
w9JQHmUKCNAWr4prB64L02BkweG6TspdZR+01tk2qJuhzfUc2dsJDqWole9uG533axkjLFgroAvg
SUFZ5tponnWtKQcKtZEEUH5X6JKbzuwkt62I7uallcXHRM0l3y5hdz6rUnJoAvWuLR+1nsLAWv9c
aEghcDOhSndbXiwnHQx4DVsJ96DQtQM8Vhxyw/qtcwH3Su3bK1mecPdIlhGZYuKEesz17jWTYUOV
oTOzM4IsmR7HvN2+YefmOTfSY4P5goXrxW0Nbk8ihqel42rGgyLD6eMfV6t/wg/U3K36n6HFzrWj
lMGyhyElMM6QY+zKQHWjobunir9V6g7GpWnYy070i7LAX/9tkQv3GGCyqJr5O2xOd9G0L5MPBaQI
ij+uuKHwuHhXUTKiT6sbCztQt1JwMZjTIJ+Cs/RRS6fd7ZUIUmSQ/My9zY8nk0fNtUNoSdUnDCaA
s1ezLU1Mj0zZVL4lTbgvaAdba1JL8/G/ur4QiXNu/A+Y7LW9ERKjiIm+8IxQa9QN29pPNuq4Ni8s
vFUXVhb7pkFgqSJYzIjd77yJIX57BNk/FT9u7938r9xayyIbK8hEGQtnLYMKX3NS7srhFA/vhggp
yTXRorUVLc4pdTK6qSCMz21RP9jReMyD56H8qkbVx9uLEhqCHYISJYAb+eWNc/GdbmO4xhoZ1y7l
cauXX5RRe6jlLRwoK19poSdcGFp8PcAmVYY/vwVrpSBxVubnmWN897LSWPlkCM+JUUUwRM48NDjf
soslVWmhOFnMOTG87Y4aZFNu9LmJ6EnpefD79vYJ79OFrUX4U0BDDlMEqMLS6+l9n3nyIR3t942l
PFe1BXlZOv40of873DYrPDW4PGyCBYXK5bVSajXVg5YOvgW70M7yGRvIM+9TphvMZwfR8Ja4hDCA
YZkMaOtLucIamTC9NDCXWBQqjTzmS8y42UpsEnkIZV8EfGbSE/5wfW5T5SGeXCT/j1/jDjfa43qI
XTOyuFhhbKedPUNUYuXYGBXjkA9mvkbiIIrjM4Yeal7qK2Qt1yuZCfmG3KEQUVta+UnpUFYzpChf
eR0KGh86SNU/ZhbOF/mt3owZaR9anfldFpUaQLXke1JF6T5JnAiorDJu/WpCQ9hpzZ2nxvK286Rg
m5mmuetQt9v0ialBvwypZBRM/hF+j9UphjnJWMbNy585O/PFfRx81fx/BE2lurkJ01bdoGkMm4AG
I5F+hFtNcyABTc7NagFKFAqocpmWpls200IL05oBGUg4UaEhWTgBn0MbTc92sNeklEaC9/oUrlxM
YZoy53a2Qkydq6TXi+1H2lE+HGBnoyicXdFK+TbtoTWTMnTIYXeMN2XrZ25m8yAqmrz4qzLy7A2h
dmZSIFvSXy7t9W9Iot5s0T7g46F8Z8rNieDQjH/ejkCiwEclmkE6gK1Q0y9cHDp2tVe9mAaXhbLA
sdTqrcSrOftON96vV1q/L5W7Vy50YW2xq4qTm3KmERpCVd5bniuPI1nm+EiDY9c1xV6qvqfaSELT
7my1vr+9VOFtNuDDoJLJFPoyxYXmFteSCBmDl24VNUd8ZS3xm6POq/VdmFj4KRyBEjJ+BFgdqsNY
RXRYOdUj2hDy51z7YsBlu5aYCW/GhcX57y8uJWxykaTBJHiO9F/JINkbJ4jhQociZwyeI2V/ewuF
UffC2iK0p7Kk2v2Et8AHfJ6QWJhjLvycbyg68EmEClSh4oDrXy/KU+xOjl4Q7fGPMvoZRcf1KQGh
L5KegxKea498EK+NtPTWEygw+RhG7anJYRtNP08o2irwrCaWDjtlz8R4wLs4bA9jCj34v99Lqke0
9DS+lLq82EvFLHV0sHlCGurvBPgLlfsW07eNCK43/zp7yNeYZs4yjGlaGspZjpEKXmJNqzdFe0gi
DdJBaZsH+abPVi6Z4AZgEKFxIAqEzuXHHyzBaHkKrUpwUW7kRe91mS+FCr3Y6HwxjPDYysfGWuvl
zfdqce+APzJ4DMoaddDlh7pC6aFszTI6VxD0U6ORPtdh/NBIpbfNZJj4bm+q4BYQRcA5gxKEmmEp
OwsF5JDoQ/zSrE/oixXKQ2+vFP8E9/rKhnrtnQa887bvRdG5oSs26t4xtsZNMDz07ZcqtLe3FyT0
krk4DlXTLKC3yOm9ntxE87vorE8vzV3kF0pDD/awbCcwRfc/pBKWUpiZnm/bFW0kNs15coWzW6a/
OYm9DKdzdHZ6+8H3mhM11G5YAa8Kwj5pKGxIYLYpPsmLL1xtdi2yDRixVHAVzzBPr7iDyPmAgzNw
58yI32W0GpTaYEDLis7QgdiMiIeQd9ebbE1BVeQRl2YW35ZayzxeC/SrwwT6jGSv2vfqXVjN8urf
bh+LyB0uLS2+KRRiSq0aWZA17iXEJGHUlL8NRkn7B15ne5do/344TIez6s8Wzr/o4iuW6dSVZVmP
zprzw7AezHA3a7swGvHfFjYHrwszjjU2NTlQdPaVe72HuUXKz3OFIf6CXNAmKaqVYCj07z/LWhbP
o04zGsvT8O+Jvp3l1W49s7+16e/b6xJ9y9g/WkuMmlCgWUKnpthw4kzywDLA3F9a6V+qpt7LffUu
yptfZbfv5Ofq2QgoEk05Giy3rQvdhV43qEHomGhDX+9q5XWVV2sS2CIbWFZdZFtTyRgDjmbVKHVX
TnDI/PpvJhcBC6Ifb+pTTKKM+T5pg+2QQdsWwSRQ1/d6UuwCP39DQJ47+v9b5SKMwOSXFZ0ax+fY
jNwiQOi0SuGXR/5J2lRBcpf2XbxiUug+5EDz6xAujWWnqZigkqxm2Kea7FoarxE1Mej6b2+l0IhF
I4BxFqYll9xMg1QXjBZQmNfbH6DsgvZptZEldBAeU/PECoQt5uJ2JwU88p3MOybsVTceGQeSf3oF
bymAaOqd6q3EY/FtuLC3uOaxlAdZVmKvCKNHv0RmrTja04MS7ju13smeigjMfZz8Vay9GoV7+cfw
chDKkUqZQXKNKqlyn+lMlZn2jnbwhzec2AwGmz+Z3LfFdtpN6tXhYILGoAhroa0zK5Prh9tGRF9N
qOJQTYZPa+buur7U0IdZYZNiJDKUc1wlp073ftw2IdqtGQJFhQ/aBchor02YatDPT31KOKCax+yH
7jzBCvYGGxC4gALnF79qX2YGMl9GGJKONkeJ2ax0rDYRJd/bVkQZAAjRf6wo1yux/Q6uDORYzk71
mGnTbmhgtkqPhmSsfFBehruWie6lpUWsNYfE89O84UOJ8OG9lBjpZgBadNe0wbCrwqLa+lpjPcoS
jG5wcJsfIjV5rPv+L6tHdgmhtuGQK364KXQ73wZjWG7kCVWZIZAhXK3sr7bpM7CcM6Nca75zX0YI
FaVhAun80LTnBrA11IG8Ujq/XmN5ELoDyecMbKYDvEQReIUGFQZFz/MURa6VNDvS6tBa+1i94Ele
7SADkUzdMJQKGuz6rDQPITTbB5hqJHsAqkdHG11bT2fkvrlDB+lJTT6p+oxTBfdTPQZm9EWJSrcz
P2jZzzaC5L/P7+v+HYypqf0IDHovq0++pLpGtmuSdxIk9Bucen/bw0Q1Qm1OYqEvpXlKTnH9s9OI
WX05KEgyi1PUp48h4h3xlN8bAWot43Qeo+ChSUH1ZmWAmlYAwWreHsq63uQW2hSWdhxDdeeVo7wS
bYXHdvHDFrcY2aeoqA1AtojLuEOErPOx1r2728sXRiMGPQG/zlwmy/mzshxLDrMicRs+Rg6quvJK
LBLe4AsD8yovMsOgLutRCjHQJ1t4ETl7FUlY/8vtZYg+hIhO/bOMRWJdKbbDCXB7VeOdJW0HQKaw
+FWSQ4X3b47ttjVRDRNYJfPPoDfwmuWutRNaq0bJ0ZA/aOrk9hZjgkMKbuRjXW+jSjnxbO2ktSx7
vkGvbtiF2cVe5p6EGFVPCaAKdjbcczpZ4KaYBlcJrE2tIdqJqFGrIP1we72iB9LlcuczvjjDsA/t
JJ6f5Zr3XgZAwsIU5n4MZ1eRhr7BFoOk86zCzKi2iPhjDaB+NDjJzjoile5tYoXhYzREay+ktrjG
2Sm8ZBfmFmE/soyw0yvqG47/gw4A89RPebryqRSmTeC94SMDIgd1+iIyOlWqG/kABFv1BtNViuA4
2a4y/fAYLE0hkfCbQ5FKX2C6zKro6S37+Y/tZfDPJvQchx7bffLBG+u7Rq9dABWbwn52wrfUby4W
qi4OL+gQlSosoO0STwdy+SQ/tKAPH7N4Qpb+9sKEJ8fk7MtgBz2xRdzWFeRQ8p7SyqkwSlctoAmV
h5WyutDxL2wsQvCErHyKukp0ruV20zS2O6Y/zCra9rA805j5bwuaF3xxy7gOYw77bXROreKrIiGQ
alh/y465vW1GHLwY8oQ6gmFq2V7cZrMt/SaomLwpNDSZkW8sPONUpMcuz++leHpXZMfCcdOfK2bn
s38VvOyZpWnm/aPxfL08JF0yK50wW3r1No8sNy2e9PJz030eigRtS/Sl6AYdpnINuiT8xNnk83wE
oBd4uZ0X+yrx1Y8mSOshKU8t1wqH4R5x1fotaf2FlcXyPIVxzkqdrUAy6UpWMW69mPB1exeFX1N6
9jO3IQ2sZZ9ZLwFwpwNZN6JR6lwJNtwpkfkAIRw1MBbxJnMQ4NCto5ZoLj6rcTsYgTbynZOh1dd+
GxAMNZ+jLH3D3s01WfA89AUtexE2RlO3wr4nCCfNRDf2fgz03e19EwWLSwuL01H9SItVtSY3tX7l
NU1d731ZrqYFIk8DsQZQBBgATKOLOC+Fg5RIPd/Jqj4yqTj4WzuKt44SbnVy/9EdkgclvZPkap/5
H9PsXeZVKwcmCliMwNAngHQPIo1FwBrjqUNtgAPT4Q6GrxneoFbftWi/ZqG5nYz46Q37emFvEbP0
xGmcJsWelNr3zLa6Wls8SPm4kqWKoPyM9mg6U4xwktD+uA4epZ+ESTowDNZ2xbayHpx+3BTlkRKO
q1gdtGGBvUl5LWjIqg+Q8X5u15i2hR508QsWPhpGctHNSj9MCn9pK2M/pehsRWsMlEIPUoCsMJJu
8BxdnF+ndogcNTxGbE/7GfgmUveFMm3fcmh/jCwOLWLiOfPmoTee7mGpHm3jV+NlK0cm3q8/RhZf
mdioM62f5sQqLO48394im323ihYVWnkBkUBJxqzx/C64iO12V0a5LZNwILTGRH0LbVTdJcNmkqR0
f3vXhFeLgdWZ4h3oqb1wwUJBrcmPMBUo5s76JiEUOeR3Ru/v9DftHXgM3G3WJFqSPyZBblCAmOZW
n+xm/vcZMlqnK+VJ0adkBn38z8jCoTW9MQj8pBsO2pkbZepRDOpHa6/paQbvjrYG2BPunzFrM/HQ
ntG910eFgliFpIuMa5uSQqmoidAlC4O9pMTVNnN0itthn668oUVDgRpTiP9YXYRkPUAPuKloFEx1
dVTryTUV+TAq0Mbk2W7qnHvUy7fqDxSU90Po/A2y+51l+Gcz+jDFiEhLjzNaYmZruO1MQr9lfo3K
MPA0ZVlppKNaqhPiweeUOklsHRDlde1VPog1K4vFG0ldj0bp8DWQeWDQ03KezHGtnin0I9q1L4Jc
jLAtjPR+JqekV/E5V+0tjGeeDK2RM7pTt+Kw4tX8zxDCM9cO5OUA/NGmjV6qmnGnH2Wr2SAU9Zbo
+M966O5fm+HlIkd1x3oKZ9iqvnNn6vE2WSWjnN19mQ7PXe7/3zYGRa/N6HUkzfgBJo89dU/r7AMj
qU4Uum3zMA/7gNdeecuItg/KNmapmQRmDG3xaSn6PignmaAS9J+C6XnsHtpwrQYotEG3lqozQHfa
ZteLUvMitiEtJc3Korsg1++YYIyMYOWERFsHcovJPlLSeaz52ookWbXfxlF8DusRGeJhF9NJpSqs
SJkroUQdRStbJwpdxqwTNk+5WYY+L/viK6MxR6dNXhODrEfsOWtH729/Ci3XLjsbhW0oolFIf0u8
BLwCr/wMdIdz9tqoh/Sn3fVpfNb1b0W251N3kL4YgRtWxeF2MBLu54WlhWcYfVYNmV/FZ6/r9/N0
V+DtK7tjcJuI5JS9fydrawFQbJOHBTMejL4u6R+6sldzberjc1sCeKTBlR8KxBvvJydGWyRG25j3
3C6MI3MFASV8/kLY8I/lRbxCe3ooMoj1zmOF6q+j+OANx4e2VRBvcoHABBsVRY4q+gksc+VrJLoe
pA5zWQtKFEb7ro80Sxg6U9GNha06/jpk43ivj/G3cDT9lVApXCQTLQ4UA6gkmvpykWVg50lIHqn1
xQ7B+30YuF2c742ftWaeuuJLimx6bf9925FE9+TC6nI4Wx09u0t1EstceQiaU1ZI4BA/Df4RwcWV
rRR9dS5NLaJ02qvQwEWklymt9xrcTlk91KFPc+Xp9ppeELDLQH1paRGoJdYkxzPKpco3WZjsyhCg
xpA+g+JBW3ujWd0+lpONPtLP8fpvbXqIhmPe/5jy7l2/dlXnq/jqx4BHYKAYJgfax9ce1Fp+ir47
1TyzKrbolAxpsb+9XpGPwhj/j4XFxoa0GKBRwAJse9s2tnZs7GraLvZPJmxot5AJvppAkD2LjC8c
yHAD45Aw65nLTAKQEXretp+6DaLj6qZp25OUrA1DCp30wvTiEtqVEubeRB5fJXuF+O0PGyetoDNu
3N5cJaWYD+T1gf1Z6OJbZVupQaJN1hs4T4D0XNMP900do0GlyodaP/QDVG6O/B7d25UUU+gqjDHR
gdKg3X6FgvQiS/WNGSLj/7C9376/cjGEN/Di31+EmCJEXQDFZo5Q/V1U1XsrOxgBWtvNWk1DbGiW
JJsVVUlgrn0+GmNnSEaKsLqa74ZkQnhIOUzZXgINfNv3ha5BfgRXysyTtOybG3pE3jejmJpUdusk
nPVNd2Ft70rNQMz8521rwpt2YW3hiIFWoyg9soGS8+DZdNBhdza/37Yh3DtSF7oO6D+8komcVCer
O1j9znr0qZG3mvY9gvtgxRPmk37l4/8YoaR8fUA2CglBIfGYwdMkCHjhAFVNJrifaRLdSVq0SYa1
4r9oghuWLlqT+ARTm8tBwMjLgqrXwGW1w+fe+CBp1XYm4QXFutdQ24SNYUCeySp2Rq5ZbtC4aVbu
CljejkX67xU9cEsoFsA8w2OtLGGKnhQpMcrQ4AdhQ26m8CF/iWRQZ9lvqWVfmlqEk2Ls27hFDvwc
ycGhlqtNrSgr2aDwEvAmhQ2Jh+kr0BlMrkFvDrx/tPpBRfobAudNaU5uEkabVZInoTFwWOCoGcUg
J7p2HcduO6kpMFbVwRf0SRu92ks+aqEwkhToANy+DcIb90KIgU8yBr/4lGt8q5sYGD/VykfPit0q
OyYIEN02Ioy7yGYB9wVcBnL1eklVX9SxYYUxw3XSdyOyxg8yw7jvbxsR3WsgX6DbmbeAonnhB8yL
lkasFfFZnrJNlD5QRGqAjoA7z9oVU6Ijgq4KGDFyzNS/Fm+63kgLKerL+GwpW3nSDlkSbO1kPBYU
pZB42d9emOiILGoisIYALOK9db17Tpl0RtYSSwbZ3KQ50qqR43bZ2vNDmIBc2lm4QiaPvkRnmZZD
coZidRPAdGfVX0sQPDBx7RW72gzFcx2vBS7hwfECp0sArTbUQtfr65IkRemSWJF1x7qHgar8GqR/
J1O0fcM+Mh4K/xZjv2AGru2g2QkoNuSNDPdVEVc7ZiACZ03hR+gaF0bmv794F3dBHodqiavHGc0u
cBbJJyU2a9C/x75Z41t/eR0tPzMQ+P2zpIUjemnW9+04x4pxn0mo7xlQdvqu8ldRH8xcPY+T/T6R
P5nJ5Pr9Y9CAtKrLe2bMpkDdhv73tHpM23uQGo7Cx/0jI2ftXEEaSuPj7b0XfQ+B+qMvpkG2gS7H
9baEmeKZtc7eZ4nrSN9VU9oZzd8IDCKvcM8DxX8LnPXS4GJn7L7WQ7MFQStX3rZxiu2MZ83Glf60
8LQvlrVwXVos1hDKWGna5wwSeim+k53PRrRNijXFL1EMpe3Ou0BjBp9i8/UOauDnpGEkvHWW98uJ
77p6+HX7jIRx5sLC4sMTeYPS2CVVgL7Id0WVRlBhFW7UGOHutiHhhWcGyoR0ixrLchgqSGs7rFVq
R0703aO+F/fH3oN0Zu3FLzydCzuLCy/nYe8bEkUcKspD1yP/cBrCE+QWh6Lq0OF2veRnoD61beaO
w8npiwcr8h/hHr/LxoFORr2ywWu/Z3EJqhLq2AZh5DPsnkF01xvWp3yWYi/bg9+Ea8go4XGSGFEu
o4dMWnjtMDFAeVPqcq6cAza+PFbdtOnX5nRFNasZ6UpVjrIK36hrIygjOv00TDFN5P5bGeiPWljv
6Qia+ZYq1j4C17uSS4gI1DQb3mDq6iwOTplrk1NsM2HHGPLZtzW3l+669OghQmrR3C1PZp5vdR1C
JmZiWte0/vr3nksaY9OC4oX+6u2Q986YSkmGbemDNHX3Ts5UctK6mbwm9SO6I38svXpAoN1WS5XM
6SlTeQwyaQ9vde8YH8j8N/9lTaDvr/eTklFjmSaWnKRhqHp8D/bqQUpbVw7jNZ5PkU9ermrhk04c
p2EgwaMUTui1S98r+8OQ/XjDel4KqMx6geZZ2lCoBqWIqJ+b/qDrwcmvH+K8dJOpXsknhOhe+8LS
IiQblST5stpxn0fbpXTjAH/dOd5WYk5Kqc2//X58SIbq4KTphzFS3dTKHq0k/zCTSCmTfFf/qNvk
KY66ve8rlO2tQ9z/FfTT3SjXzoapv/tAaqYNeEueUPJa2iW+SLBsGRaKlagPLMJjn/kJbPL8/Kyf
niJDg8z+UI2/FDtwbcOtpfiE0O07I7VPgd9sGPlcic9CF7foRILJn8u/i3DY5m3Rw0XPZUq9+KBE
tnnf5an2RZuU8l0lvUHKkkx9FnLnVSUzMjo750VqhrLFECE5gfPRBNzqcmvum4zpQwhJ1bvbPijM
pZmQYpQfBirVshZO2Jkj3WIJW7n3oZOKw2TZuZsnxScK4UfZHp9sv9qZXrfX0vrDbduiROHS9MIr
m6AZirFU4nPCBDyKIB04pU5dq7oKb7JtUeya36js6/VmqoDHyPWo2xvQuXKT6dGtd0REHsKLG5QL
1VeHD8y1kclD1q/OPdLbrLmfrOw+iKu7uG3rDXCjlUKXaNuAMMCOgjQlZZRF9pPHWl1amcRDWI0/
WZRf1byOVkKtaNMubSw8UG2kzAz6eT0+rLDDQzNl29WcVLhpc2plQ5zDnOjCiF2iF20kDlGpGfaJ
/72g5RCE7T6CsPXfe5pzYWlxPKPDURiejSXtN/oHG7n7fduAcL8uDCycrCh1Lw4QLjmH8oFy1iYG
+7Gawqzt1yKfgNM28phU5nshPWgJRZbqYewgP832b1gM4AYQ8gzIgzK5dmajR7VJLlgMczs5vXNg
1atNBKETX9hYpGNgiuIxCXBi1Hq7GtUaVG1vr0K4W6igc+4A/Xl7Xq+iqxsmd9I4OZdxvqvq5tBo
j2Xc7HzGaG9bEjE08taBrfll8OwVDwtTO36ZOS0hpg77jRqQ0ElS3G8Vo4Ovv1X9+NT5ngwJTCVt
da/5po3eQ4tO0cno4nCby7BxWka/qWzJ/PeOefXTFo5pScMQoQ/E67Kr3H44Nom5WZ3KF2/AjM6d
q2bQyi9CkuR3aTu04CFgrd36QAci/6lHM1vzN7n3hVatORwlq9vofuGGJvUFhnXkTfAGMXc+0JTK
DTINgHj6IkMMLaWTrZwqg1VJ+0baObHqavnT7eMW3PUrI4sv5pj59kuv4TzLHoYaghZ2vGmsNWpI
gf8y0cToMtMUfJb1xcklwRCSIwAhkCJri4IjNAdbCVeGNe/f3xQIP6h3zOBM3mGL0/NSo65MCUv8
jl0Jf1LQFnvFOhmQ+Nzeuvk3L6pAusM8Ldh1iGbgNb6+k2iOaI3U8J6mosz4VaMfrQzs+CTVf1E5
yt0uLPyVyyk6rUuTizDgFGbaGArVCOCfm8IbPyZ6tPUjZXt7ZaLTmsc1IfaaiWCWaVRcKX42KSOn
1av9pkMX867s7oL2vWEka8qmgtjJsBf54Uz8xDNq/i2X6WHWJa3BlOs5Ccxskxmq4Q5OtfZ8FWzc
lZWF/8lJgUwjPXNSmv3QDpt4lrEa1li+hFbYNA0FB4hKlrVwdL5KtAmj5IwibdBMH2lY2025kmjO
brVwOwNx3X+MLJaiJkGY2qiHnsvc6ncAVz5BAmBsg6ixN6GeJ7tGau1tNEUrDzzx4igVzyzBKAgt
EtwoaFtQihSpZWUIt3JZo4fY91ur/ffvE9b3x87iAieS44cm8ovnrIjunOxLYPUbJx9cq7u77eWC
+4sh0HvzrCXgrcVl6qsSTrGqSs7oF9x58JRsVf2dmqh3naTAehgH97ftCTeQ0YIXyVKIwhf2NKet
AqvK4E5L1T3v1q2E2ldirbiHaIoUDhSdcDqD0vjD9YViEn9Sk5pl9aD+6Sz4G8TBd1YsPwSMjo6t
9663f/aR9c1vPLeZjoEJbAQeh/gzLLcwBTzZ2drKBfHk6ictVm44geFR3khmOu2OF0uM5AefmQ7a
g9tbLDzSP2tfwn6UvLPHsauTc+c9DZ5+p9TIQlu5mw37tM1X/Ef0kocJBrVEhnbndHkRugK1btja
Ijnno9R8adMkui97BXgTgCtXStPs0S7s9mMG7c5uiuJoi2TlDzhJoseyy5xvt5cu9C4TotiZ8Zm2
zuLamMgF5NGEd8EC91mSS74Plozoj7/ybRChkHirQYzEax5lFXVxmPakNpMjscfelPQbalUtgcfI
qo1ePMLRvQezevD09tDBMe3JBz3+ndLjjD/FyeMQrDi7aNEXv2UJQtKmLk4GFceKah5ddN2DId+t
Tk2KvOrSyiIRm/H+KPNwznL8Vco3ur5BhVYz/lprCouuyaWdRYTVtTqtNZubKxfaLqVenka1W6ZP
tOpWUheh69JYp3Y8R0DoV6+DRBOZji/JbFxXPlr1lu4fsWEyjkp0r9bbQPokWbtYcaPu020vFVVo
SK3/GF7km4XW82kLe1qdgwfx0LFvd5O2yYe92by0zsAPbboyWXFaoZ9cWF3sbNFWiR/YLTc1MjcS
WNJZxHH15SC0ApWjRU0LPL222FS/Tse6m0pSGaiA/Bqevn6d7ULojLRsAXrIQO+WrNCM9kmVGXP9
IIwMtOoQ8yaoYT9BsCxZA26JxoX5NMKpNaOdFPpf124CejuVOj1Lz7be7hpVuQePcedP+8b8BDeC
13c7v9wZ5feoecOBAXXk1cNQO/CaeRcussKQTNe3wjo9e8W73qdJhdZ9smZEtJWzhXmsdoYuLIwY
lZKateWk58oy/257+TM6W/shVT8XIIUG9C1u+/784b1K3IiZ4IRg+qFzAzvF4nMxDtRkpcgfTpDV
0dyTZGUfkIrWysnX9INfDyt7KLLH0oj3szgbFIjXe2inSLMN/dCf1NbJf2VWWLkEdn+LmlC07zLj
B40e+y6PGEW5vdDXbsNK4RTm6cB4KPzoi5XKpekNldz3p6ZlfCU1gvjjEJtfQ31y7rI4fi9r5d9t
I6tnLYu6c4BSxL2jZepKkHt1vPwKYhuzqfN1eYXW6zNYORspGE5pq1G5/J5lxiZxyoNTnGRa4rfX
/Cp289IEYmPw6ISdEEn6682uOiMu/NjicId38KjvYt14ANpxF2bmihsJLFG7p8pIXYCq5qtvnjQN
aYWG0GkE4zX2uevY8U6V4k0arKEqRKY4PvjtaRezkYtzHKfabiHwG08DUHinPCKtMxMhZvGX25s3
b87iZjBBATp81u2aoV7Xm2eluamMUTue1OirX36DQv32vy9ySFi9gNzNlBXyqzjm0A5KtdgeT3kV
7iXrS6RkLpglN8qzs53Arp+R+haWO6nfQN4eblsXrQ4g55yVUZXgpXu9Ok1uJ/TrneHECxiaBT8F
ApiUa7zfgrOC95CiFQU6xg+X+V8zKGEVNzTUa9nYmY38WIXyQ15X0aai3HJ7RYLIAn8EtRxcQ0Gy
YuEXqjpB5lD7bKdZdNumQ7evK3pm53I1/RlaoXyG14FGW1r/a95xuNko5JJtA8kCyzz/sovvQjBZ
4TimxnAqUIYJlGZ2x/Jf06XNRpj/Jn5QkmAy8dqIrEm5kqjBeJKZmq9Lw8WIqq48p4XnBX8qT1A+
C/DTXhsZYfLX4jYcT23yHMfNRiFjd3rX3t0+KkEQnLVENFt/6Zwvyyu56utVi17AKTF/WdLeoJOT
JEfdAVHcrUEfZkdeXGOu1vz20C04AZadPkOTGi9swulEMfyQFv7nbkqPo/Y7klVXVV2lemrN4fH2
+l7lXJyVZgA9pB0GjmPJRTv0mVTyU4ZTY0YbT3/M7GRLAWHF4UW7SLhl4HYeJntFoOeAkwny0BpP
BaCOWNoVtfacjMW7trBOfZKtnJkgYMytMFiQXuj0lhRzuaxXVVxN0ykL2+rZTpO224Alsz/e3jqR
B0JsA98U0Z1TW6Sr9ZCYeaQb4ykMaiR/TYeYoRna+y4m2udKo64gwEVRY6bu5T+q2pS1rz1ea/Te
8SxtOilZeicXJy2QfnXVprLifV1OexhWV/IQgT/yVZ5LVXCLsMpFmKqj1kHiNJBPk9HsAmXaZYwz
ltoXsz6k6m7Qt3RUVkwK9hSTQHMgiTUJUQuTTRvVEjxeCHaVwb5x0p00wNb1rJUreylwSOj5FEaE
IcriozZfi4s4OE4WlR2zlU9eraDWNUb69xzW231hBvZBSvTkvTx55eG2wwgOcC7dA4Wd1WKprS+M
mkZYZ5Y6ncLh0a7bvZecYsXYOJ7BAy7YMKx9255okZf21IW9MbErL9enU2fcW8lj3/Q75/9IO6/d
uKFl234RAebwSnYUlWVbtl8IR+ac+fV3UAc4R03xNuG9DT/aXVypVq2qOWfJRz25K5pkY2grboSq
+lwvAPFrkMu5NJVpmpHlYzq64HKOQg1KNe32Ve9t0DdXtgcPDTzVDKPC2uIINEPZZKNajO44SJEd
etUT9MKo7dym2KqVrZl6a2yA9oZJWLrYIWkcV2GWZtwvhRM38WdBpaObVss7E1L59XVam7z3phab
PjdGWWklTCXasxRLNl7fmzac1cpeAP9FWUdjlWZRissF0njkiE00jK7e5rakPqi/2o76OupRWwmu
Fe+L2yXDPYuycpUtdh36enStinGLqBXaAohFefpzfb4+JkF4WBE4wX3mQpnxdJeDEehaJg2qxGD8
4ikPHz3/BNm1EM9V/z+qyKFxE4ufrltdWyVIKvilufuSuAxD2ZMIfwcy7l4TRptmrydFiUPb99t/
v5Khe5JXZ70Q61mepUiJFL83GB3bwfdKROh471pbpOT1SdQwMT/xsLM4sqbeV6MusE7099qNwt/Y
+9EfwofMac+dcD9uoS5WnB81gln/kxTdLER/uWaNT9rKEJLJpWK+80XAj6ktoJcQyTfVON4EirC/
vl4rB3imx89NduDAgCu5NOiJ+RQkdTG5Kp1y6eiZfw4DCvAebMxDMcm/rlv7qGsDDxnElEm3MWIC
bF6as2Q/MNqhntyyVPsbxaCj3kCZyzHivj8VUFhQqI9KO6SXrRuHg3Kit3b2oBuJXtnhaDVunE5b
zVFWjiKlXAIUYLQIBixZMrJEqw25aQiE2kAkfkQVsiuLLVbfSpgA83tW5aJfErH47Hre3aWNaPqq
mPfEJR7yFx5Ej2cz+ZUYMeJciQiwv4nPypBvHMcVh0ZH4FkfiQQUBL/Fq1BoOeu6MTI2fbC9Ott1
I0JM+Op62rXTz43VXR0j9Xf+ci5xPpdj9IaSZa8ZY2U0biGLJ0hQp9LTP43tryR50LzPED/uaAxj
TLuycEtxL8MzLlNiGN9JtedUDMRTqMT29e9a2+PkxAzgbLhaHMblZwWTPkEKbCdXUZ5V+S7qI1ud
7qN/V3yjSTdSTfDIICuj6Ljw6b6J7oqscXj1/rNqvRjUZcvkLq/+alLzJQpVx7QePP1G8P79SYTh
t06yKDmTjVrsLZ+urrM+J4e4/lnS+NgnWjM7R9f+VN8DzQ4QALs+ox8XGrocRSkuFqRmPoD8RxH5
YITuJ1cTs3vcCkW2lhUsblsZxHt/jgqp3yXauBH3frxcZrNIObO5dPhZixuttxADNRq8h568Csqx
sV6mcMNDfXTAmAD4aKF7Mae/F1NZtQkUnwATyOWMY7gbewXRhC8W3TLFLj94/wy1ZM/M5TT4X+Rs
1GWs1hpJLWgqB1RMZPmUq1T3CMiD71IRblS8P5Zs30yhP0GWklY4H14N46QOeN/JLX5lZXZMhXbX
qvVt1Qx2UwY7VOcPtZ/BcQncob7vm/IpnVBuSJy89TtKur2jJtLGiq5tJDasyXkBB8Wfy6MZkxuR
ZskiV0q/Afu3x0NL3Us+1f5tQ95sI4T86Ol5pnFEAQLP0IalfyLpXnmxKjED/Ws3/VT+Pb6HLAFr
gcITTKgP6lyonOsZDTtFF4TuAUUXzkXQfhGMcCPT+NGrY4cBANUj60Bkcjlrk0nXHKUMRVcOZDuS
2oNlhTsYE+7oBzvP2lijtVMHIAZyIk9OmTrJpbVq1FKtMedZy6KdlxS7ghrJMG6K7c/u8TKxw6iQ
RuFJCx6Im/LSzlBoFTckDz+B7a+Hdq+0tKAbMzTFy10f/M6s6kUaioc+9o+KgAjGpp7hPG/XvmCx
G9mHmcdliVtrooMQ1LezB7B862aMDwSxidh8QWTkEHo7dJDjxhnELQTb6lzTC5x5BioiLR8gXlur
fdcwB2Jxb1KQzbVbodkguK7aQHqSK5EECbWiy3nWhC4pmo4Hr97/yKZnKBSbuc21Y01IzjhmShuo
tUsT4ty5qSk8LiRdvhOC6SHx4j/QU78o8snzuk/Ilxk0HNhIV6wNjJcbW5XDMaenL61GQtLFvRiL
bhHXTlTdCfID7Tc3TsPq0N4ZWQQTSFtQQNci0R0660vht/t86A6wa53ClB0zlpGINg5pHh+v37hr
9xKhKXVSFdwXo7scW0gXwSDvS1I+1SfdeNRRjVXUB2Y2otH2WL1et7Y2kzAbyOZSSaDetDgIclKM
lFKwZjXD11rwXWGob+mScv4PzMzhMGULgJTLwu9Yqjq6SPgxTSaxE/g0Xnm1cDDXrXwM/2ZaOm0A
qNBRGlkWYK02K2uwtqJrhqcR2H+nPBikwbt4I+2yNmnoB6CKwHvRgndzuUSVp/hRVXd4/6hy1ACJ
Lj+wpejnv4/mvZXF0lSZkpZt0Itu/9TWf6RZmPEobwHB1y4YHDDpTOgZ1A7mob57rAisSzGOighJ
6D7j19W2dgbfsbpxv53QX7mV56aRtAbh5JLXXLwJs0Hm7TkInTsh1+Y26K7bEQpdL9fn7SOdmlQm
bbRRasMtUVJaHFy+Xayi0evcMnVL42ufHbwcyaZbU/4mSF+qcudFN+Mf9RFdyDRzQ1jdyXhrvoTC
TXCix50a256j/lTaXZ0crn/ayqv48tMWN2wUW5lnBnxaA1l0uuv9yFbynWHtM+UcIEn2rY+fVOUU
fGZDXTf95uwXV97FrCw8dcySKH2H6So/h+JZ8Y5aRrbGlqUbrT6l0auK4uxXAb390Tt4qRN+yoXH
4gCbvxIS23qedBIU/m18mtS9bP1p5GOl31bTnc9/zm35EHyOngvfzpryVAs3mQl/brK9bOOIv7GK
rw1jsYdMo+8qpbM6t4Z6GN6gKm96ki33nxtJt2OSk4ZhR7w32+Aw9U5A87a7Os0PvvAcRscYlGCU
n83hq1YEZ9XV/K9S+ZhlO03N7KZQISXskil2tJaeZZ8j4W/d+3YIsTfauFveEurXhrG4mvVgMKxy
8HtXzR7JdQ9oXtG0T/dPM/9/sjsn/xz8Su3qbHi7CQ/TZnb8oOWOziqUbkLJNziFxr3gxP7raO6Q
+2y6YBdHX3LRKXW3eQifhrN/I+9VRGqsds+k2SxLdSOlL/khfxQGRx4f1CfTekqjz7FwPyCkafcv
w5dSssP4obvXYzuX7QHmhXwreg9WukNwwAo2JmKllM6JoFCP/DF9OuDaXTqgYjSFeuDJ4SL6AZZk
TOu9XpXTOS1zhEOHTHajPEltX9EfkjHtP6V1i5jWMG5x/d6Y95crIksE0xJxDOVTxPcvP0RKurLt
+rB3J7YL4B5H0rpPHSmiqpWdqWpc809Ji8+KumBeSvvE0veKeLbG7zRSs6Ne2Q+aPfLGamwBfaWE
lr/IpJzm9EsS0PlXRIxPcJpjq1cnc06GQVUyU7ep9ZO4pY20OZbFpMptLpeFFQCYEW7QTze+aieB
Y5E/KK4f04DZBNy1H4YTcoAhDbXSAO1Hsvn5OZYeogfFsFXhFO7D7pjHjifvuvx3fghuSDAYylPe
2rhxe6tN0YprZP5BUxAfkKDkeXA5/6ESECsnae96kGVLlMRT+diYYBZzZ87RCdK91U37Zky/tcpt
Xfh3kx5spVfe6IEfNgEgZ0TGiWkJwS4/woyqSEzbqKeGOT4IovCIqgn92oLHPNZuMlRFC7kCuIan
ycmyjfJOLB3PS465bD235vQSdOMvnth3QWXSArGr77rSO5GLfKYFE/PuhJKy82F4CAcL0ehs6veN
clBM12if+wwonKE7vrBxxD5GRUws2APIJbJFGXhx5xSi0qWJmfUuvcFB3US7PO3IEO49EoXX75i3
2PTD9L0ztThDRSWpZeVXPdeu/lz5GdQmqqS5/gR3+rOihbskE8D80TZaGe+6PvnaxcUue26CP0nd
2HDyT50p2q3yo69ulFR1ZG04yulp4ys/hiFMyFw3Iz4g3b/sX+35nZnXwdS7aK8bh1HoDlkm1bvU
1/VdJtCgJRe8e/CCuOUYiXmB/pyN2kU7oR4tu0wyyZlqQeVstO2hpIR5UCHr3gZ+BkV3yLJ9WJo2
jizl+TjpvBoa/VDLavN8fRgfBaDh0yDLRduJ2YPCrL3cq4Be4S1bde/mSEsZMtJSLWpkQq6d1ak7
1trZNI/D+EMVHCu4Qyv5YFp2JqGDKo3ngmCjj3/I5ZYC+8dHE9ru0HygukFFB+Fw+VEygKx5anu3
N73nzDo2+ZPkq4e2Tk8AocrODaZmI6haWU5MQsfR0eedNbgvTQ4lrCwrFjEZV84U3SBStRF0rA6K
DuCzdD2tMpcNWYrG6IUmAfmYcUcHwbGR7w05cerumFBJaW/ycQOTt3IrMo0kfGaOKfnsJSivsoSh
TwbGJBmnKI9ORCd32r0v3te/qi9d4h38rYYYs3tdHF2km2aBQKBUVEkWs9j6aoxUrdS7ZuHZ6fjd
8oRDmD4rQXdu0+/dVgJtxSldmFs42lFWxzIeGWBH97Sc/sv+b0O4RZNjY3N8fKrNre/+d1hLKGBW
DlauGmNPoufUtff1gMGtqsOqDdhmZLRAKkHduNyAwhBmNFJlewCXu0lqNgbNqrItzPn6nphRsOLM
EIGMeGmmgVkZwx1kKIThnTyd2q+Wlu+NzDVjOqqLoDeLb+glOL3qbRyAN+zOcnfM5FUw2zNKbxkc
JVNTF42ncS+WwZOaHGv91Ui6o5rdTuKDRk/T1v9ZqbYawYSX6ZpJXxDfbetjX30a54+zvonWwVdP
/y4QRYNyCFBklMBhUohaOEEvzDvkoRIAfOFz0f8Vpu9j/+W6o11bXlA/UBfBrX5saykKmeEXEibG
4Uct3w/5UTWerptYczDvTSyWVoN2zcUTD4D3XgwrtvVIOE4J9Qj9WInnujn9O11+njfyvHP9AyHu
JbyzVtLeiJoUEGnaw5UoH6ThZyB093C9jtfHtjp9ZMjR2kHJBZDn5baVI09t5BhLGkJm94mg2VKR
bQQe8/wstyeoLOoqNK1jJyx2QZxNSahb2eD2aOr1ewp2Tlp+itvH60PZMPMGIXiXLEnFIWtzHTOd
eRKql256mNT7cfNteH0wb1ybd1ZGP4fc3JYMRv8qDscgkOy4GhCS2TjUs4v9OGmziAqQEepSi6s6
NdCn8Xh8uYMVUTm8l/RyY1nmX/hogd+maQ8Yr2UviNQXdLXSisE1ATXoX1L/pXxEvsXezGKt+idY
R3CwwbGj1bIYC8rxctmRwqQuykva8m9FZafU5+hhUETHpNmtOT5l1tlPXgP9pxUEthUfvP4cNr9i
P3v1s8/R0N03o3Iat3Aeq0f73ZctnjUlhL5cLVr2TPWqyoKtJPvJsOVfWfjkz+04x405/0jFmk/2
/xlc3niSp9ITjH4xblSek8dq9AEdverVwe8+VdLvMvneSR2y9E/NZoppdUO9s7wIIRr63IdeLw6u
b+bSrhQG0FSeoGzERquH8J0VhU337niEspTQcrUfIF2cKtmWunkxb9Qtr7963b6fx3m07+xoYx7H
fsuWIvzvznL3LRUfWokur56tFPqcG8mFB4X24dd9zJq7BICJQiDxrE7Z/dJs6lVBRLOwwc1HNLWH
Y0fHun58/g+MUMwHDQSxDEuXRga6bWZRrXClyTdWITll8yTTFvi/M7I4k0EOd0Lz5MFNlC9+a9qi
fm6yjYGsbTnt3UAWpysqVLoKy9gwvRcv+img5Ht9EB/lmDlOMz4ADBMZAR5Ul1PVm6bZN4aEsGD4
GVoJCWvvpjFKp021nVlD/an/wGPLxpeirEidizDYq9Ye/W8b37HiS6k0z19BrGMBT7z8jsrz1SYy
VJYsCWn212lK8cM0w+AmkseETk2Jpo922IskdaVETF+8oFABQ0eSNJzjyrBOHdC6ZCeopRjDt0vN
G03LhltaJbU+adpiq/a49r08I+aQmN38AYNgRmYiND0ro9Yg27I2FX7lZZkc6TszOpmnBa4xKcLx
+iytGp33M8KagAyWz6ZBHsQQ0ZvBLbvPcv/Dqs9loXK3/S7Ul+uWVo7pDH0k6IcLN3fGu1yODnm6
pE+wFA+KulPLQD9FckUH2aa1NqKOlUEhM4RwDKICwGKXK+8rhdCqInUg5O/EMgZPNd2iS+oJd6Oe
fro+rJVXIEUgMkX0qAX1swR1jlalevRJoLDaia8EvaQ6rfsZEqPk92I07cBlb4S+K+4cFAWqyDNQ
mr6d8mIieb2ByJREN6ss/5BOsbUz0fc9t3D7aiTeNnbIqrl5Ionlga0tg6sgM7O8z0TqnXChFd6f
QqMeY9H84xvVlgNcWbi5Pxf1dwXU5Qdme2imyMr2ieSquYdAQ+UEw+TQPu6gq9Onqtl6IK6tHcQc
FGTYkvjWhVMvi8DQG0qwUHOmQziemrqydmEk7E3fuKmN7GupS3+ub5e12Zz5AswklVCY34vFM3xR
9FJTdOO/Sqr8TZsSxa1f9DL++x/YYcnIKEnAN5c18SasDETxW8lNUWiKxx+T2zeSXf97P3kSaTMz
kf0BFYJqxOV4JLnUsrjpYNDmwVfDKg79pO3gtW9swhWs8YzeA94GzFghYl0sVV7HtU62UXJloZie
NC1tdilR6UEapGFvWp2xH4em/mNakYAUQeefO83covOu7M65y8DMrdJmhsLi6mzlePBDQZZck/JQ
E3eHxCwOpu/fNZa8D+Lf11dwLZy6MLe4RyWVplkoeEmuEYn0T9aOhVHu1OEnLtRK4qPOBaTTKm7I
9EOAVvrGNT7/+uIlgnWkjqgwUIBe6hMMo+SVGUR7N5dy2/C48ibv2Fsm5cq7ojgmovo7EYoNENrK
geS+hp4x4yrQJFwU8E0EGGpmn12bBZ8Q5c9es045C+KnXEsOil5sgGLWFlSjaAHmGoPa8vybUhZ4
VkfBDJ7QLoso7nrFbVjGh7T20XzXvA1s2trwiL1A2c06i+JSnkCOJ1nM9VR2/cCZRBJC5Pr98q7z
UeeobiOSete30Or4UJIjHkPs5sMjvxnHVs+bTnbzqbVnRQvrVkvCU0pVNJW3uF4rng0Myf8aWz71
9akfzNKoZbftQKt0UulGGe+ZNAyDx6bbkpReCWPhlAPTAlSow6xfXIKBnsixQQtkUAqw14iaKVgj
+LS7PoHrVgCHsyu55JdeR4xrr6WxjezWfUNdJdT/6lm41fH4o9zdXIxAx2a2gJ7Em9zuu3cToI6p
bdSWZaLTWmFXTTQ9ZmI1PvI0r/e8Cnh5p9reL2hEUHgI/Ao5ui/RgJpuMHApB36p3BTipNtcLVvK
xR/VZt6+DjXCWacBuvvC65nhMFWl3MtuEExQBWUECa1jrFvnns6ZaeJ6WvqjDVu3rp5E85iVhu1P
X6r0iHgvhLgNoO7ajoaxSw9EQkmEARc+URDEKBU0HASl7rb+YaWQq/OjR5cZPd4wtbb2VLbpiYp+
gYyawuXNFviTVueyILmAkNtTzF5zkhiI5fUdtlY/1cnzcUDf3ktLlliSVUXatT5bLEX4Kp9k9dR7
QXfSBqY3NDPxeeIZs8tN/zX3WGcNfNMR+OcZidBPuqq359bsh0M1GtJeasryMMiT71R9pzgqv2xH
lQdKJkMp0mwS+TD2Xr6rPSnZmybIHXoZ6qdOKzQ7y0pp1/S0FVTi9Bx0kse0il/rdlAPcZsG++vj
XnOFJrJeb1LV9D5dnN/SyOOun1TZLb0oOLWm6LlqUcS/1KD+1qdkC3WpMndDUikbgdGqYdKeM/6S
2tTydRrElpI3viW7k6AfKsRNsiA7FDU9q9CKUPzxJk+kjZfP2k6izgb8jdCF3N4iRhLgEA+Bmihu
QMRr++HNUAMxuD6fa69uhNnn7pDEJuC3F0bqTB0G4NfsI7p9A5SKEALt95r4akZ7umDbucWL5Esk
CnYS/QUSs2F+zftbOEjUVUgnUvi4PC1D7nG79Z7sCoI5AUFQq1cvKY3JUVHKO6d50R86UZ/2kylR
kPOF8lD6Rn6T+6q506zyJROQSdOlJt73YVbd1psYt5XnJwrY4BPA9iI5s3RjoSWIuixEiisV5vSc
A4rZy0qjHXOl38rfr22x/zP1gYoRj2NmKYmvuJOy12m2qKtnS/bAzOVn7q1beatL7VoC893YiIIv
J7+PR72SY8bWqsXNWHZ3YyoeeqG8511xiHhjF7IrKclB0Ecn6Et6Hf24vvyrI34DNc/qejQjvPwA
wCkd3f1ChdSFmcOYqL8WoriTjel7oaOsEE3+MQu3iohrN9P85KZRNFUSQPGLjIIueoPgR7ylQuUm
Hsyjp/mOOsr31vS7efWfyoaM9nDnG4VLe6bdxIeURn8cUV2otoSM1u5wWutwT3BNwipbptM936IL
2cTL1ZhRDNonrxbcMtSdcJ9092Mr2nIh3ojFg6+fqvRZz7xH3/wuev6Gd1u5H7muYbSxBhD9jcWU
BIZfJ4raS66X37PSj13g7cfJA4b4J4YHcX3VVxdgFtmEdzRfyEtEfjb0ZV9484OIcFmTkPjLxqNZ
xK+9rgEwBDFZ7MIm2SdySzTtGoa/y1L/aajqxzBr9sJmKnjtzWQgpKAjRwFBFDT45UbsRj1Ic4FX
SyWWXyb5c6B6tpekL1aX7rUR7enB9G3LH86N8ipnW4iAtdlHCmPOclEiYidcWm9jXW8tUsVuJwiH
dLyR6nif0ZOUAqtkPW9M/sqtQvaHgIw223O1aHGDRiyHmRSx7KpKR05/dCCQ2sHvp6gChpraPY1k
9WZ0xiZwoFCX3tMIXen6N6x9wqznQ06ckihKSJfjtfQ2itXWYtP7ZrND491zLCPxD9etvHETFk9R
oEcECxReQXYsc5Rg50IYoiGxfucdJf+nZGifFFLHekUtXwlu8qFyO29HP7ezWGa2RzKznQ5FUfwN
Rulo4RWSPnRC/3eedc4wpWepCI5dKZ4jf6tC+NERkriaZXt5NSNSsnw1J2qBUnHMI6ip2p5gfV/6
n8NmXytn0aPvlPHn+tSsmCOEgRYE3ZDu5EtWpULVW6oGYvPC7+aih1XalXaqeN+FHa0smrmWpfdb
Xe1WgId4OOrg5LDIZJH9uVx3yQoy3I8ku4kPDlv/mdIuKbV2lhbRO/lGR91p+pWUv1VICyndouNm
KxPz//kCjRcJ7Ctq2IsbD0C4JfRQk+lr1EdOPeXQKr3bVvT+jubPVPobCNGL3yNaIdR/vFDm7s2c
buiO16f/Y45kngf4liAFLaRiFud9CJLMJ5kvu/rnVDP2AfC7MT20dDxpLe1Uxk/jVti84uAuTS4c
fFblfkpfZRlISwsUNVbKgzFNyrPcRP3eHI10p0Zq9rtW2/RQJUriNGlo2kJb/Dsb6/JD5oDw3aM1
p2tJiKOVXUuIhMOQBOXjaE3JQa068en6NK84AGxRVYKbwPFnxS9t6QIZvVxn0FWgHiJVBfykhl8i
a5d1miPUD6H1hGhlTvf3wgPwnYOZsKcvje7o3kM6HMzhl0GBCTFNkLgzSBu5tutfuHITXn7hYjZ8
P4ibqpHJ7OTebxVwsN8cFIteW2BeveGmSF5kST2E4qtnnlPkDnPHl+5Da7JbaetTVjclqFUS6QQB
4hI9EhSJ1dBGXnZFpe7tvn+gp/rU31aFaUeadJbN32VUnKT8OGh0iGwOlfRpDMtjExgEbocREFLs
mP5GCfoNi3zpwxXiNDJRdHCbW0gtlrCUizIXCt5Addsln+QxrPeZ3w07cZzuYAcJD5MW0TAV4OZz
1NUW7iQT934jPSEJkNgoknwz2qbfWZ5uOmUeJLvQMhFEt+of/CMXsUqRDlHyV6kxYoqNSfaUx3J6
3zZJuxsoGjvqlI7nrq23OqSuzTZIfG0Otmb6zOLdM1/AetcJb+/YvrNJ8oxPuWRVjqnmgpOb+qNi
+UZm56Jk2QZJ6d31nbd2A8CpmtPRc/JoqZSmojEpKxP29U7dlRRMwFuaRWhDgBBG3a6sdAvxvYKi
RS2NnD/AIS591nNxGg3B8MogU9xUb2F9dGL1MoAP3rVhEvzSMmO8VdRuRFynRmVay8XYKSbl1o+l
6iQn4birKt/60ReN5PhhmfyxctTxsqQMboXSUzZOw3zuFtuOi5inN/IkM4FqcU+QsE+iUuoUV/Sn
Y6nKSNaVrbxrh7h1ZKAX/5wzQh6H3U3DaMhhxKGXU5MNnRS18EepkX2V1ZBa4L/fOFRjqe4B2UKH
Z4lA6kK/Uv2kV10vq2EnlLvSNG1Ff9JDz/GT9pTEdv16fYd9DGoR5KA10NwsC7DwEquZp3lnFE2k
ujSQ1k6pIkZ3SQs3RglMyRHbKNoXrb7VeX6l3gMmyUR7aua+E2EsZlLHiTVqEmpuNeVfdV89l0rw
yQut09S2D4CifX841lN4Q/uTDVe1cqJ4yVFg5RVFSmCZSBmszCq1zlRdq5LhCKlTsI9ybdhb3aAf
wlgA89UJ4Z8q86uNxZ194GKzzpccjWApShLULSJ6z9Bb0+NN5yadBV0iZa9+qcaNy/RjzE43Cd4M
M8aXc7GEMZqFRKqGZLQbV0K098fQsC2hVDbyQWuTSJ2DvDkoe6qDC3c/pEIeRaOmuWLTuT065Ebw
Y/DOgR/sC8hyRT29/PMuJTSgzgFcEj3MpdQuDrpuizzVZ9BJlh7E+BgC6R/91MniYSNnu3IiqECC
yycnrkERmQf/LvSRh9JvScrrcFDkY0hHV6mU0IAVjgq9ia3g6/WRrR2Ft8BHV2fNDaCBl+ZaqS4p
udNAhT5N6nSDkl4WHvNcCWw5fupa89ZSd5CqnetmP64gOjXMKFh6CMLItlxarUqQMtroGW7q9Xs/
kzoANATSll7Z4tDvdIW+5lY1bDU/+rg9MavRVo0IBpLbUnCotoIp5yFnunIVj4dCArEWR/75+thW
sjWXVhZX2CiAGcnVzHTbMviq+AivS+Ez52HnmflBqT2geOVj/6r4kNYCF8wnYhW/uyjcF8PGmf+4
l/gS3CvpE4TvSOBeTrMhlJEgtr7pFjAw0/CO/GwxwheDNhj4G0v68TK8tDXHMu/2rWfVZafjtt0s
iB4nc+B9CiMveShofL5x/lc27WyLXCCxCeTlpTYY1A+11KrKRNKJKRW68EcY14MjxkW8a/2K0m5e
yTd+qg+IchjGnV7G/ev1VV7bSgoREakY8NoAdC6HO8Q5jOa+NtHM6MDSNU0PDFFVNxZwdaQohcLR
Z7ui9LrYS/BdVRqvt6brRy9DUdhBisi18pCWGdi29Bh5pT35tIPZUuNZW02yIQi28BDXAHlcDk82
kG0qfGY4L9PyTPV1eNJ88c4IBvFO0Xtx48ysmVM1/Oubuv6HbqmxUFtZF0/m2+UkCA999T0MeEdI
W9mFtWV7b2hxC1qDko9lOZpulxYOb8nI3AJZr1lgrWYSBIo31IIuZy40qz4dE91009hrHKBGlVNI
iAxf334fb3MwWFT1oNZT9vmg1dk1ejtUVW24tKTLB9EZaYSZbOlqbxlZ3A1FbCGQFjaGG6ESUXfi
rMb8XxtZrojSZqZXtIwk8R25uAcdswu3KrsrIyFpyqtiFtKR6Xt5uSiWxHNQHtEHGkP/1CcevJnY
KdVqd31VVq41InPODCm6N1bQpZlK7nstFFLR1WHcWH7+UEDQV3dVor7O9BG9HjYgLSvnBoY0+Hqg
sJydZVfKMZvSCdcDPtA46tonw8mVyraijaB1bfZgp6CtRPjzUYcoE/2hHdNJdInHupMZJrsYEs4h
GP4dbE3/P9zA/yAQiSQv58+gZ4nYyMxfpOXfK710ssB67Kp+w6uujYc63awHiAf5kFkDlqTLuYcZ
Jc7twLgLopdW+/zvW2EmCs45EvaCOruJd9dhUMRioVq16KZlY48Vug3dviv+dNmr2dhbNcHZG1/G
9siYz1BDZU6cEl9fGssItEHHsA38+8a7a8p8V+o6qnA3W/2zV5wbkumzfCpuhzf6vB/fjSqS/UmM
jEZ0Bf2n6v3t839+4jKQd7+/uHZqSUbQuef3p/HezH/8Z79PwECZdo4/367bd9+vIMub6CVKMS0t
cHGacA9jqzpdX/q17TXjyGZpNd7Sy9Cg1NKgKiIgtHH+J1FKZ6BmLmW/rhtZXfJ3Rha+2aPXCHV+
mZF0Id2xuwf2sa8FPxTxe45IxnVja27m/YgWPlqufT/uGlC6QK2OivwjG1o71uOdtgUYX3OguGiN
K/pNYXaxv5RRp1slS+ci+pJDiv8yTM8qJvVDuvUeXt3KM4YVVT6OzFKMy0Px1VJqC19dU/OZbP0/
UL98U+Bin1G3hYW/WCJV66VJb9nMWZr+kBv1WRzLG1rPJP4Wq3ZtfUjYzPmyuQvGskQfCNpkBJS2
XF05pKqtlbyr7Jw+SNe3wdrqzN6ZIijyYZQeLk+/CagmSIl8XK217Pa+oakGeUeJVtiiGNi9uhEU
rp0j6p0zEJ23C2mTS3NFGAe5wlvYNTzhIaIWyb/Z5/G364NawTe8If24bXjaU9VdeOo0AryhGeFc
Vy3vMvr3hKhDwysxD412o1ut3YS+LVXtc5P7t4OY7JCQvf4Ja/OKTr81N5Wk3rnUr/LgYIQVutTu
iFqJ2n7Jzce50bQ4Iumzy5On/87aYltOeqHTLzkFepYGdqUW+9oXe5tMjekfEOTdg2zIN6LVNWdF
boEWynOKAQDR5UqKWZxUUqMRpnhHFU6Q2XdHNItm5egOzPG/jw+hY16G7AeQG4sAnNZ4cQd5Hp2u
gmUcLLclmWD64w55Y8BZthZuoZlXhzdLP1CqJrO3tKhHviINORtVBjEop3Q+zEpbSU9kMgkyt+ri
K1U67npQL1B55qYfS/R9OoW5pcUUJgbCciAwnA3VacxPvSTtRlW2Vdov1vsu/NW0Gxt1baC4TN6F
NAtiuItHL9ddK9d9Jc3JogltyNz/1euCM4xHYsHD9WVcO/2zxq2BasZMVl1cBVLQKe3oY0svvb0X
a1+ysnCaOt3YmutmaIJGAQeRm2VEM/cDGWMJKoOVPymtXbN6fVJsGFnzzyzUrL6N7+QZf7n/yXaV
AlGi5PZ+6fTx0UehvTIfp2EDAr5ypyGWBBJwFvH8qAGf6QVCKHOgjkjwZA/UZ05yXsv76yuzMpr5
DM8pCfISEBYuRzOp0jjk2YCsX5sOe19R670ySXbnD0ihFsKGu1pZIB4epLAAsr4BwC+t5X2uKUFP
oKNGL5FxN9XPxXS8PqB1EyhFsLMRFlhenx6vmdZruT4TEDa26Ot3GZ3+nKCsN9Zny9DiAv1/pJ3Z
btxIsG2/iADn4ZWsSRJlSbblQS9E2y1znmd+/Vn0xYGrWLxFuE8/NBpoQFGZGYyMjNix92DWcVGy
2Ae9+NWGD0XwMmobGfSqCUrvc2kKPYVlqbqhySmH81rGKWPK+p7Lxc62NmzVz5iXgT6AIvXVWFoq
hEIY9IH0oEhe85iOlnpHm+zr7VNZdbN5IEZVCAOiuNisHlS6FkuF9JCofbMrPC12BFXzTs3EAGFo
gTa8bW8trs6pIBQvjBtdo4an2uq1vM2kB3Eq27teEKadqpWRQx1GpJAjBHsjTLWjFJc4ehcBhpbk
YtcJ/RYAZW3lc1UTymQYXKkvXrp8Y4UkJEJEPoAMuC8/1pb3pct2utB+vL3k+UtdvBuh1poxNjQW
6ekvUp+BmnFn9KX0ABbG1oqTN3Iho/BhFMVBVV9vG1vJcuauLnguZVa8X4r3Fn4/DmLN9uYpEzgP
gglwUH+b2mJnKl9acyNsrO0h0ZzoBGJvRkst9rCJiJIpS+skWzB+FOlbryEWnP2Hz+3MzDJ1S3qL
ib6eq782v3Z65YjBP6m1sZS1UyKdgXhopgSFje1yKZNllh38ZtyESoG+Sz1lexW1xzvSn9bJEOJ6
mlAc2d8+rXl/LlwDhBWZDMg7ev80TRauUYeRyGSYaT3I02TLnn/X+923pj0MlnXXqYUdTv/2cfDl
ttGr4EUJY44qXJEAboDdXq5UrEK1qzpZeBDS/Eko7yB/+2hp9QZd7HVRfTYDkm7udM+PmWU6mhSp
YKme8JCk5U6yPuv/qqVdAs5n3sM/tGF5N2QbhbqVlRHJ6HYhgwhQfvkWzOIJmLIqBm4MZAIF5aab
kIPbcJQtI4t1we8sKymMvkhu1rZOeQanLzausLXNo4MLKprxKCooS8W5LkwsMTNYSZ99oN5qa18t
43syHPzhvsl/+emI8tzfu8VcUwUGh24fk63zus+qNqWuFnmTToE7y2GGVmUzluUM3canfBUxePvR
7YD4ci4+cIVeWun9gDJ9owcuKZYjiLFdICcmoXDX/brt5Vff86WhZRYtZqYu1LISuF3k8TD5moau
B7EQMEdxC9Fx7RG80pkKmWGErOkqwEP3keuVlrohbldOxyaBP/WvYyB/+NzI4ni6WuXxOmFECLx7
0cKCUB8QBb+9a6tLYWhzzmqQbFjCIb1Ri7ouUlN3Mv9Rh9rJkvss2DiZ69btvJQzI4ulwNkaU8pR
UtfwAUik/b5LjV1VxN9Gs3u0olSye6+y5VbdByOoI6VqYU8qXXBJzlAVwPO3npZrq9bn589vkTtq
K5dOqU6o8gRSELqD9VaJljN/XyXjsn+/t+dWpIWVOLCQEg1Dt9JftbqwU+lTK2/p8GwtZZHVzHq9
RTgbsfyPoVg40tjstNDfiE+/6RcuLy6Kh/RKafLj+NRULtdSy2GYV6mYunWHlqMZnEZUX2LVpmNq
tvGj2Bb7HI0xRi1dKf8a6u9KUh26Oj1IYMni5J2DPYm1eieHhT1V/e72Tl8HGZ5OtOv4hdQdGdO9
/HWWGPQFQI7cLdQaGB8yf4dW0mF3biDaHZU2PN62d5Wp0yM8t7c4WQPVYik2gtwtwR+oU73z2v+j
hcWxxkkLhWQf5+4Q+46uv4dbeeN1JnK5hMWt1oneGGgaS6AP1LUzhwp2hHdJf6lyfUc5aa8PG3nx
1q4tk584JtsvktxVcg0O6sfOEDd2beVjuDiXRaCx+rzKWw+dlVY6DpOFhOW9FocbUKJVI1Dn6ijq
UBZYjkGOWhj4yVDk7kgt2qHh9a0riCFeVr3/vZfNdzOvJz44upGXXh2HqIcYU5m7aTDNLOZhqH5g
bmILDbHy8RhczQoSMtQeYPC4NFM3MGeH5AIuEq1pIb6UufhLre9Adm6111ccgD1j1APuTaqyy4Gr
rGegrdOz3LWmLH/w9EA+WGH95faurRzP3MCBc4Ka6MyZeLkcERx1oaZq7kaiX98NUuX/gGY0shtq
HlvBd23rzm0ttq5HH4N6GrbC6VUsqztN+z5wk6mQ595e1Ep+OHeKKD4Q42iALulxmm6EM7PT+XbQ
I064R50pbo9FVTmKkuw6MXXy0n9KAh0exefbtlcixYXpxYbyEkcAUbbw91l+E6+UdwkJXJDvm+Rf
K6psBP5cNJm36verB4n0IgOPpFjUnC8P0lNkJpo73F/szZ1XvLZRAJOF0W2V0de8khctZUqmv6hX
LtYHugpFonbEYZpAvVfyfNiN20rj1+kpBwiDzIxzRNN86fuyWWmx6vkFKQdNCCF9GIz2A2WEnyFT
UralyhvPsdXdA82Mq0DKAU/B5e4peatmisGpmSHSX/E45XshqcxDLqKxdNtB1jYQccy5qKzPpMjL
3CBuNb1S4sK1Su9YyzVTVJ7W0pC/bWZtRWAY+K4BbgHyXbwkqCan/IK8cGvzeUQ8PSC1rxGcvW1l
ZTG8JmecCaAMXmPzOZ69ipowMSelbApXFY+yJGLhPyQrvJTJo+BZY7B8eX8EDcI+QdWVbhwWz2ae
POTB9K7KwbuWKX99HzI8DQqcVBdSIVpFl4tpkzTOJCtM3Sj6R8i/IuGsGi+39+v6VC5NLA6/Sdu+
7fIodWleDF1ogxKWstfbNq4jEDZACVPlguP4ivNlCkKvQ5EgdVEvuPP0hzJ4LftH0/+I4pmINpL4
154GtJPvFCYmKkPs3eW2yTH/UClM3aKGTNzXH5LwUWUu9vaqrneOu11jEJchkN+GLq2YUe7rQjak
7jCo+2H82KnZbrOwcL11GEEAGA1bKgtcvJdGypKgVuq8IvtycvIBzQNUGabuVxgMDlM8+bHOtxi6
ri/FS5OLeNqMcmO0HU/KSBMcqf9iANXhoPqtWuTq/lmoIEFJDSZweT+ALgj1QZSx06v7FOi9xUDp
JpBuZTW0H+kik+zRL9EW/j0WXA6xbqSuXCQOMmA8MVJep+KnzaO6jjxEzzNLi/g2TqlYNBqWrPZr
ODxa/Rbhw7UBYBkKAYehI1Q9l9Uy2RQkKhejh2LQCVH3wxhuYXSuN2sG188IMCqrIMAWl06cBYpU
1Ln1gFDrPha+oOTJDF92n8nFxid6Pb03AzJAMDA2D7yet8ylY4+TVFSKUnq0a//Nmp0lfqFefJgM
z5bRaZ7kUyfcM0UnmOOPgmdx0bh+dac04R6xhb/9jn9rXVJdhQ4GjsTFoovIaielmyBDGc3eLYwO
7tueem5liVuiDtdfM6wzRHLI0We4lTWf8NnlFFQR+Le48ahZN8fC5FUdQ58aZP/IGQDidEStQX6p
5K9/vUA2ei4go7XJTOfiFukhX6l5DAgPhdLtZMUN/dcMSaXbRuY/cllg4IXDtCGpCvcv7YzLpQ25
pSh9Q/muVL2DBX0yEdEfrcMYvKGUcdvWdeQAEj1XqefeJARYi6BoalWpFJ0furA4/UiMt0x6iTPt
y20jK18bQYNri/uKuaAl7ZEi+8R2K/ZdqwitXQKygGkvEorbVla2zSKbBGQDRolR28VS5KQtp5HK
JzCbRwbuPyj1h0h9kdLuXh1/3DY1R7rLE+JxSPcMGT3odGlRXp6QnAbwEngClSaz26UBrKPT0VPq
A0o3TlL82hRdvD4l7DGhOZ8SX9WSzKkNSF+nwApd1RtPajC5WiE8WMxI317Wcgfn0ifva0YAZ4FH
/vNyWaE6TEYYt1TpwhQxtVood4qZZgcxF8hjYRJzInbjL2sIDI9QOQBaDKaAf/+WNjr7kNPIT1Qe
a5FbZ/eC9Dq3FJpft9e19D9MzFoGMycfLa6rrk/thUYmx2HsBkbrQ2nqf/K1dGvm73rz0FObaSRw
dLQ3lz2EsDcjKx6b2PWAx5j0bT1D3o9d/zMPPeSithAfS5eY18R8E2wtADEMlrU4q07JRA3aHNeo
qTFGNtW30Ph+e9+WMfa3DfRyZjEhXH3ZsDBaM4wqa4jdDF3xERJ/ELP68MxgrD20n9PK7qq3v7fI
bBr3B6kmD6lFKW6C1y8tzDhxi0r6WbXh9Bzlav9k6pm4K+squgs8fTwOZV8f47LeIkBZftbzerlK
IOvglc/4+cL/YfsXq0qMEle1GIaOGvNUtNq3xux3bT8clel+M9FZ22HwR3BU8nXDrrW4xYaqUUMZ
ZhfXnOR6x8ya4nh9c1DF0rATIY4cLVHyfVqJSLQwWL7xvV9lDiyYNzGgRMIYJa8lbE5ohdYctARR
j9YkQQ3L6qihi4bEJWVJo+6Lo9gU5T6Wi/YkFVY02P4QWXfZMLSKnenZuIdKu/uYN17yEKZV/jFJ
xfD5tkusfLwMexozTPM33mQRaztf86JUkRJ3SIx4nwhq9ZZoQrVRI7ii5Pi9FbOWC9Pw4LSWE7sw
xGSmVJqJ673mxa/oCSxVftQ/w3vlPcayUwxO8a4Ip9trW4kZM54WQBU5DJ/Y4iO2FM+UJ4njL6Rf
VfcefJCF+/RT9HrbyopbX1hZZGVqa+QpDYvEjbMHv0YdtbAl4zNUJ6WW2OIWg4O+uBv/30b+WdPi
E9aUBvWUSEncJtUGp5crHyIETdx7iQJdaN34u9urWwmENPKZJefThUFgmVx0fhwDPJETd8whx+K+
v0/Vjcbt2jGxLEg85iF8/tplrNWSuK35ghI3b4vAQSfYeuQhFNxnUmI853KCSlwVbVyLa4cGgoBg
SCpNkXhhk2pO2MQp/th6z+Pesidbmn4G5a/o/fb2rUQgGM2pwfBKUaklLeyMZlCKRsXTu+4Epsl8
X/2IVkH9WHhZuR97QbujKhl8GHPhB4i8rd7OqvWZeG9+JzOuvnAWIWa+Eo6F1C2H+ADB+mgX5Xej
BPtZ7TsUV6Y6eMviDY9Z81CSa2qBFmUrsN+Xx9mrfQlGTqfa4CFLT/MOjnOv+mTub+/smmNyQ6NL
TDIPq9n8/88SmyzUkBGrMJM09zXMBor/WGz1k39jx88z0flrQzYa/Mz8XgAxeWkk7Hy1t9Iic8fi
OQxRdfRFB7LMqH5RRFvMoDjKD2lLI/mt8hCqLJ5yCyJ5a1/pvt1HyMB4CsDKxnCyIXyq+29ScPK6
4L6Ytl6pa7tx/kPnb+xsN9qCn99FdeYqcAnSCbUn5TDF6caeXx8tjwzIPYx5VAFO+4U3i2059mMM
uEbuXuOPCu/fSUpOkIhuXRfXy5nJ5LkVIEpjjn75eTZlCzCrEDN3QAtXgphDkH6UbWSLU+7M0+Za
D4ikCV6l+JMpCry5Y+BvyLy22iEQ/r3taCvX+Mz/jKw8XkvetHzEZT3TGaPuAcKoDm229z4k6PBN
/4bpPRf3IWj6UzrJMWO9D+bwb6GFL6VSOaP+qw8Pt3/JddDih5D6sv1zKr8USSiHKiqhO8vcMo6r
Q6xMuJxpVI6UtO1R1CJlXwe6t8+yZisdXjl4LM/P5VkIGn6DS/dSpiTS5SjK3HgSEPY9lq1TJXbd
3N1e4JoZWCHAbs7Yf+pdl2ZSgRtCHMrMFbUkIQmGUljNH6skcMKtl/naXuokohqQPNDW0hw6zz4Y
a6T8bxV8MEMFCZAGqKvtXMV7gKEFbEH5XdsSOV9JgYDec5HOjHhAYpeIxslMRuAgQeYm5Z0mlgeh
fzdYWPSGPISC5nJyTOCC811NOvUbA6BX0Fji8Lnt5eOdgRivAb2WITD90wqOtUT90v+elM3OC+0y
f2mHn3l38LcEvjbtLgKGNxVRHOXYtUz9YPTWLq2f8+BOurfwo1xxphZeqfEthzj6tietBRDUMukU
zQ0WqoSXxxvJ+ZR1Y8WnIlSRE8RZROuS8oFU51utjzVPomsGJhB6brZ54UmBOvYMzSDdF2qQ+SE7
IBxbRv6hxe+nQ2410T7SjRaao6zc+FyuZLrmYz0zvdSm6tNySsCbZq6va44Sq6+W/tb0Bwlx0k5t
7qRGt4E6TfB3fbLGHU+NfrgP5a9DlTx6enUcm2fqtCf5WS95cNw+gKuxrOVvWxy9oYaKwew5R2/d
y8aulk5+ABp6JiY5+OOzhV6ygzrmYDm3Dc/bfXllsyc82KlbzjBHbRFDmqrRLSHuCVXZsQ1zJx+f
pvSQJ9kxsMvIsqup3rB47Wuz8gRHAfaMOsuyXQil9iC3kL64UTIh6Vz5D54lIhMWlKfbS7sOj+eG
qJMunLpSalmNG8BAnfngxcZXHxaQSjWdStzftnT9KpwtzcBD1HjmdsSlJZjie56udKqtNvjBk751
uiQNNhLFFRe5tLJwkbrV26DRO2AnhsUN30Af8G6VpUMa7Yz5ZAdatZdaCHyFPdTBtV1o6kZBZPXo
KDXOXKlA9ZcTkZraT8Iw76hhvVIdq6RHUX69vZXXrxsWCQXn3EPQeLfNW3120YyxopZRK2Ki0XC+
r1L0yapbJ6zuTZjfbttadZAzW/Nyz2wFXlOahY+tBuoCZT9KgeOX+//wYLtc0iLZNH2zStNRyl09
/GUGEfWMjwllA0HfHIy//pgvLS3C+NjGaVYkMsiMNj+2RvYYGUNlI1Bmy6D8uuzgjdLTqPgbaO+t
M1uE9LqHeD/RWWA1qY+Jp56MqNtp/YmnDZLtG4jH9TUSNgwUqQDOz4d6dmi1NPjgBjWMDb+88F8N
NUe04/APKQ0d43mQ+g0vWV/dH4OL48smWtFjyaZK2g/U92qzdOo7T33SP972xvXvG4qv/13Z4vT0
jms4gLHFjUK3/aIJ5uex2ffR21h1x6k/WeR4Vtze8YzokFXZML4aws6ML84QjrhE4olQuEA2Mzss
6tgWtJgCYAWoyfb18ZshjdQ4QTgZ+yi2YHFSyvCrp+vRTk+j7N5sBLitBNgkN37ZHDwvbyiceh7t
msn46ScuIoKmpLUVjgSdwDyG6jfUfhVvcPRPde804ncZpXuzOP4nm6hRQwOszmMol05mJci81tpA
ZDiMorb3rG9d+Uk2j7ryUehf/el9KDfi3tr+w9SCzC9VAMYMFsG9kKTa61Ji0VRkz4FlPTbSuL+9
qrUvh1I2rdm5fHQ1YtqLydD2mYl/GaeGT7NPH4K2d3rxOfUSO2jeSnWjbLTq0ucmF9+OMkETGaUe
+9h+E5vBkSqPTE+CRN6CajoV4Y2sd6oFd2r40aw/BqP3txw10FIgBfNn0YuPyvLLsAlVAeSpejCa
+zjWArgcajs20gfKFbtpi9NhvjSW7iqD2uTBD0+WtkxvVJHyou6xZDU5tZ3nBOmJuupGDrV2czHw
CicYoGoqgYusbZiyzBw68LSD9i86mh4KLijW+NrWdzB73XIxvxfCM5rR1+ULU+z8YKKNRGLjJztT
/mY5iZQ7EiLKMKQf5R9d/qmBoPe2n65UEHiF8HTlaqbvwvDS5dcnjmpRCZOau/4XQbinF5fa0WcR
Uows2ynHURrs8l8vPJTlsRydQd3V7UY0nJ1iuWx1LuEywD+XWRd3jNIOSo/EYuEm5N9N8hS2qo2Q
rpOGR1l5LPwt1dw1e9CB8oinVsGxLo4z7WutE3ylcM2hec2rVzUPH7PkW1YEYDit01A3L7e3eM1J
yfrJtH4X+pd4EKnQitzKg9KVUUn60Mtje5f0xn1SjdLptqUrgOz8AaLVMj8xaJkwRHV5mFI1xZkJ
cSzg8u+5EDme+S3yHiPPQMVdOBSldh9lDTfaRjxddaJzu4tro1bNaR6iKUFxDQc13XWp6QgWhPav
7KoELXOJYo//zU8O0kcI//X8qfIbp91ypTnCLVyJbi+UdkyQWzNb0eXyOz1C3bTnZ8RWv2OgO0JL
W4JPRpn1NfKN3Ggt3sLAhGAFiM/fg/GX1uKxS8d6wJpKMYi8mUp9+H3S6JIa050YwYc4PQom077x
uB+15NSUxsZPWFnvzIkK/Ifbmkbt4tuN1SRLzT6t3bb/OLsv+iDjXSA9RdB53vaslY+GJhXfDJCm
mQlKvlxrqAbihLpR7fbmh0YYdkryWIuNk0331XBqgrvb1q79eObOAu0Pro0eKXWpS3PoVwVxnRaB
m/hvctLt4pNpOhaU2Ils2CEizUXxwZM2vPjqyp6NSjI5CEALnsuL3QyFOLO0pg9cMRbj/dTJmSuM
ALyNroofs1TOHSbrYqdV6qc6nsKNOtjVWVJ5mwsmUK7NvIhLYEmQePqUD/MgYpJGbs8koROrqbe3
SqO693t/FsNs04187yoRIgdC1I+xBxI+8FSLDyYaCtVMMvBGuSw6pSd9H+puazxgZWEAr2fUPpBv
es3z/z97QyixaU5mwewj5/cpVEpbH5/pHAul+ixtaUSvOQ7QKXjeJBIvHi2LANi14mhqmcQuRl+r
Vuf598Eoj8mDH++Sh7SZTkPxvuGr85+8CDrzHp6ZXMQ+X+4EJmPnPSyGj0zo0nhpnHDQdvrYMILJ
czpsDq03vIgDmhaGM6nvaRwfb/+K+aCufgQX+TwpgJDVcoKxq6OpGGU2uQ5GO0knJzReJng6blu5
DnnzWs/MLPxljJsso3DNWdZHOa+gKs5tC2lnKXwJd49Su8vyj9VkQ/5z2/BVCrawu4gHuZz2Agz6
TB/L74GJGNegOn1op9UWh/b/Z4UMbgOFgjdcW6zQmkS/ySYmCWMTFZCwgAudHCh0rCn/JEVS6AAm
/y4V48+8CVNHyS3gMUH2GS4p/fnv10xxxoCMFlrJq3G+uAqGbCxZMxiMey3cm2a3t/rJFjbsrMUA
SAlhw1KM+fJc7G1rofZU52bganFRH9tc/mr0arkRaK7uDw7w3MgiCERpLkXKqLGYKn7Xeyf/Wagx
UhIwYITFTi/ayPkPu0eJkDfezF6oLC6sto6VcJBZlSU+x+N3yygcQ3ca+dNtM9ddBBb2m32HQS5u
4iVwyNR8HfRXH7p5twuMI2VtJ4ruOxHZjk9TaY+yIzzLTATcNru2nTxgZ8wjkw0MpV7GVF8Ns0yD
w9qNxVMwHCglGz8qzxFzu8//lnSWXid91T+2Fv7Rt4EXhym2pLxweqhtN6FQax54bmHhHL43yOMw
YsFitEpglippN2Aca+Fx7g3PvJJgDZbTJgmqDuY4nxLzac6gv2la4WT13xZsf2/UHyOLi0CUK00Q
BZYR+K9qy3tJLG1mYPa3j359s/5YWRx94llJNqpj6E6xZofty2YFdcvA4rw9Vc+ZypggDpB9SFJf
aqTh/29LWJy3UjUNa2AJrcEXYjGVGG406effuLwOZZI5gie3IYnV5fchSFIQyyZHUUqGU8rjPovM
vVW/lcXGaax+iPPLGaVd4B7L2aJOg6GgTOd5b1O9Qwjmi6U81cpHojqvG+mxi8fT7b1b9eQzg4uV
9eJoRDpPVlcyXn1AFGX12Otbw4BXXAXzN09OKKI7AsYUet7L/YO3Px3kWg/dZDz0L9PPdKeXD5Z3
PxUvWqK6o/KF/nr8JPz0g4Kq8+72GufzX57eufWFi9dBAp8PHTpXrP9ROpMBdhH6ikezf0/H/xLd
KLqQeAMHgpNmYcsK8kDLPHX2dt2y87hPd8zE6RsrWvumuMJnjhYdT9AXJU4NqI2kFUroIv90sqzo
fkT49/amrbk8Yy1MBQJTm4tVl0eWNXWrISYRuqEo2iqi0t/08QvU6retrLyRgJsogBZVaJ1A3F9a
6U0llBvfwwq6lJlNjnJAANqhfYS2iz2NnaMEm6SE8+4s/eHc6GJpSIVphapjNB3fKF/2nmiDVv2q
S++6Px5o1N15W7Qwqw+JuYKgg/CB7m4J4Yo12P/zOohcYxhIc4/IsBljCJNrQPP0hc6BHUHd2W9V
MK40iuYvj7FO5typYvAaXcTGvK5LlM/xfYW4GKp0BtpUdgwUr6hhlP6H8asgPZVeeS/PuoiO/CO9
68pD9R7pn+mWbvjU2mnPTDwQhTEFeAVEkeu6DsWSjZf713KWC1FM2oROBfUfFN0ASqGb3TC5FlDn
gVO+FfCPV2iewo/iEDRP5CLtcK+jR2e0j/CTlYF18J/TH7e9eTV7Y1xpnkOdl7kM36HUtkLeJpHb
KZB3prqj6c0v3+vsUUWYPC6f5+tcseJH3/se1lvTPquPDeqe0lxFAoO5RJcGdRELg19HbtUMJ7F/
YZzzZ4iGRo7wXf/aVI62e92i2V7dYPYV2heKrjRdLr9gpjCzoov6yNW0L9bknRCrzixXVf8R7rpq
U4N97bqaEdxwK5ClUqW6tAaDvAUFYhe5eZo4Q3AoIXVyyuAUmnv9rvsyKEfgkfmX2niUqYjCGnD7
gFcd+Mz8vBlntYfYsLxJQ2jRlR/VEQkYxiOzR8P4TCpQ6JpdbvnTWqQ6X+7ido4Gs5diegVuVivv
UWQcsyK9a8xnL9cdT7vzhg++YsvJVhayscumfLlMueuKqatZph+Htii8dd1TVW5kt6t+w+1CmWom
sloKV4pqPkuZjpEb58dUfZnAcVr1R6V/1MYngNAbz7e1C3OecP9fa4uDm/pSzxKTFXlq2u5jzaiI
g+1WVXPNyox9nhnHZv9cHFddBLQeUNx0EYBz5kn6vybJmsM5XQ0oCFB6nqltL09GQ9hEVUOLcKa+
t8mzUvxKt7Kl1Svj3MbyylAqCGBrj9M3ER5qCwcd8kPuJcfGH0+FN90LbX0K++YF7bgn0wo+dD1C
VsmwE6bxqEjl3pfM16l9Erby/DW3ZHhDobgAKeMV61kd1+IopH7MjH+1q6RjauROtDV4eiXQ+HuL
/1j5fZOffeNq59UalDqxK1V3YfRLGoKTYZ4svvdh7J4HqJYC3XLkrnCiDKyQ0p8CyUm9EYHRwk6m
9HMvGHbWNkfFyw9T0fBuU09xKez9qNo3hvJkidWjVyafrNizu7rc3w5RK3kbsydM95EX8ohYcpoU
Uk9rKG2ghismwMLwpiiBIzNcusXgt5bSMC1Mj4/7nFbpMtVNm0EdBgibXLEpT7mZPNUVsnB7C4qH
+LVVdnWHSEpi7G6vb8UJ8H+m75k1YmLt6hsbk0rW0zp0fSraVRccFB1ERz5tVLE2zCwz7NFX47pN
G14szX3QRbsZX9RAqP73i6EvwTsPwhvEceaAcuZrHGQrRcCc3Rr/2bfi++bre8UdaHv8sTCv88xC
KVh5o9a8jZMpe4Cf+D41h0NVjV+mVjzcXsxKREeoEB5WarqkuksWbK+amJqVeejLyT7uwp05Sso+
GaZdG+0HvU6OHYpbt02uvOwwydNynikk3Vq8g8Ielj3JYv/6YZ+BlKrifh+1YLOs7ETxZ+MS2bK2
uBbpnqCtJ8ih2xjTcPR8w9oJqQVCPx3eWw3ZWBR5t57OKxnHPIcMXo8EdiYwvjy/ulAL2c95OZeV
/DHrg4Pke47QCKdhkvZlIYRzeVAYtsg6Vt2GiVBumnmmb8n3lMhp5Wm1RlUo6n8O2nS05GDXx0nu
xPTybx/i2qfGhDBT4zgP1ZXFG1Ck8qiaMS9NLRKPUX7fTPE+LTdam2u5MQMdf6wsPrW+7IDKTmxk
oLZHJiUP+T9Bd9RNV1LekvSYGSgF6YHt16NT/61+B1cKxAozywpaqFwtCzdFKETQtZI2nDK9T/7L
3+OPFn9/kYMbilc3Xc/f98Nfmvi2GUTmvVk8mPmqAXQCM+f2XdL3dGZtWCP62W5dlP+kAeOrg2xt
keivudy5kUWK1mhpkmsF8LlQuqOkGgcq39Oz2f667W1rHzHdUNh7ILVjDH5hZkQfM0ta1jJErl6N
R9EXbBlAFdN+QrSVsfzGt13t3Jm1RUYYxEbrmTHltSjo4YiRvLzZjYEvMcPYIG3ayt0+FePmc86Y
1WRU3Yxs6D+0babteimtd33Wv5oxauK3N2H1QP/8rCVEzpyq3AAqSNUv9AWnZxjyEFditWFlLXaB
jIGXmcjFZi/csmuzoWnakhMt1E95Eh+EwbNDubf1Fl5m1S5k9b7ZYpFcOV/EHpheIk+EDm85zS41
gTSXIIhcqD00XfxQ18Vz2zIO0cyQhsA/3d7Kleh1YW9xKRhmOpRliT1O2Q7odhv+41j+h3h8YWUR
IwMGGvNAwkphPaoDusO/YE9q9Y032epaCFGgmeadW3KOqTC7xmJJ8RKZu1OiRXeyLZobTnE9GyRB
aI0AEGzWItxw1mLDWpjD9VglENdRGx0yP7yrhcB/rpt8P0ahZIdxlh9yI/8Vd3HsRnpJpVjxv46V
Mt3VQ7uFMfyNF1h8ovwe+CChD2MIYFnA0H0tVNOE68e3kodML+9F/58i9r6GYXywAt3WC+UYK9kd
M3eM99g8imwzOcAJczTieCb8/y5G+o/bTrXqxNRw0VHX5lnMRdhAKrNoxNHisiry+y6RT+LU2WWg
3UnQt1dRfrxtTr+O79xKM18WMJW593CZZEiR1ngocJC5IT3P3Ey/S5RvSrdR610JOlghTwNVBqpg
Kdld1qoatRMlUKS6W9RuNMNhwHKrxriShV5YWcR3gClmpsoQqlTWvWH2jlorR296rsXI1uDebMKN
xGL9qP6sanFUilFH5NghJRqteYj04jVO3orkWdShfQ6qjQz05uIY1V0kEqlUqTzMqWZGiszkfWyH
4MrFb23+FMuBs/nE+80acPVtAH7h6kduikrUpWN0qjnkVYk9q/HDfZQaJbIpQe6MZSzYY5dFn1u4
Q9CBipN9GQFs983y26DUPVLaoQqjV+3Bs8vWq035axyoePoBxBRT2KUOTmc509D/oyU1wlVS9iWA
eWlnpJH3QLnItOtAgRApHj0qbVM4frHawnM6yQ+ept6Xdgg/x05RJtBXlh3DM9aQO+qgD64UgHlV
IX7fS34v2Jla6WBNFWUjkK1+NKA6KHoCk4E34HJv+JjMljJBxADni+S7ynhKxA7Fpv/ybZ6ZWfiz
3jWVno+Y8SNvXymvVW84vvw8RF9ux4DV2P/HzlJoQPaVUfFk7BhohwwhOs+POTW520ZWPxZqEhqB
DYDhMtaqdd82DPRShqs+WomIqEbLpIJpG+/6Fpxy1ZTBzPz8robtaHE8CTBAIUQSxYVzRQFpkNWG
nRpIvxX3pf5fIhtPJd6hzIyDSrt0BXnqUk/tKfu3LVlrHasG0s7e6+29Wz2gMyMLR0CaPq0MkSQ/
Gz402ruW3xdhsBFfVjcNTaZZ1tJkoHSxaT4vbRIDMmMG1IKpsqdEshlJtnPR7be03dbqRwhNAStG
+ISEQFvcOn4BZ8xEdGHCPlLhN5o+GH0pHn10V3b+2IYOjfBH1RzV3dgOhT2YUvEffH6uJQLroZhK
Peny3HQzKLK4ol9S+s0ui3XbyH6Uysa5rTW/mXViN5GhovG3bH4rJajaAJI8t+gfEpGZP167btM8
D21ip3IJ+y6zT7nqKGx4nL5ErXnotcYetGcD/bm/dyICLr1ngKnzt3G54jaPdG8I+C0S9I870uLS
yZPkqau3mDHWvJUhevBEFnPnPBsvDUFX6MlMgYduN8nvk5dZeyUU2l3Id7G/vaSVVwaX00wIYcHX
dg2zzZshKAyoxrw8fu2K1i3Gp0y8CybZqetvefAsTFtCbGvXMDv4W8h4JgFd7KI2tPFQ1QMPm9g/
pKfKymxGA0dfdrzRt70tEOHaTXNubuGmQdrkciVJPDFC406y0s+IwlCd/h/SzmQ3bqTZwk9EgPOw
ZU2SXLIlj21vCLtb5jzPfPr/SwO3u4pKFGHfRu8MKCqTkZGRESfO0Wq/UeP7P9jN/5a2Jv0f9BJc
3cDS3PIzoDc/GmGf8BBogwLj2YiWvbrVQJQ1TQHXkmNQAAKovPbJoqvjZIlVXh3T0dJSZNxp3b13
tengermfJfsIjep3dbw1GyjLRxmchkaQhoLA2l27aKHp9oASCUl2HYc/KRh0OyGP9Acx5tLK6hEM
w88yDiOrg7PkrjL2VZQcl26LMk7mIpdWVo+qPIPkoUcA/ezo8ze99Q19eWBEYxebW/0R2cGm88+I
Apcqr6bVXdfiHJGpku8G5MR3bZ7/ALSk7qC+/YMiBZMI5FcAXLit1yQSU+3mQyAyH3txu0O+pNE+
a+ut4X2pF/xnZV1C1ufQUQyTV4livEBWtnMsZSPmSl+YtCyA/9IocV+xhndFkGpGR2XLqg+eewq7
Y/lJVd7WIbQQb7zupZ/u539AxlnzX0lY7LJll5f3evt0+2TL7nbI2AmSNBvwduFCF50AY1H6zqkr
UFDpfTyGx6i8r+O3gz0fjWgLnyRzRxAeREhGh4AAryKW4jRNVzW0AoYgPw3t7muehbt4sDd2Vrok
WKWZOGfCVFtzPjV1Z2eoSwPkoda/qGfH+ittqMBYX5vg7vbuydweCUmYL2B+FNnr9e7lqHxFqUBc
FVPz3q6t91HZ3VnKyx9YoQ4BhANYFMNr11bmiL/agQo/5x38ETysxg/OvKVcL63AMN1I1+kXYbG3
ur76MVXbKaOPMTWHmpKGUfd7y/uY2u4uLzw/m++8/GRHJ6CvfmE8KKpzvL1MmXvAggIDKdAcF7Lh
62WmapPow8xmOk3SA/ryjkjMzHsG4Bs/VMJoY8T9tTnBakUqIjB59OVXu7r0SpBXHplzN9W7oWOG
qx6RnX1UrWrj9pRaIg7TaHCRmXKEF12csaX3nLBuwGsMI5WUrAd7rMbNYQIIE/yuwgjVIRUZE0Zh
QJUxDrgO+a5SFa1Frp6O9KQTzUjuijKHlM+OPd91Uvf0ux/t2t4qo1sEj3c79DQxFEBk3k+j+In/
b0JtXx80YQYiN+YHeBusKdW6pg7LwQQXwvq+02F/KtrsrRJmW5B3SUMIsjqqxNxjhBBzPUcUFG7u
FiHr0bLC18No5+Sqb5MI12FCzgg1kpfcZS0gjvZ7X913lXO4vaGSxIdfIFiZYH+2jVdsOmrRmoir
4S1ZfOiaCglU0q1kH9Y5RzLyAzPaDUjUmPXB2mzey7YZKQZeemKTXwkzWw6rraaOSlKvHKzmzv1a
AY6jqgN8dR/Nf0/zvraGHUPWBjvRp8xVBA9Jrn/Z2AORZF1XmKgC89AEFynmDtcasKqXl2NQ8BXC
ogMSZ+5aSKqn9CCagHbw0A+oU/fnaNl46Eq/PpVOCBsg8gWVuXrpItgOWlLh9JiK5avN35C/HKJo
OunedOyj8jHpiqcsPuragPHsm1XMW8obry8vVs4TSWAF6V+vEaFNNQR1Eqk8PufxLWyxR91rf3Cj
fYEt+bEdzK8bOy2i3KudpjxBDxSiVkNfBd1+gUHJQ9vx3KjlHnzFQ6yMoT9X7nvrk5vsWvVLM91b
jAf6qfrjtm3pUkUHFMQe53o9FugQ0oPA0Thq0d5FtRrGEcTAfSXud/VWG/F1PifaCv/ZEiH6IgTn
9mKEs2MyeN67f3ee6cea8v72csROvdpJkI6CJpHNXJeW5qIZeMby5RYuSKNTDu50KgemJ7SXWHl0
ld4vy99OP1gV24c8FnMnOOz1qgx7mdVosblYLM6H/Q34uqb3+9vrkn6mCyPi3y+2LmnKajErh1Q4
98pD4tnhYfBUf2nTxK+cLvKbepMYSXZj0hNXf0FWdRDg1zabBKE7JbeS86R/LtTId9PPzvStpP/5
+2tjEJc6jwHrHhnjtZ2Y8ZBKb/D+iZXsaRAP5zmwBnTmhninj+k/QEu1DZuSChflLWrDzFeIm+ZV
OhBEw5x7oA5H5FW+TPOTHYFRicOdUXi7KXtw6+fc2RhNkm2oSYMTjSLcBO+8Xijsb8NguHpyhtpB
UXZBQnFJeTLLLfEsmbNc2lk5y5La0D1DlHgepuaHWn5o0+jkfWG46zgrgbeR6AsvWJ84hlBpJYtC
j+2uvh5awvpUjHl6rpdvYxhAkjv5lfKhVx70LtrN08ttZ5FdjpfmVntYcSfSGC+AAI6WX47PLmMi
m1NqsihyaWS1ga2HhkzWiBbn4AHGfwrGbK9Nz9a099xDiqanuomBkV22lyZXh61QumlqCkyG5alo
7pLwM1Oh/kB5R2m+dO1Js/5KFvP59mZKHfLi263unYoJsynvspRHGkMH2nuHG17T3i39VnPhNWuE
kEn26OIKJkQy/VVBp2/1NOiWMmVk5dTYDFd0mR+OXu1zub+blfgUW/ZhQpe3Se+Rajxq+XIoP1jM
Qyxq+UYN+o0kQ+ZGTGah0S5Aca+0FiYt6yzFatLzrD465icS5k3kj2xzf73mqWIjtbZesok2dDxl
Vnrm/eRrw08xqh22tq9rW7src1eq2NSwHRRLmde5jiuQmntKvdjpucx8M7oPB+1NV4TIUmd+UzwY
S/pxk8Jf/Mn1qReDxOI/Ie2wenEMjjGrrWGm58aY/IQMfbPBKcHniPlNcZfzMCRergJL03jBGNfU
493wnY22aaI8CmTvuEc8YnmjVd1ONagKfgLyeGjHY29vdI+lS+Ri/0XTIICa17taR8pU5SE3RNq7
xTGqlE+FF2yB32V+yPviXyOrE2hG8RwyBESuHxRHo0n9xpl222OYG2Z+3YYX6UPY1l7nGqTyWavf
h9MzdZS7bT+UWqGJLybqAaOtk6+q8kZXyw0WswDiKjQXQqFC+654/dawh+zS4WENwJkpX4G/vP42
ldfTc3BJTSol240QIUcebSjTiniSedqpb0PVD6tog3ZLeqKhCmCEEHeEqPHaahhbVIdVcX8397Pi
oJ3yvPR8rvqPlidYNBiFUxmMWNUPDD5XU4jlAfm5SwznjokaK+FpEBvHvJyhutjKh6Sf7sLi6jyr
QJ1RgyCJrdP53qhP/QyvjbWR/0i/msMLgAEBQd29ugSEClHQDfhHav8Frq49WsG9Nn6uKy6f5un2
1SY9vaKoa1BNcwmL19+qi7Imp+JKS9YZu6cw15V3ZV73h9tWpB4B+gshEVzxFX//YMG3Wkcu5Su9
3lHY3wG8h1rqqdySLTdkMZ4RXYTtIP0QQyzX61Fx+EUnIT+77eh+7ZTU2s8BrLV0ZKOHQKCMkyXk
vRou56RO9B3DKJFvmr39phqUAyU2e69muXlXT9qnSNEcpqP07IjaR3avzQajAUG17NFeQWemm6wj
8ySq78aUWsolez/kzeg7aR/tzUiv3g0JvyOceg1+lyq+m7Ix3pU2wAS1tOcDPeX0NJR59CbkL/tG
QsvdY1h24wYXh219Awn2Jx5fzJqRUlxvCIPRtVtai9AWTT/MnfmBN7T9nKWow9ZVGH2NlGZLzldu
UggK8G4Aorny3zjXUtVIUMqp9qXXPkzO17B5UYzwfrQ+3fYrmffCF+CB6KXixiDH9eJSCyh7W7I4
s3ZjWonpxyaoNzZQ+gSi6/BrBIGBlHU5jypHo/XKjPCPq99N3ZfUa55UutvedKq9u7wYfTWr/T7+
eHttkho3sfnC7urOi/mryuCRO0SlUvmjmn5aEKV5V1kwkOdTWDyHRZjAojjO+9G1lPtA1/4qQs3Y
T3Ne3dNx+n3KGX4QzCsA3Km2wS14vdtK22od6lv4dAIMtbnPctDg+aFn9beXLgsXpNvITqsIT/Nk
ujYUR+aceq2TnuEGUikjal3nO9+jl9tWpJmTQIkw+SN0xNbUcJnlpMkwDul5cP5uDhRCMrP/qhTd
HboPsPhQ3pndR2uA8BOmBCfzh2KLPUgW6XmoU88nxoK2Wh3OwRiYe9EDohUqnAnDVw28KFX9eUa4
srVJFsuNnZXdX9zKPKwZjCcRXoV7SguxqeWIOmkxXBmeGv8DevVtnm49rSV2NG5k1Bdoa6Ezu7LT
moNT2N6QnfPqJzAfJgaqceOWlDgJLSZQ8BgA77vmhgzjNHUVW8gFZc5xHh4F0LVVX7ZBPuLKWEVQ
0QBEAw4hM9q4K2+kOjIYUUtHK0k+OeODMc67ha6+BxOsGu0Le5/Fu6Y8jBmys3//QeJ7ZVxs9EVG
Ci/IklSc+3M2BqfGOoyqfnKX4+2TIAnYV0ZWX2vqode0K4xY1UfCdq68V6cvkHp7G+9oWbuA5iN+
zmPDQplwtZVRoPZOpjA9XwFQNnyY3oMUfGv3uc0OYe1Xme/Y+bvc2QCFy1zl0uwqKdBtpc2smAa5
kzjHbgINlk76WbP77/YQbRHISc40a4RMU7zhxZD39Rez+WChYbHGVLfvk/ZErq0V4TG786xj65x+
/8txz5Lac6hhB1j1Bc04CKxKIDhbFN8TJG544R7a8jlWJ0aSN06cdGUXxlZfL8+gAwgGcBNGNL+1
nPYx7L/azrCPmxrlrPQ4mlvMPtIPB20lsH3RX1gXzdyQzL8qQCUmLc3Iuaq7U28D6CsaU/MTwFl3
t7dTbo9nGUq44MjXKEgPBW7TG8Dzhdr9t/skIUROW+IssnudKg/dTlFOJSdenTY1nkK9dUoeZdpn
tarQfkBkIf6g139F5v3Y34d65GdZQCL5Upt3efPl9hplofnS/Cpnmot4XrKggu0AUQkf1B7SF8sH
er7vb9uRZOIsU+jf8PgkcV0dugrZ8RAsANhI46upWm+MpLtrclisv9faU5bkh6H7bWkHDZLKC5Or
oxeCb6BPAxgSwFK7Z8zvxezoe+Z2vbE2WcC8NLSKyqGRK4uW8wnnpDmhYLGvEFvrXPTQDLv2FXgN
bu+l+OHrK+jS3splllgJQGUKv2TWKTbf9+4/tw3IneK/j7VyCnXsPS0QBqqPVh/tqvKDaW0E4S1/
ENHl4iarEzBSQ43fFT0ESVn8bPbtXlWfGP400gwKmZ9GtFXxky6LRwgvThvSAWvlEEGtpsGiibJR
6/yYgyHdBVrwOE1bQ9DS72OQhYjpSAEOv16bVWeWW3SiFTt9svs7xfrwB5+H8QU0H+FLgp30+u/H
UV+S7NOuGxlDyy0aPzTa1aE83jYjKz8DGfzPzirDD9Q5VeyRyoOiYSo45injwWD1f/LAOI2OTtep
NndZ434Fdtj5RftkpeBD9Omci9FNYN23f5AsHlN0FmUDMXm67roqkEkq1sLvSbxPbfWjI8Uzxycz
3chLpG5yYWZ1vPLQHjsGqyi4FAcwsTs003ZZttUt37KyOmPOZM5FVLIYA/K9fazYz31cDP7meKj0
oEHqh6/wpqH4fO0seGiwLJwlCGYC700ye+7OyCFfrVMUKsp+bE6N17r3pV7vFa3ZWqUsSeBuo6oJ
7BEq5lWSkER0MIycLmWWzYfG6e5jq9uN7XDMq496eyp/f+BPVMj+s7e6ZryJeR1HwZ4DX5GppLuS
MpldfbntiGLP1gH40soqkJRVqxVQ6HGZ2RN76D0urffO7rqHwavukvT3i3J05plhgLZWgHtX4QTs
njcn/H9uzEXdlXk47YxJW/a31yQrbFAXYh4ClmMP4amVmaosaWqpRJXaKlHZvVPKfaPvGnc8LXax
n7Nsz1z9nuGwjTAjO9WXdlfHrYJjRgEOACo2f+sNpy5vjx4DrhTWbi9QduAu7ayipuKNRTeI9elt
5ifKdzVUD26q+X9gBUJVwWcPUfb6TTNWkLxPlkIX2atOI8BlOze3W61SB7ywsnZzD3IGdYE4xtI+
29DydEgYjpl6KOeX1vh0e0VSW/CoQrjG4BEA6esAogCtNGeKaWfaghZM8ZC8GGms7lGvTU6kPRaZ
eNqebhuVfSymREXQ4gbS1lD2sAg0HAFZcs18ocq0ywZm4f4k0Juk9oIPEHL+NVQrYLkoatMVn0zt
7WCpb8POejvN3kZ6KF0LkDhBb0T1av0qC0dj6quuotev5gJZA0MlXP8bfTepEbjnGTyCDp4lXX8l
YzDpWKoja6F2Vb9N8gKtj3h3+6v84tpZBz740Ll8oU6AIGflC+rcmq1jxNlZbZA8z4Zl3DWL9lWb
S7X1l8AOSBBySsl2Gx2moHd3ILSrXWmCIFK74IEuTLUznLk4JeaoABG0PT/kAbQfjAXWkWlgamo2
lo+3f7XsDmIOGJyYyjUIPO16a7ohScKhIe0L7Td9/4lx8Hd6O/jeIFiNXkajOdy2J/sUDDkzRSno
6omk1/ZqNSzLXqMFmqMfuB9QYHljAFLwvSbZkkSRm2I8WIyzqsBmr00t2dhrINO5XtGsa3NnF8GR
5G1hK2URGr74f62ICHGRqzcG/ZHMxEqrF3s3hWx7znZe/32x+w9/sHV8KZvNw+AaPNXqGszhgg2v
i79bELSHz5sFPOliGBmgdgeLCb3y68XYWV/PWcdtaiWfZig5HVg6be95MxOR5V1wCP5rZ3UgTa9N
FX3hWst742BV8c5U6l2tQMYyubtoVnceBExTtLGB0lucORYgFExmCA3N6+XNcWi188gtN8PgHGXv
RmjFwmo3DeOdXcRwuP2th84O2p8telXxh1+FBlI84Kek52hjXRuuSj1Bp4aInSUJSgk/EXT5g6tV
KMT8nwVxGC7cENSz2UQtmewUfGKmP0B5Z+w/33ZA2WUHwoV2NcBOIAarVbTU/+dYATGYVu5xKUd/
Mt8F4ckxQbOiCH/bmHTLwNFQ+2AGAxDr9YIimyHwcOb+cUMVReq8eCrLbGNU4Bezwvq78KdJ6Wi1
EpVWRpzJbsauSWjTWM8eOoxQSLbxw3Fyvyv6oSs/mx8Sc6dmX4LmkMy+1dJ7xF2mfQW7S6oXx9tL
lu0vQ5o4KHTwqGqsTl+vdMs8ZeDeBrU4FPmzPpT72Ut9N38eN9VEZdERPjcDdCCCF3QEr/e3DCBV
gZ4Vl7xHR92vvUfGaja+oeyYi8MmpJJgb1sn57PmVcHEOPu57xCHSgC659mhalQ/HbSGZWV7I6cd
bCnThmGZ8wBfEvps7CNV3+vFdXbaaTWN1bM6Fh8Kvtk4pfd/8LEuTKxCWNrD5qYEPIRVdwch7QfN
ekyM5lggID05xu7/Z2x18nKXIS/FAr1hZMd0rM5N6BtNfAzN6Qxrw4YxWUpwuXmrUKL0k9YmgYCK
MFtrZcvehtwhG/ODE7xts+KQ6frh9vJ+OcKrc0hRnlryr5n6VRaSl14DCqCln9LyjPOLOS/7Xavk
5EdqpCtfCrtoEj9zkRXz1V4D5Jdobbcv51L/YeYdRPAxNIgVAx1R/zeD8+1TPqdxwiTFHB+rhRm7
MmjGl9Br8th32kD9GE1OHIhRh+CpzzQ34HAPTfyopNm08UKVHjS03kE9g+a212kIkKU07VGLPocI
yvOkCru7UdsqJUiNmJB10dwHXb1m1g7CJVTnmdChBKmvLwDUa181v9/+TNJTBbhZVO/IpX81iS/u
mFzJCttKAZTqYxC/iZ1lPpST9fsEccDjHBUzLsOgCAtdn93E9dIY5U6eb96nNHnrRI3fRRs3mXQl
FzZWwU9FZdAsYl4d7ZhDrFsWil/Hbru/vV+yeC5Y7hARAQjwil9hmudotjNAlFmczwig9+0uc4rl
XhmW8o0yqmfdYlL+tk2ZI1zaFP9+8Y20Xi2StgMJURfjcVGrx5zaUttMf7Q0RriZ9qeRsG5aa3Hb
NuMI7CAyjX3gJvs6Mfe6Wjx5vYqwzgbxo2xRVF6QlgeNCpvIalHOVIRh1vGyqssnUOgUKKyDkpSH
21sn+1wwzdCGBxHFBbyyUsVGYeWDwtZZTCcyLIOYYeG9GdT8XJVbgsbSJYFYo3UmwMuvrt8l5r2w
ABAJEODV0DEfHb+3/2RFF0ZW16Bi2wFPUp37t5x2yYA0SnxcDKYTA3dv9M+3t0++ItpXYAzFzIV4
W1x4Xjkzi1BHuMSgNgJGP8WNP0x/8JJniu1fI+IbXhhJSi8d4fqBFBg6jWQJTvFg7S013nDvrbWs
7qMhX+Y2bABaj1ayqxj2cfP2FG8Nb8ii0MViXrPOWggk1yzGtdrd0Lew4280kqTrEBw1HB5V56he
b5c1BlYZOMKlE+hOvB9JksJ8spXmSa3YzEYxYCwQM6s3vVbUHTJerMNSfxbNY8igF/n6Rkq3ZWT1
Sao4g1sxc4H7C+y79SjEPDanNISPrvMQcMZM6oFx0l/r0CPl4bY5IKM8+mL0PwvjhKBfvaXNvmVl
dftosxtH0RgRzrTHYt8kGpnN0zBsnEe5FYatgOFQAVnPQTcDjwm0ELJzaxV3evSQdt7RyE5e+f32
uRcb/3rP/rOz8rHQjSEKq9LsLNTcdG+nVig7jNDmOUhQGD8y6CI272/ZQKdgNeDi0cTdqq6ShC6H
ZBVh1OxcLE+LwBrCkKa091m3+zXAqvqt+VItH2tIdmrDPNxesbSOwEMbOBMAXUCbwlcvopCdqlrr
JVR9KzOAblvNTmY8v3WG9pCDbJrf9VboA8Ugpyw2ApPko9IyRZmIKwrYzLqCvkRaNE9TnZ2T0brj
nW/29TFL74rkdHuJcjsujWCoP+CrXq2wXpQqqbUmO7um8mky2+/D6NwXc/hQkudunGzJvcua/rO1
iul6nVpz6WBrqImDedwNvm4kT02WPqcTWKB6i9BHEndBCIh5cFF1piF2/flyw6jb0uTzqdGXxel9
Nzne3j3JkbgysFpR5matMXVc7gvk8P0BCalTmN+7T6AujnbTnswtFXT5iijyMH5E5W5N2Vs1naVl
urivQvtF0a0nBjA/3l6T1ATz0wAJEe+hX3m9aVOrBrWicsyLKb8bXOsYTRuYqS0L4t8vThXaiV5Q
Q3F4duldU+DsgmrD0yR3CKHwvzWsvDqKbSMH0ZOdbf25pl2YNf9Qsd8wIvv41E4BtlFFFfD662Wo
jTqYlPLBc6qDGCBB73v27oT0rJAAMsdnbVY/WHp0d/v7yE7spdmVz01zl40FALBzFDyq7YtiUs+B
0i3cKmXKgh9p63/rW932E+WexNZZXyJoVINCh3i3Y5pxsOKnzHqXzdq7Ofa+FaNp0/AI8o23gKQ6
cWV+lQeE2tCbeoX5Jni3ZB+HcfQXv58rRJKR2A02rMl3lQIZ7zdBBbPy+nhoo6wysGZCjrW0vm7u
leyhsLZg3DLPJKAj3QTYmAfValVZ5LROKOI68xUEpNT54lB8cYutQCG1I6b6xGwt61k7Z0UTG8qS
7Ny5n9zQ3ffe/VhtjQHIDrKQoEd8makSRpOvT4A2K02gdCzGUJRin9dUq5TE2pKtkV0b8MqSbyJf
QjF/dZjnrtBLDUbQc6vZ+2B8DtSnWnto8mGvb2ErZQsicFBkc1TEWNYEvbkyFk7eadnZq8pmD74d
fukynTfqbrJvA0AD7WFgRZywla8pi24NcQBKO4mzyTeCr4se7zOPMfnbkUK2cSD5jV+VHDQOV7nT
bGR21OmsJtceqia5AxBuhydNdXZeuvWmlu0cw5aAH/hO5GlrvzbitF6sIT+3dXikvSuqEbdXI7XA
e50903XmAlaryXSFDDQipguiGqWa/WKreyyLAQgj/2thla7n1TBZRprT122/t2n+UPQ/1exT6GQb
EVz2/S/trL5/0hve2IjbSaxE9HAa+AI2HoSytYAgBSWGpjaOttotN+3nPmVS+qwHxklpkAVvo+PS
fQvKrYFDqSWIPgGwU/M0fwnvXNzmdV42Tq8RaQz1c1k/eeTlsRH7Xu5suLNs2wDJA5H/xWW+7ihH
Xheg4TllZ6d7aGPjnm+TbsZNmZddGln5cdl0aZV0nM3QtkjtH9pui91MugwD/jT+Qzx6zR6RmH0w
9AMWRlidOuY/W+tlc1xyy8gq/Buhpth6zl6ZMUqV/U9xXrxx3N8+kltWVqnIaA5h2jKofq6KsNxn
g+vsJrduYadIvI2YKYtlTD9ZQvdQ8MCIn3LhZZkaeEqxJPnZaxYbTclm/KcNK9ePIlV5novi+2D3
+obDST0b/AKMbYLqdF0nhGaa0bcszYnTiCYzrdukUDAWw94eX25vpMwSZHc6XoG60ysljliJlLos
mB3TLMQ4CtgknyF0gb5hYwpZeO/qCQ/2UQwggsgVej6rXRzmqaisPBcPoml8k34vxzegQna9ITRT
d5tlFtlpAutO/x9iOgiRVhEVJoa5MNw6xw1nf7FNv99qVcuyRDqPxB2aStx1qzintxC2hg0rSuvA
79P6UNh/xV+hXXJREdue4ZImxfTMRPcKkkwO8fUO5gs5QZWX2AvapzaPnktKOqEKR3xiK/6U/QiL
n2N81OCm/30XuTS82spmYJQxbzHcRs0JSTZ/jodjkD9nWzgX2aGGnkEgi6FOYE9XK1SrZWqBQQJd
ZiXxbu4fhvDn7cXIbYieDyUOAzvXNgwriVxgtjlzEOFyFDKCu8ZwflqzFh5uW5J5vODMwUMopMAj
cm0J4s1KKwYsuVM3ggnTBjJHC9yH10wqFDph99gHdn231J32bRn0rcq8dKWC0QCXIaFc+0sXKplL
RZXP5lY7F46SctmZWwAoWfhgjPlfIyvfUNyRmIlkyTkOx1MYTvtxeI5d/WlzvlAWhW1Uqxhdgd9b
W8OGshTCvdoKmHGNENdtHlsXGmFV8Q8bF4vMDjFDlDOh0rPX+B2rs9vCHUzilB7uo+JTUP80s+HY
tXAEDRvZmITIW9fh3xKtDAeAxBoAOeTxEKOVIQZ3+7Mz2DBPNOXOLdAI6aLDDIYICMN0Gr2XtE2P
0ag/dL31l6dPuzrdIg6RLhx2CpdLh0Fna3Uw1GAYez2JinOvPoyRcexRWnCKN531IRjN+9tHQ2KL
NIS6KizJ9KXWXd7Ymma3VuGvVSrPflfPKqxnYZ6jKQuq0WnzEhatMts4j5rUKhgcETwZTrdWb0Yr
d7rYCJv4DMJtF3wurWNu+5Pn1/o7ZtkOnhE/acljpgxMkH+bRp782het7A8dszDFlo6y5OAYVAZR
DoLtgXG61cGxR0/prQHyXN3rjsXRaiPfVk5xvTViLLcjirlEIGLr6tYoLCtSCx0y8ylI6iPQu9ZH
73M6gJsc78CK1hvnR3Lvwl3BjA+sxLww17eiorTj4rHR57kH+b+kQbHvJ0vfsCKJbVdWVrvHdGLs
MMGG9PH8YURMNIqPhZ1teKnUCIzUon8GqHddZRsrp43MZkSdrylOjv6UV0z1b7GGSr/PhRHhtBfZ
ZZUX5PnuQJULUHLyMTBeEEcwfv9JRs1H8LsCc4PVeOX58OEtleawkkE3HlL18LLMO7dJNwpZv3Kq
VY53ZWYVQuLZQq0xgOo9TKNdqj2k9rvYVE6VNe/GzvwAJw60qM9a8WlW7z0G6r122gd1uzf1t7Bz
+s3Bm5gJ/o7yPPqojXHHWT4raXtfjglgnHfWPWCHQ18ph6B9dLfkPWRfGyo4IUsDvBp+iesPkZd6
OHQmFMJKf+JS36UpOWNn/v5jwhCzwRA3gIp7VRiZco36trBSGLsge/AW2LWegu6L6Xz8/RBLIAcH
SlWFhonwuwu/0iYHdu6e6qllLSAa3PCfpov1/RLkysmCJmXvCimd2zalW3hhc+XLS6SMWduzOIL5
zs6/T9pD/AfcNQywQvkpWMctUH/X67K6adT1jKlnyox+lz8ySVg6p/B4eyWyKAZykdDMS5lShsj9
L3ZvmKEdjB1G1OMi8LP2R2ScbhuQdReNSwur7FCZhjbTAzG9bacnqqlHe+r8Qf2Y6fVhyg0aRg+N
9WwOe8cp/WL4/T4I1t1fYwQAxtaVk9BsBjXJmJh16pA5gqyo9hGELhv+IBF+Fn+cNx/RE2iatwrT
dlDU3BENA4PK0Uq+wYx2YK7vrur91DfbGMEpx6emWsx7aADem+MdZVw7HY4gi5F12s+b9S9ZCnD5
g1be4+VT0IYhSHoHHoAGZNSk7Sbd2ZlIQi3Txv0hX76YbcGHYHa1V2fQiqJcjfqCb4wGaBWk+4VZ
8jT4K3IRanw0Hosfkw6dyXCEsvk4PWrv1fkYaoKGKUPO6rbDSVd+8VtWZ7NOZgXVV764be+d5e9R
YYC/vCttv0q3ulMyJheQvfC4UDSHcmQ9PJQZlLitkQGMQH0uEhdsXeen2qNSPwSzcwzCGEWTveN9
rOLDVN3NYuB+HDbqDbJYdPkbVl86oitl5oI7bg7zveC3tezdpgyrOKTrC4/XHchu6s8ekI7rMOHF
zVxPC+MSsO+Q7ej6Q1s8jPkP1TgPw3c72GoSiL/3yh45MzFWPOrWBDXWUhVeYbGx1CHrmDJxhtwl
ChNMNtz2FlmxASo8hANEfYNc0LheWZhUgULLl/HwdEB27n2tOTtRyw3iaucNILsIVrwM3m+YFQHh
1QIhJ+Dtz6uAPPLabG6kiYO0kSDV9Y71ku0QKg2af8bG185p4j16yyetWB6SjfxIRgIBRxnkD7ZI
Aai6XdvV1KgyshGOPE//O0H2OTbKg2UhXVi+KaJw30QmHdbZ70JYiZbFt+P2jsR64zko/boXP2Ll
TVNQxElrMTqiOl9oI+9GBlQAFt8nWzzxstuNihgQN0GNAvfmarWTDWGCUC4OYuulrJpxFymJs+FC
kvIY1RMqzRovLcEBd23ESUo3ccOEIOCo97MpStr+9BxOGhM/gx+0G5snO+8Q/DsCGIgDrdM3x40T
0T7jKI5GvCvq4NHLsp9BE2wFdVkghVke8ktqwpz61Z0222HopSrzS53R3FnasM/zNwtEKPVOi95k
8zmsCz+23+reZ/hKmvGYqfZdOyB+9jHUttp5sg+J/gpVaX4RkXbltlM5qg2kNwy7GlV67zpdcojD
VtvI62VRDjdBvg1me7BQK78sysWYq8mEnXwITlGmHIoYRFDU7tFJ97vioa2H58Sp/iCAg45DSo0x
ULKwlf8wWgcki3LdORrcHZMqTpXC9He6HXBkG3hpRPz7RZ6naaWpjSCBzkvzXC2fzWiLUuwXR806
ol1aWH2iYOHtZ5VsXuS9K+1+HzBkYOXlg8pATOEsfh6Kd0AO8XSUv0vSR4VMBC4wpC9PVd6N4DVN
n2cJfFbxg1U6b5PxEGbL0TROLcQ7WnPX6Ucn3sL6y5z88levPnk6NwrgdfHJ4RouD+Hk+kH2Lc52
XfoHvTWeJ1AmwSwB6mcNS2DAxUpLj9DLFMNe5AYK1YlMO/7BhwZXRK2SuwVY1vWHXpj9GNLgFwmq
CyYn3inpRpVcFoDg1PzXwupDK622TFPHlpUa6IrR3rnRuUR+5vY65FagFubpKBL41Tr60MzyvuVU
OJOzH5g6F8/had44FrLYDe31v1ZWa8njoI48i2ORL496YO298YXy9IDIgq7vCzX8fV4RhPbA3tNc
h37PWXlbOc6TmXvMOcXFW0oD+ZQ+9hAg0IwP/2T7aNVSCYMNkx7DtRvETZAWbQAzjOAgmLnzvPHT
NqOw+L2vzvyFldV6WOpSOoJ0I+qrQ9bPz+4g6v0PS7sFi5aFZlGtoHQsaHdNcY4v4pdjp03nBHyo
DHbygr5Tbe2s7C9QbZWZHrThQLHltgNKI8OFReE6FxbjwgmVKOYgteWwD3T9OHvIjrlDeFd20Zcm
2KraSl0RcTiEV4W256svVqZ5nQrOmbRoPH+KGutustv7okgrv87CeD/iT6dsSrZSYOlJuzC8+ogR
FAhTXHDP22KaoX/UzRfgon/ij5Ayw5co5HrWWNuYRnywBBCZBJ5xAvSR8jpu7ec/+GRMItM0Ifq9
UqYJg6gF8UrMoLfh90ZyP33xhoVbpTx56RZFvaynAU8ylV/4bU0B1r92kP+RdmbLceNKt34iRnAe
bsmaNNmWbcm2bhhu2+I8z3z680H77L+rKP7F033Cd64IJQEkEkDmyrX03O+bViIO2iXy9cp8gnPB
4f7eUx5KXfTwwgf5NnPhKU2Plrm3tsjAVjYf6BPQTYyUd9kbhcKZg4aBJilGijpALKU8roPyexVW
UGihcuwHxcYlZdUYkC3AqmTZEP+5HKzV1WOaSLSrDfKU78Y67b2izbSdTSM26tYog11fylV7MDaC
rRXrubzwRYltDMbQ0m0zasDOe+U2mxpPnvO9GoW/rtta2QCAqZDcexNyt9/KKWcTmVW2WspsPiph
AOuCdCRdQKfHTi/9eOOtsGVqEVSaqYhDiba/e8XnXRl1rjLGbq0k++sjEq63iMuIpojbBt3lghPy
crWkdOqzzgKUXQ/9RLLNPlTh8OO6jZWITOSnIUp3eI6gA3BpIxyC3CoNYNJ6hTQLfVl3cpDs52Kv
Ncq+iLIfdIe20ut1o2vzR8USEnuI5ekpWey5CaVoxMttrmtAVZP6JSWXKEk3142sRGIhPSPe5aT0
gF1djiwzaytueWfct0HjJY56kIPPxm0IJ7D0NG8lKFeOGXAVYk/RoAk77mIas6kzJXnGWJE/Z1B1
Ri9a7LtDnHkAD66Pa3XywJECVhMMJe8aucuylmn4YlxxobmBL8lHqvqZV9bTtLtuanVUZ6YWbxpp
TnkKlPh5RBlObl+G4fNkf6w7y63KrfNrzdmBYApBMugUyGVfLlfXl12aDQzLCT73JogUqCWvj2Yt
SUSEFyQbNire9MBfmoiTIbQGjVBLy4AbOBVXw4kK9uQlqeRGzXyMst8GuT9H3kLZr8VBxKahEME1
3usgUcsKUZOi7bWZ0q9pN6KPVdxGsbOP/kVZiCrt35bEl5xFwR6piy42aXYN2rr0lMhEGdEfVc82
UnnDO9Yc8dzUIjxpsx2PRUGPWxW+ltkr6ie2fnt9ydbnjdOZjUXecklGUZuZkxYWo5H12CsgE7SK
27wIDlG3ESzWvI/makGFBFMsYgaX01ZrSRcnOezFPaxY8F1IcXa8PpQ3XPwymkPuw6vRIeXD9enS
hFMOElzdoiEldRut2av7ovDAuAQna/4yRK9zfhNTT0GSZ0CApfzWwjMze1X6goKWG9/GwQ2E+CGw
8Y0PW1tGyHNAcQMWpEq9WMZpktq6sfkuy4bBQ/oz/j+wba9NL3lZUsH0ThG4Fl45VNpo9ZZDIMkn
MvgKwJ6tlOhauD83sRiGH6hotiGTed9m8SlQH6Z48EykpPLsox8Ht77my64CZmOsvra17VZfkmJn
TNaxUJKdFn42oru63Cr+rX4T4YZVp6LEBe9yySet7BOU8oDIWsWDan4Jp99KXN2pufah1vQb+Pu2
QFxilO+cjCKguGsJzOxiolN5Vnua+GnnKT4pSnUord+dyIJld2b2dN2h18omuoCK4cwkoznGL0c3
SpliBgntp76Kv+rxieuCh+TAKZLtYzI1u7Yk8dM9jJPu2VH0mDfjJ7u1v4EJOlz/lLUwwXBBVNNd
Aa3KYvfqflKqo0R47bRHIxxcdfzWl3D+fL5uZo2AXCe/R/aHpyuhT2yls+Cq1Dq6KhaJ6K7SvzhG
/dsJ2js9Rc1hjr7a+i5J9nngRn5t7ZTaPF23vrZPud1yyRDt68SQS+NNJ2VqBUXHfaId/dnyqjY8
jEW2cUiuOdAbYzb3ToNXunppJdAmzYBsF+hF0rtmXElgG3Iw6kDmyl7/FTbSRrZ2dVgwQsC7w/oR
5C8NKuoQQIGiU4Qnkyg6vivnRbU3HOS6EWNZHnKkxCfyGBHVxDs5ux3Mk2Jv5NPWQhxI4f87Dqbu
chySOXdDKsAEUn+L+IS7LS+1ujRnFhbeN4d+SDoD7zMRk9Do+IYG6XfS3cK7u+EEW2NZxNJY9lGX
oS5xP9sPBRTmU7gRrddeHWeT9YY2ONtIeh+C9vQZyty55GqL6NAYbr/Lp1fN/hJ2G9Y2Vn+ZTB1D
SR8jVSyNtKvC8oB6zb4yNyAKq4kE8LMCrkQi4R19RR3moRnE7E9ZIvs8qq4zqyj5WsfeIUVeT5A6
fUcAMEyzx6izKGqnR3Qej7aZ9W6bbBXzV5fw7GsW+9ge1bCdbDzeinqk4Ufrs15qW5XzLSMLjyyG
RHFGmSEXubKfqqcpk/bXg96WhcV51ulGW2UOFpz8JRvuCnkrI7ke088mauHrwIpCY+iwIGnPcafv
/fhmiju4q/fkWqPhVgn7XZHFng3v+PWx/S8e81abE4XN5S6oI2TRHSHAPahJK3t5Z5iqF3VJF3nl
mOXKzpaLySAKJ9Pgwvg8PMaKDUdxNVsz9E6FVp46Vcmjo59DUr932ohEtJNrW91xa8crsAES0Dxf
aPlZHPSmMqumJrA/deJ7AHFcfzr4Q7XrpT8bMyK8cnl9Obe0OMjlPtLsYAooKTepF5uga5yHWPo6
fm7B2D3pjquYbBZ45zTly3XTq2OE8BpBY5CgJEMuw7fROKmUa4KGXM3cKNYUt7cdBLi1W6Y/2Mgf
rd0LzTNj4vez8Kehttl3I+CWMJpfpiHQbqx8FM/QUPaqHhaPCaq/gz3VW3f91bgL7y4cuaR7dGNh
GLWF2ggzqs6t/5fDxTcaPk7qfTAc6uBjTHKaHOf1aV0d6ZnBxZM7NRQJDWAMTs1whAKA9PeHke6W
UOE9Zxi7cN54Ma7GehssCLlj4FjLdZwrOIvIFLOnXmMtv52U5tlUgA1dH9ZqKgGCYzGTgLPh2b5c
wYG60GQVmMkBwSNEE6q/iug4Samr1J9ATLpFRcl0q/a45qS0QrNuADLJbC02ol+rfpY4OCldGXX7
WJa3ShG43fC8MTrxLlluw3M7i3dLPCPLXsfYmfLnmuzwg+6VoRulUEB50Yd8J1t/wQ1vcq5dN7w6
PkA84vFi8KxYzKozR3JszcyqUz+CgXLGF9iprW7jpBZb+d3owEjrcIMCcluikiYgCIGftZSEDJQz
O8+EiNHZzQESlxuputUID5wEQCEgUMa0iCoFHWp5plG/075YcBDYh4GatB09j4py6G3V4/XkdlRF
rU6nmcDzkwcj+5kBM74+r6tPNYtuOfKFYBMUW8Tds4ATy5k5xj5DVmDTL38H5qEq933n5d8j+aWm
X8KcR9dBVSUz7mftdisVu4YehR6P6grU3EiNvHu7ZFFqG6OoG5W61yW/9Gl0ddro8uE0vGbxYYDg
cLhRxtvR+b0x9NXVpg1HQHpIby/brWU7RAQopL6j2r2LM4/FjwhROFACkn4qOvnQZkeAMwJOyUb3
Wv1Rbit3nkpXsK9sUTatBWAwaoL9k+Zp4LqXC5E7WmqUqUCJJLntpjUS3oXzJWohVXOSZNjHKeJ4
A3UZ+miSHxtTIU7Pd45/ZnxxuiZtWddSSS0UvqtdWCtfde1HH9xTfb6ZY/1D01VumAX74jXc4nJY
3dh0JCBJCpyc/sPLYXO/Coq2o2IOtUxrP0Q2+iAfx61eubXJFaVlJPlI7/KcvLSSF1FtIqdDeKz7
uyDKb9WyY2TV1ypUOXjan3OtfJe07Nf1eV3zsHOzi2jpNzOV/xmz6rGlZBiU2V7yc9e3qod26ja2
8tr5RjkNT4a9W6A3Lsc4mZpUtjMzmZSvMMoVcFta0Ub8Xzu0aW6gC1XsWXV5S2j0NAwlrtp4RuAV
2g+OGr3Id0m8n6BoT4otDYQ14Ria4sEcA8MVnWyLMCmrVfGfonlpVF7U/AwqGCuqBqGuR+fUpdKh
DHnyVntozd1mik6VyvOqnfd2af8sQ3njJb86xdS4gbtD1UFa6XKKO0lOdSlkPTW9diXlKdHAyllb
yJjVhweNAWj+gP4jOi6uRsMUlyoahOyJiCr3TdcmrpxYIJb6XR/vgbnrpRflaG9vHLKrwwPhLhqN
KY0t+VtQdzGysIV8NettQRJijOZu8DfcdHV0IIxRcKZ/DSuL0alKq6Za2VEQi6Lizs5REU80WP4d
X45v2lltD7y8tLup5L8K+4c2VJDt8yb+cn1vrjXRkaOkfCAS3JTmRGQ6O/nauo8diTfVfT99CpJd
HQ3o6VXIUpwsa1/Me0PSHiCiquZmF+ThD1U/+fqDBJ1vIRhy2+B0/XvWJv/8cxaeDuOuUVMKhwbL
ik8dMPt5fMqlLd9aC4S0hAIuBSIMmnUR6OdWyoeh4pTJGmtvOS/TWN8VFrA9k07NJvhgqZVbFf+i
wVw0ov6P1UX4TVMznRLYIe9L6zVTe88GXTA/W6PmZtnsESG963O5dqiATSLlBhUAx8riLJ2a0W4D
Fe51J3miO/uAFJhdhV5nb9ziVtcMphYwq28QtsWaBVHjB/ZEPJD011CCIAgWv1bdynSsWiGtDHAV
Cjauv5eOGpBwa/uW+mfRpA9G94dU0iGY/1yfsrWjCrHT/zEiPuJsN0xVVlWdKFPrVuNN1asMP5T+
ac52+VBvRIBVHzwztZi1vEmiTo4LVHgH7ZtCE3Rmdvux1m+sFKEBWb+x/XEfxZtxddUrzuwuDkjI
1RF1Am51HzT+75ZErBGNv2dTuptl4vj16Vw9uP6j92jBuAQA4HI+axqyrEAowvTtXg8f5dGTzU95
drD7j3nw04Y93p4fLCtEDfghkL8HpPoK7vljuvWwX/UenoXgLN8+ZLHjjdJRB11Uz8so9hT1STUT
t5yP14crXHB5f2QL0MjGm8bgeX05WicBlRT0eI8SBDv6Hshlmhtes7p6ZyYWqzfN/WRKPV4TNOGH
2jR2Vt0cQkv/LQSNr49mdcrOTC1OKL8q9KEXo4maV7kEgRj+Kbc6F9Zt0OoPjxmdjcvuYqMEri0L
/FMt554t/antwuVM/zcD+dvIYu1Tp83Kjv12b8+Pgutc7h/6aas9YjVymH8bWQT3IZsmPUKj5J4y
KyJpx1L6qlC/ntFZKoIf/2ZA8GPxaCPDsgTwq3I/gV7ACWoF0Fj9VFq6Wycbnra6NDZcKIIOBYSa
cPazUNhH2dCH4oIC9/3g0qXUn+yx8A8ILzn/n6bEp5yZGopUUfyCufPz57zLdkP1OIGZvz5p4nvf
bU6q62BoTIBcy5agqY7yztcGICa19TTM9h9ps192NZ3hiErvG98qjRyXA8ms0NSzBvGKzAroiQz7
D4qe3eWIVgRtd4iy9lPLNqU78EEqSVP3exN9cOAU4S7RgvvB9DcyOatrePY9izUECd37oQlqoxHl
leERfqgyeb4+rysRiXq6xnsd/TSSfYugV+c94+zwk7zrTqNsx0eYHotdmFqTO8hbVI5rnV0X5hYB
sFSdog9GljErh0NeEy6Gv5RZfrLl4ZsQfAjTm8S6kRpkV7JsD7vlLlI24okwsfAkOg5oYaEtyQQR
s1hlafR1M58Qti9i1DlhfDekzqvleY8446d4fAzHf36uXBhcLGNihvIEWRWINvi6AWhY0173c3vD
ykoEu7Cy2IUNQit6rjOsqXiFnb88KIiSUmIot2Cba9muC0vCpc72O/eMLm4pjsEp8Tk0H8to2HXa
w3xKjE9w5u30AlGdhxb8bddvBIH/xTT4JfFyhYh5sXaQcNly0kCzG5lfEk7noKTbhnflMVGivQ2x
AeTnD/b0eTTVD1m1Bfdd2Y8M3KTXDAik866pLR9jYMUJ5Ppzn+2S9jYB6Saln69vyJWLJQV8gOFA
fCGW0hbntl2mgKltqmbRK3wo9aOv36UGmtfzvcptLzP/XDf3hhN9tx3+tqcv7njwIge13NM0G2aH
Ib8J75NT+Nilu274KNeJixy8RZ5a/TrRMKjQewTuvvmtGB/91MuNXTC45bhXPkpHZavPbSXiAzNg
o4qSnEgkXLrZCLwVTbqJ95b+Sra8sDdGvrph6NOg0qCio/JOPjfuWOtQpIFG5S4cniNIqMNdYLwC
Vd7Apa+1njMWrq7Ad2irchZ+W6oBCYOIt6OigEH7NmQ7RX9W29mdaojksq9wt+xS3bq3i8DrzUM+
fgyNQ1V3O4nbtmm+bCnUrH+QQZ+04G+i4rL4oIgPDUeHD4JeCJVRs9wlH2g9PQTqS5d/TtO7ynIo
Ee6gVYz0J3VXdi+zfgphOHeyf6H7Re0AHQ5WwqGTUyzUWTyx5DCZp4j+nBFcrGH8cLYSfqtb6szA
4tCZa03JnRFP8pvnzp6OQzXeaPatUf2qdfvHqD2ndERc31aroeLM5GIXKzF+UPaYzNMnPboN4p76
kra7bmStTMfWQOzKouxAkV98xdnMEaIKJc4Amucl2igpidN94jjWQZWR0JGdtj2AC5rdQB6pheqS
f+yVqN84d1YnF15EqKqo8cNnc/kNmTlUA/lU4lX5U/uGF+15JuYyCCFt9mzr8fqQVw9v9hGlFhRl
3/GO9bLmBxnqM/e0MH9MjG6H5I7bDCejz2+TT6PcdhsLuRqFzgwuNoovF2GtjWRH+vYhENoCypb7
r06gSOjTJUMGb5koTaJSMRIbpUBBAhunP7POUxov/8tM9n5eeoiAbQxp3aABCp3UEhjKRcSPy5h3
iWjltQyUZEv9Ph7nvR6n+yCTvNjY6fI+1LcwAWsZU5TmVXKytHzSCbTY5VUbh10chOgHCerwKlMi
zxpLc9epqX/MOoi/2lmb4dq2jrXhxCfVmurPkxNEG/66umkAqcMfC1aX82VxfbHktKEKxXxzqppH
pZD3ivbaG8Mhqx/r7kXx78N045K95kRw9IuXGKkFKL8v98jgO60+QiB6D823G1avqvnj+rZYq4BC
0fBfC7C7XFpoJ7mr7YZWhrJ3Yz3/qQ778U7u+h950d+M7UeVws34HORPAa0OswwI3NzYmat3M1pG
yYqDACd7svgEvWqIRULX12zLP0mfl641KQdaYTypHT+mVorw5s4I6fUNTk2g3qq5etqYBRFrlncZ
sKt0p6O6Rj584WNTnI5l0JAylZTwOUd9EHDL3p8lLzPVk1rLngyZhJFDcwoDzggJwnX7axvr3Pxi
mdE9YQJsYgVcLHDYlLR/Vq76W4GugvqAXO80K944AtbOmXOT4pPOTgAljo1qLEX07X7mkbUTBbNg
EzC5OjB2LhgulKsA6V5aifK2kCfFBz00p24r08ca7uvhuxa8yMV9ZlQHSkkbb9/VbarRYCr6FWDh
X6Iak8RJjLCR2aZWw1nyvR0dSnTfo8yH9Hf2eGL4w/yY9YN3fRHX9qpopxJIaHrTlnatsFeryaLt
I0hMwfYY6VvPiLUnN1xggsuK25e8zJr1gzIhhks0KJ0HTYrdLHruxsrdrBcLb1/uhnM7y5M5VNtQ
Ckia5vq4S1s/8rRU44aldvN+IhRz8Uy2qm9r5/O5TfXSU9qZ7i27JLc1Jwe7eh5/28VLhzb64KZ9
8y9WinME9QT6nXjOLwIOZL+aPMQUm7riVfIr19xquljbXFyQ+YeqB22Ki8E441hL1kx6c/4SNw8S
wtxR22zEjDUNcUB5IDhALigoNy2CRiyjdOekPCrbqFVPkW9Puykq2l3u9BKCmJpyAkEHqUAeOZ7W
p93OGlpIco3KcFW7Ll/SHtEcx94Vge97NICJY3Wq92NR256PoKbnpMGWOOnaxHB4cnngq6nULyYm
6bQwjmRExmip9WAEtG3X7LdAaGsbkdOEDUKfOW1tC/eNOh+QUxil9ylpUqV/zYutdu81Z+Utxjan
Zwf/WRwXY9OUeiijJ8ED25O4QWZN4DXmA7FUoJY2SXNXp+3M3mKp9ZxXiM07GhDmY53ph74YvM2E
3tqguL9BL0lWHoqYxa4Ijd7IVatBU0I13SlhvyuUgeVx78j1oSvik94Up38eMs9NLlbK6KWmQGsQ
9vfgJ8m9nQy98XULq5eLcxMLj3NkulBqf0hpTemto1kPIInlcLhzqio45tzP4VNu52Mp00EnRSVP
aA13ycJUeUSqTt7qkF7zzfPPWbwK0jmVOstgxCF3doFyG/5FVVaUoCAhcOicfEdWBwmpn2Y9MjRG
f6eqj0oHK5v0dH1W1w4iiAhAzlE0RYVEjPLs8pCERl37ipjUwvH6fHBjcBqKg9b1xmG+dn8AawPb
KY3ePC0Wq9fVWjn1uY6eBpIj8zgfdfklNl7C3Lj1w2JXT9Y+TLbeVas+Q2ClH56TFj6TxfCACEsS
PKsoX8AuIg/GY5EPXpTqKJp9Hfp5r03fMivxLCQKinDY+Q64uesTvHYCO4BZHXKG0C0u+QgI3L2v
zL4YN1RGIvFNz2Mee+1o305Wvpc21eJWdr8JT5tQa7KRBrYXIWbWh6JQR1SBa0k0V95Z5a7XP05z
4pkQBm0dkCvjgy2DBkAgu5C1LTv4/byjYz9lXUP1Xk2+5eOv+mdZfJi3ihRrdiyBvFBIVplAFRaO
micWBS0TpYz8TvfvE9P4ODXNk9HB/aYqP68v2tpLlaMY7JDQ+ntP45U4kW31wlpjZao790q5Kxvk
ppI6dijUOV9TJ+tvh9RqvQIULnrV+nBMADser3/IyvaEZwUYLxAqcTFYjLoqlVpWOhQNpLry+vLX
3O1s7m/dVk/cyu4ErU+SVXA+kVpfvCFahI3ycSyz+1onfzS0bmPfVDea4ykz5NR/8uRfXICBiCJS
SoATNZhFOCjjKBsjIT4Rm1xC5S9SGe0UR3Q+bPF9rW0Hm0S9UGazCHGLKUT9ZLDy3kjvC38vyfEh
idXcNczwMBQOEopVRpZM3fIfEfwX9+43XiuSCyBRAGFfequaS2Fg+ygNWMoQf0BG74fi07zpO37o
uENaQP9fJtnBBzP8oQvm8qjaY/40JnkI5fQw70tN4RV33ZdWrh70RAj+F/CjQmvq8pv0AdU220fB
JA/67DBnaedFIfvU6tWtev3aZuVC9RYTqNUuYRR1gsIUdACo88x/zHq67SGw3/EqOPbSVuV5DaBC
aBWKQwbAEEdfDKtUtEjpoxy5lLoePvSh5e99AOJgf8Jgb6hKdCrywt5HlPy8SRko6hI89+MgiKCG
utkrAyIuYSoPd+Ocjwe52SR8X50NUIJ0fjqCgET8fnbGtlqeIdNeZ5RXiuKYFKV2NPLQOSSFme5n
Q48+6b6f31xf7bXIAdBKAGYAJ757OzcQ688taChgeN2HwNI+TdP32pQLV/a3CO1XbkImRxyseQCS
Bf3E5fiUNEJqIsfZy/rWMB/TYmsLr4wF6TqQlm8ylNwhLg3kWmC3c8ASl8bnPvosQTuiKF6ln65P
2co6WWSvTB2KQ6puS6hTG9GxmSgT6xRyzNgfUnt2jVFyJ7W9qcZf142tTBoMe1x2KDvBSCAv3FbJ
MycwQ4XdmH+M24cs3xJYXTOAnAEvNM4/Iu1i0sYmT1IlZjRNUdr7RFMkt21a63h9GCtBxdIgCXyT
3IFqfuHbEys/waeW3XdN4mrj7CnjE8mjjdC1OhbKodSIIJ+hHHjpAPSL0daW06Dt6JSfasqFe1LD
6oaVNTdDwZxcEyUo2gAXh2CTjV1BDaqgNc//6fif/NA6DIl9CtJ/IchIaZfMDxc0KFmXXUDwlEZa
NSNpIpWVdVfrTeNaoZ6dIj3Q9tcXaGVQlNUwIYCdJNMWz5Sqtscwlxw0b6R0RwMrNCYapHdQmVy3
s3bVpoIBEpesqyAqXvibkeWlBUlBdi9yJJ8l/bkz/6rn+9yQ3UG6s70Z+tz2k9TuNuyKx+ziqKX3
SAidC3w9l5dL3whHXxxgGvIwRXuawmSv95+dfLgbFHorx+ChMGoe9HeWKW1YXptZIaBFnR5BH4g5
Lg0HneOTbscpxdui1SEqKn6MEEypT9dHuLLFuPnBogsAGIHyZVgKGnB3ZRfl96n6Wg0PtIwp4T9v
KcQEFTUHLlnjnapmN3NXka0svx+ll9x6CSn6b3aKrexhIPmCQhqW2Pc1lzAb7TA2i7dhGNQimi22
jtX1ODOwCEVFKY81dA75fe08AN+b0a+o6ofNlOqaGR48KMOiYmYCSrhcdgiV+tpU4vxe6e9KG23f
5K8++B4V36+v+qoZEkWk2MhLgRm4NCNNqlxXXZejxa0ds30TMBq19ZytvqW19gG6if7H0FsS/ux2
MllJUktFz9p3jqvZ7R6DqItHjxzlTX8nbqPRULmp8TVOd9FhDsx7u3FuZwjN+j+y8/UfD5uy7tul
hXo2x+PlsI1ZKac2JDGe5y96/8M3P0vmp2hLI2tlS11YWbwJgrIbCiWnTpU6w62zNxK0Bsot8qi1
8gVNeQBKOUyEkugi9IK3VyNLJzlNlbGYLHc4MpeVLAt6YcM4zpHpqlp+f30CV4dGTtYgW0p1fNmV
EmelUsUw695H8jEsKzeWPintRqxf8U2oMSFl5ySHZXHJO0c1xrLyDpCkrk+7fgi8qSgOCTh3Pwk3
gqxw80V0vzC12G1ODSqwsjE1yQ9m3N9Facv5f8MD3ZPyP2GTn4ItSn/hYtdMitGfbQhfy+VmbIFc
2uMTBGrFnWWZbmPMO4WOyeuLtTW6hbeH9SyrkoWp0tj7z1NVfIrNu7x7qc1PVfLDd8qN2VzLa0A+
B7yVi67jgBq5HBubwq8nBRzi3DzGsurWEn2iKG3NurabwtDVBcG+p1oBJanK3iAVXnPNc+OL/cDL
IVPUkrVUERNUFVfRHs3u9/UZ1VcW79zGwl94QQTTkGND6YsdhHu7wKw2hrFugtOYu7UGOG9x4Yhh
ey4Hnde8YBX70AR+s/cVybq5PpA11xBYGgRhIBWj//5ypUi2aXndGXCpCUESZ/CC0IZyiSyJ+r1p
b5Lucz5tPeS2bIrfzzxfkqe6bipsFpQJIMqnmO/W8aGZuhPdu538x9lqm17ba8CteTXCs8XDa7EB
1IgbpaQ7AAbUH0rxgHbBCRYv7h5p/OlfzOeZpcXYuHn0uISP50ejNwylNxp3c3MXJE9qroBWFYWS
f/5s4YFHvdzg4sMlbdllmqtBZEsG5auGisVBUYbHoZajf76nhRUerJB6iELZwh/NKa1GLUVBuq5G
xDCkQ9x7lWYc1V5xm+DX1IH9H6O7/tk3bq7P6ftzAMvkFt5emCSbF3UmsykjThoKFLr6MKSpuG41
2hPdhdfNrIDyL+0sRpiOkZzOKkWztJJPRfA9hqhGh4ksAU9Rt9/U6knhCo5U2fQVUsM+tyhjKMjY
SOUGk9f7rc+H8DwktY5eDt32lxvElmrNrDMGbGYftDb0jPnp+lA3DCyRuFrm1IjbF5RjrMr185d4
C4i+cilhCKKZUGAbRHb7cgiJrXVZbTGXaqifksY4lM2nXH7o80/x1CHAdJuOMIdOWyREIlxdHqqY
FcgnyrjEs2U4mwzU5XoFdWg13XM5qX+r0qcsyvatbO82i/ars4hujKj8iJ2x8JcxVtDIGYWx0HIt
6RPXzI2D+/1RxnBEsggoL5etZYdx7BtqOIdYSEKEMgHbdACzi2Lrcr5lRgz0LCDz6APfIMxklC9F
B1eTP0xG968GIyAbgnKX9+yllbhWVKPz5/+IkNNjAr4bavzrjr3S9QG5Ei5niKcyFZzF4R+npGl1
GdrG7IOeuRPbteFC9SHujrr6YjSaF/itF04JDZMBGK2NfbUaQs7NL2YyAXET+Rkby548bq8fMvOL
ip6xLT9IqeJm/U4q6d/sXuzY2LdqdbLgIc0kGO3NzR7D92eeoJki/cPbDprUJX+P3RS2n+nsQP1Y
1b+CqKa/5U9Mq8v2pL/PjVyaWlwixiA1pLhi1DF6mX51CIMPU5QckHfwsmhX2JmrDF7+6/pSr+2+
8/EtIkzpm20/TVkqkgmW/lT0W8eq+APLWEIdB3gfVwaO18WoqlouZHmm8i7LrKC1r6LPQfAU6Cfz
OD5J0sbuWItcdPcT79EyojF0MZx0lstcn7AWBX14UEraAf1JQq3TapIbs7OgbejoGLKsdHd9HjcM
L8GUVq3lhh1gOBPJs1Mw7FLl12gcjeRLCMLiurG1o/xslEucU5wComgycDB9YbuG/hQYgTvlOUwC
h+uG1gOBSj1cPFJhE1xc+SzaXS157NP7iffv0L5mQfuhDB+aX4V0q2q/JA2tT38vo2rWw0y2hVNZ
i6hUKXi5kn6FJXsRB9TKikutBO8wZi90lETNQx6+Xh/hqglSrRw8FBLw08twKs8w3GiTmt5rxk3c
fpCHg1x9uW5i1TWoGYhOCRLiy4ulGcuBGlQaxw+MB+GDNrzWdJXlJ636Tdnau25sdTxnxhYbYB5r
e/YFcsMYA7f1UQMIvWFLD3fdCB0EsJIY6MAvJk33IaezO4xY4ZMgJTGl56but3xPPG/fRQ5obf9r
ZeF7kCMrUawCB7FQkou6XeefNP1+MH701otm7arW9uigT9LPQuvy+iyKAbwzjewkREsgGGiTuPQK
rUBLTvJZskjpxmMwa7o72bWyU7IaCqbK1rYq7Ct4cII/CV3uqW87beHqMC+3Q5Tb3Jr1eQfxkdK7
0Jt1O0N7GND75FzwkA9yjMckIOGQkCzfktZdddOzLxCLfnZ9UeinDqSOL5C9wfhWJ4Eb58f0lhy9
FW+F6fX5/Xu0CwdyzHDgjPd5Bc30V4V/xuSL5NO/FD9fX8e1w4cmJThQAZhzl1nuBsugStjG2b3x
PaxuCmvXWN/yaPpkBB/Vtt2rlXS4bvCtULf0HChAWExAkKJB93IWR9WgpTINqTM4tX7bDFrmtprQ
lev7gc7jJKOV1JwPXL6jm24qwj14UunktE33cUhKzVOKvrwdWl/6Wjj+z9zKOlK8JBOMCqGSHKiz
m9OUshdCHEcz7+zbJKxhuNZH58FWIueOgnhwc31Ma4sFxbNInli8yZcljTQopIZidHov2c3B0sBZ
tpHXysm+tv95Fxa8+rA+voHouH+KkHDmg70RDYkJb8u90YyuWsM6VLmSvLFGq68qGggFDzpsNFQF
Lq3IOqJygYCzzIHqe/MwBbvS7n/o+Rx5TjH8jJMuPSh16ul6BtFDP+2vT+j6B1Dop00JEDH6Epcf
EOlm2VSDhPvXO/qK57s2O6T6Q6g92t+S3O1/XLe3docVuIL/mlsE0nhMI0AH7DZylr/r9EnxERNS
y72Zxbu23WidFJP3bgPAyKEAU5Sh+FsYG1tY3RwL4IomeXN+kH6lzfghtm8MO/44Zf63sdhiW18d
HrhjsmyUejjLL2dzgtisb8I+u0+ydhdUd0Il0AGnlO+kMPkXxytEVYKska4g+e3lcuagdZeok5IA
1Ciq+lBJ5V4unNui3DoO1of0t5mFg1gzT5Es7oQZ0F1FeOxpdaLQslP9+Taa7S29wpVUM9VmgW+g
oGiJ5N7lHMqhD+OEBaRMLZ7H9hRDo1Dn9UkPAFXIXp0XR9J8YfW9bbZUUNaOnXPLi2NHTUMSp2aR
3ffBrjHSnZztjGA8to10i9shMPd4fTOs3V1o7VVJ1HLWqktdVSWVYrXSwfcozWNuInUaPUTFFhHP
2vqdG1lMpzmSl7J83CS1TiH8dHFc7IbOc5Jjl/1zeAJLR2TWwVkCh1lCqhSzLvQuNMAMmJnu9cqU
e7MECQNkj1vDWp07E5q/NzKGd13R1twoVtcPuKXWm3exMk+7QrZv1NzYuvytnTlgbQR6lOsfNJ2X
/lhoMA5PpQ9OwC5dqRt3Xfgs05mblBuxeM39cHrGgi8QtRbuFydyT2M/yJ7IOEhzshv6z7LuVk+2
n+/trv963flWh3VmbbGvQ5iwIJUDSsLtfNzPkQY4tLO8sbTCg25xx71ubmVwzJ9Clvn/kHZmy1Fj
Tde+IkVoHk6lGlx2GTDYdMOJArptzfOsq/+fzRdvUyX0l6LpgIADB6T2lDt35sq1ADQjMrQwZ8aD
kcc6vrhBS2ua0Rn4DkWB2t7n1bss2ThYK2MjQ0IZmBIg7/xlz6RTdEU5dOIgV3dTcwYDH5rQc9sb
C7ayB0l7cWtSpv1xiq93RgLwKMgpTp1lEOCG7VXdvbGp371yfkGg4g0JQRjRUg1Zm4x5chK2H9nP
MND30vjVhEu5M7+CJdhYpBVMpMiPAD5FAgqDywxJJ1U0B9VJfs5Ukrnas20Xh6zTcfxWcXYa/aw1
bxKYXpkcdqDbb4msH8OjTyojVB60fNr6npV3F81TlEDophOKh4sgrM2nNtcBWpKH2odj6No2hVWp
fhTczmHwQU89zdl1/Z+BA6loqrze3rM/+qcWAQTmqVRTjgdObejXC6xL7TQGDRCHPImOpX8/DKdK
eqhDiVRf/4TjOQTNxOuv8eqxkz0jfxnkChqzx9GkJ+LBkF5969Alx6F7l1PlHpT7XnvNeTJJ6kOk
HrP2ZG81tq30hNGNIYoMIDghQV3qUNaZLHXh3OTnytqlETkZM7hLHd0DJRZ61t+Z4ZbBtJeUGR3T
3uWrehmRiXfJ8CiU+prZOhIMvx+arXhazNUvc4kABJB/HXG2JZxaHs2eiBrYgqQWwX4kTjqWetVu
pYtX/Az5GRGv42SobYnjdBEVdYrf6EZNE4PzKRzu+/AvK/+CtrJbaLGHzFc9zA9jE7x3vsX1a5u9
hlH/qVNrF/eKmuBdX/sbUdqKKxL5IiDN1NnA7C2+Z2CJLEAPgrAr8dq0e+tm9TjH1seh3LoS10zB
9wielhSZYPW8HnrvR7NfCbKzLEp2dnhSjdgtxthz8q0qxg85uMVi0v9P0AnqC0+xLB2S7pTyoUNQ
MlLtXeo7npR+l+zcMwLjnTX+3RxjgyfL1B9srf0U+s0u9O9arT8EZGiYagqaEhp9H24f17Xx/0Cs
kp0T4KfFVMeSbdblDMHPXP+p+AcEKszyy7iFG1xx+hwscNFEpuBWl/mYiSY5ssj0+JIItOfSpWro
+h9vj2TVBg4YGlrNps1Bu15JswZtAVUjOR/12ZjPWZBBnbzhW9dmS4Bi/2dj4dsmOc38qsYGyQpX
J1yLkwO72I2mLaT9ysm3ASBy9VM7pIK3WBeOQF+aIbX6qHinRzD6wgR9e77WDv2lBfHzi0PvO4A3
sgwL03wnj5TunAO9fJrsAk5BSeE3jFG8IwtBZgUGlWtjVk6QaHWiEPpVok7umkg0G/KzbH1stpz5
ygMWVw5RpiiLUC1frFGh5oE95+Aq8rR5b+nNJyeQ36UmSTg7Np8V5C2BgoO8yca322Nc2RxXhsUG
vZhQ5HbLNCo5Smow7hpdJcnTIDBiuLpcbzjItTESbUBAjPauwJJemwr0GRnqHt6Fmat9Vk7O8Hf5
HhIy5UWTGy811cPtoa3QF9FK8dPgMqDi1dMlacsN4ReV8sGw2uCAHEbyLhhbSP7rLj7Uqdq6XaJI
3oS0i6dRdPCcETHMiHZLd+ij/jD5TficDWlkgqw08uKg0rx+gEN23EAOrD2Hrz538fzQIIVA+AVi
CDvTzqHzElbRh9h39pr/EEH5TQIvzoJdN06ubfz7MBoSYcIu8Krs6SVqIQFSmaghM2Uk+b5V0CBT
vtsyOXZT2nB4qvBoiwtFsE1yQ9qwRAAovt4Ffp5XVqlyd0GEfRirvR237mjYO0gc7rTmQcseAqiF
SQx7jZ0fEQJQrENe/ZVHd63v7OTy6JheMZLogWVnat3YKf/Uui2Y0wpUna3zz1f+whrQTk2Q+gWE
h02275svvG3daXrfa91BgrwDCM0f4TD/mdenpn+ndcnG/bbi5UADIcAD2g4OmmVdT51LqQoTYKGp
6M98Mn0Y0NExRf848LUdqIP/aG+x89JySKR5YE3a6OynqqshhhE4p7LN3J4MsPRb5iiWQvFDEuHH
2+TC50RSiK6DxeRCneBK9oukNa4JIkeCJE5Sn7ug2XDkPwScf9l0P/poBBSfy/B605U4s9yYICM0
BlL/fQKWMkboXGvva8nclTQ1a/ndlL/UcX2XDvIh8i3PruaXbPJPvvIxm8/ohkHWEr9vi0PhHALN
/nzbWa35YSErxe0pCICW9TrbrAKrjnT8cN9TpJNQx1Wt9lCq096ctWkDoLjmipl6Mf1Ed1QIr+cj
LK1OLeD7OidFsddTDepXDnv2mmnBhwpFmKZRX+fcvLs9xpVgR6w5+BHBEMM6XFtt25zmPgAc9OE9
S1aO2sidNf9528bqPII3FqBIoEvLd20hV0D8K4I2K/7WtqYAnAmWhmiLYmzNDrEnjbeiWAhJ6PVY
/Cyo/4/cQo3vSzSAZC1Au+xgBlsv9TVfcGlo4S8ltdHywCR6a0IE2argebSfoODr9fY41v5ea4Lj
7RkUQdryrNCTihgbeQHwUYu9QYWz6Nsf4Az/ZQz0x1x/lHuvtK37DFWw37AFAQUtdULraEmjU8hD
H7QKaDk70uGeGrp9AVND6bxrk+gOptctHpXVO5ba/j8GF1uw9tt0ykzgLqhcz9IhDfUXRf4O5diu
6DxEf5GA2fkcc1hSbo90DdSAqBo1f/SySFYtH1KwtxhNrAPUqi0nuOslAShqqhkJxE4nR2tLx9z0
04c8qYIH06zGfWz3T6ESIIxTqcajQr/FhldcO45oI+ii2wZ6nGXKpbH60KnSAZRRAzrNebPRmwq2
gr7VGSfnLdIB/AWS9/qgVK1l9p2mUOHVh3cD3NLFaO2MPrtXApO/26MaObtG0u+N7ilp58PvTLso
M4Bcw9HpiydJPmu5NQ4WMXyQQuLrq/2umqJ0LyOZ4upD1Xt4pdbTk9zfxd1ogxYdc681eYj1XSmd
hZbwxlZYnXdg4WQDTLi3l68kORuLNDJEnb9L3SS20Fn6mnRbxDhrx5iVRWyd3Q5v8+JFYTt50xWD
YF1oqt1MvXEvx6Xj+lEXH6sue9dkGzHkmkHSEewjwWPBJXu90I4JhUrfAzJuYvMxG74o8j35MX2u
780oOd1eVvHxSx91aWuxqWbH9MdZQFSbUHD8q760Dybd2rivVveuJVOBhloFIuFlw2Kh2+kQOJzZ
2KnKA+1p8T4Mbf9A9y+k/NMw3hlyN+21Ucn3Zjo7ipvnfn2e7Mw83h7w2i0gwKRQjpGCZj2vJ1cr
6snsU5Be+lxCRCI0uQLoeg59kIxeqoUtrGfO8xC1/YaTWLvniNDoQwV6b/FAuDacBxWyYT4z3Wtv
NSlPR39sunhn/3sFZO4ayGUEwbgiFJ6v7aAC1Iy6zwD7dib+sPXkjkxrtWunYOutvTok+k+RWYIX
lUfVtamphyW1Kbl0DC1yjbp9TBALDZM3XuYb3mftpJM6ow1KUJ/i9a8t6aXuD03H/snqj7SCuBEM
smo2/YY/gRRUg/qEnUFW8NoK3RhNXvUUXAoC6Eci+ZdWC6272Qn8jet6beYI38g6qj8gE4sjrhah
Exg21ZZYuPPKtYp3Y/qXEW68hFen7cLM4nRPc94jlUczP+UcNXoLBsN1ttDGq0MR+VrS50JFbLE0
Y6El7Q98CSqLoV/udPtkwVkcZt9uH9zVsfy0s3zKUe7Iazvn+ouaWmiShPAFlsmGd1hzh7ymKR4J
Hihj2SyOYyoTLhLcoaLRfpntfDbb7XGsz9dPE+LnF2+2YZJyqc0ByZT+Mfftna5+AIIt/wbIj5j9
p5nFXrYJzWq1ZiSpf8qVl8451f7r7ZFsTdbClY513RUBWNyzEtquVFVeIFsbTnN90X+OYrG5/DTs
JL0S3ECKVXhRHe5sYLoQZ/2Og3EIbrhyUUyicHa9KqADncDyMdTpyUFTv2lJeVLst9sTtrb0VD1p
3YdYgYyEmNCLpS/MMA+SAVwBx9GxvjaG5IZjuRvjdmMbi2lZ3uqik5l3qQOSbekuI7Oc/NmhT98k
Mkyfov6b4lBjy7xQ+qMeg70y/uuQBZwesALQJ/wmdLkeWZVQ8rUGDmcymidr+jDbjSsjOlepyWmo
v/zbaaSnBlqzH8wR5HUWa5WMFb16ORXXJodE/W0qzuXwNaD/9raZXycR8h4ibRCkMFL+IggmF1bm
ODUl5EE/RKaMfHZ2qPuSu2fyrMD0cO5oWUx3t62uhEqCMwiuA4g+UM1dNhUb2jANWUgCG/6QODoa
2ps2+LELeMOT6IFM9MQdo8JL5uksb+ns/XrcsE26jgMHfw6tKNfLGKUyuZOUogD33qnU4OoZRvDw
W9vz13NwbWbhAvUianW7pD8QEmM3ztBMJW2lfDTtw+25FD7u+hhc21n4QNOolHyms+RsD9k+qYCX
DY+D1nrj9DzIW+zw63NHXQ/YC+JdSzUbpZrjWBpCgqH8fZq+V5qW1q5/3XAuBoTSNjBL8QxcuMNJ
rufSVgLujlj+qFWOa7fVozpsZfnWh/KPGXMRnVS95GeyjBmTd1XaPJbKk2n9fXtt1vYA7hZCUx3c
CdHj9VbrTEseQoixznJ8J39rvjpdQOP+638zspivthn0PtUwkmm9aw4flQxiPj3xNut1a77CpEef
jD8lGaibr0dTMZyyF72Eg9jKyWkERNC/Dopxb0m0/WWql2bZxt24NoPg/XiQq0A9fiEdUmrTGmdB
WWnFssstX9rBIerjHYyqt2dxbTtcGlocI80c1EHNGnJLTeolPEajvylKbIxm1QjlYQuafKLipaa0
Y8w0ywkjaghLfvbaqsfNUHXFBopLJFBs/hSwu+tVajR0XuRGhilOjymF3AMScjMeSbena2VdFGrq
gkVQ5gpe8mDWiHLTgglKLB+kJ3MsdnZjA+f7stlfKsKFhXvDkJCuAR9CT/di0/m93eWSBZaq7UYx
HMpBG3HEigMVsCaaWHlPQmKwOD8w1dTxUAKvA22Z0MdN7OWl0WPlBIdmi9xybXH+sSWm7npxxslM
+lhmcfLU2Q/xvtX1bWbUdSNChEYUCGGVuTYSpKHS+yWBUWNa7RnS2vQg1b1M4q4PNi6fVVN4asAq
pHCAxV+binM6A9Q+zQU5SNtmOyLwqN56TKwZATJNT78oAtGBe20kol1Ja3MIcoLoqa3gbW5bFyq0
f/0upp4C7Zgg4kG/ZpnIbq1YnxLB9gOnik6xLr23u7fbh2Z1IGQrILNCxoUX+PVAkliS5VLDRFTO
noScSSaYPo0NT7Z2NA2RguJ6BlS5rGnEuZL5KSkfnhOoFEcaoLInFHCsONqYsbWDAzcXgCLOj6Cs
uh6O1TeVniZqfnaCj3T4NVAECAoame5lSHL3t+dubVRiSET8LJCzdDipxevFqh1YhaL8FOuxx1ZT
UNgO5y1c78qwVNEdQ76VYYGCvh4Wvd5QhJd0PswpKsDdScnvZjm6y1IDEoCN3MXKqK5sLXaEPJm2
FErYGu71Kdq1stdATb61UGtWcHBkWXHY0CkuRlSrjVRARQ4etc0Dt5KCyG2rv2bi8p0lZ/7GSq0g
DeEuuzC3GNQ8xWFiCbi8/LUJ0VloPjZZfdDJL7X1Ua+ejfFv6ofa5GbxwQ7oWoZJrRnODjUxTshO
nu6krRlYOXlXn7QIxLKgiLPYYQbC/gEKrHl4H26VK1cuKkxACEuFj8tkWbmY01pzZlu0J0yZmwQf
lfrl9glYH8NPA4ubsEjRkwmFAQvxCli18/rD4Bz+mw0xyIvHe0WP8NRIdB509qc+eBls322yDf+0
0kco9sfPgYiBXhhROr2P6Vdkpgyz8yBUbT9BACZoG8bAG2knea+VAfxPJoogc5oUkJTLyiHS2+TU
jk7qxqFqeB0ikx9vD35rBRfHJMgC20rEBNv2p3z6W+q//7f/f3EuIrmddB+FiTPJ/71jNA8dykW/
YYJsAeESQaa8zL/3ACUCKRFcctSr1PB+bLZO0uokXVhYTFKvRbnlT5AHFl1Nz7+MMsTx9hhW9zlh
GGBJEb8uwxdtDrrAlGa4LONv0Xgv518h5bptQnzkIqhEMemnicUgJm1ErbPGRFfCS1V6nXqQP02k
c26bWZsrcjj0dZLocH5hd9Hlpo+rTjRudN/k9muz2ZK7NlUXBpbsLpPfDYocEYU7enmUhu4xM+XH
OEjebo9jy8zySWEmQTwgY3vWe8ttrUcllLytJOjGXOnqtVOYBl2TxlllKMjkKvazav99exBraw6D
nehAUoUIz+L05X1nyL2Yq3xQ7yAyezWld6VF81g7b0FoV8dC/RjgIw2Gv8hlKLluhaHMWJry84iG
SWFsUW+L+2q5gUX37v8sLFZEKg1nFASvZ3+u3nIYF11aEIqqebb0P8fkcbbCLYtbY1qsT531c2ep
YkwpctnpS9ptXQvim38dkybofHSy+s7iUHZZrFTaYIkuu7Tf1Ur46qj1bk6Ebq/poSoEHcsuno0/
0Y06yf5v5NHoQgBUDSYZObkluCSfynkaaWkk7CsH1w/D+6rX76388zzox1qmzH97P65P6E97i1sQ
jnZCd5NbsDde4vK1759u//+rh1Zw/PNoRh1vCWUwOhhkSQZAnysdDGhFJ/kh3VS7EYfmlzUTDz/4
n4SgzmJXaAEBf2EF9AVN8fcqnd2ZnjGzuUtVfbeVTFsB6OpwdoM7pV+M1OAyaawkXTC0EY/NIe1p
LtKnALxhMN/N9tR7iiH5nkzr1Se7pb8h1Ir4EDfVUxnHX3pbaj1aAGg9DIIAWYDYuUvA9tCZVcLZ
43Tj1htidfJ5Edvii7loFvHmmBa6VWc593DgI3kgavCGO25RB9yyAuJg2dID4bQuBSFWqu77VL70
9buu/o3LmB5fCJhJvgG/XTgaPS+K2A7r/Ozb/jt6ziLor+QQroct4Nqqe3aInEHP0hOzfEyCVK1m
KSc2H/T6oIyRm4cKgGJ/D3r39sFYSWOq4h0kGtt5Hi8vAjlu6Uho2UZWC1A2ONjDzvb/lqa/Bju+
o6I7WVsVh7WjfmlxsRtSexrmsoEN2ZYlN3E++5uKAFtjWuaw+nKoMwkLEiiTuv9QQT7VmveVrbpN
fdbbfRJ/uT2La2MStRtaqiim8GtxX2cZvJWznp9L61WL6RaL97cNrG1uHuBwoeGUTWdZrGw6xYyt
EtcC3Xj2xUqr2jOtLDzHPQott02tkB0A8QNuh/zS/7G8XQ/G0lq/lWYOkjHTlV88Nbl8COJoL6vn
UlaeZsERa7xm9lYwvTZGBkc9lpwTtIfi5xcvoSourLIJaWO0qmlfxqHnRK/xvNH6tmKENlR6ReCc
IhhZindZYTyMagh61zJS81NdBuNBG7Xxvmx7f+sOX4lLuMDB/4iUEKKOizdqGdXdEAh23SLyD1UY
vddCUEdqu5ur42jd+8WIo5YH+EZeVHohLad/Au/n5o82PNRtomSu6kTUSPxug/Jhxb1cfZjYzhcz
bQ49bCAOdU5Fcb6E6MJElFLNKL6LrQ33sgLdBKZxMQeLRW2n3AqNDrx60k0HVBiqEDqEl86GDFt7
r2h3fnk2x3RnRvsxie/neQuouT5UUERwfHOAlnxYhdHLqc9L8JzkjTsFb2pCI6dxUtM/b5+a1X1F
jv9/dhZejUT2BAcjNdxsmPz37ZBlJyOanmmL3aJ+WLUEmQVd4kIgbQlns41ZMoYSkmENvLSBxhdK
1MVoHm6PZ6XJmYW7MLNwaX0ForZUUU00Z48GvwiFV9mdc/8wK/33pNfxAdUeHNBjH+jv5GI4WE57
1NWxdDN53ttB58nDFmvvSoAF0g3wu2i1Acq3OFBowhUT9REOlGxHd/Bd7FJjfDHr6imTu8+jPW6R
jK8aBOnPZS8y1Ev9ttEfqtCU6PAKaFopjJ08u8WXLhl2yVYv2aqvuLC0OCeIRZO9rrA0Tc+q8izF
iaugXGraZAKngzQ8byzvyo0FoBgGK0AppBaWI4sTJw6rmEL5EMuzJ1dZvDfKIdylmhx47Zj67lgl
7U4J/dGFXac/5X1Q3eklbL5zmHz3y3bchXVpb1w+q5ubVi3R3kID9JJAzh7UsTeE7mWT34PNdau5
dtXu0+3Br/gEYNscHRSNoEda8iNB2tWXsUKfQzzVzk6fnjrxyg7Kp5Bs/f62rZV5/iHIQCZUCOws
Acu5j/mxxC8Yufa1rtu7sGs2WoJWNAZ4clArpaGYPA5mrt15XPS9bOWAK9q5OqHj4vo94b4JB2ji
5SoF3OpzkXyes8IFV/VFHWIvGMedRfJwUAovn0g5t1vftLKQV9+0eAsBuyfJbtt0mCfan3M036VU
wvQsgjvZHcZPmWq4udLv+vZdXTfsNflbrBZfdfxMokcbF/HKKb76loXbaP1YneQAcEMQpvoJLLDl
yslU3ltd6bvpLGWHMZuHjbfC6sIjwCYwGzgPe7EoeRSWQzuwKJURN14ZNgS7ijyfbm+vtWANQaWf
ZhZjG6LGSe2SsWXDC0JRrkpQIddvdvDmy7ZX04EWWtqdVG32ZKyPzwb/STAl0+F7venKIqzmWYfW
VooMlara2O7TNAJ5XLYKSha9MiMK49R/xAgIn8pulN7xHk32klQFniL5sWfHTecWse9vhByrO0/9
+WGLGTG7ZvI538BM5BxhgWo3ja+/0cLEkbswImbnIoIa9ERraptp74JgHwSW201vTQjW1g7/vUe8
siSc2YWltkkGWmxgOR+7+4r+dtM/2ekWS9bqCSHkRqMQKBNP3GsjSVeRfRHwnzb2PaM7cEjj5ruT
3ufFt9sbdnXb/LS0pF9Qs3ZmXXDwijXcz93HODI3joT41kUWhgTMP2NZlp6CrI/jNmYsCtjnRLnP
EB3NrA+x/CwuE8GtQOvr7UGtTx/9QPRmg/9YJn7MAuX2cALJMtMBfpwbP3hqMv8YOL6bdUNEWNTF
L7dNru5yg2cFOTOHW2xx/Aq1zlkvwrNK/5LAImjGIBO3sAYrDcds8wsrCy8+m/Y0ZqPJa2kIz/ro
FfFuyFN31GUaR0a6EPXGlebmU0fQMNh16A5J46J1CeHDWN47WbOHLModjMDT63GnUaFujV3e+Txe
u0+Wkm/1Hq9EUXyvqPeA6acbezEr/diL8i7fG5Wha8I6M4R/adp9Kv/ZPprW1ttidQ1MAgjEYAT2
Z+EEojZmKJ2Ioez6Uc674dh2KsJ5g7NRGN8yJH5+4QN6a5TbrOAypdbkGdaT1RIdBtPGLl7Doepg
ULmuEFVQGNi1GbRybSeuMVPl90qVe0p+SvLOgwCGw5NH5i5o95+sfCvIXnUJPPp/tO+COxKn62J0
RZqVDdEC7bvqk24Fj1bvbFwJq9viwsLicZZatLHp9EWcO6dwR81y1Uj+GgUP6MOlrh2eR30r/BEb
7RcndGFx4VCn3I/KScA201C6g9eDjrh+Dx8G8VjgNqFzZw6nWJF3c5j+0VT+823ncHtGIX+7ntFY
V1M5sRhvbeYntc3uimojjbIaQv8zPuSQry3QXUpIILhXqkFzuzn4QBPq+1Y3XT3eggmub0vwgbBZ
k6f8RYGjj6RimBNsFVXn1XF/7AtzF07zCSIMlMG0wSN9/al2uk9hHZ7Dbgumtjqb8LGRi4HOxlpy
b9iDZEmKQHo2U9q4KvjLj3lVj99vr9kaUIS8F1UjCJkEA9zi9DlwSGhpTLcYGRNvpkYxZspuNoiY
A9UrygdK/y3CEfq9PjxH7bxPehmF2/CuTTSXQvdhUqpTHSvwQkTnITS/3f68tUm4/LpFGFK2eRZH
I18nowUSNDaNOJ9vW1i7txVECgQM3SbcWLgBrYOptqwAt2bpKUA5No6qQz/QHX7HJchbpr/L9Xh3
2+baxX1pc+EYEtPOC7rpmfPgW9zrXpB0XlY++0xn0rzdtrW6j+mDA7xHCYEe8UVg2utpHVtIqZwt
7XMG8CGrnFMRjF+S3oB41XzU+71SQ/oVGl+jpNiKUVbYqICKXZgXK3zhZu0iDjM7mCBO712Ie5Ij
RRnw19Wxr+THtv0YSOFuNAEc1Q8VmeV8CHu35uEEk+Mu7OoD4JODQ4gx+7On59KGi159yMDXQX+5
kG4A2Hj9eUlianXh8J4oqtRL/dDrm4+KUXhZIH9sbMWrfX8PD5wPHdvGuoh5X/rqS8sLX6akDZ3N
qkyb2TC7Ef3c4fAub1/H8rUaXzVtduWcunj1IBHbKL6+b7aO/v9n7IDJ4XOFlm5JtiOrAbwBtGGc
O7n0rOqpsHMB8/H6afZmFSSck90H7UMd9Xe3x766/3mbCiYGqvPLhFqbGUPfB4NQ71bPmZEfdaRC
uqJ2Lbs5VjSX3za3FseIp/D/zC22YKrQoRYJwZU0+EhX1FEKn5zfAWJSXvppZOFH56g2FQhWeZhq
0NxUzmOtfFOy+8yhvQs279sjWp1AIL8/CB8AUyzOtF0MFaBs9o5aO1407Gsj9mL5a0mKYY42bogt
W4vZo3HZzmvx4o7yfdzwqGi+T5LbEYKberWlnbd2waNr/M/AFrNYJiMeXxgLs/4gWfe2oh4AKXkp
Z+H2FK77xQtTi6tFi3o5kCWVxydsp3XxkKgPvkFTelx4k/Wd8KyPQeBV57LsN6KY1f1I2zSPXiHL
uqRbnSU45Jwcl6jYodci8xBV3lBuGFm913giAAomfqAKce3Y7NQplLZjJumZPNrBfRNnu6TH1fqH
tn/u1NptFdm7Paerq3dhU2ylC19vmSWSAwM2nfqUqV+Rl3BpijnSg/bxNwwxdVQKLW6XH57twhAo
cRsKiIoLNB2nYzH1PUFKOcNIFThu2xUbcfXqgqGli86tKCotKf/CNqirduAKTeGYoCO4j6De2aKn
+RFp/XIhALkh4tSJOJfcdaYc90UrVEwGJ921dtOdfIsii1EqXtbZsImlkB2h9T7/FTcpjCuh2ysH
GMDuZqhQJnsrJ766mA5XI1pwhA0/0r8Xc1y3ctp1Dru07t5VTTa7dtG5uj7vtZgr+vZ6rk0wFNsk
FQRfJbXY640TGBB3+aoQClHfdEz1/Uu/eeKFo1rO76WRxe6EcqNtotGg2Swsd2iiZYAbbg9jzVVe
WljEdcoQD2ob0ts7FKmndn8r/dEMNbelQKQCyL9tbG19IIATejcULIAXXc/Z5PCaDAiuKCkXXpXD
aTROpyaE24zTcNvU6vLQda9BeAkuS1WvTZUUhgkCbJpuzdir1V3e2DsIuP6bkcWdllkwGIUmk2c4
L3nfuFG0T2nv/29GFpeZ7iuDFWkWfY39vS0pnpk/SvXWyRHL/MtGAz8ndOQIrJbMxHMXx4Yz01DQ
m9UzSTivnpOXrtPvR1U+NkX5VxA6G+Na3XkAzH5w5iBkstgMvdpLicZT7hxF1dkwqWhrp6ik6AA8
i1TY7UlcPUh0Q0M5Rc0Mf7/YDpruV00Le4Uit1yWsjUc7VgrNy6T1U0Hg63g3AFGvdx0fabloTRm
tAskTu4JMn5PNzuFC3PIj7cHtHqU6KUVxDui/2iRNhml2DFqmc4Ehw7sUv9ch8Fh7BLXijdI3NbH
9I+hZQmwBVtl+QXo9hJZ7rof987wkmzyCG0MZ9l9COU1j5qZ7n/D8uEftb/X9ocwrfaZGexvT9za
ToDMGGQLaTQYOZavp6lIGx3ipXPQzgAdTL1L/ipMaWvDre1unbv3B6MNiNuFmbTX9K4zuR6GqX+Y
JO7AMihfw075qCORRffMp9vDWptAXCqUBjRvgYdbbHCauIOgkmmeqeray+3XGGX7QGoO+fB029Ba
GwaD+mlp4Y8yC+zkIDfQs9iF7akThLGW0xhPjW7DXy7biVdOdXvSg6QHPOq8dqYfeJ0mSx4sR+dY
qkyvgQHwN87D5VctvIkUxRFKm5yHUvts2X8r8jdqMmHW/cYJRy1O0FTTuohy+rUfUYc8Q9+pxY8g
12C298LdD22w4a3WvDEti0Ks10T6ZRkIm6mNDJdKn4FaQAhsIx7dFV+ttrpvVGkfdyRGoy2x8bX9
w5kADgpVGLto8bSvjaDN7QmcdtHNmhv2H1TN9pQuld2x23KTW7bU60kEKtLahkChU6j/M4/2XRrv
Al7svj/vbm/WtVNIloxmPGr9KoxP15YIbQpZmhAQ0dTxHBvK2Y+lPewDxzQ1D2WabJTP1x4woEQg
iwd7qKvLcFhXar3MWrCHU+ZkrtmZ75oR3ljnITSEmsGRf3XvjOaGh16hkQWrLWQNAG1DSrl8Wuth
ao5SSPeOEZL2CdsnP2re57ziM1s7agYJzzn3siJ+lKvhwZx9Nxqa33A/DrqUqM/QwgcF4fVEq1Mc
TapFe48zVfdDZf2RxZpXJv2dVW2VKFZ3D4lfsIIsLWiRa1PsyaRQDHC4OSwfozO8s4D99JPxaG8G
xyumhH6PDmckPAzIf1ybyqEichzUJ892/tmuZ69GraXKLYq+L7f36aohnmogLaF8AHp/bUhVSgPC
YlawUh7RYfiQZ2/5dC+Z1r9/FcIrAVaRrDmcrEu0tNHYCXkr8L66JJ8CAEuZ3Bx/pxPrysri1FX6
GDZ2X4DxJa8UW08RGp5xscXqueIkr6wsvIg2t2EZCvBt30vve9BWpvRJlVpRpcrbaOdb7YbvXztn
WKQPCP0OcQcsVqmchsGISoE1t8zORcsNRs0n0/g8QXYjl/uiLtwi6N1K/iMYAhco+en2LlkJxQw2
BxlxGow574udXzi51A+FzDnXR7fM3ngJ6MVGDmbLxuI92JgUFtQOG5kODb31pNm6a/x7ujLBHUQ5
gWc6d84SBRClKQWxkg7wWH2zcnIF9VMMad3t2Vo7UyqM+jhkpCeB7V+fqW6u5L4q0uI8R3px7Caz
dP1Mey3l6j0MC/XGTbNqDTl2micpwGFuYQ3SVQN+VSDZwXyq4XsPqupTp4W7PO82Bra2RCrXC1kO
Ui/OEphdyWpZmr6Un82q2Od+e09e9THptY+350/s5sWTkI6mn2YW50u1mzE3tLg4D32KZudbV22R
SK0PBAYIwSvIq0nM6UW6pmtCeKS6pGAgnzFgOi9y/3Z7ECs3smjL+sfEYhNYY2vPEW01Z4VOI7Qo
+tp12pm68j6Jxgdr1HdSVT5Imfn5tt21KJlEJnB2ZB3AfS1xQmVOQNVaBv2uRa0dnRJttDLSOjfy
2xyva+OuCE6O46ganwfNoteotLwkjzWo6i39RLVNCK1PEP/c/rC1fUrPFbywfJRo/rme87IewsEh
FXlWq+kIST8B/HyYtMdi3kr2rIEt4aOER0SEQlxrYvkvlndU+oYgmn2qxMZpsqvDnJy0yt5bg+PZ
rSdTvRsi546meC/44LTGwbeG3VREHwZ79NT6k6lvwVDWtjQ9gkh9MnzSg4uLqZ5o5AyiojjnlVG5
dq0HXqj7/555l7flhZXFwamHQS16jT03jk2Nz6kNT0WuxLX9qTzcXs3VK4k7iX4XDQV3shvXc6wV
hRopc16QQHmzKsUbAPCUkai8DTLN/g+lcjeqD1MOrtKxThA+b7i9tSPMOwXuVtqUCZEWMzoNeZW1
XcWMNtIuSo9z7e/CcSOs3jKymFBjzOiwtOriXADqIZ6wp8qFrPr2VK4a4fGM/hC0RGSPr2fSkf1G
S60RI+ETb1yvqh/z/t+rm3PdiX4Erm8hGr8IKJ0hmwuu8PJcBk3hWulj2cevqkFjS/o71x+wE+hn
eSxCDyscwcXpa+KgM9u2KpE6Qz4pl75P6l9K9v84O7PeuJGka/8iAtyXW9amhZIteev2DWF329yZ
3Ldf/z2pD3jHxSoUoQZ65mJ6oKhMRkZGRpxzInnkYN3eOOliq3uC6G3CGiSeoHBonBuaUzVR2qxj
npvJUG6vUo5KFz24DqlyOu6t4tttc1e+05k5ecb/WJfThQV1nVYEbj/7ofihZTQ2NqdcXrPCcDzZ
2XBJVNagwXAqagaHqvg1SMiya0/RXWJlG+Sia5QfhqbzhuH7mBBi5K/4Yy2hGuPRU1UFreKeRs/8
GEdfqj55smFBLW21F+IHAMJdmTZ+GxYnsATMBO82HP9KUGSVb1PU4JyCKDj/EaCWyzzp2ypwRXUv
muah3FLBveIhUFFUOSaeCizNr3MLlMn7vE/zKmgY+lCHz7F5itC/NIrYD5kzc9s/riyH4itXPo0Z
g7HAq+U4zEZwnXyueOprxrLH++vvVhzzBLlt59qiaOMyUAuqAhikVVAazT5cllknXnhdzsgEvby3
xzI9DgwY9MMKRoq7xFuDzK8sjtySlgarQxjQXR3qgkbTOKA1Elh5dcikpn+b6v+BQcnWMenblEQe
uO3nn6vTXEvxJq8Cse25p65Ssock9pQHU0ztxgm4sonyK6EBRc7sWGsdsLJRe4qU1P8T/g/HyRqM
B7PuE99ebONYlgwkckRnbDyCr20iBqkKIeWJPvdqE6fO65UiLGvUf5sfSiyBuV54uu0dV+IHUGN4
k1Se4OisodVJaKnNFJs1uvhPLqTnxqvgDP8HwQh4rijKMiJE95gGuPpSw6y37pg0XCfpnbs0v4r0
v5DokDaAueDypWTz/9yG0WlW0xtVEySDfYocZa/V0aHvw7vbGyY3/fwWYRFoftMQIl9GSO3cTCma
FlHeiNeaHQWN+d1mxmJTdP6QbAkubVlab1pa5VyLsQCp/clJ/y5CqCD2h0z5+/aCLr2MBXGA+DS8
QDiv5wuqkA2Ieu76QMmYROHsy8ze37Zw6WPksIhJcrcT8VAcO7dAe3buKhsLTXhyGFjadV/deOOA
XrVB4UsOEebjrNGral1SZYscLvfmxU2+Ip6GHvftZVzbKACj/2di5WCW3rRRPdl8eXf2y0HOQr5t
4PKDo6jAaZeuRbReu5ZZqvGcm5oIspZJULGt9gzPrGhxVlW6m5Rx2agTbdlbffmoLM1JpRcT2CI0
dq5Zh/dTofxdqqDijKZoNio2l09cuTyIpRAQGCGhy/39I4koQiUue2PBDRRj3JcMFvFN7gRtbA76
8G9tdPtJE4ofzuPGkb0M3tKwFOnnqmXGgfSdPwwP4ZI4RkjGDGagYHBFGTEg9olBdrske7n9Ca+t
UdZGpQIiFIK1NiHkibQvdS5bz2mCAjkSxjGG6JS6xVFH/1m4jm9vXfCXfinFzuWkCBJo0MyrfRWZ
MLjw1DYwjF+d+dRuzR+4sn1nf3+1faWeOsyv5e+PU8ID8Tn00+iDSPzM3di8K/5I7GbbuI0AqqwJ
rFLVyDMWvSXB+3fMn/EFJrqg7bqVeV1dkDSDXiB33lrntyhay1mmsA1i27qrHKjWn3tF7JZ6eMit
jZ6H3Jzz64KPQ+UQbU/mplxgYAUy4IuuJh3XReILmPJmTGa5EcKvGkFzV9anJH18lUo2Qlki18RI
xH6J9OvQH/P267s9m0kE/7Oxyo0VDZkKBph2cNTVnZunDzXIOiZH7udEPcTVL2NE0rzTk43s9apz
MxkR+c23PGXlfM1ghvY8Fx2c6deyfBnHrdreVafjZWPw56mFrCfN5a6ArSLaLlDrj/kU8l6f9kSk
SdcPtzfwykrofTm0nGRFB+G38yjUlLVqMCOnDxKYrQeDWUv3bZd4GzH9ylONVo/E29PVA92xvkQ6
pYtDrzf7YC6XXe7lX0XsPg2adhyzjpl24+vcF6/mUj5YycnOHjT3qz18v73SyyAIpAToghTw4g2w
DvRcV3RtbGOA8R2Wh5iu6TFVdKp3+hj6jZ7lhzii7YiM7701zcX9beuXHxTrIGgYGqhRV1if7q4i
0+lqdwhgtOwGb/Fz9cRt61f2Rnp+BeNNc4/7hAYHqmukg+dftE3Cxm3tYQy6Ma0z5Ajz+kE1SvdQ
IgG2S5bOO3peEe5ApDZ+NUXaUVFbcbq9XGnkPMDwI0DY8yYh76VVcf4jEq2w0w7HCool3E8RvN10
8pXG3DiHV3aV0hnNJPyXPsW6fjeFYTlbI1pF7nhIP7aRpAgFcVVumLl0Hfm8QlcKfVrSbEv+jD+u
6pbSc+5kjRpoVq0+Vka/PMUK7ARjyH90DvqC9qy2d2Y+fwKcamzkCVfmYrp4Dn1UWXI2nPUiq2VY
3Ek4WmChgjCb6LEvn6v8Kf93TPfZo7e8znrqM/0v7I9W9tC98odOc/h5+F2an7LwXrWT3ZbayuW+
u5K+5/FhuRY52OcbUuilBZMu1oNkaqvD3KiN8+KV6VDvrNgSUGkqCuIbkeqKYyOjg+yABFHzqdcd
qaHX86HLFxS1ncE3IIsUXg8hyfWR4/LN2tuL3DnMS3po7PdHSWCQqBNDFqJWAa/mfL2RluaizTUt
MAqFyQiZbQVt0tWfbx+aK7sK/gDwCEm2HLW4Orl13gxgYiN2tUy0e3WwG8UXEGj83uBJN8KR3YgV
l6eUq+UtE6DRxwplSvKHX9fpMrlONesBfCgdcR4bYY6feWM1xVM6icTd8OS3StV5VKB54L2Jj9BU
vOieiIbScypaLVDtfVHvTIeBAn5l7BECZcaA91wAzZ/eHXjPba4yBDUNrWZ0hfbG0q7Gj/1eWPUO
NcXb3+5KiEBCDa8E/gO73dXPtzKryfUpxmiBU5hDs1usTit2uWhKnhN5VosdEEEUit2qW/ZRvEBL
KRREmm7/iMsUkpRYeyu7Qk6mlXr+I9DOd5VJGfgRiqafqGa4+wkBlaOWNs69tSTHsTeTjWN5zaZM
jVF44aUOhfvcJpKfy2TQFAim2Q1mO36aaaD4wvAaRIXVgFHZG4u8ttM0iD0SCRA7F6NPcwYRmx2q
RUFZjv/EMQQmdKX0AlQXAlN3ZZrtFNH6ddZseO+Vw8ItwPHndqXzvoYIak2sN8lEzAOYpBzcaex+
CL3wdl3aDvNGvnQlEsAsl4PvNIn0XqtIekVB/ocua2Cq0Ws3QDzN6kNvIy9BynDbZy4TQG41E8wy
NXR5la58JhuVqhmQr0HT1Ix/1HYzHHWlUTc277oVanngyDj3ayhQZCVi0YhAAVDOxC/mqr/LqnEL
nHrtE/Go5g/hFvRu5Lb+Ec/GsRNj7qRG4OZMg1aN/rcZR92uBry1EVWuW5L0QdB+VK9Xu1Zx0rI0
yw0mcVs/p9H6NFvdszJsjUG7aoZbn+SDzBmFl/MF0TGkw5Uzab5ddJQlpsg7ySLGXVWry0apSl5h
q9jMWuRUULJjLvZVOWyJVUtpI1sPrCF/AIuxM+pvdaPuiuGjoSgn/rntd1eWRtOEqKHBZGAo4mpp
tePocQ9LOeinv8sl9z0IL/qWnsGl29EoxOMAfVHhc9yVEdVkhivqmTZyicxe86r579Seso2AdNUI
aBJq4VLy1V3dMCJp8OcpwojZ9uq+rgWdmdGt3OS/GEI5k0NuUfBfo/C9PqtEadW2VOqqd3pZkPdE
S9n9+94vw+enpYVoM2EdLtC506lLY6bMmbGZydMW6qH1nKG+G2ZSIL8vay19fb85/E6lXUINnvfu
ubm+C5tWxLET5E7T+4MzfDJj985+P7ke2ML/Tz4kg8xYmVn6ekRuMnGCWKkDaQVdnXdXVTzgZRS8
0B2Xo/hW3ublcmi1EjmMR02+8GgJacQ4/9a5u8XOubwepCGkJd9qhwTt8y0zmSI5h27m0Pf53mbK
Z4FYe8EkOW3r3X7NkEXLkZuBuXHuekhPM/ZqWMWINdrC20UjWnwRVFcVDcetz3Pb0sW0mRFUmNqr
fB70XA56991wq/3Yo93lbt2tlwkLicr/relixnfc1R4PUiwZ4ZMmmmc0SCqlfdaimkfqhp7K9VUR
FBjqgTDn+i0+1hzjpWb/9DSJd2Wkx8emSj6KQpSPpdtuHNwrgQhsjpwHBHCPkvLq4PZItPaFOpI1
xDRPfUWLvjqAK/+5fV6vWpE9GfJMMrA1EzPJdCss9VpHkSOtar809Oakkfz9um1GHpbz+4ix9m9I
UbaP3HLl43WldVFVIAXbOXm+Tz2YArmiGrva1qbDbVNXVwTqHLEEoOfAe8+Pk0h0rRzbjszOTIYd
goMDmgCOu9FouG5Fzh8jPBDA5b//IzlBJHBx3XiA/p4W3ivyI+nRLmN3f3stF96NziBBGyVnxszy
n1XRVRlRiIqQKQn6IvKb0HxtaZy1Bte5Y34yRLuxdRcOjjkerIj4gokmS5Ff8Y9FWWLppjns+iBD
Yzkn/niltyuYOrN1ai92D8yuVFL0gMO98RLPDYUTYLhU03sGkg1f0botKGIpW8Oo3uLZmdNJKzJH
RR2CpHjtdL0+VyLq2yVopKrgzjbmPIKJPpg/c0RKu72VKqXxPCnukD+madq/ekbseqdssHPnSYTC
tIDFGe7ik+/E/b41J/tfo6us6hBaTvLdRXzzswhVjRHdkwRSTm1vPhvjmPX7WtHq16IpMxR5K+F9
FVNs/BazqP+xOn35kKdu9rnM9OYl72blkEdhkfKANqpPA0qW1L2YNyb21dKPrym11A9jkS4d6HFP
6Q8DZd1/9FJkP4s5TD6nYZyXvlVW4iXMFjPfVYtlPxkge+MDCM+YM4Z4wl9xphPow2FU6UXE43zU
l3bwTuDocutYDCJLPpuijIVv5N781JiNYh7jRFfgPFrGTztM1c6PgR+oT1qd5C9DgdTzc5kovIsX
dUbhKa5DGgN5MSqfIzXJ/lqcQXwfnda5T9V6/gsvz3JfpXMldgbzmX+UaQ6lrS3EoO2VUOSwRYe+
/xRRulCPk2uk2r6wtDrddV3JIyOPu7bw6163v7SLMfWHtkxF6HP8vR9xwnCIu36aU4+y2aK8DGpa
F36f1J3Ye22sId1dp6iqLUz/+TspI7Hc9+ydzejF0eju5ykqtI0339ujbuV8NKIpMNq8ayW94NzF
Ez2NW32cxoBZZiWKzfPAO9YU9hgf1cUb832YOupr36Cv4he5l3zqROckbIhRmv7QCz6FVntDuzNm
rfgRVvkE/iNLdbCqKZtuaWWTsiuU1/Y6UxCGQ666FnQzOykcX8uc7omUQi2A+cKB2IUGad8OxUD1
ifJkcUDIv/4H0E5T7z1t6X4piIRn+3Jw0YJ0R4AwBy3T48ex8sJPTlIUyh1Uk6I/Ou3QTKfOa/p5
b4BcL33wLM7r1I6quodcFOWHYVpmEflWy3QGv68NJ9mVDbWijfTsSqziKUWJQqKKZa55vr/pPFRx
aVOTHu0KTunJNuLjUP9S8i1R/ctuB4BSmA6QROjd0MxbvQ5dpRwmlOooS6eR9or6w+R7iDYf57RS
D2WBhkbST13q16XLJB+FSNGHjnIUDshMnpzRYTTrdEuX50oEdWX/gcuBxxB4gfPloz2e2Z1ZTAGP
h5nrQEH9xrZ/v/f6gdTH9jKTgqbcRaV86vtW9Im5BDxpj5BYEAXtHvrWLuQAVg+xnfebo47Io4HK
sFTFP1/TstiDKZZIDQRAwQ+97Gk7Fc5bgFUmy1qcnZFM6rvvPK4gmFpQC+muOOtLIndbZ2wnZUH7
L/UOaI4Xd20j+gerNQXFRWtLY0DeoedxQdrjk5GF83JZI0SHdhJ81FgN4jRxdlFkVk/eoAx7ax6U
jRzloggAY4E2BzMtKNVwo69zlNGgbqenaqBa4Xxv2eUPvXPH05R4XDYA9p5LW+t2uabUx9sf8sqR
kQhYiqfc8IB819QqVSmTSOjGAuq73nm1flDd4W7svZdeqrOgx6VPn4cuY2L0fSLayU/kyIAqTF9u
/463j7fabIBHJDIIFMIKXHsUOJjWG7pSC0zSrN0gKJz7zmgPfjqV9SGmh3roq8beESqn3bwk1c5L
h/ZYJD0jp5mk5hfj8KtOHHPXa135WPSq8qSqy/IFNZHxCF+/2dPxzRkjN3l3ZR1Xn8q57vy5nMMj
ymf1sxuJ7tPtRV2efAMGD8ktxFQqfbb86n8kaWqV6FULKykwpvm50utvXWVsdeKuOCl8XsC4Kt8O
2MfqJFYzMwjIaKZggbjxpOtTuMefk5+O3nsbtcRLU3LujcWrlJGeNBdXgYx5y4mIjUoPRFabvmd1
8x1iJcXOnLpp4zzIP3XuDayHyxgAC3cemtfnO0fZKmbNnhE0alI/6l07H9TBsl/Lwmgfua5tyVLt
dtZkRztvmYctTd5LggK3CKGLUcz8A0J8dZM0Ht0YIzSMQJto7iFSF3ooo2Y/FSbYevOhdauTubR+
pY7HIZIS2/e3Xef6D/CoanE8We6aZOTCgfUKakWACpkzO0WHrJ92uVojmr581dQvNWKApWNATHc/
qGML4HDriXHlc8tONs5LP1lOIjr/BnWP/XnQiEmiGL40Gpw96h+uuYvDEJTj7fVe+eDy6ualLn2Z
Ps65MahESPqanRoUKipx5M8LKjiDaR6drB2/jkoSHlp9yI6lkxY7Y/HE4bb9yxyFwpGcv8cMYZxu
TU5z40kJ8SY1GFrNe7TmZDjYIm1JOO38e1kqYiM0XAZ87FlS7IfhIbw5VzlRqCnqUtMboOWY2ncI
5ZYPUejmDAjVh495FhbPSjiaH1yBWNztlV62c3X2l32m4wm/6SJV0PPQHd2BpeZ6vAuF9zKn81eB
7l/ajzsr9V5iEX9uUyQLzS10zZVVY1oqTbvytllfc0lkxpOrsOpaLeWNvQuHv0UamHbmV061S9rT
f1rr/wxKH/8jAhtJSHmox6BXj75S/5252REi8Qe3UhAybQGIJw9lXZf+6Ggbtq8cHzAD4AdYJ/f6
elrVQpOCyRKUa+zCLfZ6Fmm7rBjoRA5WtmHqUlkU6jWgKApDsguDR50vE3KvPfFk1oNJoCFa+SVS
4i6Ck0uY/6sm7TNDWvZKVt9XdfI6LvFB/zmOw7fUaw/osh1CJqbEDL5Y0t+w6w7RuAWNuXK4QKRQ
GgFJIUcMryKJSy2sSkGDBZaB6qMtdkn9PS1prjVbYWTLkvz3f3xvely2WltU4jIE2NThqbO7Y2jR
4t6a33jVEA0o4qPUDVjfhdCNvXYKGx0Cmfc8Nt/TrmKyluVb7x6ZzKfl+kErB0Ims5NWgdFKp0ni
I/QgT/N9af8QlX1nGOMBePZGTn+ZrWCJzhBBX3aVjVVI8kLHGSwzMgIr7cq7yCm+cAtv6VFeuddo
VrMeh31jOeuug5YpNqrJGYgORNSRFO/HewAezKUEPMK0gMRaDrY9tXcNAIl72pX9YSbDehpdr/tC
v3bYKBRfLhq6q4yDch6J1Hg8d5guVswhbjI1aFsdMbR2aU96PWT723HoMhYwzAaIiSS/UIZc324Z
YBnD4EMGSNffL3aIGmt/H9kbSdNldCU3I9AYcF94cK9RCIh6KZkaL1qQ6e0BOfFjXVkSmPU4q9OP
sNZfjK3ZtZengKYljSrJJSKrXBPBCtMbvQHiVGCCt3/RqnbYZ2VoP7g2cDBltKd3uygPBBIfiW2T
0ytXaaFCLcMVS0NS1OnlYyzsFuGvGDXT25/r0ilgBAKgo95DP/biLQJoQ5iJOpmBKExr35lZexpF
9P7zRnefJNeSZ87DL85dL1eabIhbrCApYzFviGKF6At3Y8suXQ8rHjYk2J5cdlXcWpyiDKfOMAN3
CmvkZxXtJ2ffe6nb1jjc3jaZE58n7bgx1qheoVtzQexoC21J0jy1AqXq0pNVFdwlaqkySl43TnM6
zF9jpd+6+66tz+ABS5ikgIxu5PkuTqETFqXorCBpzKFAxzhNgcFRPDV9sxXRlj7WpWuAfwMMR8wn
SPI0ODcnyrmvlrG2gqWorZ3LlNhj33bK8fZOXlsUlTuph8VTGDDyuRUPBZqlRpQTVYbSF8sHL4vu
tFTfiErXvhcPU1DiHCVYX6u2FUoZnYV2vB0kbgI2djDzezs3xjs3FPGd11HnBjf7bqgIp5Z9I/Ol
GQgFe7U0YdrTACDZQuCwGvZuHE+PvK8qf9a8bsMfr2S60hZAB1YnGW2rj2XMVtaYoWcFNdTKkyhm
5TGHz3QHSasPeqeJ7ss87u9mxTZ25qinj8U0a1uyF1duPJqDaEdqtKhhJ64Rask0ROoQlqAH1JKc
enrozOhgln+jv2gj/4J2rB/ZFOUhln5yNlPuK65E4YFSKBVYiZSQ//6PjKhqPDUKF9VC289JmPkS
T3sznmOfzLXa2O+rpnip0poCC0eGf24qmpDR73sX/IIdu+qjZcDm/5jOSa77njJMxoag+OVRdEkl
QU8xxA5x2jVwpsjzuEYVyA4UEYafm9xpf1VTqG7k1peLklbIDqTGmCSJnC+qXWyF6Kra6D+7zQ99
8IxjbtDJ8ZOs7TcO5NUVkefBdUH8loLluS3hKFaeK7kTeF08Nj4lsVEcRwEhf+NSuGqIJrIUYeSN
4qwOoVa7VtkOfCku6/JrHjrFnaqo1QZD+xJALbEYsuQtyeIcwdV62pRehoAUHliRJ/5CTAQIb9oq
H5qxGR760VIfo2nRHspJmQ8p5OhjlqrFqS2K/rXW8nszTXNmHIf5wUnr8OQqg/ld7bLuW1rN1Qcn
Hu390HTZvw5ds40M4MpXRyEIvUA+hSSAy9D5x6lxxoaHc9KGoEqZaCwiKoV2YX2y8nnjk1+JURxO
vEsS9i1e5ausu3cmmouWHgYd15fma2oc/2VzV+cHqg7JP7WQwqZxXw97wx7i8uhmo/g6ZJa2teRL
UWTdJUElHcYj6Pau+xQiRz1QTWOX2cdpuq9SdfrcKLHX7d0oO4KlCO8Gxnrts4K0rhmV5tDN4XNS
eM0HtFmypzxzv5oN2h05gf/je+9DxtVQhaPuKBWS16rQqtYPXtdHLuIJ9vzZjui4iSKqXhZKFRtH
4/JS5DUHCAusihzksOYNd72sEZVV9jR6xc4u/jFQSWwQKBWVBz3+3cEFlCkvdlRXydv573M3m42o
7S3hFE/CfZasEG1B7Pr7e/dOVtOprVEgJk6tS6kshcZRpmdPS0nTsZi0f01tWHZ2tDlM6uI1gP4U
rTcUQjg3l9LSBuKxRhyJ/CnkMv2QZ4ksXMYOsx6s9IGjszV1/KJmyCuVZpB8fkt53DXTMVadQvQ0
jp/KQjU/zRRA9oPZo8sfj7+WsLN2ownoW4sN71VnoP1GjiZj5Fm2i3USd8rExAcK76uLoa/Dzmi6
QTwNWWQ+peWyHJiYNZ3auPuVKcwCFrHa7BDQ0T7d/qAXHioNS4F0sgnuinVbyuhRIV0KTzxNteQz
GUZUIQcVhpHmzzqtkGOxdM2vtJrezVrAMAGKOi1vPanYeu6tiQLgutTi6qlfUAyHEqcecKfEd/Ox
2zgYl2FR2gJJBd6SCAx59txWapUowRpF9WTVY7gvm8qDoUCapglN+whmNv7tDqn5EHZTmvtOlOgf
NW8q727v9Nu7fP2NudwpiKDMAbdgdT5HN4rp0lfV06I19idobAjmWZNszDsGGwAdKR3n8qiqov9U
WD2COEmezS+z6HJ/8TL7oVMs59iF3k8dvOhx8ebjBLlkF2Zd9eP2b724seSGSYYfbQuKbevoXSWD
5TGPunrKwtQ85Lr7XJJln6rSNX7etnSRPGBJEpq5GA05EG9VbKRpkmkID4unxdOSfc20TfRyp2Ij
Dl8GE3m6JO/dtXTZ4Tp3gMRtwzqxa4PmXthl+3oodWqnjV28dK2ajsiJd9YWZeVyD4HeGiA8SWBl
WWP1VuYtPuecapuRe0u0fCrrbIp95DyU+kM1iXSLWHVpDhIXCC5SV9N1vTUF1OqNcUFixg0YAAmG
yKEh6T6pHiBkP1HjqH03EEEiqzhR/AWPW2xd66rMpq2V2XWCSM+MxGd8aDockQqNo43M/NrCaFtJ
zh713gvABy6zNFmZuMEEem2HcC9ay6Cgsk9jGDPu6r3uCL7zD2PSXf9I1ajgxRaji92gB7ri86IS
vj2l7rujPU838GmUhACWoMJ2bsUFKb0UgwLytx70k7E0iETjRXC3zDj1x9EhWbA6U/iNYWcb+JnL
gE8aSsWLNoYECazhzW3IFOPRij2UJqZ9NYSPyZTQ+G4/L4N2qpXP795PBh3a4CWBHqMDsnobRN0s
xpQMMejrfHb82VJzZde5dua9N8dmmg5vHKTGwRfKktH5lppurfEGqQSktOwucbiv9V5TDp6+1XW6
cMeVodVNbdeuEZYW8nm5Pez18rcYX5wq2bgrLqIiRnghwuaWkoG4yflqwnBu40SqSgi7g+AsxOdS
7YuNCu9VI29IIgrnDARY+XoTK7kSusia9EMCRs+K+uRZRbijfO+ZkotB6I1vI3V6LiKTl1My8lyk
AKMkvB8LhjbTlW03rKz9mlsdnyaNAa+k0rRahdu4K9ym52n0aM+7Sst2fZ/6ISxSZz5N0f1tr177
ALZAoMFFeZu9B5Xs/POM9uxYlRVaj7n60e2mXb13um5/28ZFuvBmBO43/XoKICAkzo3McDeoVHj2
o5raCvDMOP26mE75deBJ9FDPXvRXx1v1YQF+doqMJdm5UOq+qb0dvdhTk596hbFgqDu2D2WVQ+Mr
zH+E8AzU/lMz2pr39xY2/kxu+LXUn8kYEDljZ9av88pY5sYtcveRHLPYDYUXHfO61o4AgcUJoalp
X85Nfeim2t2nbpI92207nZTOLiOqdX34IHS3PoSOiJ+dtg2fHCURnztVdK8eY1rvsKzeL0scpnuU
ctR910HUhLDdW+3BdEAV+7EGjnQjqKzTBhYFz1WyQUEaUtJcnXUgvcUyLbb7CCmcN9tJ09t7pf+e
UXq4/bG3DK1Sw0qdASwAVn8clkd69jtjNPwi+ZANX/+DHW44ifuXl/bKcRe97LqEiXqPjjUzidc+
eGXyvTLrw7Q4x9umrpxHXm7/M7UKyLPdC7WIXfcRpbGPIdqyTn3s5qfOUn1dHzdC2bX987hGoHWS
X1PcOT8ret4nBtwm7zEfUHkfEfe+b+Ep37lz/2w6s7axjXKbVs4Og10O4GMXyUlW5tTBiENNYG5s
vMnP7LLfN3qypVfwxiU4M0PFXiKJNTjd+OAaM5NRKUo9p46DUU+qeoeCeFgdhrgbvrXR4DBbxRn1
Hy2cByLQnMfTbmrnvt+pk97Nu0x4/efeVct436DEHflUow2kFWaRmYZvRPPyc7CL/MUuVc04lJmp
M2bZigztH7VqDCDbc9+M7p5WCY/ARI/qrV7ShTow9xpS+Tzu5UBqKX11/tG0uU9CR5uiwEuBTAzu
C2joO7OxYiYoKkw5+z7UDMgymGHaFt8W/qcUpzX74TArW7i3C2c9/ynO6hVSUA/QRDJGQac8FGpK
7lCfcv3kjK6Pdu/pnSfjzRiCPRYAW+8C7gq9dbbibo6CJP+WGMphmH8P8Wcmxj4O01+3TV1cVNKU
7IzAzUSFeN0fVxj2CpR3iVAfrvd6+DCBEZ+35NEuDh+CKDyrCZI8sGTOcv4dPUswDlM4SdAU7lMf
fg217DQywtjsN1LXC2QKHoMlyTPlFgFfL3/JH9n54HlhGBcTGB9NebQcMR4MEtmuNsSnsTbmUzaJ
6ZBrDHuwIy37OMVue5xjpBfG2B1OcBn0F3UE8is0creaq/FjSN74oS+NVzF4zivgTjTrb3+Ci44N
P1pyFmX2KzXC1lyeOQEUWxtpGtTpv3FUM95p3uuLeYIwdXSQqqnnR9Qs9+U3DmPuLBvFzqvm6cmB
LaYJQ4Nu5do1hIJmVq0U8W8GudZwhxh58NBZgw/5ARbgRFyxPlrW31HzrW/NfZwCK7q9BVdOFzTU
//2ElYMILcuszLIZyzj/iFLYbJ0fKvuhU3fGFsBFvidWIZNMVqI9aa/I19W5h8STY6LuzWrD+W6s
f0/h4kfD94IxpXr0xWJc7+2VXbo+5E12VhZeuXrWDP+xNNAs1vs40JKADsiucZN96VkHq/h529Dl
QaaCQAuXuiQNcWrJ5+uC3q+6wjRiXve6BFb7hfKlaDfgK9dWI+OFfJZSr1Dld/zjeKV52fVDHiVB
LX4pyi56Kb3Hrvnx/pWAFnRBXHC5MTrw3EhWz5ae9m3CIWx3ebXPGZWozVvVkCuXCyBTUlLOHHx4
KFTnZhQnMpzQthLQ0t8co/ioRuIknPjVbbJjtTB8FTXwxvzLi6rJd7vmwzIrvyUlVuk3nnLXNpXP
5vJkoLnIjzr/Ics0V54EMiBY9VDpbzNKm7r3x2lLu+Sai+AdhEaSEnJVeTT++Hp5UseQlMc0sJV0
V46J31uTH6UbAgPXlgMeCP4jmE9olusDZgolXkwzDSK19xWiJWQ1n2fIYG4E+4sciw4z4CbQ+7Sy
KIGugoaqDXocheA527T7KLRi9GWE3d92xmur+dOIfr5ngOA1e5maNJDSyHbVfagM4WfeS9S4/2U5
cky5R84jVc/PLelmPXle1qdB6hSp3yjpB1UZt2pyF4VuKBcwPoA1aYgrUXRZWZlqUTVNjg/M+jCd
mlgbD5O3WPsGOBfFJPefWTFUKtxWfujKyTuEo5e+O9hz2QHIkLrJUi5wdd+QRk4oFqpp4CRWvFc8
97GBD3eIVeP33FbWfjK5qG9/xWuezzRN6vt0UIiNqyOG5EkzhZn0ydQ78UhY7sgks13KNLSNxV3x
F+IvTSnQF5DC1k0Lu1L7eiyjDAmx34L9I0AaWbOTjJ53L+nM0OpDRnHfV2aqpIGl5wcQhQ/haAUw
cw+3zaybXviLTNxA+qK2IrkY514ZQRcciiTLmGXu1YcqLKPRnxfvp50W7Y7Sceynbqj5TEUbI+iG
42bD+sqnO/sBq0+3KAkzG2uRBa2m/sUM81OvWh/yWbkLVXv0J9d8Tm3jWx3Vd3PPFDgK0qBdUka+
FynSYVNeqD5qOsb+9rZc+1W87Qg7NCUgEa1+VSlATkAzzYK4sXxnSg/58upU1nsfrWw+xVF6BJQZ
dGsNKKpTI+5BHMi1t091/SM2Pmh6cufx6nn/ct7Gv0DE5621piMkVWsnqpezHKM5aCY8JednW7+7
ACeXw6sGd3qzsg7YveGMYVtkQX+w6VjF5Ret/SUge325vRrpk+cpHtOnCG+AoIDawjk499nRGLx0
bBhWrejMF22GSpDJjofbRq55ACPPSFGkaPLFpPsiaoy2tSrCdfuXnn9N9bsm/X3bxLVYIvWvYFmB
k6DOd74OrS5CmKc1JqLnInydsvv+/3H2pT1u41jXv0gAtUtfKdkuV9lVqSVVSb4ISSqhJFIiJWqh
9Oufo7zA27FslJEZoHt6EPRck+Jyee9ZsjS4plh5abYAKcJlgBYNWP6rr9L0EE4zPk4sV87qF0D6
OoHXQSCvHIxnzL/lJPk7zuombbWSUC3I+UF9EbymFlwN7Bq884wSaDe1DdlllbgVqqEwrBNhfl/b
3pX9dP7MwE9AbrIIYaG3sk6AdCEL7Y8lP0jrMBXVgxFdEuibkefQkL0GPb+wQPB+R/a/CO+hDrzK
tvoWJjphafNDZWbaBb+ZrqkI/SvL8MIaAUQZ6CD0NJbH42qNDFaTj1k7YVajH0R01GJbUMgxrdfw
OheHg1oE0O/oyAdrZa+SRX2jjYOLrW+pI1kyz7dT/a9QaCwSHHPYtx6WIyZvNZyxqQtdhiEOoijA
+mAJ0e3/MGP49KjJozcJl7rVOhQjPF/go8thAfuzmB+HocCF1lDePv/z7l2IByBVYakh1VkVr4Iy
84B7ijEUZI7umIPizxJX7KCycWVrXfo02LoLNgWVWRhfnJ4TKMm1BnAl+GtXkG7y3mKQ7MN/lbhZ
vszSXcXfF47yGsPHh2bIqkEjCKSkWbSJ2YOdHxtxrXt2IeEAenzpVC9NAiCIVoMBatboCnE0hwNn
wTdtW+x50KQdwPeS3eZ9dAug5+7jj3VeFfiD7EFqjA+FnbTarNyfSVUNkzjM9iduKPy+FBr/23dP
vX0c6NJ+xXmOxzPwfufqgjVRjYVXPKZxYMB7/YD7AR2ITq4+1S8tikW5GrDtBfa/7kwMpM37eBLV
QXfluwSkU8/AyAb63zMH3Of/hVltWEsTk08WvLyV9m/qOt/PYvoWeuW16+PScHAV/oFAIRtaLz80
UDO3nuFMPoJbQ3uANrd8ZEsdxe+vFDkuXIhQ4EPVHogTrPW1KQkaHmir2YtnuFsGiZ2B/hGE1ype
F9YBgFzIHIFOwAN2fW4b1sbxOGPBaV0kuR9SSzsJ6qHotF45HS4VOsAvWSDLULtZ3DZOd1QYNZHo
IyMOZX8LM0EKBUNHvDUwe1ToTPwkw+1U/KjYd9SbG9tPpu7aoX5xrAuxGo/Ohdu8yjDKrJWuGV1x
kOQmRHKpIFCaFQn7H64oiP+BrhMjX0Jxavmwf9U3bFv68QAtQIg1VjsJbQGUwKz8Srl0WdCr5BJ0
Um8RoliGsiZK94EC0K7LxIG7kD+dd7Owk9Z97LJX65rtz4VDCfcsSIywZkadag3E6Bq0dnyOhViD
q0uHipWQFymrXTV5Zq96pJwVQO/HApD3f9/VC/gVKg2orCBbXx2HeG85ToX/HEIPvrG/+kM5/HtD
BfheAIQg8rTIV63LHe6QSZWzPD/03Q8F3BPxgT3vbytwBeKr8lUXTg8UVdBIQVdzwfOutgD0EHRg
zVNxmHOV1DAIZ5C4mx7/+WjHdfVHWRPoAmS7p8sPgkGVw32vgMT+YzX3KfF/B/Cb+R+6KQuw9r84
y2D/WuZFmE/z6KFwGfpPQRamvfW9lE9A0Vw5OC6sdBx/qJAupwbW4CqBgTClaSGBVUDxt9xEyGDS
wrdRlLc5nSr+bR7Uv7qrI8f4KyJAGqcj87TtKmCvCsh4isTDC8Epn+CcSAMirozt4oL4/2M7k9DL
hSpru85Q/NUZWosjwQCD76YPr9wl1+I4pyOKe1j2YGaLQwVp6MktYfSHvPYaE/PCjYU7Hi84D/wt
vLFXKw+A4Yz7UY32SeubXWzzm8GFi8THy/tyEDS1gY5EQ3v9cfiofQIlwHKpl88B+x3y6f3jCBfO
Owzjvwire2JgjPfCRgRO9EZ436EGlrQkvLHsI4hiKXLN5OOAl4aE1Bx9hj9vjjUjrY9LcC4CBERV
/qEGFY1M7evHIc4XgAvPIRsQrQUHgMk7XQAgWWfGrnCGWypKZM5p1/0w18qb5xO3BIGSBR5nWE5n
uZ4OYXKHUtdBqmwrYv++dD8XgXeXG/OQVx34seHNx8M6v9KBpcIFgVYrtizO1NNhtZnlxUDmVAew
YuiAi8h8YtHLcM1j71qY1bldqKzL21rhBgw2QvgFLTTKA1UjaBv/+nhE56cdRrRUbVEaD0G0XO1U
J7ZEVJKxQpfuISvUawearzL6flYARuTXTMkufTGwrlCdQva3UMpO5y8jvYUqHNK/vEQrpsA72jKv
jQcN67b7Dejn9ffb2UJc9hXq0UjBFrz2WksWcrWdIbPqD54o21QDTJBCtEDeuL25Rpu+EAq3Okhs
aDQtFrGrN0GIfqeccns48CLzjpURX0zJnO0c+v3u4492toHRyUAfa2E7LqjOdVGizQLHapphOKBf
kVqhSnOx/zjC2XP0NMKffspfl22ViUC3CmPBPrJo35N+g4jtdq55d4OGeplYpHW2nq/j1HBjf/44
/NmqXMLDfxGYCTSaUHA+XSdDk+UAiTsD5LK2DGbMofPC0ta9h3P6x4HOdtoSCLpxeHijzA8t7dNA
UpUQ/okwTh3cCSjiZPAgLUMoX/38OM7FtfFXnNWA5q7hdm5jQB155e7RY6/CvcIDvBZitbdkVpCp
KD18MvfTYH6M0VG63z4exaV1B8UKEAYWgWYswdPZgkBb6UJZZjiQwlACa0Tjqisf5FqI5QT5a+FB
p7HWuYsQXfnN6R7K4enjIVyapb+GsBZiEx2bdBGy8SDqJpV2k0g0hOvgSlPz7JzDsgKdFccO8A8h
+H6nowBdbxS64+OhfkffISn9F13thmHTFjvvGo7mwojAGERuAgQNDs/1CR714Qj8Gkak2se6fBGw
qChfPp60C8M5CbG6j6RUKuRQBTk49lcp3vFdGvmgAZT/ZMsr3+fChjwJtayPv76/0yvAcyHzeaiE
RoL63Y2+GqhI2tdyh8txUDVETe+PzuFpHJAqynFwC8yam8RjlNQRHmBQB/XiOf148i6cZRjRf5FW
K3qhithTiLXQyTLh0GyFUfOGu4mVwVjpyuxd2D2QJoIrIWRqF8tH53RUjEzOFCkxHgqAD2pvpiNe
LR8P5+LEQb/1T/oD4v/qJPNhm9xBqB8yo+S2atgW2gLUC248U918HOjSvKHQAILEQk/CZXA6lqgx
/uiJ3gAd39PC7IV6i+qvy7vI7q/cdpemLQZ66I+GIMqgq1BOKdlIPG0OkLsDkdIt86Rv639OfsA2
Xwiv+AulQ0i6nA5ojKpQWgYDyl1+F7xbDkuL6c1hG9veAQbxj+wg1PJOoq327IRXV2z4YFBxLdNK
wtIxexyuUekvpAkIgswK1Xes8TWYqLVRztVdaw5TcwdjNhi0Qi23+dpCZSF7h86a118rdl34VCib
oKQBKi+EuNYVawgRDJZVGHMY3aNEG769ZjV8YUgnAZY//+sAcmUkiNePWAvcbEZeJigXZtAFhMaP
cEJaUnXVqPnCCf53yHWyZcZm5r2FkHaDw8g/5siN8V7+eDudQ2AWAQU4AKL8jtrGmQVBCT2aSCHr
PfByP0yMzm6AtFtvhj6gvEwJdlkIzzcSvF4JfPmT/Rd4te4BlSpBpMXuivRB6BTSH85YLFn4t6b/
4hZyQ4xPZfzD4z6dhohGDh35NdWMcx7GavirPZ7JunWiALuPOR7wWdHR404KP6cOP6e0Eg1W2xym
WfUEmXDXvIBHqhVFV1bECRFp0++GZiuHbO9xhR7gLpq3XXyvbfM/fSawA1A1BgYCopin6y+yWe8B
kGsOBdrERijaojAtUIys/CQ0dMjuy27bw/v846904VgHov6/sKtlj8rG5Ff5hNOWPMdMUvHGvAxt
1SuH+pn8AY6lv+KAynU6vBwqFqT1EMeNv0diJz5Zw276DO/j5SPkXwf2TadqcOncOfjvIhmvjPPi
9l4kXFFxA15pnf85ymelCDC9UQHB2MLajOo3rKq2s6UTpxi2lvlsZfuP5/YcA7AM+q+gq7KB6Eco
jQgEBbv2MYLrrQ9OQilvwSbw/Ts2JJHz6oViT7Dkcph3zvJKPe4cIL78Amxw6A+HSx1rtfrtOWpG
Z7ax+f2q3rndS+/yTZfpb3az9ciw6cNp34wNZW6a8w765OoOjPoht+A9LPec3bXztzA+9iK7rdi1
A2IZ/klvYfXjVinF2JZwlnPx41jgb/2sSrv4U9bvXJNm7RGiRfmTPe1Vdg2ztuyks7BQ4VgQEZid
NbehrmSVzeMSFhJ5M9t1biIqdmyt+Pts/E0UWVdeBX/eRx9FXH0FeClwmGIjoqp9kLb6G9Ykru9Q
/xCUuzw/as/GH726BFK3SNyYRVu+H2ay0+0/I7mWOUcTDqNfun7eaknCuceSijn4Kf3OGY6+86Lc
K8M932oAz6FBD11v/APk8k63+jxpt5iUPS3yWi9Wm2i85asZVN4NPKSQnX511PD+8U47P8UQaQHg
QhYNIkJrmZc4a3QdiGA6QOAtQ7YD5pxdpvoqpPh86ZzGWX1IDkr53Hr+dChfSEDrdmcBRfrWksce
QOaPh3SeHJyGWob8Vz7S8Fhyu4qmP2kwTH2zQMPf/H8KAhQuDim8Vt11EDMIl40IEnhbCJs204xJ
u0rcXM720+W/DOW/KEvG/9dQ4lk2KrAQxSvfapBKdjWsVHDuCvcbvPJi0CNd418Z2fkrAuQOyMOi
k4OuM4TCT2PCKmgaHBiqHEK+LeOfY7kLu3sFI5fKvXKzXPhQoCaDOw7c5qIMubrZOjuaYq75fICm
DwbTP0BMYy6azcfL4cxkFJZ86B5CHQ8bd0FsrC7qXnWdGedyPoTyQT61B5VxWinUM6Fm8GAi2sHY
ReB/fRz2fMEjKhyI0fxFKRUyZ6fTGFRyHpWPwWkPBHJ5V4N8ZhLffWEo5HbFzcfRLlyYp+FWgwRl
C+WnDuFmvs3yo9cKOrYvw3ibPXEQeENr47kby5tuptzg0fHj4/Dna+Yk+pqy2zVol0pIbR5q6N97
5EsTvE1f0GNNxvH3/xIJTRIPUDa8cVf7DoZ6AieJNQFd9lxan0n2LW9/u9kvPNc+DnR5RgGKAUTA
xxdc98qieOjBr8pnoCHCtCkLGMAUFGezhVeHHrZo06kMwj4ACNrWo/o2AHb08S84vw0wqYt+EFCB
KOiujxinIh2JGT7pBFX5gPbOzp63nofGkEia8NZ5+jjchefOabzVYeNUfVe1EfbJRI7W/Ky/w2bn
i0vSoIhAzdgbkIk/jrh8q9PTDQHxGIau+uKJsqalhxNwiJxg1XQzKKlQGNRzS9Fgy6+K1p+fNKeR
nNPN6MRBZ/sSkTyy81BFCKo59ectJy9SfKmzF5X7m3bYOYQlStl7FNiTSe+7/so2WS65jwbsnv6M
VsPizcRyPsTZ1yL+wc2VT3hxG/41oatLNprdssvzZgZuulJPUYaS+YPTpNzLdx9/uXMqIM5UdMEg
trAo7uAJcjoSpWsxCT3DU5WJI4y/q6RzdXRjESKgNjVbx2rsNXUh5pfIQG1EKJt91fYlXq7M3X78
Yy7NKpBwC8EGYF2c86e/pSODPTWFA/uV5meYP9TXOjvnJzl4Q/Cbgx6IhydBsNoXUW5nmXKC7MAq
nkYW7vpPvvWp5LBIouO/Gouj1oWtjhQWehAoTa9T7DifeSg5yw553VCvg8nUP6+RRXUNgCTIK0D4
fK0gGI0KtNcIx5ZxwOtq7quNyx89qFxck8paL8ZFlnKpdgaQKgR6dt35tatgMI1yrYOFOgkr3ms1
UAEreMDhE9lcWZCXggH5hEwMvT20p1ZJS4YybiDnkh07va8/YQXeVJDujtCxyOcr2PD1cljG9Xeo
1VnSTW3rKMHZ0c2yfWEicNcaa9toJGOMVbSEXDcB9+XjNX52OP+/qGgEA6KJUvt6EQbwhSv73rKA
NTS0Zy/BvBvHG3Ys9kb9ZrMNrNz7xyHX18+fiFA1XDTVsGD81RafpJOF2sKU2t3O8dPGEEq+oO5L
w+xp2ofFlQf3H2X6vw/HP/Gw4FFkwPrHjjvdxhJ0VDFzzOtciGdh5CKtRW3NkDPt3c959ewUn1kG
Is8dWinlQnBWiR52Q53TfKKD+uXM1xCR6wsKPwl9fhTTXVSGccot18pf6bf0sID70WNHVu+q/kHn
jyb7hN7ElY+7PsD+hAHscimmg2+w9iFDS7eocchg8UbD16xo9wzeQR9/zD+t9NXsIpcHOAsvFrDr
g9WqFXXU9IHd48Xcvg7RNzwHIeqddtPP9mvUfJ506ucQz9xY7bs+cCCNG1pUn/2rqr8XNs/Jz1jd
gFFcQI3FGfKjyDIag1Idu4+elfL+1uW78hre/Sz1x8xCmQRgDQ8nkeuta1cjbHFhdjEWx9g8O/CO
de9H1iYherH5DX9AWnP0r0kUnYntLDHRggHGHoQ44JBXQ7QNCOwmnopjpQ/htjGShts2vC1hx/sI
JUA33npNGmQvonhn24pC15RkqYyurKmz9HX9M1a5gCUqwJ6DuTi67PsIfjSsONCrf6ggoPJlNHe9
enFUqupN4PWJ5b99vNwunB1gASwdBwBXFh7N6cYxYOJxBVLLkQdvUR7SzIfbYEb5NxmWtLCzTQ3l
go9DrlM83P2QhMJLEuR26HetCSGzAiW2R838OKiXAj7YqkXN8ObjGGcbdYmxSKyjc7PIBq+GJfJ8
AI94MMc+VHQETYeX156NZzOHEFCjWDSCFl+NNRkkaokzjBObjtNu1i++lZKfptZUwxcz3Mf1tbfx
lXBrAdshD4oyHhGua/fQi4MN6PS7/2X9DPqNrGidJ85+3ug770EUj5aiJK2/XG3Hn59Np2Ne9y11
FBU2GqPTUapPBBXubUgdTuF3GOfQZXrJ363sTgLTpa07htoRnpeghfXqyr1+vnHBkQMqYDE6R8py
5kiQDUM8Qa5SHCsH1ZW91p+1rNPmW1G/2bAr1GgKkgODKsN0HDPwjdDi0LTTFB2aGGKfHy+1C78G
7CnIkCGjhfI2CPKnWwg5Ra3tOgdqu5YocMuGHbG8eZopSInHTtZtHJ81O3sy3aZr5+6nVzvxvo5l
dc8Xg2Qx1fm2jpwCzOKp2o1awncuDNhmLgi5si/O9x5+qwdW4JIiw81hddYYx5tD6ZT6qOTX3tXp
UD2X5hopFLr45/tvMSlBCgQhhiXZX6UIRjqycVvLvLhhmHtUoKA40z4rnEevZ/Z35g3lzzk3giTg
OQzHzLK6X9MUBWLXVR6k0cepqg/tCPZ/WrSV/a2Fe/39NFnFbyl44FM06ePb2YU37FYoU0BqWWYP
89iFr209At7HR587FDgr9VmMWTPcZqKQuxF9abOzIT77kvcu/KnKIDcubTKBIoxPeL+bZnxhChE+
y94LfwCnYhijOhWgY4EWPXrdewNlyNdWNrm7V7Xl9ondDQU8DkMxv5JGa82TsKnkpA6+0qZhtC5s
Uv7OoUzB0ECOsjgcqCn1OG/hOVzLfQGXtGlb8Aj2ARQU8PLH1FvQWeYuxIHT0h9mtA6LyQKvkXUQ
XKMTpDdbpFHc09QOcvCohC5K/96Tkaz2Oq7RzrVVoTjN3L4f08AXcwbYV4lSMR+0S+AqjHMtcRse
VTtnDvriBj8F9SALBobvHUPqjvq8J0XiZ9pGY4SgoAhOQe3ToQy6Nxllpky53xXBnQdpHagnazvf
57C+fWoEb+HGK311yEXQDSkg5frRVIS9zWXV/QAkzSEAJrX+0Sl53KHCNUfPcKqIm10JFVxYUU9e
N6aw0PVTX/KBJ0zpUu+MijhLyn5sfxkblNcUUkCtSKOINDgN3akst1PhcqiLg02+V13l/Gr8OLN2
NTApt35ZW3xTyMjMMIBbPrdx+xCWz6Lq8kT3Vsd2EG6qXrKQoAnadz7YzAEnwS6sWztOuyLUMBhy
+eglXVyTarM0xY5CxxFD+Y6rBxClxDP+LSko8woX8potoK4gvor2Efg1u7ybc6/FwFTe7YpRZXYi
LeJMN2ETd3ejIZOdGHRIf/FAFtbelVmFRwtcavQWTt1YGpMk/nsp4SxDu1GKeONYrnBpa4j72Lpj
Vib5AGTyTd/2IdQ5Gk1s+Djy/Kesov5n7A4jxLQs3TWLRgi6oLKOOhBc7KGkJpjx0RjrepKwwGkL
5O7zUG2Eyvs5DbwhxkPQ4+1nzgEdpg3YnlNqVbpw0zYO2EDHAa8M6DDbUzJNQwH36kVf2UenH3TP
doKIcAn/zcS1QomQBOW5qMAn2ULiQ0Liu4CAL3Vnu59uR5hRWscQ6IvoqC0f5k12Xch22/mzBxGc
MBi+GwiwvcCmIXgcMY2PPenincBXmpK6HMz7ABRcSZ0CL9DEhn0n0hhYWUNGsSg/V1DV/sz8IM+o
Y+DESvuBYfwywzqjoemDN1KNIb6oHTa/3CmvR1q27nzLygL7v0Olk1O3Q6sZzatOi2TOpOwo3h4x
JKQBwEWr14z81e45KPBmYu0PUxuzt61qAsOy8vO7OswX0YVoYHEChHlwM5Z1iYDoosKHsshI0paw
76Z9pMIvPhyZwxunG5WgVV1H1mbOqnxDmna55qRvAQ4Hq1LKedV8VsqvekCdHYHZ4oWFcy12qnfR
jU0BYcweP7SYAxElnV/ZRWLBWpQlniTxhLp6lL1A2KMh1MvQOwMo1kdiFsJV6N1vs1Gn9ZjHGHQA
8TgKcrL9OQS4YUqRtgc/2hB2JHTWks9JDjfwl7qozHc1NjxPomJy/RtvKqPmCH0Ocg/3RaXhtAqv
8mWR4VSIna69tbIWqC5eBzi1Okf49WYOZ+LelKTlP3qjYrDpWEb8jWs30CpCq0LfEj5l2U2O5G+k
I3G5nXjehA8xjPEYAHhUTn6Kqv8I8Utv7lRCssr9Etid9MDu6uVAY2hkQc7DMKcFLVVHMKytkdWU
nPX7OoD0Zl41obUL+7p6gzC91e6jWMvdTEyvdpXfSJuW2WzxrZBVHB3zHJo/j8D9Mie1dLV4kc3l
eGd6Bqm7aUIHnrYiEEc9w5JhNxure4ZNj3WPkjIXz6Nj6fJgkV7aqF977g4NbwZ0BI7+L+Auwj/U
hXf3D92HcLlBsbb4btC3eJ5gMelSZ4j8x74PuyaJ6rB9mTvBS+oqA4PEWHku2s5hRYZdhMxp3oi4
n91twUxf7T1vgQWbiKl6ZxWQt6UlqGIvUB9xyY0d9Faw0/6UPRgb100SAF5uU8urwh9GQ9z6Yfab
oUsgAeq6z8RvUfHw3KxRR6NVdFTgYaB32EDfM4XHvcNh1tZ0feqMPpvurG7M8zQn9hBQPbl1valZ
F9vQ+sevT2ysT5UEKJJiGuHikX3qYdT0gmxjtKnAgTHfVXkzIV7rRRPgSx1Tie2gBJDkbqu/omUV
PkHdL/9aVuNY4pa2IVjtx4VpDxoZQX/DK8s8crQOym1TEFTOhR/LgMLQ3NoQ0neQjFqCpW0eAZpt
eOTvHdapMXHhshy/zpBftehitslSv277gUZWN39jUOs2NMNEQ+jdGsF4GZTlAoIZusd8UJWzzevc
c0CEJ5nZ+00bDwmqb0WBNLWf2LNSLOZpBVLnmAw5hEpwLMlA3LKJs/BxKGKsIlWRsEsGRQZN2dJH
S3Ge+9lCrMlrgCywuJMs1uo1YgFRwGXC8XprCwZLLa9TXr0hrGW/jc+N2lSlHz5AW2h5JkHLg6di
tKA5oIOxwQYtUJBOM/QF29QapdMLmGxapEuYiyi7njVQdXMs5DWmbfPuFt+CPFhBOWV32u6r/Mbv
8ac7k8VDsBts2b2EBThNyZApTbZNUPHmjhWFdWdlTL3XpS+eJn+YTNrlAlXbgKm+ACu9GyO8xKWn
9zFUqECJgQQ58HesDmOsSINygXSdwd4yYw+PwusG9ixd3rTw6NQ5e/G7zvlcdTKKKWzqbX0XdM40
4DafoIgGcERDitcaTApJRy9DqQrpB44biNZOY+rB3K8Ef3buOko61b/J0Sa/50GoOpnQqx9v0BMq
GEVOHdvbrGsEEj7koSimw+wY0u9wmBu2PbcLqO+ROt7AjTVS0NbpRv+GOU7DnuY6dvI0UtBJSGve
2+I5M5BJSMmUlZ87AsHDlJFMeIdwCOcynXWv2G7OW+nvoQxWx3u8NfDssgGIrL9bLA7Zc4Y9VFHL
ArAvHftoJEizOJIoZAtROE7PkkO98b7Gr5LpEBr3rcPq+OZkga222Yy/jXnHqkdZ4J0F5HBHvri2
ZfLEBQTgSVts/ul3JMo3dhZVjxWqj7dyiPCMGArBnxm8Opp921fkCYB61FiXSxe5JQwF3vGEzb/1
OZ+mpyrjEYNvNmuQPoDklm9JXs8qyXs7LxJfSVZCr21ociqRMRxjRsxPTwxRREcwhuKUd0WmN1bQ
4hu2uMRcCkMZD3/qsOodSq2AtMHbo/1dCZl9bsLB1psGR6OArbwfddSNAFdBqbBlxSarQjenA9TZ
D85UD9UWBxn4+0UZsvuycDQSF9I4n3CHBILyaKq/yglpDoXd+MBupmLEPjJ8nidaMcwyjcYij/EG
EcP0y+7C8tHm2QysS1f9hMGCyjaNHnAwFmWTAweOuu6bU/sBkgALorLoPbvTMS507kBFwJ2rjVPi
NlBdDkN1E1avytjZjteOOMbwldrxmURvzAKNfrDq4ZG0JMsS4WW2t3GH1v4W5wS1Atj/lPgcXeSl
pPQ9fhO5eYgPKvsg34WMNB3sw3pT3zo9UcOm8MeMUJCLgHFFGR2O1drr2vEeU4QkvIhalKJE3Fri
Nm6Udct8vFk3vuHNa+b0KBzlEXJ9Ch517EMVxoyG6s6JDJSgeRxueCsBrB6banCQjGRekfrQDZYp
XjRzjfx9Rk0TRSjgTqAZo/LEKsO4+TWNIebc1ZDJQo5UVOVugLJNh2ML188RbzDZ7trSr/Y+awt+
A56F56QOaZV+DHUzV9iYuLMESAoWUMOA6Q1bHQpXJFBZLx/k4KGeQNiSaTiuQI5GDET8k7BF0QwO
a5EpKO7O4Etf1/6b25V4dShvhNK8FZUNp3U3jPdW30LbcwwgfYm6Gbpd6EIPpk0mySJBJVPzxsdJ
bSdOi6I9DWA7QBI+NhC5ghpRf8d8AOUqv8KoYm+UB6cH2wKZlR3dNkVviiQOtGjpHFlqppzEBnXo
IvzCnAIKdhrGggb8tqmyE9+r4wfjSk9R0bAAVmO9z4NFU5fzJBKFA3i+108/MxYKQiGuJMo074JB
Armn6kcYLVjvBOwLVHXioZrAEG5FnfRBVMdYlKKWSFWL/Nn4rfeo4d0SbTzdhpo2FjMwO6pgtwrf
Jxg1TB6KixRYO9QUm65AJjpqNv5uUe4EAtUbvLsGfzYnZPDFA2A6eLpXLq9+Dc7I722es3oTqRZb
sgzqqEgEsiaWiIK7Ycqc0Ednv6zxm3xvmD4Rkpftljg4aHCiNOELVl7+PEAGVlL8GbNSOxYyR+nM
aR+MkayFxFfemNRABxbvf0+OnyoGFbsNa3iBJ9QQlbfu7HBYiAUKZsPB2Nf3fYBKIrNLOLUgcZsZ
3rJm8GkOv0joMKAz/9a5onyCbVqAEhDUTl6I5ARy6NDzcGiuSDNRB7sB7hkedJBp5Sj+q6xam4Bx
xnAM5kMEe/g4mPOfkD+bn7pi9KbUzVDmwL9SlneY2RbyM3Yg76GUYXWY9dB6nhzQa23pSrIhbRkA
GWZzN0gdaCswag8Mlu9ZZKqUsxI0twyM8yCN8LL7GonMI5uxDKqHqpgN5MEtkX+d8FqNaND7nU8b
KOB1VOQigmKmrgEkha0DxFVbq4ifRpiQyJ1X8FykAGiATDf2frGBJKA93FQo+qN530phU8iDsq+2
5w31LR4T0kZK2KN4V0QWnqs1vHMdvMNEIzeQ7mb2hrnwdFBjOYWbcRT5z0YM1SeJCmh+4zTcbW6a
SjfqWcVM4LLuiZbJONRoRImmqtiLtOu2AIFj7rw0krDN3nd21X4xXEa4GbUfv7KqUnOyXKEh9Wai
8AwmCk8WBldL+2YWpuE7mfmdu7Vz5LtRYWwBH7ehh2ESStt+oi3bfghYiZPb1EQ/tI4tkVxzy8G+
r3DH0kxaTn6Qrd32d37b48EIMwsUiL3cj5Hrex67CcYum5KRQ68LJ6UDXJ/KvRpJbFe5igZYgiju
mjLDdDke7C7hvuhFSVvgHZCiQPqK/zuzA/QEZaec+f3bHElpkq5pJR5jFsr7D5VFYKo7wM0Xd7nJ
Z3Xr+jbsP7yma6MU+rNAXhdYCU5iwzjAppoD+kDDsNTQWMPzucEJpeGVG5RORlJJRnHvxlWsKB5H
OO1mUnsu1NeZVyZuyJyJcs1kuMnkDL+PrqobwCKzqbdx9BXuZrRLDl+cUSKXrHvXaDq5mdUkWgSo
WntsQo8pwvPkF5ml9XVu/M7eBsiuO1yai4Z5hrUOgGXQd/EDxCbiDOVlHj4oyJ3HKBUau0Z2Cad0
pIQ5gOSyZU50I1y/+hbbzfzqWM4EUMlgmd8OZP7xlnH7/6PovJYkxbEw/ERE4M0tkK68r+q6Ibqr
p7HCCBASTz9fXm1s7OxuViZI5/zWaXPf13EWF6Z4SSaLJ35zW+6/yCu5xlfIr0+riRX7BdEdQZqA
W028yb05jjFHdJogvefU21HEHdmnxzoLO38O71csJMVpNV3UpZZbc8auLb/ooSPjEV7LROucbY22
46wpkG1nlQ6XX97c6+FQNaX0qZRHjpFW27r/jrfV+9sbLwS+6QP3VU1m3tJqZjbKot7nZSbodiDp
PRxa7tDEEz+qJauCQCImfBBCKTjA5/La+y2Htc8oU+hvty7pOMe2muWpIKbJYu9S16JTtx0ei83E
+yG29VjmXSM8kgo1RcBZy3HwXze2iZ0q3x7uB9l74IP1MH+6TtB5p97el/s4noY6NwM4TVpXs93f
J20bVucwUrNzdM3mucfGUpA/VSt6XjJSedQRdmFDQh54C3JuV9plbinHa86Ks/0pCZrOyt06BGAC
SorqbNqDoX4MjNXUt5vXUCsxOw7Cd7kNo5u2Jq79zEzr8uNVizPmwWgLYq7cYdmy0RF1fFCT7/4h
EzLit9nbSWU104572KnVk5mS7vYZq0g9CDMobgF3HFYypSf5ba0WZRc93XtrrvouYAComo7bzRnD
ry244pAaocFlSKxhu4yDXU3ZSBb/cLD6NTgnEY08uUCZ46Q9kdznaGUBOSRJJ+pTb4SI06srkrO0
tOKHabHovZgqpqohVZqjIY8Q/SAgNFzYlgGfWUvZvUyi7cCNtyGMTs1CSjrmzBW+UplYk7fcEtlz
NLZdD6Sj8UpkjihtEGahhu2YTBJ4eGIvq/KupJGxnQKrzdFKCDA9Wfm3sz9F8lxSBUt8eat5xTAy
x0W+A2hWwMNCLpkz6WjK197V3w1P2ZCprmsZekcisp0xqcZ8U25zY62hsBBLWx4gDF9iezO33ICM
Wf54O6gWKEcDlj74tr/JLGFrO0vqZOa8HbRNWGkrhrulWm0+QrDCHiLSxlWxD/VPXMWcgaWxPwB1
WpM7g/EYmHqkiIwy00DcDiLAJXNpqJxAipb4n1MnIV79Qc32yR2p9E0bU9kqR8Nu92cGETFkZBzy
PvFzMRUYv4pOERa06mv1ZPGbicxUWdXomvj7cRrd+TzQaVcD7NrCummcftqOu+JfUkgeiKjYWyes
81wTydWmEAMLmdVEuceqJo/Uqoav7eS0N1vZ0ZMZ0NQRdCDSnF6l0u34bHWqdOx02+3apQ01IVRN
t+iDJq2NgU1ai9tmB1XJwFe8ILW7Qe25bAs95hEQ8ZepNRPSMDTbSxmK4iuo9uBnKpq9/6Jya9VP
M1dI8OZyaZvLXmDufuJT6irf7TngaiuS0b21g8ItvrdB7vxg/TTeOeMmVNYnXTlkvF8K65MXTW1e
aq/8JW0n5mHw+/ht2mLUWIWtBMOJrYv+1YztxrEmxAzG6s6mjLesWwbRnsZ4vqaKUjPmD4+br+fh
UrrL4BA0Sqlp/0pmrMNvMaqQ2pSmaaycZrmQX1oO9UvXDbXPnOcU6i/BrksMQA5jwJoPp0tltfR6
Si6Kipi4Iw0DVpJx722o91dFK9LN0liRy4HdV1ZuMa1uN2rZnXfQ8eV+iljgTi1TRHUopWqCe+J7
5J+yi6VBMdz7y4PX2QjNvcoIEGy2RVbvZIijbOZ/SVxEq9R0XkKtu3ydI61uFIwVx7TldDWTm7Pe
i1ma8WM2YVeDPAxhlV8ReD+P5tE/d3q1xZnqyMqySC/vK5cukg0gXniWxT85roidUJSJ6mZsd360
VVn2LybesCHct6VV0o9FADWE4/X6yXx+NJ2U4Zh1wNHwISKMboHt5vlQrM1u8rKNLVSfIKvzOYn3
3snaRYXji2RT6g51zGmae2VbTMegccrihAjPe/cjZhW+vLi28nohRK7CQMokuY5FoQ476ovl5Gyq
ay5LMvv9rXYoZ6WLIKI8NmwXUX9uOwfjpSkYcgqQPkPOAEC4twT/eeRZmlt7d8LLUvpLSMLU1U4N
DPQlrHk0f+uljIof8DodPXPJeqwipr9KaaRgVKqc6Wb3hyGCxqo7ZtkevIYBv7LOs+8PwF2yGijQ
KAC44AZQ1xgNRCaxUJ85r6Sd7Uk/mH9SDbu4tYJKbMdqjPrHuXYmBCXW7jGryXlf78ZKul1WT2O/
v7RMIx9Ww5iXmTDs3hBmQOhkrTUY6yapExV/jp27n7ppZ6LYcTV1F6KZATXH2BZjXs50bpxCsQ3B
Y7I5Naa+sZ3/OLVHW9Rmtq5NR8e3w3O8dstjRC5mmJp5cQ7UP+33BXU1LoHPDH4HbxD7rR5sGaZl
kaDn8XvZ/HWr1o7u1TCtNogUcBijaqjDjGNnrm48T0n5Egyuhu0YhF0d66Zl5C1b4QNM61iAcy5x
xULijgwHvdgv7hQ3bxXsGdJSK0SvRNnA8jKRJvKimLHrC+w+IEPPDRmm4ziwF1WF7X7wZcZP7Bn6
vl228Fsl/Fjp4FfqFNV7QUNLKOZfe5AsdCYFxOAfqyn0Sp6CaHJRBtcLMOkmw2cHNFOAGoSRSYtp
inUKFGCG1NlC660FeLfSctDEPTR9wY2wgf3rNBlNJICma1/yaaiyyCJuat6iyTWHiDP7bTNj/1sC
4j01amEaIzFkyPx9Dy51BwJ1GA37Xua0C5+p9js55cJX9r9eON6S+uPkfHWVNfymRtFa01Fp8eIz
Zvn5yuqtD7Mr5fOGjaNI8QTvn2tHP9syxn1w2Csz6Wy4jpmwGGH7UYU7q7kIKwif0K2Kj7abA6QI
V7h+Yf0+aFQJNRPt1Gx5pVW95artwoT3wZevCXQ0SNVSmzCbgVP6bK7G5MtUaJIuHSvAw46a97Ws
FUxe4Uw0/habMo+dJQGiHVOp32URMfRXddfr1AE/u5n7pg2Pm9M3l2LeDMQazBBWBgBNfkfWeZ5R
sobOEEEBY00jwicDEvDBFeH9oC+BH6JcfIBpI+T9zWq449mb1vHD44uko0hws6eWFJYBeK/d3+E6
xw9zN43wGM40tZkVL4qT1nPlx5LYxbPj4w2Ilz15M3HR2hA8ylipU0vg/m7twO107chntMMBqWgt
tzZAXhl8ru5W1acp0tWpooGuTiVs1J3eCK1MrdbUN55OFjiawW+UzELmwItOfAJbdziav2UEE5IC
gYp3iml64DCgwxdsCv12wP4yJ7Q1GRtPolPNXhZ0jNJsEqrgl66MdxPh12vSSdfqp7L7xSdSaAWu
dYJt2s5MksoHqofVzpDlC6iz0dfNcZwL+2kqJlpmNw3alcWD5vddfZt+XTkOABVLjfBWby6FBEZ1
+r1VRfNvG5Opz8p+ieCSmiV8661+8O5m4Q0fEP97nyYbm3DWz108nPir3Yey8uudG6FOTo3H3AAT
USzHWdT1i5x2OtOmduGh8mvDIiymuru+5GY4j1PTQXCYon2tpnkXtCtTu3sIVsxtme2Z+GdvPFTV
qyi2F7QC7ZPgYz6uZbDxRMxXboPVePkarGW4Ax4o/xpVzSyQzG6/aQXa70XrAuTEJrwRzlUFq5Yk
ePWqKrBTq+/Cf73e3eSgmjXsX7UH4cYzaMbLuvBYSWSmn2wYV+BcRWibVNkPt9Nakdixx+7MVGS7
l6ozRXSYvcCggArb6nfS6eW5HUEX0oWd2RxBKXWRkZCpf1s+7YpHirXGLwQTzD5xGdRhznBpBYgE
1vlmcw1+aFqI1AQYWU/TpRVmG48Ng+9rVHn79KuqEIWgyA4GwlY8C9lcJiJrOlqkjk6365zAN4ee
uT5lzaR2YAW38s+wFm4FaU4Q7mUdFT3DOtSed6oWa3fPTZeIz4ZXzQevlYH3B0R2cd67aPPkLybM
EqHFhusKhJn/5t60DZVj0JO/gOH78LToubYP3UC1VcryENJpRW4T8goRobNaVweLCOLBJXiyUQcw
FNbFON0EO/Ns7q5j8yvsIcjzgjPKPvRd6yOcgORHhMkOUp/Zzooti/VWJMd9X7C4+S0g1SlpnG5C
xG0moIpoG/6LE2go8Ldm+YhYzWKe9pAvUiGYazNeiOWni2MhkFXuCKOTdbMcmhQrWx49sQKFp6KZ
+ve+hKr5ifmPo9uxtq06k6OXcHGiI1ghJUrh5busR4toaQiQKJcEb2GqMIWf3I7F3Lx3Kyg650kR
PQUm9P+tk7GLwxI7o5OWpo6+496ZQSTs1YYTho8/hkFjbeemQkiMApK1FFmTTYKBmX3VQpwuA8BB
XLXWfAg2zSGrLUDKIxUN4XzgsQMbgLH2lxRZUE9opLJ4UXuie5+8oa3rxzkYQEhDMBT0ED5Cmxum
V3+FPh3IZ1G1j5io4MoVWUfGZZ950jXMr1McvNpOsiuoY8NCGcxTa913Ipo2Vr6kAlDz7LY7Iobp
/NT4qI/gPqMewm6NnffWda5sR4f/66LNVkTpEKvQ4dxOgiXrqoQVaGWuj1MrAijdEpjeDFA+/sN7
rJGOjOsCL6mXmfYJPBjm3W0lN34stsU6oKIamxtZ202cVnsFOaYQU4QHFbK7Zhyo0XqE9DNeTj4H
m+5qGjHkrXA9/VhuswPPK2Hp9oPlzs1+WEfSSZ+0LMPyuMzwUE+BhzKv4jxV0fq0galtOc2ve3Uz
jEq0jzK0K/uk/M7dLoncAO3F3NjWE+oqXZ3rsEsilk7d39P3Wy5O6luJat6B8VqKY+1RDi+eNKRZ
wfv4Y/3mFEGbXOIhgnpZOysI+IYBmz9pDXemU+8IkPpkt7c3jyXt2ncpzTU5oZq7XJtkM6ekGCJQ
vMbq+OutUf9FNgYoZntNpI5JNdXWCczSG45tu1OMVhgo18E32x/lWet6dKyiH/J+iI3OrF0WVbb5
A1I9w+eCZmHHexKVWkvSJ+2E+6nfCn2LBG8RGWo9UKOKCBbgdYAo8Eux9Um20hdB5lDrEz7VCbcm
nWXZwWXjRY7jSykq8Hou2m0/OG2A4niqk6u8yN5CutymePnFrlM+R7q8Vn9ENRnKM2qGCfwDl+Zh
aXt1L2H796OwprLEzcRg8dWoaNlSvx7j4siPjCau7+CAU4G4ecnHbRwStBXunhxRqRUT7YNV3aY+
EajNoaaYO+ZDehp9mZwG/dUhWiSYTbqz+tj5K4fnuUCkd1gD4VUvaoVD/ypjq/XRoxWEfATO0DFz
E9eoHiVa4fvJEvXy6bgEquYDCj3eNsXlm1FIjvO/dGZyCMZyqvkqCjM29asQ8DRZ4VtbR1wHFC/Q
VrUX96YffEgj4vPxTpBZ2F9QTWr/pp8Daz8AW9f6OK4JrhI1Jto5MqHG4QEop1dpxU9eXExdykcL
Kms4UzdtN69rAqT1Ycdj5d70XD3V37WP4uXWMXiDCIizA302WxveOUO0VCeK48Se9ZVxsOqHyFHu
C91hREJfiY9y3XcwusqKd7ZuqIX6nYZ7b75zkaklD0tixesvf/S4OSy/3NybnTknzOH8JDmg/LEi
35etgZRENrLilewcbq22iOI7+rui5LRqWMZz1y1JC2IaMs1ly8z7c4IPnteUeF7fOZIeRrP6RC5n
wlO2RMgygtmvbiiw4anckFrp0zTYYf+fM9l05u6Fh9xtGZNEwIzNg7beY78VwaFZraI5odXQbW4F
yhkfOZW7p1E4XIODE43bU8efl5x7qbvio18trV5sMmD46FxXxX27FYy3Wqjyx7EwP91dM98A6kGq
rVs4RPJ2OlDfjQ29cpq/mw5dwoXmgYqWUg8+HCpofHGhw4gbrJ13DS/Fwa27w663zjnanM3LmwWx
s1zJG1g/5s0YZSJQdVFd1tItf8AjNnozkd54Ju+lKUjzhMnrLit8AJxyIgg3tPrE2o6BHRABY9wm
Lm9Ca1jcU7A7+1tEiu5+tkzjVgS7wYKns/SLnzakJ/qwYu3q4Eq4tocURAZ4F+ELywb7MT2kwPPj
msOPowK31BJyfSRc1kjUpHsVlMzRcraG1ZK3vObIGeJd+O2fvmMfow6dsPLDlig3zH1Fr/Pb5Lhj
iKVX981tOETqluoUVkCzWPg/F38nNFvpxgHCFr5VHy3TIhvxgsH3M3cOpp5nsuJatUfDWiALZumJ
gtX4NKBC1qlg6JGpreLFypHXkViyFvSPQfxbEWQGMi0/5QZCCNn0U9j8aofF/u79SU1gDrLYc9QX
iUzlFkW/4In96BTEg/PKfhQwXE+Nz9HXzFP9AHUitpPuIXwuTe9d3+XF1rz7jdAh5FWouaalH07Z
1EoZ3Fq7bS8sbnjJbqzScnkI9gCI2w3aZk/piGK/kqvrGdQrvRNferTw5mztQwMxK0oGMssPvOsE
MbOLXrMykrwvEE+wBnbxeHHXnbRsKoLmf2Jw939l2DThQcCwPO9DCFqTrL09HRhl9g9OjvDRn9hD
n70ESvQ0FbN+36wKF10y9PMLsP74mMRTTZWsms1rjUdzO9VTL/djx3K/oymcvP96nqYgBeZhsqkd
z/gQp7Qs45emQSYvknj5F1iz8c9luDr88UFUtKBDxD6yTgXWb6iUpUZ7N4Yvs4Fvy4j6lSIr+gVd
mSxtda+5as3FZ0Jxzo5JEhpoFmOoAdFL9WnXifuL7Wx8UASAynTdErvNFMJj5yydNSCyzG9GJOSh
kJltgrbMYV8pzhmjZrofHFPqLCYkkuJq6IP3CDngcI4MSqE/EtB7RSBI1UaOlFzUN8AU/kRSgVB2
uuohRltW8swfUI5R/8YGwQPXUo8DujCH+r9IdfuEDWYereNSKrQVupqdnaLs3b5TvD1tTr/kxgh7
TYFNk8BjeJVz7Z4IbEgQCPSxcA+9B7aWrwh3uWd8z9TUaQ3EftZ+u/SnfqiXKud1xRwX0S8PpBNX
tGt7scW9GXmdwhNJkbptX4t55Vh2BXcBlxY6A13Rrbo2hD0ql6GDF2zux8Niu4gSdQiNy4p1VRGG
LonF2TagXoJb2BxD8BbFcDTXGBYeZiNbn2fRqIcK0XgPFMcEkbpdg91UAjBvB0bj5myRrjveQ6Qn
bwkqgO4Q+auFZH4WYZCtVrd7lwZRqr6BP+BtsHbE1QdBj28JCzn1qFkbYKEsrMtJMMRH+j0O2Y8y
UE6nPG1hB5PfzomsDzIUvpPZu7Lh+sQ6vcjGZtAIIrL4tjAYEdYaVYRnd435zJLkYG9p4/+CobFe
EeZET6qQKA5GUrS9Gz4M+Jdu3K7LxnBTCM+nGFM1a4D5WUj977+0HO0xjXrjzmkbNmXwBGXhVUNe
C4uc+ZwIe8e9dDB1PHZQzA6CfBTHB2nPwf5excC3KQhUTYv34nlV1vrj2h3ncA8eHH6dJBsCWU93
V0XNb4BxQWHaPtVz5vVD+VI0kole8GTdQJfw7HsBO+WRcp75tSJtzk8DA6V4WpYSpNfMdvHFeb/H
R0bQvchFMQLNyZk3PItIyrXv+8gzZ2+fSxS3ZukZtesFeJm/vLW+omiXbJ5tjatFbZ5ffC/wQedr
AliAXINH2JwCW8zI/WWrXy3Lp71axUAe3/3iSfaVccLpT+6I5RCdxEkMlNGaZ1GYHqVXKAkPi0Yc
JkdqWaS+ERxxb7Ax8Y8M0DheunhevyeUFFU+BT5vl4vKeDvXMhKYC6PZqOeBvD1951Zmrj4jf6u2
I98todQMgtaHmqcoPDQl53A2dUugb7ahLGSEwsP37jaMHQpJlvRwetU0PqegCLs6Rm2RhEdVt8MV
lmmT72h04j/96uoRLXDvvVlCzl/+ZNm4laCnmkMfFqvJ1nqPn+exbbhvOWnksQsbx8JxWY4VU7JH
6iXcUesVD8gy6zlfVKxISGjWYHqFUwm7PBoYRLNoC8lVsscRRJvyR/t79VX11MyVR+mvZ4Aau451
7cFN9lHmY1lrNDGbNck86ZfYza+mjwkEQ8sPd+vdKUMlUrxtWwF3Kqu6LrkSOMgObMbiVkRLzKXm
l6DQzFV4MYCTu0/qcJa/zM+tvh9aCWYTbWqND5Z0h+pS8yv8twRj2377Ns4QMClOnlytG2iFJyVX
aDJau87noKyWQ1jNZfubH5C62JoNdc015lFCUriNRR56fvt75Hp8tDdbf6PEbYMs3gNUTJOjgjnb
Zzv8vWpvCo4LJ2fNYhhO1rvTXg1jENDc0v1QJOaPh5PhsR1RnP2RstHWZUYbbeeo9urptlEcM697
CaGZ1WEDqgDXCx58wE8jugtocjH/ZQzy7eMSh9q9abXux0fLkZJzTe+blxLdDz8SSOk56B2covVu
FxPMRY5McA0xoS/KfwlG7VuXpuEQOO/cCySnlVuNIm90VXWS+7y1x8qfp+4czKWIbhRXtHUBI4YG
dYYJNp4u2sXJuR0r+1i6ASx5yTIG5hGXy0s9J2zrduBPH1s1hiYdwxje10E59RomS00NBOM3QSIu
hlAEFhWk6CLiicN9D8eH0VgoykMYKHVEiO3wqQuDOJ4INY3Mbvc4NKDEVX+apDX4dzyOUXnQC3t8
VjoA4SnBt5Z/4hzc10w4JXWPie2g5VvQhvH1tuOalRR1f+M6nl47ucj1OZk7zz8Mm138CWd0J3UX
dEW+9UX1t9R+4aXl4tX1vY6MBSCDO6u6c0nO+QOykfxRQ8QK3Go7iF86tn0KJ3p0be2phTRDaAxf
uL4WWKEQZFRiZvwMAs27uEeFfZzrxVSXLUAEzDllV1tuS28yR6rG4uLOtguXm2uL3fGJbLuqzldJ
tyIkQhjN8bdvsSvwkHbmc6ML0Tk5jkT2Hhdj4typcIf90f1uvPvCRwZzdCJ3Z9AgMUNF46HHajGt
6Hw6ZG6gYL0eq1NQm2BE1jA4I3gAscxrxiRo+H+ykBr3IvGte8cBli15e52APh7o6PFNQDz2RwEg
sGfTXLicDYlo/9Y8b1UWwzmPHzKI6jAj3Z34x8ZuNu931HoE+ZaJt2FhC0BVcnDaagd5ZgrbNiX/
jDBg/yXG78OW6xuJmqVNT/XPaMUdAMZo5FvbkIjD+G251nC72G3L4dSV46fE+QZtpOzh1z5q9SZt
s3oviS4JoYS17L9cKVY/U2LZ7DToeyf8IgttRDlao+ZN3UoLHr19mwARG8YoN9t0YOKjF2Mex6sT
7cNRm1nfuj5J8ikytb163MCoHJblGmxmJZNn+PHHHch4iYeFsjPcG544zFu8f5gqiZ8EZiXJpOw2
0b0NUCluCr9Yyju6iZv4gIqrbu99W/bls6a/ypMMTkktUDIwWBkElIOOnw0SZ/UOMe78mm24oQO+
d6s7VAtaFw7oKuKKBVnY0rJfd5BxJ6jeSBtp1Vk5qKwheLQWj17hXv02GO82Vj+y6A5FZ3FfFF3V
/ECs2wB7iAbW5CmU9kgWQ0xmS8YzyM2CvDr+tcyNeGsj2B2cNEIAyLK5Ose5TUKeo6JaKKjClno3
bBF76zz44gH989XMq+nvpXnVBL9kZO/iCeaTuUkTO1TmkTOLbxArj/sLFhLtzxoMOCccIHcVNrQL
B3sd4pnorwJnu3a2+A49AiRbt0Z0Y4WsX11WtnWbcCOPcP9FwH/6D+C3LC8h+NFwrEOkSswbCO05
vxZnyjF/OuK+cLrKOdTMuohg4k4hiuxsT2yPJbNifdmiZl9Ptt3L72Zkg8/D3TOKjd+hhCtqquk/
Hejwu7KnkQOid5qsUXH7NBRb/OVgBfmOrEYiRCwdHIZOFM9B3q8DHlHpDO233FbLuaUyB58EUvZa
HdwymS/ttgRxWqCVC+68ZavXr0YGa5Hy8kZOinyzkHlEG+uQr76F+ndMPLLTmr7zYMEnHX8yUFNN
EWJKqFKsEPjSUPyjh0wKo/mForXQV88GPUp89Uxaql2CKcMDvdiM54E0+TgLZ/u1zh7AYCcGXZ5j
f/QxjiZX5x00EqN8ZkEeVZggjXDxx8XyOZDKuwenWFbQ1W756XUc4bcJwEABmrDR7P8xKekPDc22
HstxZBA9lhH62Z7I5W7L3bDqCFFhs2Pt9lu9YvgqSPCbp6F386KS2Cx6vxKvQxJWI9IREcpsUc1k
HwZHWQN6jaJ/xrzJw5a4yr5hRC/i3KYC85UsOt+63V3hyLzRa2Ee5rASTL1yTPw8Ad4vGb5Czipe
CsQdUjrLJwmoc5itEVxfQbyDgpuL9WdRr9X2uesdGFq6Yb0i7bo+plvZ+v8B1PA7NPgvi7O9rhNT
N681v5LePTeDNgz4JX1FDqKPMiuPJt+KU71doY1ivw5JU+lh150T+EwE9bV9a+qkEKkrav+NEuOp
wA7kIsQJy3IGSSsta83Nvq5vUL49mpwODwLIf10UeeTK7XZBggwgyjf5yF7ePoZLgaUIDGoQWYBm
dj3Ee2OrdJ2vTunAsiFza+ye9F8NoXsLKrJ+q9ZRW6pVY+4F6x41AG1R6FOvrpJN+Gf7Wdt8KQ9q
gau4QKipkQyeuf9BPD+yoFMX+8AX2GjwObStECC1J49O0g4wDMp3MBgha8QjMezyabbWscvLbmDX
txI+xCHwZfzb81bsBoCgqNCF764M4SX5T4RP7/i+eR3EhC7hKu3cLBpFMjvubTy8iAQzAM3kM6TC
+k9vNwP/Hjz7c+lsm745huVsgG/6KAuG5czf9gHrwFq0zzMmNieNUS2C7wLLpcjJQVa4lND8jgDM
P5y+xLqjpMcyyE+ivaOuC+2kgdcZ3vcyIW2MOWmN7uvdXp7K2jJPlev0dg45LaZTKBL9j94na06b
YIE5JAx9fYfBGN+xIHFNxV7XBmdnRoV/K+Esf0Rb4FrYW08Fhyqs2hdSqxTL/uStD8EIQX8VAqzQ
HfMkXn0tO/dAxA3KyXLXDa71dcOR19vtpQvHIGLtd7yi7zmC6zG55wy2EH8VgYvcB1K9Hr999EjE
XeDymZvfNYpIBIs8EeLG8a1py2UQJBhHSlIAn22bDfzJn/pY3nB2qX8EAhDVzoq1VqdJBP0nHS9W
gL6rGea3ZvQH61j3XfxQg0xyt9Y2Pyx/CKI6ZQOKpPvgIUIYGx8qjwV18W8dPJETdqdO+9tB9GCY
H7sIyqdNQ+lRQzfZL60dd/K2SShzOyze6NUPWzQH8rbovaswe02c6tBp5naMSO3+g40Y5ogNh5GG
BRDKGYq4/BXPTE38E0Xwz4tAdFPL7jAb0A3aUiy0IDo8y32Lk6zv3OKRXJh6PSidzM+bpR3vEsAT
O1+FLLw3f2nm37vvbBMKpXWkAKAbWVaRKiRLhHRCtJSYrW1CfHQUFaG5SLuz91vcMEP8jL/avHp9
ixRCNxPe++tIttzMY0SWIwc+Nj/cHvBoumtiK29GOSGgrDevOLi24LJAQlWcIQnU++L23iegS9Ok
aKBI7UdRHMc0LJbye6cOGZG3so2dYvqof8s9WX4lfWvxAmofO4pGfPrXZUKCQJxBcDLk0Vp9bla7
QuKtnIpHOB/Pp4ZcsxHjKVpoDbE7LHJJyXHE+t7miRm0TzGsQDKtgCAG7oQdcnCl0hPXRP8/ae+1
47bShW1eEQHmIk+VpW6Fzm6fEI7MOfPq/4ceYKZFaSTs7z/xNrYBFSuvWusNmWeudJkI/8luW9s+
CVhDoPxE6z5L5AubY2e2NgINGo+ahHy7BOAWQqdTzTspAU4TQ1Kt5nKeFtpG1zwwaCGvCbHoKenZ
81x3y9ckNBr4czU0IWq+wlk2uibr27xMM4o1nig+s0Iqy3UTR3BZvbqOFkrhmyant5PkoPORgSbc
kj8zpIapRCdZSqo10OKNQqZ3pLEV8ZKchFGyf7ohnjeByguu1lVv02Kj4u7gwzvg2/1Qar8R7cQa
KYA28Q8h0JnqDw+4xB5mkROjVER2NBLc615/yGARvLdqBXg2qYglZpqqtvlLjwISeL4BTCmfaxnR
OzFp7W/zLGx+hx4EpRlQpZzzIRPap5FI/SGUexZh6qdZuGryOnvrgi5+EX40kIxo8/57zWX9uwGg
Yo5EqfqUeL6ULbBU6VXQ/TKoXmF1xovh9GAIjcLSPiIvG4+CXjjxHNJdEjEfhHrzNgNbOfPzCu2W
SgcQtrD5TjHrOYveDQQnwFoVvvteOV7ov2gguaj8c65GL7naeW9hbHU9WMWqPpEXLjKW4gCZpnZl
q9lQCiIFb7hVbKxkBbruLCP1+Ef0xJmLUhuCQ9U7MHRhnJVgXaDGvUboNjlgdFVUVVCI7yHZYIv5
vRoyC8JlKwFX5Wr8IbO9iwUg0uS7IPOO/A5cxGYBmQMdg6SVxZzidPuBqlKvw0UMgmOcODba05Ys
yeuKEHMPKsL7AIcEot7IhgCJNvQ7PqB4NcUKBT43XzvgnVyA4mWY/xi4x4nB5FB74YVpefNYS8D2
y35ZPIE66fwdiCWX/222XbI10X1JH4corjf5UBSsEopJPmtXNwFCUxL46EuQQ3NRVs0hHFL9e6EC
Op0JTAvQqCtaktySDaEHKJEJXoqkcPmq8zz/BdMjrtaxUyh/Ee/AG7VDpRfZWKrziJ037jgbteqD
sEfDaKip7cmDAVkkyyjt5pmaanMRZr234v2TSAdRDOk7qTGKPq7TJh8cusmhIyaQ52RoLaKl0scn
XOie/4sToFZmkMI6+7FHtYJSsRrYOzLFsP2Bwsbhs44qQEM3U/KARV1ZhIl22O6FDi6LIy9riTJy
QqqZH0YcOE1klOZbo6i69wPaiuutE7MJHgFOaTaZReR9WLSgMjJSld2GtEqeb0qvRlbBCIBPzk01
cCi66LJQ50MmWrgBRmL/HrFV+4b6gbweSqs1CNjzvngYs8g/fAQrQsAJQnsLDdUma961nnVMlbbM
n6lTwTGLrVHaQPJDpThEWlKFy1okxrcqcPtgBtE5ODrUnIjlgTx9y5QeUkujJgPlcsnvE8wVep7I
dhM25P5TN0rIGY2oDfLvLAS2AoYvkdwUxPsi75VDUg7uUYZ681grJjzsGQdcEb7E0PbsgynaRCFK
qwKY33NZlyVFPqDEwjNilQa54ViAemuj/DnEKIgXC/K2AGVnsaWLtlsh099I9RNwfCVXTlZfw69a
K57qx3B64APG7rPdo7CQP1gamGBeiry3NHdpwqg3BAQV2OH+Fv1xS8IxwlAiiTi18PIfZmYOMi9A
8E6L0G8yiOmJKZyV76AmmyzSQlVTH9Ax0Xc4zxs5+ZuVbg4mk3p12+6lFE+9FzDqg7VU07Yl8pJ9
ZBS0tBLOrNaU/o+GgEu6GxwCDooLepa8tr4TZzuPk9BY1JGVfLfRVZJPJZX8ka3NIW/9lpq4dU+q
6G1qNpYa2qi6dX5Ub0MpFsMaa8gqQcrabEi5tC5eyUNvFvG2z1pP21RkO9293aqyuYtsjzNTLQcv
XrRyILqXij2Nf0QiTBNuBooI73mtBsNDaYWGs4dhBN9K5YEKi4tqKDAIhd1fqTOgeNCyZgm7yyBu
hUKyJPNRSM8kT6DudCGl252ELB0GZGjAsHsGNArQMoqA5biV3fOzFNGbGS/vdkzx5ejNt3ECGA67
ylPdWyHI+rpTBqjENgUCEBfBm9EU5g8VEg33Rdbaz0o2JPhQqCQ7e0qLkIWiOCCy4d5JeIjbjjEL
hdOfdMfQmyOlKe4wdqT+VmoWEvcue/zQSE2D4AHTbe8ko7B/dV7u/gwZgGHpAQmXSTSQ2VnWhVn+
ir2W8LHVfVKgAvcwZIlaftN3hhbmnK4On9ngSs5GDTOp2FC+696bRLSrxDTVcl2VTtcckq5AesUC
T/DS2KT4gE3ABN50TgbrFAmglrUiQhQDG1bgYUi5YR88AfQH2CSnA6pBgbOk0F1shnio8mVa5elz
3/+77zSle8s1inBg6D2qmBBoEnPu0a6Ye62tdOTIjRCuSV7r3cZJQ+8D0RGfV0Md24/QWVE8wc0p
xd9UMcQMpAUoVd8Ahj4jdVunG473jDNLb1D/GTzviWSXUsx4tpOoK2VeYGPiStGWJUzMF0r4lKa1
PJKOveeRsi3cGOq609j137Y1K56nbKBsGYCn4KlOpjglPQgv7eBCEXUQfkjxkOrIoTxYQwVousMd
BoMCNHzUh1rLLGDWbgl2QqY0m7Oh4i5YelpW0jXXqYZHVZAGhZxeOM28LclKoy6iDDxISl1VTlGh
df7aKi1vpGnlufyoNvAKKB1I5O2yomu6hRzz4prz/pXBTvQBWCyRlhBK3AahBSpywcwtVS1dqKHb
/gE6z9vPAXBqzxRP1Po6LYULkYT7ep2iIzgsUQgznr0czYTFqOX1JLcWJe7acXg4gc9jnUXg3d4q
J9cpFttluRA6uWagc3LxhACMTz4LrYbiUSA29t6nbeccUlwdPizMYRehqtbNZ69R8iaP3tsBcS/1
evY3dVrosuj/gW8sGntGWUdO5qgCIvCiBKQil2BOwLhqSAwAuOBppsDYLIyPbHz2LBxD5C5fbGbx
1tYH562QBaxnCrfGi8jkfgG1vDnmTRGtBoCuLjh6s/oNiR/sDvwQ8u+I1fHYGEj7ykte8fIRuRl7
5CtTJ52RgQxhrEPhVpYSLCekO8AhgyEEMwG5NBsotKtxEX2EcRs5D1YUSR0Y70hexIGJXICtWPzd
zgykzlqjHfY5j/ZfKTQDqOpSGzx7Q2GoUOkgx8xAINcadUqwxasAJX2NdWaXD6msOGpGlqlInjPd
JY+SyEn5N1Ga7GdKapgvKBKLRzoZg/5nY8SFWFp23h1jUlvtzE8czf5jyhIlJI3a/NpVQjuegzWq
XhCRMDOY41bMq6jKEiyjzVzbdXpBDaVMDM/dpmZpDQubElS2tGoVaWsL1P2DMgoNLfvUa44crE24
pNAECk3hOJDWWpwK7ZDFdd8+wASAMNGiQKJscx+GmM2jGhygXJY/TSFsrL8S2TZP5K9tHXYslA7R
2QhKNRLGtSFcQ08KNmZcQwXzdeH9gDEQgAgu7bY6em5nlkxPB9QrKGtzVWWQco8VdbV2LzdOR8EE
KosfrsAxWCzcNoQYqMAB/uWTA/6BwVl2AjcE2puAohHIBNkwHvm7mu4F1AZpy6ulUWEHV2m0zKlC
pShCQKEhKeGDUZs5xFLS3EbGPFwVEQ8ndpZPVXDuF5qEP1TkWM6OUw7tSEOTRhARAnuo0TRDW58A
5KNxy8LPLCRN3AHEXzU3fL3Wjm4pJUBY4BP7LZeaBzejmCsc1vEzOaABhibq5saqrfBa2thGCD2R
YlutrQbUIPWHvqXoNmaCVUaH63fB03Tw5n6kVL/bOtdOsY4WbDS3a7I8+x7ZfaSoElPGgg3ZoCp/
AGQT698UBCUoAhuS1D6RovIK8kF4eAIZyazOWgTAXUDDqJQHyQ2iq5K8+6Ixf0UcNKA/NGoUYmh0
6j2tiS4jkDYRLdoCGDpocAqvqzgLK2cbtWYj1mj1FOXabglYuBDBcOCbFRRhBtbZtJGV7Iqg3qVJ
DCfZawpt33Wu7NpkqT1F+zkkevGoJmT3vwkAXcqpAnqIzNfQV9ZzkFW582hDlSR7kUkSkr4Dzaxz
aLfSN0UvmxRLFH7tJRLk+zd2XlDMh/2iAr+DJB7q8UJ13PypkqpE3dbkFiwkmFT1JVB9114Mskpw
nYctyB5pJETmilvJOwmMTbjt4Gy7Kw5kgAFVofDMtIsKrYFYWN53XphduUbSsj41qsjLpd+adQNO
uZLcLdRiV55nTdpD54KFoEgPFtl7VLsc23OenDBTfwWZ5ObbzMpxyTY1m2cIDF/zO2dKhcBQRbUO
OSfXakKyDUKzqJ6VYGLyb+nADZhBo4u9cOd5gVx9t2QCbpIDEOGXqd/n2sFAns7bpAFQBFSukY+a
GWTyMFmJAjf8QKmldUeQriE/p3mZpUd8VNCpLjS9LE+lnYN3G5gzeQtRyCVoVyVDy1/1OjOpUdcl
WY+mDfxuEZeeHp/Im3fdTjPB/UiNZkIFEHrqwGOrG51QES/HPRKzw2/dagwfXG4V/LwjMXpNThNY
N+rWMn7ghjoRTQ+bWLGAPlV7gMO1/6JG8TIGhEeDoJvk2SC5r+4QrepU2Vqbaj5npu7pz44qpmey
1IpKVklF7h7Vb6iDE+VQiTaaSLj1vo3yftkUaJoXAKKozrbZhjc5uUBCeW0ddnm9kkzxmUAg28qN
px5dCAPOHdXVC8FvRcWnFy4bBexRyXSUmf8i+G3UaNt4aVrvKUYsm34TxH9s9xuiWXdG/kKu/l87
mN6ArEKJx5qMPB5atQpTqN5bT131ms77biv2hrSs5kJ59ZN9sdDcdYw4wjzFvuEY39Nav9o+ib3R
UVzlC6btC19AOanqPeTp+VAfBpQkeAC48hpWvs3lYWSg7P/yFCMVu8xGGG617bW/aiutsjS8swou
5WNJSsnyOOgY5Vz4gBQVpMcGNa89FY+jm68oK+2D/Pn2mF9tREEEnFUmTGU6tdQttS4C1L9X9PgJ
fNuDVj8H+sv/0AjPN1LjRCuqPhGoDRNXq0zdafaovL7bpvIHPveT5Wl3pIqnfWFxci1DkRM2uTZj
KphsSnYpW0aGvpD/USjPqniz8jtNTHcCTSgygAtTUQziKGWyQoj2jMoigDgG2VMVPofOX9X+WdTH
/zZe01bG4+HLfvPR0h6iQgmOZfFT9X9b9nG4Z9dwZazOOjI5YTKpc7zO14Kj8N8c4+Dov/X0jvzx
vbEaP+FLLxDz6nS7oRetczLcA2MlB899+R/X1nSsxq/40orXaNB0ZFpBi24eKSl6Md908+n/bkIm
B6AP0pzb2wiOGuSFUPqDDB3UvTuzPr13/p+eEJpoo52krEx6QoU5kzLZDI6jmtWM0stOrqBy3u7J
1UmxKOcaHOQmOKnz4eIpACIWGfqjlx0tNEkDRCsV/3fR3vNfV6aH6dgd1WA7aoKnuKZNFrFoEkX2
+jA6+tUj72O/fLRqVIFBoA3ZZ2+Q96FSgs7ialCPjvgWohOt4bbXkdv3QO/ZyEnd7vooQ//1Up1+
kHbe9a4a9F5y+CBvUJcRMlq+oVIsdBeFBBUfianw43aD18b66whM9pjUpI5ZklY4NvZa/ZGgUBhb
VMbujvTUDm/asclGG0RO2i13o2OIDmYM6hWuFvgSZMPsNbJsNuS9sFsJ0PO3+/dvRU5H1NIEd4Sm
ABSertjaChUZZkF0tBPpCPUOTNYJkTaw5AjASS/hs/jJW6N5jHfmY4zsD4nUe1L918bY0i2qOmOA
opuTMQ40z6h70F/HbOHVS08yZrDwkPq+19XxYL/oqqGYKhh1A0eSyRj3iuUAW6uiY149kzScoboV
EeYrn85MPOkrhJkAg0XzOwM89SEQKn4ZXP6mTDhiqubkSAgBCRWkKPqTikWGzEuoRFdAX2RB82y2
r0r6QGop4Mlfi7Wl/uzy6DTOBRCKHpmpbMO7eWU08Z2vutjYk4+aHIaV7/cd0mH9qYa613evPlR6
G4mqmvevkq5uD8HFoTg2RjyoIdBiq1gQnG/aDBVJI3YYAeE+kzuYFcWf/96Aye+PhhwI+eiTG52k
FyAVI+tPLXUgTUPqWfq83cKFSdE4i1+bmPRBajrD4m3XnzLyWqb16Om/6fNBD5ct8s8UVreISDS5
fWee/n/a5fUghEG4Yk/2BllDNPSSpj+FyaHJPpHVW0gj8cs+ShZyOj+7GtnC/M5OudiQdJZhFBgE
4RdBwHc+YSVkiJyq8HCSECWuYsD17EmwD3v9noP7tZbwN1N4Ienkz+TJeW7ljlO0bi6fdBcJb6SJ
nGCL/jRQm/3tCbzX0HQc7aQLdTeSTzX89AN6sRIJLxRY2bjRtupta/E/tCdUMrz/Qn9rckf3yOzz
iuvkk1qGs6h6sYmfUFnP4+3tdi4uRBVTXcPUVZUEm1DVyVQZLugWkBMyFGpxrIxwXeWvbl4gzaOT
4FdPTSq/3G5RvTw7aFIQ2yC6QIg+PdBi2NGl3vbySaToc0a69LN0TOstHigWxOhGPRi6lu5KCj87
vRyU3+SLchTNqZuhOVoe4oCiyEDWCbk/N4gfugqcNCpgxg4tilldZd8rOBOQe41q0yBtMKtIns+l
VjrElhFs0Yb0PiEpe3d22rWB1Eb3Y8VixavGZCUCx0ihMKjySWlfks8g5BycD82iKg7ZnaV4ZU/z
EkRrkNwAx6EytQMjfySlZWazvVCfDjNllZnm0h92mtXNM/RZOlge7YAy0NAvb8/d5dSNx4iNwjWH
pCCwO9/YaRmquD90w0mY0gr+PPoR0qqJdx4IqFL7fruxfw+ps/tWpTVdszD+M/hDHffkl7A+RFoG
lKUYTm6JAA78lAfPRNs+iL8pMfUzFHNR2ap+prBN4d0sKm349r98gU2uiplVNR6V51/QqQaIYrQb
TmUpsbyKd1JfW6dbtIGxhez7HaopeGbTCmc1kd3txq+NNXc+7oAGfpIEV+dt1747BCWV05OWlK/W
rhRzO0le4uGvla3/r1qaWoF5VC4B/5v/ZjWd6fCOqWnu4iHaSi0sESt5v93e5Vk6phmIiklPGVwQ
k3lNNKAjdujKJ3q4q01nhZwuvPrs2WrutHR1q5ik8Vi12Bbx2jkfRPJ23qDLMbvymJsp4PlfQfmK
m1MAYUhyMKeO5GWeins79GoPvzQ7WTeotGlxWNCsJMpV0az9qphLZraPAufVcVRwuUvPLfduVqC2
u0ApqZbanW+Hy4wEZ3HPIXGMS6f7iPOWjJYwELgyJyupU9MmRelSPiVt5K/tpvuLb0u76UJI1rdn
9tqa5Q1gyLaCI4wxXUmxmhggAum3Tg0jHJC63QA+y9o3Awbo7ab+WeBOe/W1rUnQNhRdlutRKJ9a
o4YzgzvHnBLeRpeSNwrTh1bVpHmgd49DXjxRGHiIB/0ljvAsRhFojlZvsCxjAKUGQuUzYaN4lCga
hBj56CK46w3Vk+srKMFJxbBIyTihD0Bu21F+e5axVoGIzXPVWZpNC7BVLe8dfZchL+UulAPAS6pk
y+xJ5wSmykD4Cq5l1UAbVqsOdVh/yMYQzOMowS9HS34iKrtNc/079ZW9b3m7qEhVWJjaBmzrcOd2
u/o9mmGYJNcMm68630cEX2RMnVo+Vdyms9ZQ0axDO+ZOK5fbxuKGNDAQwfOYHOzkgVXATJY0zVVP
VgEqPFMfY3EYcI8Cjypvbi+fq00ZeNeqMiGWLU+aAng5+DVZPlYPrxZU2zx0GiloAvm/3dDl5qNP
BDqcdja5/GlcgHhJNJg9DQ11iS6Emg/rChedtZtq7p1Y7mpTpkyBzkaYwVTHEOXLfSkpfZzVhMmn
gjrbX6gp/tz12+SX6Zu/bnfqcp/TqTFoBFKk2rI1Od805G8N26WlhMIvpeF51Owo28Zo9aTRnXSr
MkZO5xudxrD+tfBSxjd++poIIz0ssUdQKc5mSI+C7hFvmNhsdPFaie8xxUrff4dnhbDjJoRJpnl3
HEIvFz+QNJNYlSPNovgxWSuJB1MpbzEksHogs4QB8QJDKvN/WCjE+kLnulfAiE1aQURJoQLWqidC
P5kKvA5uSU3m6vPtqbu28L82M/77l0WiF1B+8YNUT2nEQbGT/Cd0I8Gc3G7lSuzGmI3XPD1i3U+r
V1k5ZJKD6NUp0P70YLCk8LVCsjGJN2H0B2DETI8/qgQs6dPthq/tga/tTkaxz8jSaqJXTy6lKT3W
H0S7UbJqdbsVRb2yJr82MxlFzcy0dogV9ZSkcKctR1ukeB4ty4Ic8Yg+wzmgarbEysUB0WB/h8Rd
vA9F6D/2kKDvfM3Y2GSDWBy/us75zNk5NUDWqwRiceuKUw9CgBcp7yN0PGZuIbQlUqf18nbnx3Bh
0pwteMHZnNHM7LQ5h2S7GerIjDXBdw31YjIqc7d7UjNWbAWDwK0fvLy8swcvG7VlKL2GbpkkgQjF
z5ctkP0GukwoTn6ubKRkNrxE2qntlccweLbMnW3eae/KDMOJ123CJUyOLZwbzxvUnKADu9XaJ1Wp
lzkaA6X/lIdbBKMRvSpmeUN1u37TNWUu4BZyeNwZ5X+x0vkwA4a0oH6NJx+x27gEv2xUG6i+Fei9
9xTXPwz7CDVupoO2AHoTdvO62XgdOm8MOWrqUvwETmro9wJ2BpIzOfJEtRljgPfbNvI7mYlrIyMs
Indbw7VwNGU+/7AUhiaIAcU5hUD7gWzIJTHWDgBsAwDXw8aR9AGkxm/myr9rRDqO+mRQmI2x6GYQ
zVticsU1g1aB8HPdp7ZW37Nim2HOXq9IQ6G2vRd1t7SRgCwkZG7sYZ3Ge8M/KdLG9cs7W+7KpURp
mkCXBwyeKjxUzwcBlD9kDCV0n+BmLTTjXR54excv6S+VqvQeoKCcunPUPBZt9incO9fv2MvpKHxt
fDIKWWLAX/fhw4aJtcp75JShddv6d8Sl5xnoIsVJ70z6tXGn5Klp3E+yjYnweXf9XgZ9Z2juEyIx
EJx80DMI1tkbZBnuZfOv7PQxuGDbgWDSxTSbj0/Q0IteuE/mHvk63d8m3UG09iwyw2Waf0rWvY12
Ecxo1NcBNpBj4JkoT1NgwHhUE/GD4GnoD+4m0re9u9eDvw1jGgavtU55FEnsbNWb7iFqyf3Nle5X
sECQRZqr0tqWHkqUUB3EE/NMmuftGpKQh4xxFPh34uOLQOT8S/89ib4cCS0ejpiItcFT2X5qmN7W
f26f7BcXyeT3J0cO6k6iNB1+X29g/Vv5HL5e7v9o6s//3o6lmqTKTK4PbRrRWU1RJf3QB09V+6EX
5cHK2LGx2T/5bivdGbNrs2vpLCfiKq4tefJySXKjraTQoU8iTtZyl0ZoAOY8o4Ys3ZR93WyhX90J
QpTLiaJCRKRqUyqyDd2YDGRVct1XZajs4xjwqMdT23wygoX7bWifDHdXxk8qeTPtFesP3B2lmZDM
O92+8gWqIo8fYQri9OkhXfphpdpdrsL/qA9xXrzhVLD+r7PI7+JPTRRgs3Pk8RO+rMYa54a6Vgp1
H5g4PqI4In+K+K8p7tXdrnVFlTn2ORE0wFCTs0eDXi3BYFfRWAZ0Hq5K486y//cLZ+cp+LyvLUxu
NJjIrtBDWpDA+I04+1Hm+0F2oPymy6Q5lM26yH7WibTNjA8rX+ASKe7EG1c7yZk+QnmFrE1xK6ou
CT/2DXVvIGk7yHgLB4vb03WZCxt7SU4Bs1jZVEConM+XFoEvTI1A28eBs2q8R25su0nwn0shd/+2
/YOFOYWWxXeuyovzfGyWG5Lyk4oB/bREU+KPZg1aDCsongd+AoT7D6Tfytrm3qMUPOTpx+1+XlyO
PNUAMpmkumSOGGOy4b12CDGWtOw95mvzIISeFmVLNcOmHcGUHC2O/E4HL2MBzbQtXdepz+LMLf69
hb5shDAPMkuh0L834PJLBc45DhJxCpLQfb1IcMoQyQ6qyUxCK08pqCBJaCvo/ux2v8dtcL6Iz79i
cuZwhNYu2vjOXqh/epyUkmMu7uz4e01o5ytIUgXEqj5y9tA1V0G0tdtdi3ja/9CPURGL+SNvMi0P
Ef33pGwaZ1+6JSKbpyp/rO07KL/LNSmUcTMY45NCAWhz3hEdAxslGgbvYIU745tyzLSlHPwu7WOU
4I1a/Oe9fd7a5O3S49kxpku9g4u/0byO4cxLJRDu2+OmXC78MTQmItc0ky5Nc3Re68VBJnyInUOy
jdMXHxt4Z449dp/3MJ/fY5xWIMQvoc8Ww7bVsFQS2cgGPEJwWwZms3R6685HXUYU59806XquZlIV
tm5wCHR7h4GI1tpbN3pqkC+/0/tx7Z0vfwtWJf3WBdcEseP5lEYoS1t6GwYHy68WufjI8MzzZs7R
9Rb2EwHZATW17o9tnG63q13poSIAeIPO4JnBU+C83cEOKqyqmugQIfXpITA3w3ljZqKEkdQPjfJT
CZN58lsz1gFmJOjToaU5k6IN+kOqhD75LPwOTcuqHyRp2SKFF3xEFHk86C6Qdo7YGAT5ESJu9F0r
qDjNLfnDRgDkdh8u7x6wM2MOVENsnQzbZDcEZCjUvDCjQx6lvy3gGzqcu9tNXJ4c501M1gEufLZe
Yct1cAHJpM22Mxd9cSdReK+NcYV8OYa1xjd6tacNA7FH+aH0l6p6B553mdbiZgY7L6BBYUOpTw8O
GdFDwylxaZCKfFWKk1K86DyIYKvD31xExhZuyawtw7V3Dw96GceetzwZQaftam1IKywIrZfvWkrh
KMLidVPCCLk9VVfihPOWJiu6pBCbZG6dHiDAC2XhWkusN31Kyta62qOj7d25P6/2jGelZRGmjvvo
fN4yLY4DG+LcIdY/paqYNegJq9lnDj/NR8L2du+ubFed+OD/bWxyTMidHo+OF3QObgV0Yq3+IdI1
4Pp70dY4SpPziIagDugKmasL2BYipkMR1syX1+KVoGxNbwelW1SA4oI9AmydecL+gAJ+2hxud/H6
BJIbAS9FRAmL4HxAcY+olVTK0wOy8IWH1O4bnqNFCrPzTcinwnnsgjun4LW7h0QIkGjquURD9jjH
X/aeXPqomwUiO/T1D/1PjLeh5+DBVy5L6XFIN2a7dH6puGFb+/bYhzb67POu+xTN0jTd5e3uX7kG
+QiTer3K3S7kSe8DDHBkkSTZIc1gDxjNPOzdOdjHQN2objZztf7OkrraoKkLgB/EK8KYNNj2leuR
sMwOpfENBP9cbveB4y4C81CmLVjMO81dWcFAd4k1edSCi5hSU3IxSAjGqBkeeR6AalzkSXmhVBTU
98BjV+4Fg9Vrom831uOmiV70uymT53F+gNWMQFowb8s74cG1Foi/yCexWMm2jv/+ZdmoWQ2jXEvy
Q+nHykMHDWqJosa9A+Z6K6QrObKJKfXJnh8tAbMEOaRDZpUFqjiZcoJ3fA8bc7UV4BrjEiCloU36
AkYzjsqwz9GUQLwzfhgF1G+v7Gsbm7QnaVfbGCt88mSX+ci9l57t5wfcemYasLoj6oxytbbXibtX
uFktzENvt3lxqSL6RTnWIBHH5uZddT5D2ILXWZmwBmDKpPMCtbKNiQvLstBFs7jdlDpe0GdH5qSt
yUbCQxwpZDfMD3H3Gge//+BfBk9uIVUPPbagln4sYfhnT06ywOvaqI7Bd/7b/0SNtnlztyVika56
p/uXqYHJN40viS8rtEVTSsktvsnUvnUuCnVbT3mRvE/cAkh2z1A1CdeQ+V00Q/r10EJSWt0elcuQ
4+wLeBSdf4Fmax1AS76gav86G8f5O0rc5MdBQ8ZlWBniPR3eldy+c4peXMpjNGuw2ojfVU62ybxr
mVxhQVXXB6uNl5n51Cg7VSTzqBsNd37f7uLFGqPQIjhnQAJRcyEBct5DX2h1nptmccjj6FsWuqsk
w4Oirt9vN3NxcI71HPsf6Ai6JpmB82YSaIMGtfjigOPhMtVefCNbt+m+xdPzdkPX+vO1ocl5E5YM
bVzTEDiJV/y9YUnb+0FP7wzblf4YZBx4dMCU4+0/iQgRdsngd/v0B7VYnBwt701kqxQV0P/cHRYC
JyeXF8/y6YWaoa1tYYpRHARFpjI4+cuBV/LtNi5XucFqg5Nijxl4niDq+eRUAaJfhgK8UzGlfp82
uUaNTykgivQ4egRoLYWlg71QE6LDiKbMCHKEaI685+r2l1xZ+CDBqW5Rv+aPKVhKjmFaZpBTD7Jo
Ztj0rGX/V6gnc0f4C92+92y9PPPoNwwcfeT3kTya3uaYP44OAS5l4uxzcH+lOVwNb6GppMbmw6PW
phspO2Gi/tZlK/t7W7lrzGhRrvHkjaE2c7IvpqhnQMij5mjjBXtnXi6rkP++j8fhiNal4jZZZGER
IntMKeBQF/amwhXP/OXh26Bp35UdoonhayZm6LdI8i4Ksf/Wtlm3Lz2oCKh/6PvCnnnR++0JGu/R
s1ti/CLUIxQdSA0lhMlKqbENrpDN5Dbv8w9YL3M42XfSQ1c2MNBriJemDkKIy/Z8McJ08bqkzatD
pgzYH+869LlC8872vbLQRlIASFrNJLt9cZnXpciHsKwOabhThr+5bS+CwJ6r3mgucg9Ec+WsOGts
crVGqO2ZiVlUB/TI5moN8+tXk/3xzTu4tYtQ2NCYEy4MDbqXzd1xPnDklLoGH8/6YFY/JdyALPhG
Csh88tqq/GaQfLq9FtRxsieLwYLExnNOIwfDgjhvUGvdTNPNtj541lqrgiXPVURvym8V6j+afSi3
CcowYtn/Sl/lh3CbvtrNmx3uWKkH86HUN7c/53LdjJVpIkzItEB4jHHpfgkWohh/3Ej3Kbgkp8r8
Y8WPAeJT/70N3pQKSwZd3ovSkqenkYR8WH0osIHy3WOSRvOquZPnuNxjOvhcdgB5ITBe/4b9S0c8
rdUzElv1odYQB62U7qjiZ3GnJ//w2+eTp6u8Ui1Oe/REqSKdD5cv7LSoNewpIj3et69mSwRXYfKV
zz3/Lfaehjr7JndIRJXODgOx3sEJScd+QQf+uHRfvWzZImAX7VOc1PIXFPseseZc4ZolOc+3B/3K
ePCl1PLgX3HyTNc16l0KwWneHByrlLZV1GCyUPZ/bjfyryZ3OR7/XyuTszYrCgwr0LI6xMO+RpFH
x7yNW0D/4Z30GGNq/NTwtLbTUycn79lf01thqOaq0Z1VfKWzsBhYXWMiGTr45DOa1HRwPi37Q6Di
8tugeXSno1e2CUZHhBLaeNUb05Sp5KGOIZVqfyjxjzdRGIbEFpXV4vZwXh55WISaxHwoL3K8/rt5
v6xhE5XxdOhQMVaSboMC5cxoxTxJPtTsTkP/7ujzeePqRiyAHABsDJbH+ToerEFgOZ6qB9z3wnki
/JkjfQTYl+p/DHkZ49EE/Fs47Sx6TtX3olwh0bcKk/boO0CPeSai6LZp0Czsl+o9RPbliUxlatQP
IGdAkDitTRVe7JuAdfTDgATfPB0UfTEgIo2hdYZZgh6bSEfIoFUC1Oluj//1lrlHBWE318LkBSGs
lDdyScsFmfeW7Pj/4ey8duPWgiz6RQSYwys7qyUqWLItvxCOzDnz62fRmLnTTRFN3PtgG7AAFU+q
U6dq196I5tgidIinrPoaINZ729zHXUvaXwFVQAWE+MCaORPTEENhDEPVCUqAI0K+r4VgxSsu3DYA
noD80GuKb+Suu15oCZFiclyW6tT+Ln8KafusTyNCiYfkd+wk97kD4X8k2909CFFF3deww0lP0j7Y
Shsoxm+Pd8FbXH/MbNeFrpXCdWyqzvAswomtnyV1Q+0d0G/QnyqkX/ZJ8Tp+pnNmqI/y3mpOKx/w
MYCZ4F/A04Ac8yqYJzwys+gGwFGqA0E3ZdyNIj0HZ9dI3/JQtvXmLvYf5OYuMu80CXpbE1rofaj9
CJuX7sftL1GmsGJ2APkSHKeMbB3tV5PDuTjqglYYhQ4ZvGP8NGNK2LZao/z9KGyCJy14RGeuEQ5J
8VCc5Tv/TnXCZ/2xvItfxt/0Yci2/EUyjhSkLFpdNjlnZMU/TDtv/nW8bciOWrhUavvXXxeVlZzl
IV831D8b2PVr6zlR/vxR220JyXKWf1mZDXnJ3tT0AocJsFBt5r89euhkhDc0R3nsJjZiu37qx733
EuwibQ/JWXyAsqjrX6hFolblnYvPlrSXH9r3ET7XB2E/qju53o/Gs6YfUyjMcm/cIXx7CNS1Ho6P
F8HUE/v/XzqN5GLd6qhEN1pPNGoara3D0gzFhaau5aan8X6Yf3Jyqk7BhvrNLL0g+1LvGVUHwQWU
RiWkYyoRzUsgo16N7AQtqapa24iq7fXd7ZX4iJScen6JG0xQKyrZ6JllC5WBIRFazQmKn9pZcLep
tIUKskUffTjWweMAyWwjvozBypAX5/XC7uQrL+ZVG1yp0apawx99LoPXlBXP/9PamSCAGB4J9b9n
8sJGWXcQsWaj5qBC5YxGdGzN+gDD+8pTbMnJkOT+x8xsM5NERYSy7zVHi7WD1sX6xhjynyWJjnjS
CYRfNF+5SBburen6IA/F2sngXK8nT4JyL6akozlx/h6V5wCN7UhDqcyF4zMAdSus7JKlEep0a5AB
4CUDYuvaXqZHaKZ4uuZAXgx4+osmd4fQ/TTpsfdQEd/ekku35AQO4PFMSPSx9zYo+0Ckp8gxySoh
5WYZuyyli/G2lYWsBgV40gXkqPF7RPnXY/IbYZIXl1VHh3w7NbuNFr0k8WcVyhRR3elsFJC6ot3v
OggMDdRvf0TpvrBO9aRnsbeUd8je7FrU7CbZmeXKllq8xv8C5Sk2WsqHGdcQNGjkSFedNIzvUF+2
XWB68Pp3CDH4umzDHb/RXGHjurCrj99j8PRNdUikjaK8etYRDJil2u4n9Cza5h5xmpUN8THnjNug
+8kgs2dws877TcphrBWo81VHAmiuKShr2l1ZHd0tHIPf3S0wjkZ7CZ46wdwO4hs8brdXb3FDXpif
bche5anNdidk7BPEyfyh2wVhUaCWFyQ2s1nwsh6UlUEvbUxQMgYYXAsfPQd2Q7VmdMbApeXKsMtT
/Aq3aErF+38/NJCKXMY8DSYE0PW+BM/f1hVa4UBk4MQP34zh3BnFvpUepSBcmcaPIFCW8dLYzPu7
iTdW5qCqDtT8u7y8o9YrG29qupd+ICSvqrvkTbkz78P87MIheXugk5Oa33mXtmc3APlNpUL4FNvx
uwp3a1dum/8S18BJxqpR74I9bPqGixsggpoS8Q0cpTd8y/pjO100yGGNj0F1FrV9CYPo7UEt7RHS
cYAJcV8TVvvaYFGbBazw1FULF62q6M7zV9JXH5+M5HupHZOUI24lMXFtAE1uyJHbyYB2HhxYk4mm
v1GSWnGPS4tjAU2kkxKI7of+57HwzTSAHt9pUVRrhrtWOWbIWd2erMWxXBiZuWBBq0vLlyvd6dl3
JlViyYTJ0Day77ftLC7KhZ1ZdFsZZEZQINAdBH5TSGgqgE9FNKzcW8tTZkzgLrS3edJer4xYmqg+
tL3uKBoqTeo9BISSsvakWrr56bQRLYu7SwfPeW0EjYjWQ51BdwYYTLPPQHvyN6NHw42nXPbj9rQt
Ls+FrZlzkGmTVksUEBzPOo8/RdoJ6JqRqrVgZuntQY/m3yT+1FM4O6NS20Bc6xe6k+fQhiqnqhJp
cS22ff/MJYfWt21ZL7dHtnB9sE48O/CvdG3Oq+1mnoYeepi6Y6FvejYlv0BLTjqMuf5Q8aamjzpY
sbiwBWkbRnUJsQEO8ByAgTCekXgCx1YppS9SyHu4rV5vD2phua5MzLILRpDJqdjEuiNFqg1jngD7
pjruk+RfN9rAnANsh+AMIkMZVNz1HoxHtAIjCUNF8Ytam1/QUtuv4FEXDtOVjdmmGGvR8IwSG3X0
jbE0xlHqVxgQFueL1I9K7xqLOoeOWPrQxgii4n1iPUXQcnjVdZ5eqlDFdgQa6vbqLG05wIuAFDTd
EAnpridN9tIkq8ZOdwQ0T3ftxO0vjZByuJUvHrQk8A/QVK0c4EWbgABpbQVuSzn52maCREgKop6F
surXOujNTWQ2qMySYVStwW412iFvj3Jp2RjiPxbla4uQVusSQErdMcHRli8hysXBCnRs0QQnl24Z
tiDTeW2iS/sEBk1Jd9TxsfM+jQD/OnPlKC2dVurW/9iYts5F2GB5VSkEtYpLGrufvVT/hMxmd3um
ltYG1cLpUYW8FjC8axNthcbikBnMlOape9mL9YOXZF9zlNfkRk4edSBy29smlzY8mQyY2ijG0002
M0mYFEmdERuOZrwN8YmoLwvDjZxF//4ipLWBrikIcUBlzNOcyQCPeikFBtctOCkxhdU/bqmIdIit
rOy3xVn8xxQp9OtZjFOtLDRNYDNU5adQbT+rvfzFCKQaYb1BQ6Gub/e3J3Fp+3H10vBKruYjdC9F
36CP1dJwLAHG7GdR/G1xM962sTgqCltTgyH3/JxWRzAibWi9zHAKHzIN8slPVdbwoNLIBClPY3i4
bW5xSOZU4lIgESJPcj2JlFlGOXBrmN4SVDoHdJTM7/X4dtvIQiUNfB7ZT3iCFGAL+swZGYOvon/T
GE7pDrbfnRG9b/Hqw5++fkKGtzX3lgkCVXwqkMepEQVuNigUpGNlp8dAeOnbyC46BEXhUhjc7sFD
OtKNt1XzJK6BcD5i2LjgAKsQ+sgU2D80cnd9XVZlPRiO6yeAppS9X5/hUEGHFPEHtDr1agAvK1v/
YR0MFkGFNQtikXmWpewUk74gxXCkbhImNepnQUiTg0uKYKVKsLTitMrSfwFeToa38HrFSSilWkz3
jxOM+iuXz6teGgVSR7K4spP/RlKzR95fyjb478BBfCC/kwoE4XLPMpwYdWm12Vpfh+yX0B20+uCm
Zz1xQh+BTJ2XrgVK8IcgAarK7LI6DdlO7eRNO/b7oDJtqQDSI5wt5QTmZZvr56E6KuHZDHk40F9d
IzVKk4x/l6D92kSPVbOvBEh9iPMhG7BFJ9DJoSbVttNdG1ITLR82iGnf3uJLt8ZET/d/Y51+fnFr
CGFf92NvsMNbyQ4DusjWCkhLHpwSAnWMKXolRXBtoYqinP3qmY7RP9VowcbBq6mkm6xZcXILrwy4
fSQcHKlhXdFnD6a2kGtDQdjYUbzv4vB9kqBDDKlIv9Oqv1PNZHd74j42qHDgLu3NQtew6AulzrFn
mD9E78GlpTc+6lXnGD4o7bywxWKTdKgubq1zEHboV+zd9OSjQUJDbi2julH2kCrvlAHZxvxMfL9x
aQxIPlXFNpbeB2juXG+ToMdSvMTtZ7P9FLnI5ETHCJqG22NZdB7TvE2gN6pwc1qkvukyr9AS04lP
Zv8O/Z/tk0g8qcc2Oo+q06/k0ZdSOMalvVnI5RuRbvkF9tq63oxZ8kWzvoiNv9EfYZj1rOfcLOyM
PoUx2OnRM2o0rrbWnPP3Qpqf8stvmN8gPj0DE0aMxvNH0Ue455MhIxeEMJwE5eoBTJ6sPnPPbRRo
lNFy6fqdIX4Xg/Kl9I+579rSKmx74VVJTQOUHkUVUP/GdJQuDmMNqVEZRGypjvV3lIJXZPYzzzc6
4l3ekebqlWWfjt6HKcAc1UaiAjIm1/YQlECQzMtNJ9GAPe+0J2106NXv35EUTyobqsMqW3lSfGzq
5NhMPer/a3P+phh0NNgrLzMdrd/XlX5u4cjRk3YD7FavDv5QbeoKKnDg5Gf4latsDXi9FKdc2p9t
vab3wlrrsF9Y+Z0ifEUByBBPIsLEmr/GUbW4nsQnKB6QeyXzdT2/oeoj6e6WHKtBsuki3FjVNiZu
CI2zoD/JSrGJ1pKHy0f5wubMocdKrpQKQBNHUXbqoTOSjcHkkmSnqoSkwpf8TXL/3N5HSzczdQ1C
Z7rcQIvNhgn7Z6EIZoeeriZu6/SrSKUzi15vG1lcN/ItcLbBHUMB6Xou6YmX1Kw0DScMk00gH90u
3iKjWqvVRvBWOt4W1404lqcO5j5E6L6AXlva4Z40P0WZkH0xROeo2RKB7aOh/xaV6FKmX28PcOn+
IrEtU/KbADzaNAEXh1+UsoYMPkbNSkHlOrHh9j40Fo2tGeKH0ttta4trdmFtdlsWdRmFhcY20Tno
ufxDlX8NRKq3jSzGz9ySgJzROGF3zHbGYCVRKgs+Dk34nDQIDOk/2urUdK+e9zWuj8jnNAAExAAf
+xCmTiIde4TnEhF2AONHaD0MU8tHM9KNkO9KJf9Se/WhDA65eci74+1vXTw4U2GfRk2JF+6cuc6T
xhqekdZ0JG/na7ssOyQvEB9rvC980EbSS7Xmf5dW/NLizN0bieqFISRoThAQsnuj8O6lcLEgyBMY
P8uo+9px59we5ZrJ2SZr3KwJ4wGTQxTt4OyHTuu1jx8zYPte3O1UQVs5SmsGp59f7GokE82xavvJ
4J17l1TBfeT+KrwXI9C3adAebw9v6eCSliXSpG4ycQdcW9MaWalg5wL4oPMGKs+SeewEWweCkNkS
vNxrJCjTCs0uUJPXoYUpoNz0QV3bk7x2sGSJhAibZ2d4P+S8OtaGiahvtXKUFtzflaXZPMZCjhhc
gaXY/VaLpT0FmEikbeOIh6mwMo2LwwL4Y4E2xqP/Dd8uFs1rUWsLW99AqpWCkB/uVRlRKx2OPnEt
GbIE8jMn38CLdaINsCZHdWErQs/aKwoSL1S7gvAEnm00Tnr2c9y2wnvU7yI/30ZvjWDXP2AlCyoE
ROWNXN81J6V/HfSDHK2lipc8AZ9ErZjHJrHw30+++KQiQgVQSODITND2Vce3UnpRTUTvv+VCcjKy
J8XLPivKl9tbd3GBL4zO4pKIZJrepxhFZBfB6d+U+rd19rsB7khieWU3Tefgw77FH5MJ58IhaXM9
6SKq5mnQYEwMEnkTx5TchbhYazxb3EYXVmanoxkDNIHHnBe7dAeFJsTngdnS8NFFdoAQ7O35WzTG
YCaBIkpZczGDUSrCOA0rclzhu1njytQfVfVFFtbqf0tTp3NFU2OcgPgf4hBIq5Q2Ic/Sm6/B6Jj1
r9vjWNoHE0iEUAfuV3XehlEarVsDuzMcqE9srXjv1di20s+IyEMP+/22rclpzLcBAM5pusB4fujH
KJQuDENRJtGh7ka5tDP5UzwKdvtckcuJV66ev3XrG9bmdAgkB2MZCJCBOrR5UrIHMZM2avheCicp
/e4r+8jdlBq+xo/PYexv81LaxeJ418flDj4o1GS+9FW3EauT6X82+sR2rUe3e/azXetu0EEIekR4
g3NU3EniaULVj9UdTU8nqHFM+OKzFxD3NI3ZqQAkMb2HM6YZbCF5MdAVlIft7ZlduIhAevwzs/PE
IUwrbkDnleGgQv7S1QdTFzaguoDonsGSdqdaWsu/Lu1Lkwb8qXGNKtQ8q9xZCNpGJO6dxAg3YSo+
mEJ+uj2opSPGlgSJPelQQHx97TXgKW4GGuMNJ8pUhAVj2doYsArbYsLDOfc8Y+Ua+tj9TkqRHhRS
r6T7yL7O3JQP9YrSyS5J3n6nNDbk9Il+jvyj3pzE8dT20aZz6go2mzuRYvwIHxjwCOqIg12vNWwt
HcuJeRt819QAP9d2ilRl9LuB6NyrBlvv31X3hSY2JK2fSvSob8/zEgSZGgSdGxPKkd7g+Z1oGUPG
evJuJG9IMqY4+v5hNI4Dg0N4HSg8d0K0jRrkde1+5D9hJQ1fte515UMmQ/Mje/khswWwTJTTJbMw
HaE46nVwFIqdzsCHlwzmCuvAAzYN/7jKpiS0/03P3LBWlllKF1xNxewOKaS+j9E4NR0//pYZ+6pq
Ti2K1YK2NzS77Z4noOT4O0f+NslO/VrdbukBM2HtgPiTj2Hrz1bCbOJWyNrahOWGxqdS3jfJ+Eml
GFrHn0LlUXYfZOSOw5918kdT0AY/DT9H6JU0kvzhuxgMmz63JaWyS1mjElDZkvyrfk8+9caKc13a
MiTGwe+QyxWBR83OZqOiaukVlem41leeUF7iblvQ8iYc5tqAnrAaIcJ8RvrWf1KsdJO7x2HcAjbd
SmtztuCIIFcn6OUv4KX67M3XelIS5J3Emw8NRxi64jUisoWe1r/07ZNu0XRH/l20i/jM95Qs1yvN
dGrz0Bhb6yjUz5L2MLVNFs+5rtpFdQ7W0I0LR2HijP/H6Gwjdk1QFW6qmo6VvmrWjyknXyv7lfM2
zc3svE3MuLxQQOvR9zLN7cXI2CVtbmYCXkYMi62eQCkF13Kx18vsLa1dY9P6fbjvwVpRaunDI7wL
5YMYNuazDtWhLeXWf0iX4YHBVLGgaM3Nuc8ruUgTqWY1a+FBKg7uk6CdY3KiycvtoS+EIiR2wJlA
bU2BfN61WdVFqBYR0xuRjxCJ+eXoDO84OWBv9Ci9rXi2pdW8NDd9zsVED6h4u1WpkGwJHmr5ex7A
aButuPG1Ic2OpCVEeTMODClsSKdmtpnvkd625WJn3If/IdamR4plQteIl++cNNJEizhq1MxyEjpi
IulVaXQ7F7428tqGWALfX1mauUSVLu4sSlOaQOX8SwxgdojttFQPlbs3OpTULdsovlcNz7htvYYk
W3RzUBRDHo3sBiWlWTFJypTKaoLCcuSDOh6i6Ck2XlJ0txT5MZIsSiUnrXmprbtceRWgignfFHqF
mpW4ZCEO+vuqJxEJuyWI9uvNow6qElRaZTktbWk1HYUjmnhm6W0qcyV7shB1UJkDgTO1zuvgvq8t
pZkc1OEoWKB3063m3Q9JY9fhSQqeze7z7QO4dCL+39QHOowUurXeaj3XSUS01Omxo+uJGuZtIwsR
HX5NJqKhuYH2pjmCJHODcBBCNk8Qfyq0bRpvtOarVPH0CB687hRTNA1OXfLNEKiUF7BOH93mANij
Fo5rzKAfV5H0hkRoyT9cJPMkRwyqpG51Tkyci++ZVHwVQgWaSaPbx0q19uBeyCnQpESzDMlFOJQA
ZF+vpFhIYHM6iZWUtA1N1Hk5BXQajwEzyDdDvBdtNd/dnu2PS4pNYL28VRH+lXX52mYXkWbu69B1
asJhr943sr/pVqryywO7MDK77qtaHkRUUlyniv+E4Yu1T1Mbxhb9VI4/BUXcpuPaC/yjX4UnDrpK
mh/Jl0OYfz0sesEG0SV77/gKYC33PQt0p/TUQ+v/itN7Suj/fhanVaNvG3o69PCuzbVq7tO3GFqO
SFPDMN4Vk/zASuvE4ixeGpk51Uqhka9UfMtRtWYnKfeISFSGZcu1fEjD5976oru/BiFfOfMLkRRT
yX0BOhvtON6O12NLuY+raOQMdKmTyeGdaxVb+P7s8tRMiAZj3/lQ9HoBpNUrF/BCM8a16dm0WklW
W6ZQWk5JXaqP3p575JuOPUqjthse0q35y4Lv0Wz3RrYTtDXrHyufk3X61qi0Mu65HzJUeNVif5pv
KW3stPsdAr54UORjOnKbjSQ6N4rnvVWrUjxLm5esKqnpicD6AydPWCRK66XcHfqb1qk7Lg9Z37Xk
GSX5fVUleqEjB4VKuLPg/6OgTFh5vb7w8zeZbtbsXROmuID3R6AdCvFr51r7svQ3Zrl3VXyDZG5K
l6flYPfKg9GPvKa0ajMEW7H5JZZ7IyYpBIlKdTDWWuqmZb6OeKcvhAKLVjT47cTJS18EYqakRJ7u
j5aT6vqTL/ieXZbeSmz58RbFBhT70DvQxfyBoDmT4rpC0sJyLPj6KnpDw/6lylq74Cm5Smy1uMAk
CaYSBD28xixCoRktMyGzZF9XyiaSTjzAPGBjppnZlZzaIb1GivAoRocAsRZB7jemfkCvEdh4tKtM
ZD7MV29Yo9JbuOtA3isWjfT0eQDWup5lNS591Qhcbh9lr2tnl4yZJJ+Cql7xlWt2Zq65kctqLETi
FaFRH6ogPdIqcafyUgpXALWL2+ZiQLPAKJCyJLcqbh29jb6bfgQHLSyMtx3/0raBsGHCISN//KGp
KVZ7dQLFuI6h+XZKXECbh5J+ESvZ9tsVXPfSVX1pa+aIaZ6ShDZJuaq7g6F+K5LnQlsxsbQxJ3oI
g1iAPNY8JRlUbuxaNcPxe5AuWytEy6Q/u8pJUu50Y3977qb5nx9rULtYAqiOttlsffQiBVI9Vq6D
vOg9F9cGCO9W8IXfOunY0pTv5e5n2a1EyytG52widVAHuY5SkdMMKeA78oTWuRR5FUDdVY9xYg+G
tfFlfy0gWVw82K5hYodrDdL+69PVqGmehCKD9dI/efRqqr8K4b8ECBOj9v/ZmJ3gxK08QQ1L19EQ
BUju5FO5U1EkHb6F0QNsJZmnrYXqU3T4YQkvLM7OsqLU8MjIWNTd/rGtke4wbNFEFKx/8LKXnBwg
zD+6dN93yb6U/ePtDbSQ+OOVAEGeDD3ZVI6f7aAs0fNxSDBvUqOwJX03JD9y6TtSKVb+SUqOVq3Y
omLH0V00KNv0P1wZF9b/xmsX19I4TlXyvHYBLkh2AR5B642j0W2TB941K05zcdvS6QV439Ih2Zjh
wQdOj9ZonP2A+3pj1NW2DzRjk7XuoW13/dd6El2XDivzu+SqtelXA6jlm+dXQtUVlpknEssb1Jss
OZA2i4RjP25j6F3V4mtt7tFiDLxvAbj0fZhtiuJLI62Sqy858svPmO0yUczAAnZ8RtQosK0ir/Rp
zHfebthrh34L+4VL5R76j4JZEVYWeckjIqUG9BXM43RXX5/bygy8PgvwiEN4rKN3WGhBwdk5kpqV
tMm0tTbLxS39lynVmKIdkijX9hAjh5VOZKGpg296PXlr1RPK5Kqrb7L0vq4DZH+JvUXkSklui+op
XVPbXhwxrVwyzRvQT83JBdJ8CEVhxEPScrGRwr2VH4Alu8VWlu/NNVGpJbc49Y39n7FZJGQiKNVp
0mRsfJuQ6OUDhL7/xUtdGpm82MVBNeNx8BIB38sd7ZblNpK/xQokXtKXwE02UucdE3p77KYb90i0
p328do6mRZu7STYP8ykahArzm85tlCr2E8N1QpJBsboBzbAFpQsEhAxGcq7bfRP/MPOHNLCOcrA3
hM+3D/KS97iwP7/04Bei4yPWXZjTd3HFc6KPX4rNIO5zrf0k8poKVtHCS2eWyjRHB+ALqMbZwg5i
GAqtbHFuOv2QRI4m/xzLL6V7FrP44KodrsvYRvFGqn8UXriDrudBt1ZTgUtPOJIA3Lc0YJKant2I
ci3WOSxmAm4TrPLwyW9OZgHlAZQnXg3dTN/aBl1xhRI6WSZ9uj3rSw92k8uYlBwt0zwtZnPgN11V
RrIqTPtOj6OtH+wT9aXdRY9WZKP4IK9BpqdbYLbPMAjjE80PqNbNX6y9ayRxFMuCUxnipi6EHfCA
ZkD8pUIm8WDkf0Sr2yir23thlq/MTh7l4nxJiaTmTJ/gZPGnHn5ndIIiA9l3+AdjOK76DdFWtS39
NRK75QkGhkO1Fe2eD+k5yQ98ZcwbF/0HlEkDGyh9Mu5qEyimXZ8bFSqkNRKPhSsRVt5JEh16PjhD
Z74kYK/3ZonJQYAOTtmEPoScnnamyfF0e/ss+GGTqIZGQPj5dDpTr2e1zppODwVuvTYzTyYPQTM4
J4l5NPVgIylfDIiEbhtcQLvDMUoHNi2wECki93RtMQ/7qhhUGT8pkNglVQ77BBj2Xj8FZkKnwTPS
MBtYFndSBg2GAa8aKB2VRzJx5zaUv6beJ9l7U9au4IVqAt+FbABMxUzGh+4Q39MCWUlDwWljyJ+F
nZby5z5U8By8VKTURkrs4FUHOekQFP/3Vf1r67N10CTPa6rGFxzDHRO7qoBmaI6OfHmrwe2wBixb
XHU6NMl3gO+B8vB6DYK4lGF8zbEGa74fsq2T5jgoKPE1wH3jHKphaTWzuOCs6XKA05Vc6ZSTmD1O
0roRGtZToII9AHSRUU56tOp95j6m6LSDOYbJitSED4FSdpaLxzQ5Z/3KHbU4cH3ixkEfi6z/bJoR
RY8bIUgFp9cPZlHvjSLYGhTBOM2l8gv+65XdvhB5QI8D9T1MPLDrqrO3Q6VDytcjlIvShi5urZyU
dCBI6bY1srXm4UU/JTG5aLxwjkmyXC9q3YuuF3kVtnhhb9jLR8EX+1PrR1Tf4+zBs2j+i+JMu+sy
f9j4kr52Ey7OLtlb3g7UTkn5X3+BMPjx0Pii4LjsXCvmreuThD83dEuH9bsff1lxJUs3EdZQqIOU
H9T/zJWMVjf0bsJqVsnZDaNt9UfVN1qtPUKiaWiRzQNVXKufTKH4/Pa7tDlb0QiWgkaRsJmUtj7m
dr5rQL7EP9zN7cEtzSXCHhOrHCUwdT62rmzbWtAswSl19z0tsn0ew5hDh338Dfi3WnsrlAFL9ijv
UfTm8cdlN3v7ZZEkN0nE2jXGJqyDg/BYHaRG3ojFa58cb49tyRNc2prtkygIRDeb9knXj3bQgB9e
c6dLF+ilhdk5L5ApTut8EJzPfi3vdKR9hd0kznZ7HAsRrzmJw058wARfc1p7vdRrKbEIvfRCf+jN
o9e/mu4pLyCFlAoukJ3/fNvg4rDA1dCyRPKYtO71AdPQDKymMqyTjnBJCxbivHDrKuJBXFPUWHJc
lAgBksN9oEBdfm2paKRcThOCvFz73On3qfHVX2vWWbxxL23MjlIRsxtL0o2OC32du6s+j+bRQAHL
PaW2sQ2U39Zv09zfnsGVcRmzbd6bdeyOLTYt+U/c/DGtx7x9v21i0RFfjGvuBnVFIJOhs70VfJAY
nyX4zxRHdI9kOcvf3pexXCODWjpQdHUBugQhQ9vTLH9gFV0dNKboPRpxJ25HRRvsMU3XdPuWdh9Z
P2j8ebDLHzqsi8rNXUmhZI5wE2Rpu9b60ZYSVIvWyjZfKsmZtHEDtiRzC+ZgNh4z92vTDHRqU1az
jeiaCMbvxR0t/WkHHDhHa/HBt/YjLn+QyOK693r4nowvK+u45Oovv2J2BrTMt0bBN4B4JL8b+mrv
6q+l9cZjAPRub8NNKEKti/qr0wcbV77nS4TmfozWEHVL0z4x30CkrMsAoGbHJBYh+evk3nUgB7Dz
CJhZ+FCMlt1G9Yo/W8oLkSb5x9T8EtC90Uxic6SEjoCGqdrIIpt3qR4e6dB67KyW7MxLlELrZ0oP
mvpSrkmgLe1jOFSnFv6JmHr+tKzCvNLSlNdIJT4Mgk/v78rZXFhSjsmEYpkwLFx3126t1Y3MMMfU
e6wsuDsCj+PJDRR98wseWNVaSDatzFWsgJbGRAk7ydnDRDHPHHtDHCpFa/gok1LO3E7lThWNd6Rt
gvvc2Bfdyh2+Yu+vY7p4IhfDmHZ1hj0pSFFm+ObLKHQNj1b1GUL/bZnelWuyYB/mkxEa5JwYn4US
sTo7Io1Ue1nnqt5jW8W7IlWPZXeIo+fCUt9cYXv7PH44B5Mt8AGTUtFf6PP12iVF/r+2QFtQEj8U
sHrUhnBYLVavGZo9VMw+abwwMr3Hxn0qOgWSISRxEtku1jpJFw3xCJHZGxOZ69wQeZuSONp77Ftl
G9J1YKpP4WidMvnH7an7eLCnubNYINy2CHp8OngXOyMORXjPOt9/hDOi7FBRCIctT/+tmmR3vRKc
4xgMC/KWNAewR8Ts2+pYl/bm5RfMxjo1mmZNH/mPFH57NzoJ7V2lBydTTbZRFW3aONlK3u/bw16a
X0gzDImHF0n1eT3DUPIqVqzEfxR5ctEOrCLUp7un1ZrYsh0DykmAOZyF6ecXs9tWNDNqfe4/qvFR
9H5PHet0Hfv/mneNReTR+o+ZmfMKC9rh9BozrTfs8gDa/kizu6jaVIW43ub8MYyZzE2wQsrOZFjn
/UV5gfgQbxPM1cNGwoe9h0Fnu4jcmu1OexuEr1EorZzxyV/MPaY5yarT6gzFkjHbp0Vet70vdT70
awDE7z0254MbvAnywV/bHNOv+mBqWi76xSc03LRhLxYtUsZAabPef/S8kJtOb3SudW/tCvgorzPN
IhhqoG8E7oTT12bgudHLCCanR0kLbT373iIL7UeAS4afSOqMarCRk/6APC85kaI71mO5gXxpI0av
pf6Swn3cCRntBcoWSMPh9vFYnAEoknhMoG0NvPP603Shj4NQGv3HCC6ZKKaTcyWCWjJAQ5QqwrYC
N/o849N0kdp2mcVqxhpHvGDL+gOKt7eHsTTFILWn/CyUxAQN8+ekG5COqE3/cWo4Gv0EMkxpZ9SP
5Dtt4/g7N15NaasHn4UkhhDP7tVtPthRfhKlP34c497/A5iIKurlJ82mtq0brTAHRt62ifpo5pp0
Utzu2+2BL51QUqgkUhkfDZvWzIrfpm1Ajh6fGvmguSEdPyInEirPCPNENmHqWmvjxy6UaVwXFqcV
vzg0tFDXka+4/qMS3YtmTwhFlywJkClPXcQ6KLkHdQi3MYpVRmOeJcU/9DXgo7Ng/qqRF9SGH7n8
7nuvXU/LyqENt40GC4UfbNjhnJ6n2zO04E6uPnd26YRJ17WeLrAzCmhtxG0IcKahZ9mKv2RxQd9e
trttcCEeujI4uwmixKvERGV+KA08+Za7rcSz5fpbIVtZ+4XrFEMIEJGppj94TpiidJUc+E0Ew7z4
XrS1raZbRRrYy9tEgUFde9fGr7eH9pEqZ1p7NtrEBjyBwGdPZ1Uv07DM4uBRKb9KJl5JqhHY9eWD
LGQbwbVOMG/sLKE/6cGbKgibpn4aZSr63RpBwoJbAfCOGgTE2RN6e7YJq6AUq8xj7L0h+TAUDbAR
Jfm/7nOfhnthZbZ36lQc0hpG7Mc2/KYeQu3Q+J/rdAdT3u15XVpJ2nexBqKX5v1ZCB00RG010rqP
9Qje3cm8O7dN4WRqf6SJb1t03myIDG/bXDoXlzZnd5+ru4GQCNi0jt0z7T87dec1D5mvbeAM/fem
wJPRhoWOAE1hs6BFL4aAGDoLH6V6007yT7uaqob65NYPwuoD9m9v9exSB1JGSyi9ilRz5pd627YS
zaE11hJxJ6D80IZTTaF7FfKD60kPQYuQCrI4+rPg74voYJZgxK3gtQ+Z8q5zivZ3Jyg/kx/qPfrt
Zf8duZ4i+NJQoOi5uMPq5OtHg+7/+hTK30J1jYRgyX8gkMl8EQMRXM38R6CPzSiERfgYjPWBBDoI
FD25TyRokNYqf0unCGIBxOmgU6UDYrYwbh1EsWDF4aMc/CIxFa6l95b2tU6pB0zN3wf97PdXRTBo
VsRSWARVQjuewvGhiO+hxrYBE3V1B6b8X0tWcIp4cNN2SF2LSGB2IYZGBa8I/N6PqQ54WmntMLwj
hbNyehZn7sLKLKRTiU/JJXfMnB5adlKbv8jwrWkELE7fhZGZk2PS0v/h7Dx747a6LfyLCLCXr5ym
4qEsyZZjfyFiOznsvf/6+1AvcKHhEEM4ARwkFqDN03dba5mK00ZPcv7vkJ4NZ69kb7J9F5iI7uXf
oy0c2koMA/OW/F4GnqVNF4NSem3Ej2LqFLEP4k+JjJS5Dv9DtkV3trbFPxpaDKwZjBp9Cgyp1qts
1AfF4v1/Cq36mOn723fPqinS1zgsc7Jn2WQEXmoIpanmNDXVXu1enJYCkbRzqrdI2gg1rwEM5CRI
yDNxs0AYibpLz0iOHQuhD/x8VRif0zG7syvZnamq/Xg8xP601ww483a29DUMtzokV9YO2zN5Ij7B
zH51aVtP9D6RVGx32ktR3GUwnXKlb8l9rczmhZXF3WSKQXLIOQZPra3kbkHLmBl90lCfGibzJdbv
b6/ddQ54hu0ynJksFtyAszA3qqGO2GIQPrWRKj/6cVLu5cQadyh9twchJ8nB6PvpNChl4VaF5T9a
dRidA9Pyj3S9Z5RH8vxt7ImaGqsNN3bWyumEw5s0JXf0HHgsLpraFIqPK4z75YhTDeQXno7fjZ66
QwooTvP3St38QBvt79uTMi/k4nlT3+kxeLypyyxbJU0JcTJ94DHth+JLHKevGbQ4mrblxa4FFhpx
29yhTSlZWyYSDbUWTWTFyRPye+NpTJ3SbacIqRLhoVqrq43A4ctdSLlbPM9iSzBnZZiITXCG/kdv
snwFO5Tk0zLtkqcKgtJ42JnfJ3Subk/lym7GBtgbQCmQKCzj8kjOQt+nF/upquz4wNLJ59pWHBpf
suAvS6nLz0JPt/gUlkZJp9BDNHMqUkLmqVpcEoEp+2kIHPepVzva4U6W8AxaSUrTOkXaVqP2fGN/
3CyzMdq0YasG5Dc3iF3eCpoUmFOjYUzI34t2OMqK5KoFYnGg7u0nx9p3yve22vep7PqWsovNDUDe
chVn+wZEwEjszmK+S1W0wfSdIav85EnzE5fs20CxNzb+i5EZFc4ywhq6LMGmJGudmMbLp8qoXdP4
NlSNK20qvawO5YOVxZslppSXOg7Tp5F8c8/85TOmGIbI23vyKsSap4w/dHDOoQDLd7lkg97XUd8o
yVMcK8faRpkiQGwv/qL7d8qDpZxkI7tXUvuoS40bODWcP+hJ/eHBmL9hJq/FbZtBqcsaEIURkdoJ
y5Y3wQusNySv2Cn+UUkOubxVQb9KTL9bmx9OukOp8y2LW1asBrJWsX7pBO1wse9wO0gTzWWuhGC9
jof70BncEl99gtW2CP5NIeG7Pe1rp5I01XxWNBhVlrE0XM5+WUFW/SRzt+7snudG4DYcRgu4lF/U
vpvkQ3h32+gVgJyRo9lJQETyETDUMr0KVnTyexurBnhtyf+RT3fqkH9P1J3Tg/6FaLXfw/elOT9l
I90j8RgBXeGyNzYyCVejnwthNBPMSh42scf88w8pHbnN/SSg9+vZ1iT5IPvyzkToZTeNkyBxY0CT
laf16fbg5/NycTVhE31jMtl0N1JuXDibkhFIQ6w54XPejMG+DlSFPlV1Oty2cr25ZjPwAPGOoPJ9
VRbXq5myA0n3Z6DdTf9PU5Q7bVSOWRMezcLZ9/23snkMwg6mLgT8vCZpNm6nq9QknDkXX7C48Ac6
RIy+scNnMwHLnuyl8bGLPxl68Z08etspLoWJZEihQ/81HCTi/eyhLaBDMd1GPUv+Hf3i2tY3Xb0L
7+E4bx5+C8qtyz7xYpI6K21Z8D5V8vswj/pTnCjKg+YDXCtFpblTVCs0iaEDEPeGeY6LvNk3dage
ZQRtPuuBPSO2mqZ/mBoFtcXYT3ZSgZaJzDO6L9LmLTD0n1KL2Brq7dEhCEgS3V7apcc7Q9j5fioT
XBpQ9i02LRo+ZTKaSXNGtrk9ZLpsorloD6doiMQ+RfpnyxtdNUiDBTLk9Nazby5PiTEFgSQ1ZXMO
hKdn6YvdvKglIiDVS1cNrtX9qHrlXsr6k/+tvu+Dx9b4yfU1BdbGE/GeL/l4dOaRgxR2qNhSu+Du
uPwQ4XSo7eV1c4bZ+F4oD03/DQ5zxL/KYCdEeNBLSH/8R6ez3FKC0rr7LIKD/zlpfwqjOxbinOnm
XV59B0wT8BeCxvSufhrfTEk59VvkY+8H+eprkWzhY/DgYRu4/NohJJfVJENzJtXxMOSu0+oQK1ru
mKAD2HwRcYsk0j8mTdykTR+0bDrUjbGHbjk17/viIa1m2lMvqI1dBsOd4bwa4zDzq20Uzt8jweV3
0vv73mKBw7ukHZerqoF9LmnPiZUWk1v1RvGcKbOWkjoFLV0QQg71fVKZieO2wgoe1TEJfbcc0HWT
Q2pkNiAtiI10pJC/lAVtia7Z6vZDVPpDdmjTSvGiuAW0VPpRRl+DZKe/pkjQDlqINvpVlkYvYNGs
ivOAo/0jiCuZpKZaRcNezxp7OmZarFFbnNItupb5BroaOXkgXnt63AEFXa6QrocQUxhk42qY1Ao/
3Bvdv5nyA1FA8M+f7D/tPOat4a2nVQB+W+KLJTuMqQxwSAa5dBahf04Tn41RPVjG9BhLZz1ucPd9
5dsf3hWYpDqk4KJZGiSii8cmmIRWUUCTzmb0QGntvm/OA1FNqH/9UzukGYAooNLBnURgeDmT7eDA
ijri0ksTErx2dVeVDzDZH7pi3PAdlu7o/KZ8tLQoeKVFn1V1YgoPYfKdKk2yK/XNb6mxN8on8y16
sTcWdhanN6nLTlCAwI7efsJP2xeZeDRECjQs+pVUf5qVZlizDzaz6eAcQXFxOYGdlmtt0DKBQeI/
9C9aefDbc5z+wGvhRdzYFVf7fmFsER1JSm7plKgYWxY+2LA7w/7qFqkB8o3OiHpyoe66vT9WZvPj
8JbZKFO0ExQkWNTT1zAmG277+wkQKQipQPx729bVc3U5uiUwqjNbSY8LR3gyBeSw3+ndpwzveTQ3
8iArO/FiTIsdMoS11ekJdqb8OyVYmCXVo1Icbw/mqlF0sTGWJxj/cNCzGCu99C007W+dn75lvvqo
fkmeS30vifBFzcBJGFOLRMkGlnvpqy6NL2K/KS8crVJ8dqX11en/GdM/9L/ff//cjgb4BG/snajo
g/9t5r7fp5MkvMQBXzsoRvjammq/E0pVHLuyyL2yHbYyhmvrBvKT0jHNR7B1Le6qLpWmsQ+bwOsT
uXcj+i0fUmvMeGbkLVPLVNk8PoLz2WEhPqeycXmqUYULcXTrwGv0MpIOAIjx0PI6pQuOAOFzUqei
glWpzIdTOZXtwZdFt8Wcs3Ic5ggAjS7AETr4yMtvSBOuFjGGsSf6PvxLCx26SFu/PyhDI+3Goqo3
il5XCTQGjRYUEqCoS4CUW1bmcytxpsFpYm/oUO9QfRiPSGMhsyKq/hBPMfrP/q41Q0+F+2TjtMxr
t7i1YbaCj4hcAiJvSxKAsh51YzKU2IPVL3mLnFw+jVqJiIWjxbshKRQAvYp0KB3pr0bp+31Z5mLj
gVq5XHFNyXWRIYW7e1mHaawiUqVBi73c6cr0OEyT8Vp3Fc0WthPk5TEwdTnZaVmZhXs/jIOtLu81
+7xdsGbzGaBvFuvdWH4mmdkUefKoIT0RlcnJaOvuq6yKYhcTcz7KgdScUKZXt1qxV7YaHdLU72Yv
UmcDXG61cpJHJW7bFDpYRTzlEKmcnKZCGD63j11V6qfbq71mjkiOwwUAFdrNxekao1atrarMPDFl
MI8QouVpu0NId0cP+paA0lV+im0NzgZJI9ZnhtzM8/7hrso62a76YMo9tbH3lmjdPjHv/TC8i9Uz
Ysg7yBnQrHZbxdylivSkU1esU+2xRcz99rBXFhhqaoN/qBHg9y9mOa6DJtDNsvBKsiaFBfA0yE9O
bD8U1dDuoqh9UaXwcNvmVYmH0b9DjYHoz8Smy8xYNEe7tdqWXpXbd534Wyqfy/Sb5T856G5RHTai
5i4cX4W6xT27clvTHWqRTVVZ6SvHyB5zoIlKVnqKnv3bWOIQGT3oo2hLPHvNDlXzOR8O3wXNFZfL
28d+3Pm2U3hxzA2pJ6npmm9+Ypgbqzf/nsUNRQQ9A7c5IhrwrUs7EcVFJKvy0hvr8JBWoA3JNRl9
eNSTL5rx+fayrbzfNlE7eDhEvygOzyfow54VYetLYO5I76AQ+axIWXYSEFFtOEJrQyKlhSjuXLXA
/b+0ktPz6VtOWHmFtuN2vrNH5VRG4tzVX3t5qw1r5RyyA2flOZ7T+RlfWGOjSk6PPKmH6B9iJhLQ
yYexJXhqnoxTejCLH/70KUNBKrV+RM7WdrweK2EUQFkKGPNRWDYTy3Kfj6YWFV7SgbMTP2RNkFe7
5zHYO6Hm/unyXRqb9+yH5WvjXBrjIi68rIFZvaLhdYsdYp6sy92owUhGslsHYEFcurhCY9vs4VO2
Y0+Rk8MA4UYMJiCq/U+pVWwAW64P2KWpRSjaIuczk2zHXgErc4iKz0ucbLWQbNlY+KtSFUkVFFsJ
WJkMAGRXhAmUsqm9N/Omebu9OCs74WLqFotDnaBPC9mJvVSU7pTflwk7wX6UtXw32RusUVu2Fnue
XK6RhRbLJD/n5tEY3pqfiHftknQLb7MSblyu0vwlH7acQT27iFIsAXzJp90A+N5JSF6NWvAaBNW+
kF7T6FOfIKBLX1CvbHkvqyPleaOvjw43TVusoNP4bUBemQ3ZZ7tMVN+iuj/KY+Amwkc+4OvtNbz2
z0nI8Kyw7wi+wRBdjraxxskc5DjxkhLlo3NbnPR43xh3Unz262dd/n3b3MoremFPXzzd6lQnThUD
OGjEQc4f0wAJU9Slxh3Eh6KCk65uXIeEYDFsKUyuzSu5JzqE5lkFCXE50rgabW3SaAKuBmkfukL3
bJssV/Yr3kJPXjUvgPiZ01z/b2qxWYO4tPQqx9QwfUOEdlJ8V1W7o58jwHiXx+NJs/Zi6qHdQ2Uc
ZbnQP5r14NZIst2e7tXV/fAhi9WFbb0UaHklni7+Uh716S/4YeDKaL+kv+RsI1LesjX//MO58RPc
ht4uEs8SpwyBWVKIunQsSzf9Da2b0W1Bsa9KaO+zPPfVU+AGLrCkPplx4b5itYk3ScfpWKO6If1M
aVhKpztlepHa39pDN51DE8WvdD9Vh7E9mltJq5VQjxPK8YGYn1PExrocdSVJcWo1SQp7b6UpLlHh
INwsgmV3J6JOmTMSVtlQImjzf1NSvggUyDKtfSWisf/hOqYPHP9ijr2ucCh1NAyNXOaJZ+j1UU7v
VLb3mDym+dOQDBsba+2Z+WhrcUmWcmQKi3fWI1Mu6q+J9FlyNrLy104+MwuDPCVZXkXiyMuZjTWz
aNuam8mJ+z1ae8Sp+8CGdwWal+G7HW1lKtbsQX3G/MFaDinVwhEwG1mfsq5MPH86i1mR6B/TvBfd
42j+6J272+dy9ZGBDdmCClOjX3UZwYRBaOejLGGsfhsjN0VlDy6UqBtgdlRcWXIzYe6k0jio069x
K6e1NlIokzQKHgiMkz+9nNlcq7Iw6OLUk9AbTdPgLIljaqHr08Y7yT6gcXd7tGv25qiCei/PmrFM
R1ZC08JBGcCehfKDIT0qlbTz/Reh760MEHsLBcBtg2tXEVQG8zlgaqFnvhygnnRy2aZ66sVuYUZu
4z//Mwb895uovwhtq4FgbXj2zFvM3iHQWKKWBqudAF87KfeQ7wrQ/6YApZztjJCQOHvNA38jprmq
K7N2JMpQhYRxCmzREsZuJUJRqlrKvGmitkwmq801byy/au1jo33pnP45sf0z2MXC0A40su/UT4JK
IE1OxdSBFzP2U/hLCh/ab7fn/Yrd5/3DSAlzgoBUgby7nHhHFGgF+0nu2Vl0H3bGY9WUPzWn+G3Q
EQlDVc+GM4AA6rV8KiV1VxGxBK4IcK9Q1Tz6lbmTq+mzFJ1Ihm5828r7ryMsDDUJXzcLxF9+m2ZW
vWYOUu5Z5j+DPz5NauTa8Ann015ILxlo8urZnOJ92wXu4N/pdruTSFNK3f3kD+5EovT2B832FoEH
UFYSKoRQc9/J4nuitNJ9qRep59v+ztDBeulWdg77SN0X4vW2rdWxf7C1uK6rLpNNf9Lnt3kvtSfK
WLuSia+TfWpt0UhujWtx+FIRJjZ5L54GLThoINvUV0lujlm/EU2tPb1sf1AwNs4WD/DC4YhILti5
wzVW9bCTx3pBFTlHDghagFjetbG8DxLtOIG/sdIt7O7K+4dtVKHo0yKvvEwpAzodo7QLU08gzZmH
1n08Vl+dTYqRqx6W+UDNoqUk6iFM5n653LRK3ElW7depp9HdWtXDQQ77T614ba2fiXD2jelOpr7v
/fBO1P3fuv412VRemc/scp9CQyPPDaGg+JYiUGVbadPkZ6mXyUq4a4eg2Y1N/B+ubNyomaKRxgaT
WvzlQLuwpr2sYaDBZP6WlfK1Hhtkgr6MSKKFo3w2hPpdy4zj7XOxtld5BXkJaYDSr8js1KIz9DIp
U3A32c5q6E6AdF6AHqjFuHFpr+0YNirs/TNej0LE5QDVTGOF+mZuZ5AV124dCZpERz0oPgrrt0e1
aur9aUC9j5zGokBc06duAg+bTWWHQWi4gXX9KSSS/U+G5mVD0A2eusWYiOTKJrT61As1HbLDr2FP
X2S8UU1ZGw3t+7SoAVKFTGsRMWrgeNLcwXuQYC07dJb6u69y2TUbc6tfZW2nz+UqkqD0X9I5e7lE
fpoXcuHjNlRSTwbjOQ+HjQlbcUyM+SiDVZXRh9AXu9zoOtsZyjzzqqnLkaEdGrL0Pqn9UyGNjX8f
SBqxouSPTrSXqC+deJ3k9PDH24M8Jcls2P/nEtHiIyCiHKug6TJ6UtATdY50cTto1t02spakhEqK
oiZy7jaHa7FsTmGnepSWuRfX1R52WWiwB/jkx7w+VNF94+yGDiqTg6/fFfFbFT5IsA/e/oQVv8xQ
YRjXVXobVXk5zi5PgBdocebRTmMerTDwDxX98zA4Ao+wteJYmShLTFqxlSFdu7XhhAJZNXfp0+O5
OBdpOORqwL88Xo7i71JuepRkB30Hy3B/Hzb2vLhKdCrGELX3tDR3vUPJN1Si9BnYj7RLtKzeuOnW
JoOCGFITCDPSBTPfhB+i8wFRmaSASNsrpdh+rHJHOdT4JQ9qUcoPonTEoeqLcW/ogfxyexlWzi+d
tbM4Mdl31mP++QfLcjB2UEpmhScZ09Evurss2o2lfLptZcXDIb0/d6ww4URvi+0mO8E0NFOee61/
KMu/1e7uW2/8u5kuWzNDmzIKFtx5JB0WK0t5beChqpjGImYVkwjXbZDv+0l7yrvJ2JME2EKirtwZ
JPvxMubwglO7cHOmNBjSLM4LKPm1ByUD2wgfSWKdc03ZG8ldd5Khlb89mWuH96PNZVtYVmgNXAwU
2Jr+1RbnUP7R2S9tIt+n2cDufNLRuKvVzxNdcWn2pRL5qdjKw65cxnONY4YPQIbKbXy5bRzFlyrA
fAVxzbSThh91vuU/zvfcwrGBchuUL5VEnv7ldS/T+xBnZU8VMb5TooNMS3BB0Hbourc+eVPG1hXJ
lyQ+bEkVrTgd9K3yLJM14hpeQpu60Rx8XyN6axO1PqR687cG6fgutkLZTQu72N9ezLX9AwnDjDwh
6YkDcjmRshTnbTqOOT5OO5WuGcqFKyDge1Y66gOdc18i13pfdVGJXpskb7g9K/cOTiMuFk240H4u
YSg5OVYrCiWqRQ6dqXWwQyYgTo6VdtdL2XwVb/Q3r2wb4IW4JLSzI4e0LMBr/hh3WlFRMGq/KW3j
RlviDisDItuozNBZOsvp2Lmcziiha6CjLciLNL26EyNsqbkxjJ9rLYk9J1dpb5FUAb2osDZKICsX
6ZwpQjjGplJ11YTca0Nf29VUeDD8kC9ymk9dO95F03+ouXHXzGRjeELgGRfBIq28rdKPMfXZadgF
wnSFdri9JdfSX9Szafaj5DCXERevEQj3NFcdaukikx5QyX7tpmZXWnvbr1zR5S+BVcNhgehsX9qu
3yTHJt3S0VzbKCrRFUKFQDbBKF+u42jqAgU/qup+HFJm+VK3/9we5JaBxTR2tT0BAElKr84eB/nb
kPsbt/TKW4RkEZ4xnfDkfJeY3Swo0ygcRemlMw1kIJ8teFD1Q65BSnf887EAoJjhGqwa3vjlZKVT
IdtFXpdebqGGndeTvBNJuFFAWBsPjoIC35BOrLtcEVOO1bwu9NLTi2rXTupehgLarCMX7pRnuKM2
fPGVa5h4lk5aHQEursWFxwAP1mCPXV4hGIe2hhgerFY/aVyXbrAxsLWDy9wRUMw5V56cxeylgYy3
H1deHNnlQXfKpz5u87ss3NhxaxM4C2nMvQ4zSGB+8D54WhP0u0Pd6hWeVnLspcBTihMoJmqyxcsm
RejK9obQH9eevpRZ73Oxvc2iCuLITGpkWfK3yRlQYC43KgBrJnB5aHSAdYTE8cLzidN+7Clg0XFT
dwD6LT86dG2ylfdf2Qc2PgajIMuCG7C4CByfyyhRaEdRK/uxsyJXmiAxMdN9F55un6IVS3iOKPMA
vHnP/F+uj2TmSaKBpvEgDdjr4e8mf5Mhn9okJLueNzp4Zo5tGmzI2SwbbFQpLTK9o3XUnGT7aTDs
/geSzMn+9miu/QqsUHujeYIMFffC5WjkUI16ReBXZEH3Se+zDIy9r+w10Tj3fgRGeBjsAomzWjrY
zegcblu/nktcGhxE2jq5MGhlvbQO0LPIeb5yr+4LyNmTyHjWfSvZ+/kwPCCSE2yMdqVwPTe9kWuk
LE96b+m1DSpEp4FeFJ7WC5ooJ6lRPtVyZLuJIlmfhjqLnqaad9muUpo7zdo3/zK7AnGEDDTJ8fbg
rw86i8uNzxexkViGy8GHZtoHpk9IFSrjG9xbnzT5OyoIbV3uLGvrWl6JZrEGlwckhTOb5bLJsKnj
oIcxfu4LU/N0X9dF+Z0bxuhdvUvU5yHPSfRKWQlJRSaF+l8Qwejqpx4kJTKfcQV/mdZJJUIYk1X8
8ROISzlzfsFLO2dJFxMRVcKIutTHJapr824UuX8y/FA5JHFk7CU/fIVNRd1ww9Z23pzB43DRSmwv
Y6NulLNIj3CPmio4ypKUzhI9D1YZFbvSrP++vdLX3uacLqSwjJuCP7vEeylpY+SZirE6H905be/A
6jWNu9FHTjh2DiRmN57FtWONVwvynwCFK3HxLOZ4mbzOXId1/KrKPwrlEFgPmnCbh1r/HZlbt+/1
28gAP5hbrGDf1o4Ma0vp9VHzGXmAu8H8Th/IlozH2omBMGWm+7PpAl9mX/VIFKWVERbw41OfiGM9
jOehw41WE9qEo/+wL01eYqIQbuCr1FM7SGFbjHLh2bFyCgN6Yyen/WfS7J/y+CsAhX97l6xNIsXA
OT1PMZAOzsv7II5bqe5qvaCHDTRiTfstuHBn3GIzXNv5sPnAz8KFz1wu/ItA+KVjtSMuM/pCWS0X
+9EQ34dJf5V08+32kFa6O0DkgfKkh5q+fbADl2NSassPpFjFGPlDpBnugj4/DuoOuFOooXRNaFIc
1fHNcl7lWEcvAz+nf5Kt8xj+h9uWYw6OcZYZusqXZs2Qa0lpl145HlTTq8PHuvpiiTtD3jC0UtFi
zKRKSZaBVYM9+HLMYTPFBU9e6U0IcylkDeHpuk+q/l72DTdxFIpZw9eoSL5OxVZYu9KzRCoYLRAi
obmrdJkNqVIYh5JoKr2OZiUcYnrzq/LcVN9TS3fz6JwoL4b6tww8svEf4xzqvlT6jN7DH/vKnJi5
q3smcJqr25dTAEHzlAS+VHqtanmNHLqh+oiu1Zfbu2ueyMvUz6WVxYEZ83JSQ5AnXpQkD6a5g6DN
Jao+NNnGkq6czPcAk6eaYiGv5+VwepGHhhGWlWd37UG2E/Dd6n2jDb9vj2fVjGXCzzdjlGlkvTQj
taIc/InxJJLmgJZTaWMtk+YUkBrfuGtW3ofZqfx/Uwu/X5LR84J9r/KCrnft+GxEYhdE0mvYwAlY
OpEblxBk+FuVk9UVo8+KzDXMaBR8L0do+DkeVhnMsU3k0oJ8yHF09Mg5xPnGDlyzRCkL4Q2CNQ79
PNcfoqi2rOtxjKrKE1SUw8Tca/EDKMFj2fxze9HWjjtq6LiSdI7TCrCsbDk1goKD6CtPyZX2Oc7H
6qgU4/QzM9TmVBV55BaK/tiF1nScZPWhCfMtwt2VZ3HGqqC0MIuY42lcjjWCcK4CBFR5sP3szRS1
uOGLkI6hpB/L9nh7uGvzShkAeREsgY9ZvB5SDkuTH0+Vl8VfRQJv9w9axnzl620rKw4T2CsaPVRg
+rBULvwJ06kls4l5oyDASZ8CvuN7KuUPcsT/lXZoH5IG8WUUnP4cC0llhawuFUpwGsAbLqdSdLU0
mD1Ag6Q9FM53I3i2641c6trR+2hisTOrLmmzwJBLL05I1mbwgcgUkbLxRXeagyx/TuSDWp5uz+fa
DpmTFvjWFrnHZZjf1iQK+VnpsQE7o9t3iAI77tS1O70SGxDZ1QMBpyc+DO4nBeXFdpQ7ESqdbVZe
Vah/S6GsHDvLFrtKN8o9jfrKEZXuWSRUZPta0CfTJr2z4XCvjRfdNUrAhHrUyxaf4KSdgESCHEpT
PxSh8wmH8lWE4UkRylNjbiQ45gVbPkMge8gMwcrO1lkciYgcb9WFYYPAWHLgKoUBJPGVjQt77dx9
NLK4OUWd0W+nBo3XoMDYR6fJ+Sz1bjH9h2sT9UkqNiTFqXEvzEgghwK/LfDXnEE+q0q6S0froY4c
fR/kWrS/vS3XBuXQcGfOjOioXc7L+OGS9puMvmmk5Dy2QQkeHQ7cRqn6fWKUd77ZNBvmVhaKYs1c
TnivmC/zn3JkUYJL/Nqrmoa9Z9rljgx2TONNsKVzsBZuU1t0wNixKVD/Wzq+mh87QdU2nhUUBf3T
/2Zopbqh0LX9OCBQ39Cwf7QnSb9LWlk71mqaPfVIuh6DNLBpnyu6jZVdGTwpWVgN6Bhgqpf8gmVo
j7U1RDWPBI0rwna1rt2b2sZFs3b4SWWDLpwjXfzfReDpqEPZBlXQeubJKR98+xCWj41VUw+4z/P8
qFohJ//+9jZaGRrpEZkQA50ZPO/Fac/8dOAOqLt3Z6Y1XgpFc6NW3t22srJZL6wsNmudiFKrpqrz
+sktxre22efK557q220za4PBN5rbxYiYmMLLM6EOkZ80Wdh7Zv67Dx4CZac1v26bWBkJ2S+qDfNW
wEdfXFgA4XOZFGnvpdM5Cr8WtEr6sXpw4GS8beh9ly+uRrJ6VPTJMM6hwMJxrkd5gGe17r02oqV2
DIpPVfmN/B6EUVqfgsihkZ5sm+bc5anyUlngm793YteqsOb/7M0fk/mUZ5FbsqCVTgz5OcmezO6r
GZq7sKfzpInvzKh8vv3Va9NDVw/ZcPRQYMlefHSYAoeefKX3rDDaZ84eEni3Nr6GZrhxH60bYtNC
0TinvRZezjgmRWJabe/VRXqCCqErtRcR5p9HgQTs7THNu+ZqIQjE4NEi3QUl5+WuGiZ5GOJY673x
JKL73jROpJwis3erTbDfte+GPAnn0ACaTl1m6WuEXTIMcgQA1eyovXOZN4/RPgx+lcq/hfTv7WHp
V8MCPQzL8rxUFNCWYFcNCcaJFDYRoDG4AxfssIU8vT6OKGXRs2GTByLntNwM1VSaok7n1B16m3sS
HG6vo6ik6H+q+8NeAwWDwgLUVJRsl29hVE8mnllEHTAxG1cOEOJt7ZMcQvQUI6mayF7/1MXJhrO2
MoEkChA9pvWW+2aZBvUHK6mnkYBM0csz1Eg/FCfbuARWcu6UiGfFJm2exSsg/yDXthmH+IMtHAL7
ZFJQo7fSJ7MJkr1TQomHnAZS2xUJdzWwUWaf0p0PXnrjCKwN9b1fDtA375OzONZtkRR2LhPEI5N4
iKXsoPs/b+/G+TdcHjLKT+BcyBiy9+ksujxkZJn9Lqit0iuKwk1DDf35uEt3auWfC11p9sLW//VV
+sTkcuNtuj7e+Nnk9+eB0VSwZNOXOsMg9WNVqFcndwYhvRmcxdwQE4tPmv56e5jX1xb9PAD2IVGj
agOo53KYqk7DI3C0DsHuSbsvNCifVTuI9kHTjPeWlssbC7cyOKaTtin6pvArjIUrBSdyrqRdjr28
uaMP5Vvhw/ggISHg6mP3oMf68fYAr28wBvjB4GKnVPGYikItOy9zrDsVHEZQ7i06NiZ2aOyrJxAi
p9sWF1PKY09fDdEm0S7KOVchhKILrR9Qzj2XkQKxmjlk90af2DtdiabHpDG26m6LW+3dHslBet4V
nn96tS+XEHUe2/DlvDhboHZ0akAhydfS+nF7VMsGkXcz0JGBx4Kll0zzPOwP/r2l13ZClQUzUc4U
cnIeoPqDSDYqit1k9dqvZkzil66H0UsZR+vRV/Rhr2Z9/zCGfroRpy320fw19DzQqYWqAF7PMinp
FBR3QlWtz5I+1kdlCr9mVvTFNEDeOyLV7yUfXpfbM7Ayzzy3FDcpHzDPy3RCltYChSKtPmvsYACF
UgDXX9Dj5kzBxhZaonbeh8cLSH4SbmLekcVk63mqQTupIskQKLF1hLjfp5+vBZTmxKGEBx6a9Psb
dVV9C/K4sw+SAgu3m2uS+OWjQvVXW3fSc9yOle2m7VTBfofKngaVa5JXhwril8GF7E4OXFCDxUZS
ZFkoeP96RDK0WRiL9/bKJ+15N6zSrs+VkhS9G4uovBPWlO7z3ELvp+56iZS1yI51a+anWBrkv2mj
alQ3aEvpKJURvEey1D5EIUp5ug//Zlf41cZyLqOb96+cU+szJQ7plOV6xvEUjEFm1WcLLDlg66h6
riVBj8uQTDthJ+VRqttkZ5iBQ+YfbWaBjNHGQr+fmg/PDB8xR7AkG96RcWC+L09VPvqFJchUnSc/
RhQpVX1D7NVhmkF/vjXAWJmH9Rvn22+PAQ1M7bGi36xxs3EQP/vO1+iT6ZsSz0zpyic7HY1dZRjR
A0QAmSBTb48FAeIAr6EdBGb2MxyHrtllMOwSJ3RC+2LAziS5suZP0yEZWr+GLGaQv/zp0Zm15SFg
0lB9m1seL0dZhdNoxv3YnHNVyQ9ZVStADQkdOsPZTOHOjvZyRnlX8I+5gcm7L2a0LS0rotyILWhV
975IVG3X1BGSP45v73Ph+18HK/f3uhSMd5XWchDU6TuydNHGBpsNLT+E2wLSgJkRFQ6Sy0GLvAoL
yWB/5dbgwI0ffvHNJL5DMZU8TITAWVT/2eP6vpnI5oJfm1XikIi7tGjVulHF+tSczamA2tPC7Wom
HZri1hQH9ll/oqOnub+9tgtH6X9GadciODBnVvGFoxR2Al2tSGnOaF9Vz7SFhFBpZPneKtvxgDdY
n1ol0E/BOAb/x9l59chpt3//FSHRyykwZQuza3tdT5ATO/TeefX/D/scPB4GDfIdRYmlSLkG+JWr
fIvjz3r+v4Qn3WYfL5yz9RhZRLYj6zo+t17qtaNq2fAd9WgJNW71V5I12YOuCo2T9LXs0DjdG82v
Z3TL0zMqIFfjRlwQrquyTxMZRZq+0Hu62ESfUr3B+0AVESs0MbSPkNM6KGM0Hcau6JyA7P3YtJXg
kOZ8VEBJOG0lV26RD8FXo2/35kKr1Of9t1GpA6YDeSTfuGGL3QjdQxpKLwjoPJgtyPBexUy8mSW7
oqv2wewN/7VMLWUng729Kbkj6dZClYPWciNbxJyk7BlK1V6Pi89o10EDl8sS9E48YU2qGjtL4Dbh
gmOAqhhdKjrOfIrrZT8bXTjEYNO9guH0h1SFR6LqzeSYWgliPCm16Ov9Jb/8D1c7G+g2J+O7Xjhq
ctcBoyAO4zmyak+Q4/koLAuPxvTeJGjzsZbmEb0WmqprQiMTlaGx+qDxutHXM1yde6VOHNpWpfAa
+elMpif4yjDvVJEbYRn2oj+7iJ2g2LB6m3o0A2VaHk6efkgamB0wrJnQI+rY7pRYG+uTNEpbVieo
KfqZ16/RKCWrpppsvAo3mDbVHENvDzpudR3gltIoTk2+x/DdyGJJSugwMCGB+ELz5DpmOdR50ndd
73EyWV8DLf066mlxKNNMc0MNZxhrVFKnJ221EwxLHPphDP0iVcNvqvf3dLc2FhIC73AQKaU5r9eM
rDEuSr9Bg9SDrad+DMdgPqZ9s9cq3zihaQ0izIYnIUCvNZGzpPtfRZHce4mavXSWf0wM0Z0EFEDm
h6JGxsZQ3gY13MnQN9YRXSOIiADVeNvrg3mUMDw3hrr36qDr7bAYsKfLfohNeK7U8/39uJEuA1tf
tHKwnOCuXQtgZQVVeONrvSdKbfRJ8YVOP2dC3FtO3Prxix53+cfEN0vLDhXOaVcsG+BvbV1lv5RA
TY6DWBh2wjX2EpTR+MrE73uVNNKZHLd5qBNBeu0VvNju/+qtF4QZFy1V3AYWlPX1UgzA7nRjGQxe
C9J+0KwevEP/Uxmr0inr9HQ/2MZeo9O5CH6Tky/tvOtgpT4oWZ0v99RY985Uz4adpumvNpB/hH3r
NiUINrXdy/u2oi5+vxB5+SpU/NdR407vjK6MBq/WtU9N9jxX//bpKfHJQ9rD4mR7/yE3Fjpn1tJy
e2cRrYtCc4hLYWyLwWt6/TwGBrpyX3JE+crkYCn5Kf/lD9NOh389G1ouWQYV7/cdE1LaftePaE6w
CBIxHTxjNtGzyCbzoU91dNxRSjy1qtifUCIszkE0JW6mmd/IM9uDRK/TzqzwpE3mHs1zY1ktlyDH
3PL3DQhYCgw/iLNm8PCyiJ8Qx2tPE53pk8zB8CCk8x4RYSsean4AFth/3InLGvijLzB3oyR0XPOe
pM5uAdjXZuf9DJTiG7lo+/d7BuQZ2QwtOboQ4mpBZa3V6vgejR6G4N8rWjjW/F+pTZ8DvdrBlL6L
y6wueXpvkMEYQlHxr0W/Yi6hWLSizpt0eXpDw+1z18TfxaovXTGe56dATi03rBXjDbh94aRDU7/g
UpIcDDGK8ImMtDizpzL/jZHxVAG9tspPDQ929Ong2mHsy3ZcJOMJRQT5ONB12Nnx63kNK5M7DlzH
ApCmClnnD00hGGbdJIMXq0YMoVjo0gdKB/NTECjHpO/jc5C19Yc0MoNzaKDOKclAdAc9p9KNMuNY
hsqIxJquuC1Tk1Ndxdaxs7T2XPT5hCGM1GJ7o/u2mJofwywW3NDqqHNQVXYyTiE3KdPHqO9BBvbt
Hs194+tgNsqsxST7AgyxxleO0FKsOmsHr0owqQE0E32K+yZ4i5i5HYahrzM7bJTP0BUnp52V4Zgb
03iQpzp2+26YD93kd/bY9O0j+qn+o8kB5dQMuE6WFuinfNJ8OxcjHHYUrLzjrlB3FvLtzc/vX1Rb
Fw49Z9aSQv+xa2pRTjpf0wbPn0sfSpxQoryCd9j9A/F2bxKFBJJLn2MRCeTrKCY8VTHJOQvUVmjd
PJHm50AuhmNqiL1rjJ2881S35z3teNAnS4+QdGZNc5D0RmnmORw9PetlJzGN4RlRmtlWQ6U/GEkR
um1rFmhca3tSZ1uRUZChi4JSKtipVV6X9Ahk+iWnUDOW/imSg8/xjEzg0GvIf4ry9Ny2yqlsxr1+
9u2Vw8BFWUiH9G5wq1h9Rz3rdFx269nr2xMZmIvqx/hB05tHSThNpdPsKRstTYPrU2mJh/zAeyNS
M5f//se6MRgqTXkczd5QDic5imxFwoMo+FBJqjPn+s762Xw6JiASPCke7mao2S0vXOtmD8Z459ZW
BcjCEhR2umbZ0mRcBMCB7lQtXSddn3dW08bqpZFOAQSzEz2XNTytLZW0yCcE42qp/dFImRulPwb9
d4iTyv1tsvFSCWSh+INwMZCD1R0ONcaQBrGZPWgLYf0ixhet+ywmk4Mgz/1IG/XHAi/kYXgxC2hT
vv5+4egLuphakxfUlBUKINRDFLpx4jT0B1Sn/dq2qV3Lp17X3J3QyxZYLZ3FenMhIlHgQZa4Du37
Rd/KwTx7DEF7hw5aOzhcD+aRD6k9WWNY2YIW0TfTwsydDKRJwqqPdqqCrVcN1wqEJa+ArHeVhwZN
F5qVyo/ootlVU3umByI9amnocCLvvOyNM4GikqYKnUDq2bXI2SyN8jgWqujRpXimXW4OZEEa/1aQ
vWq/yWW9k3/e9j3oQnASLFBcUtA1TohO9Vgk1YSrsZY+COTYb/gxRnaZC3u4w9vXSCTU+PFoA9zA
67z+lnoZlk0z+JLXIK4ofzCrX73+iKiFDft05y1uPRRHGx02ciAGH6v8Tq6V2rDSSPawOWqf8toM
8QkQlGNXtsL3+0v09lJEmP//XRw05W8MEttKqo1AmxQv7vPywGykc8bZ3Hug22MFyBSdaNKjZR+u
YfWjkeeZOIiy1/XqJxmZcrG27Agr2DrdE4NfPsP1liMUu1zhXJEpg1f3L3m4rk+RIXtICr0qoiuJ
z+jRH4NJPEF1PtX0OKC47jRwbj/Ygr6jEKIFB0DUXNWVKK8MidX2CiLDPqJ+tP4FlLx7lOB2VsZG
7UOkRQ+Ss5nEcQ1Eyes5SOOMxyv1VvK0vv3Rt/CEulwvj1kRvEoqpm6VgHxKb2AykUjVbNPFDe15
rl6qqP1LtSAyXlr+gFWYCJIH0De73hU0xvpB8UXFK5PcrrPfiv/l/gLdaPe+DxWWjJNXfKM4b2pB
bc6NpGDOJMaxLXVKg66Aj4SsOnF+iY1cf4mqaMhdsnKqAEWrU0Cx4M1ap4mEbjwMXTsKTihrReik
YojyitW12c5G2phtIe5I9r9YfEDeWCPmrWoMy3jUFc8oG9VOk9Q4dUndPxWBVbkTkH5Hm1n1iuLj
91WZ/3RCN+0sw41thswPS5BhzDIAWR1Rg5YY3VB3qhebP5VuEbQ551Z2zHx559Td2GQokmBpxqaG
Mbxu/kw+TiJx16goJU8AQXoM1FJD0PEgTouTJpbxoazG9CikbXjqR2VXb/b21CK3pomJEgS+7RBg
r1ddIJRxLfWj6kEseVILTOnF+HVqm/MoRk9BAmtZeVCjn5EU0XVHg1aTsOR77bHGub84N/Y9IC0y
JTIMg7exTg19beyo01WP4xqugJTZ6N8/wR59ux9n68Muli1Lqq2BblylMBaicHUsl5pnIQFrNfNp
QqZ96AN813YibT7RH5FWx6cc1WYRmIXmJXUN9OxrlEWPjfjz/uPcXqVUXzCCmFcwsSDZvP58dVky
csUE3dNUOoPaMA4ObmSfkbqASNzBRJokTHnvx9x6MHQbQPBieHyLC1Vzv+EeMTVvHGiGDpMBUMJM
1WPZVnsWEhtfi0kFcznKQFhs6wFVGip6wz9ULyjLV90CfRaKz1r9q0Jd9v5D3aZbWETDkwMiwhyO
Iuz6RU5lFFoFxnke/hSPgvFYKpEbiugqS/8o9e9cPt4Pt9ECIB4tGgTRmCoS+joeALW+7NpJ8zJt
FrHEJXOQWfLSdJK6eaydsQqtpwA5ym9mliPl2zLCOxlCDit4UquiOQ/SpF0qyYpEu9f7ZHZSTVm8
L6BtoYOjteEvVc5CIOVGOhS2EMzi82QYpW4rsRH9c/9pNgoDnoasmEciL6ZVu3oaX9KxAJU1D3MK
uYpsw5/sVEhOJXROU3RiCZl78aUD7z0No82T73y9NbJvuTw5q+muEZ0/rFtrqkL2tbRBPCPAUbzw
Pw4pbKfmqxLGl/arIT5m3WC37TEN5T3E29Z1Rf+Q70jOzAm+HpWPVQI8DW0WTx5/RrPmgLL7kTSv
SFMyWIM/q8SOLo8lRNrT/de+cXdQ6NAuBZ5NPr3GTmXJAqPXKt3ze4Ap/hj0hzBrhXPeW0iWy2Jx
MGtTSmyhHFEQZjZ0uB9/4yDAkBuYGAJp8OXXbaAKHU/yq55cFE1PNxiL1NWA2zpVpOx5Wb8/yyoZ
5W5AkA32OryoNTDCD2dNmUKytXiOD2g4urH1vYr8lwSAo684U9jA3MNBKOiPev0WqIvQ7nnKz6V2
KYPf6XSywsiWEN5taDmkIaQD6Wi00N+Vh/svZWs5ULcxt15Ax8i0rG4y36DXouip4qnSd7+K3Kqx
fjG3c035eWkDdGV/rEfl3CR7knwbyKVlHvdODEUUm1d1vQv9uRDMmMSJjDY4y0pw8rH8VbVvZjk6
mKbr5rOI6bWaaCdDaV2/O4dRe/bz8Vhr4TkN9Y/338Tt3cTPYZXTLGBoc9slNJJZC5FK9PB8LByM
gqPHJK7VA2UlVQToVdoG5l9fuouwJ2DCxTeH03VVPkxKbJa+H6Fm18y45zZ+6caynNlZP8Xn+493
u/sWGRmyaBEVI4rL1f1ei6Wu162KoXFtOWWqfKijxhmy4jKPytEMOioynXu/fb0f9vZKJKwCsH3J
S9l7y6b8o4dWhloIIkvXPSF/m+rXcPw3Degb7t2Hm0/3R5jViS4LeTqJgal7Slwc6Vf/lsBdKHn3
Eg/QH8gREfJyB2GHGrSxZHg4VJDJ9IDSrxssfdjVlaEjRljVS7sj1IOncCyrhzTNM9cUyvZglmi+
3X+jt8fY8kb/f9DVG21RCDbCBHm1HjqayyiClm9ffAsqvz3cj7RxNhAKegDVJs2sm5Zk3vqTNiSs
mdz6GSFZb1hn9rMjp+I5l5+S+rEPz2G59y03H5AMEWU0MP03UjN6qQIo6bHepqawU3ySpS+6vydR
sRdkdezJad3kQrcsmFFya0O3/Vh7LtW/zj15gcClGKFh+WuuW0eBFevIHlmcKVYQHBraVU6X5b9o
N/U7GdpyWF5fOETieiOj4YtRI13vs6Avx0oWQsOLNXBvuhRXTsks/X+IgoLXMgyi2kWR5TqKWYl1
sohweEOOe7o5SMznTBKG++vuNrlFvZB5KqnmgjJTVis80WdwoH5rermYIZebVaKTWqmJwYnVPKJS
MdtDUf2ThsaeCvdWYBB9DLnQUKRntZwyfxxWiMFPkyCOpucPM/YteqYfoXxlmP1F82GMjfQstXJz
0pK82Nlq724tq+8H+QdZHa5E7uK13oeiDACEhcH0tPJtFr/g8HfMouE8Zyh/RT9GAJOJdFY14dBr
j/3SSGB+BVXYjtXJtpriDP/j0UTcJRKjR6NZMGe7Y8DlMlr/RJbYkiPQzEN/6frtBFkal0Yk6J7e
pvFvtB3Kt04QfTIFv3pRBbVwzEpJXOp29VTqM903tNmRfAsdhLEE1wyV7lhJg/bCmEp06lg1P8fW
oAPV0yu3k4R/xmxOPkaiMOys2o3LAcg+Km1k2+Tda0POsitVM504xoxZcuJJc8XcLfqvofgwF/+2
1aukfb+/gDc2IxctNztIRbDza5jmFE1WOfk5Yiya0B2k1Pjht2Ce7gfZmDlT/LHVFx9I9slaRdKo
+gJNQl/30qnyCuuQGU90jtsszOxktgMrPM7TP7r/O49DOwtfAnggfvsU6BeF0YuUD8fIHJ4a8u/a
ToZDbb515rmSn4sG7t4hCZl39Xq9kw68e4+sFhEvhSE/yDBIW2tdW0Gll+5zKnriLBWsbYy0P0l6
bb1Frd5mzpgo4knujD7D80Zlg6tyaAVAN/Ppv06NIMZVzHrmI0o/EVPnsCq++7UVBbYh+yLqrkaa
A0IdEHAJjURuXTlDSyXUsvbfcdZmfGWGJFJcKZnVf2Pm66ErK1EuOk2Y4qvTR34Pn6pou/QgaOjv
uWUYdxkwwHhxU8gn64dWNYZpa0JWeYtXZALe0oeBLacaugdtKc8p87qpeSQV8j/iBiV9U8PEp+Zt
ZArmQkukjrPMFwy7S6UkdhDfs06pOahfg1mpB9satfpzG2ZibNd9k39NUeVv7aApArJkzeqQWwvK
xAVax7zdl4XAEayIy7HJpqZzpwFtp0e9Nyho6pqu4EHrCj06IfWilw9N23Q/xF6Q5IOAmIZ60rWp
+lHQfP2uB32W41Sr+YFjdPk8nHGXMxQ7nWWtPKDal38SO2YTO3XwOn8CqI6mPXRvrsiFE7XK2vDP
ttq5EWjNRGJ5KiSk86RyjF2r6P2naJDbgx+Ke1i57aAAASn/NUkzVomwWEuRWPSR7k3JuftiFqo7
FwepObbR3xacy+OhRMltSf4L72H1eLUYwiBSSnJfS7H9UP9iVd0Dlf1OFrr8b/7cUowYOWvIr+EK
LvzR1aWcRaVaiplIQS+wAzRX9lH0GU6Ksgd5v2lbLJHYs5zP1CwwH+XrGyDNS3/u+1bzpvjX2DQv
Slydhv45yjO77bWX0VROYv6hTayfybAnYbY+xIkNxAZQ3bJWeNJVbK2yZmH2SaX8aRH2iY/Myuw8
1x6NuLYlKG0SprDdTiayzhKXoKxMHhnRN/6wWiuppTcJwCTd66rYDtvYrcG3B4jo7xzl66uVOBjb
Am1DDIc6cD2p7rrQl+RaMj2pyM1T2piQVkGyOlBkpKPctbIbpHrgoBHQPMShOX9r9KY8mr31LTHk
7mnKBsmbfNKCtEZtcdJaxRN0rJ+ENokf1B71YF/L9aMvhXvCkGszJhhhCNowb0OOEc436+J6TUQz
5ktqE/telAa2kmDEHArZ5z4Qj6L/7JunSn2yasMRFykDX3gepvqQlxOAn84pM1cTPhlDcKgDya4Z
gsfm3u+76fXRXKMJg2wYPw38xI0bdp0EIt1K35Ok3yEfMa6OUvMhOahV4ObijO4/rQaFg1xqnot6
78uuM4ElOsAjjA6W4ltbw4HlFkMDpUl9L4N+YxeRINqhr++kG5vPiDgbndllfzCmvv4GghQaJVqQ
XKpD9Z9iMM6N5bP/W/AdRfAiv3nTguGoBdIRtUh8+faQp7e7REFeXcEFhe4C+q6rfD0sZFrr5G2e
qeZ2IGZHEVJrA37+/i7ZC7M6ThXdDwOznwRPjia71U5C+UuKjJ0gNzUvX+wdR42wNKUbGdb1u2xS
lLET3xK82kxO8tDbqCTqA8Nd7Xvdo7WaNr5jlq2TTukOXOMGWb2EXpwiqHqAKMP/vA6dxa0AGD4O
Lr6E/pXhCqpxJrqmv/oSrkOIg8+K9k+q9J+Ern3F4e3fAWHKViUfGR/lXKc9+Bqljjl9vP/ibzLN
9x8GjoX2KC+HCdz1DwtpQCZ6lQWXvjkghYA6uaPo0aUqjqn2YMC7hbIQ5B8z/DyRXm5RQZOLj4tJ
AoYvrpSdJRCCXfw5Lg6W9bGrj3KcH8rxHMc9Xb7aicpHs1F3fHNu7wtyYyoqbize5Y2aAvibWPHl
kt8sHCewpURisNBFSKfFhmOKvLrShNQBafP+27q9jpfAi3QHVz7DwfXLCmNVg00aXKxIvgzGYE8Q
2zF9OiRZ+PC3od6naKg14YDO+bacPn/Uq6lkBFKKleGl8k3TbY342KjSfAjyH4DOj/djvctPXKcZ
SzBgWyQBYB3WgG8gNoogUARiIBvPra0nQZ3afgPxx5HlWBrtpGPMqqCDN9qCQB6ihlb6agiYS9vh
bE1PRYV0hjib8lHpQY/bUi8Nv6w6Db5kWdHsbKbbr4AoBJ5MZAvIS9FNWL0augpSps4pTiXMqBn2
nIPcf2Tws9DWdvbH7VK7jrXq4hpyWlbwQXBindKF/OsPbjFNrgWL+5iH5rdYUOdjKCbRQyDGzfn+
d9l8UIu8Dygmvfp1Dl35rH66CulFiJ/F4KgXz2kduVa3N9LYSP4AQy6NLAm8+0JZun6jNFDrzMri
7ELd5HQBqpj151L9j6bAYWbsl/b2EJ6qXHC1wtjJcG9vUQ3V8HemwVLvrq2MFHNMfQsH+wu/rP2U
Vqr0lGmJ8uH+m1x3fxB3scieuUfRzUPaeLVxK1QKTGPEUE/r/ehxZFzjAH8sQZeMcsTDicrnjB4f
Rrt17e/srq3Yi/ooxwV2DIynrl9uirBQPgr4v/mIoA24sahV4oQCEh+o/SSy8qFUym9//7iAPWk5
sXYWP4/rkJXUyYLVKXj4YTYZzaxZ5WTE33jPx6RpYXF+uR/vtu4CwMD4De4DxxViztfxTHkqcmXU
MNLr4QzTkhjCQHDLYhzy13osYvlkJeZcn4GeJOav+7G3FtCiFISzHquX7t517HYq0qppZjxKMyhY
89QySlPU3P37KAsiEXYGBwJo8+soMlYzAFREfFfbPOMoFqUXq5Smw/0oG9keQAZQltC80D/narsO
E2SDmCWtn10YZtmGFjrtAOukP4vAr8NwPApacMAZMczMT4Lfeam5l4ht5PzQJkB6klMvcqTr1Soa
QcZWmjC+A+Fui3rcHisju4hG9lPWOv+IXk1oJ4XBcTS2vpOr80+jas9xLU5HH6nyU96mb+gqZU5C
XWcvgDUnaOXuYCiZeoyk/+WiBCpBe5yaHzTumv5VzVj+JqiTXFpLOKKp8zKSkDT1a+3vmZ9vHccA
Mha6I3IZDJqvPw7UELkTxT67yJ2ffMHn0HcxYhtfh9RSWQ2avLMatnYVxTD7CiUUGTvV63hGp1i5
nrGyxfS3ZSU24IyMfGB4zIM9X8V3k7RVBmBZ4Cup+CiHb+jfOip7wIkFPjuORh+SHj0OOZDEs4b7
73MI/djtW9g5YibUBysTODlR7HQBBMWnWK+Lo6Jk1jPFQuyACFUcY4h6Nw1q4UMWBHCHpcY8T1Zr
uE0Tak+BViUnpngvQVUKBzXOy9MQK8GjqAy6LbdV/1s18VgX2iJ1sCSrkHRU6odJbqiVC8M80gXz
YYIl7c59u3VSkwZB1mWPkw2vPnCfAjikBYd9lTD/pn54C0XflqTkyLp21CZwJhHQ5f0tv7momDIu
tADUAdf95Ewwfbke6/wC8fmplibsF57VMPeM9vv9QLeriVOFM5JyFa4d6/d6NSVtGwkYNmAISiKD
a20mpW7Lhk5m4yXr57f70W7zJi5aZCWhPNDRQcTkOpo/U5ZaeplfFP3f3jgvhIestuvhPzVInwAT
f8TQ9X7EdxDw9RImJHJIzMABMWJhcB0yGNtoECWE8LUQTxowpVNb2IkQWb9atF1mu4AtSK2nWHXh
0LYA5D3gj/OiYNH8VUwK7bOM1spkG305d7ZR6Epnl2KiPMxtLn8vOr/8ZIVa9TMATNC7YpYFsLq0
UvvRYHp2VEHY7TzQ1gcDuw0s4h22sL5y+iCvAC4N+UVooaSUok3/GCDR9JaYg6N18Z7I4tYnoxBk
NsYr5K/VcTOGQZNQvRXM1PWHCaqpF+TTMcWCL/TFs6UksNb27PhudxyHJsA9lKVMaCNrasrU6zif
TkF+0VFAKq1jrv+ozOKRCXgThgeLevz+ItnIdAm4kGghFyzoumU7/lFWmZkcGUBoMZAVhZbePXTn
bxkI6sdgKP3PEBLM3smUxPwUAgfWyZtSup1jX6B2FWojoNT7v2fz+dEmYINAlwH/ff1z5jm1qLWq
nCslSRw1ZqoW5j02V32SM3Kzig+BilgRjoHWTuTlLFvvFlquVBAYbS256XXkjqmCKCZsUHNU3V4X
nCQ5KaH415U6r5nkm8ENr4575TqKL434NvlTfhmkM+RwO40/9oxGhmJ2DHEAuJ8c6IzsIKZvM8Il
KEIAqLeAiFn3rGQr6VNxmjl7BmQX1BcK7J1scOvloby20Lkg6tIevX6sKg8sP7AWs1s47wX5WOKl
u6Pyrf2vLHBaBvLMZddlbmj4kkIelV8CbCITQPCV8HH0P/lAMIN5p8y9vYUWwjcSLAvKnbJ6lXe2
wVgp06jwypT0MPcqSWfnKPl8kPtmTwBt+ebrlQcsCFEhSrplH65eXjTVbVgt9rlC8eQHn8Tys6ja
aoAhAqnNz8n80Vh7IlVbSwKQEosQNi8K+KuYsCgb4Gp4qDL584+Noc1ujNbB8f5u3mgwwmFH240t
BYubPPr60aZ+bKB4NMVFCktsCpiyvoZ55fjTW37GL9ctTc1O9jKIrcUIF44tDDuA63Z1pPVKmxiz
DB1UNZ7K7C3VHmtxr0OwdU79GWN1N9Bbyfuwx2O3iSd0OB/mEm4v+sWoYSkwznZW49bK/zPa8mv+
OKRR/awNpQ6wtNHSQ5fITm6UtlJ+iZv2rCl7rghbawM4CuAaxH+5G1abWRy6OBZ6ai5NA1wRt+R5
SEHvDdg2dhgEJrRQLZIUkFurZ0pHqWrnPCkvgZ7nh2Y2lApsciefpjGLzjlqOzsvceOxeCYqVhhg
kAvWnKnZitMyTzvMiYsyPAbMiW3ES/7SUZMRESMt8J1L3WAy9V9trNE0o3gy+/qijrL/0ncoz5il
YLg7G2tjRSzUYDjJCH0QaRVGAHWcoIq+OCzQ2B3eyjF8TsQ3tR4oOsvXlMFyq0wPy7+RFDooiDWE
OE2gdm8XWX9kGuD6obrTunoHXl2dZHT+6LDQg+NHwexdfdMKpU2t4ZkvvdGN39MpiWKnjGGHusOk
Fue2UiLR6ZgsxK4SJYLbx5p+UhU4Tq7UZZVm45Zr/EzAEvxsJx8XgqBqZZtVWDfOFE/qB9SRakDk
tRUefJxBjIPahsPoVHUDMnDSqhYEOxqov4ROVoOjAAFXd+DdD7/jzhzHY6r7Q/exyPV2ONdlnSh2
hRxLYxuDJUeHwOiXbmLuJ/wxmHTwByUaojtfbjnybt4RbS865iz6G9cbObHKwSpDnSy2Uh70rHzw
xYzGeTOIDzkoQMeYW2OyozBsZLupkVToLXExlRqiZ7Oo0h05itsEkFt7oYsAUQGIRivj+mzBaIVa
FJTKhc/U2kWqPBRZ6yrWSUoV1DiDR7R4jzNsnCCJP8yDv5MQ3RzW7+FpQFFeAr5c67ZGeSqZnZHq
l6EJjnmlS9QpkRP6RbST6d6c2EsgugaLlxvDuzUXu6riLu7nUr8UZg54BAmNtKaCyOy6hajcPg/+
zh7dCbhWobIqSwEWVegXoPh2hzyhhcRpU7qSptpG8luwvuysrCUnWa0sLnSw7SCPuWzXk6vINMJ2
ENl94IP7AydV8aRE6n9zB/A+C1N8wqJiVt+aCkh5nyvFsRwG/SQsLiP3f8nWNwUgzEflLCTOakll
Waj2WNwAvqolt7NOqnSggbbzPbeDgGzho5LUrlMLErRMRyNPv7QAARuGpIzVOfd3tutelFVVkFm0
bAI/J0rz2NJoNPKTqu0kgLcLhaVPc5pZI/0O/ni9A9GrhA9fqAr2xJkLWUuWzn7ygFSTo+BNHpk7
6/J9SnK9Tthp4P+ZbCy7Yd34CEXcQWotVi+kUJkDbnZGaHfSxEMWfZCT10n9LspfRNrGopo7LX2r
up+O+It6gQq/I927Mbce/4+fsy6JWj0YlaDh5yjKs+qjWqg/t9aXVj6O8dOQ78w9bjNSUEgkHSAR
FvV+3vb1y2btJ7GhCQbGrKL+PCa5YQcl8EGfbO4IOrO+yFnAXcCV8qHXysmp8KI93t8fN5kIvwG/
F3QhmMyhz7VqzMhKmICkNIxLyv3I9MlNsm9/H4GuPHcwUDMUjZZ3/kfCaC7KPNbcmJdSFFQnYbO7
YlrumV1sfDlaFMAx6ccgObM+Upui6QqMDjlSu+EoKL8BzD4Lkac+yFHqUqb/9bFCR4SpBtgPkGzK
WqKkj/AI7IWE12aKj5pMWzvHGlAt9D3zw9tNz+SNwoV/gjQFc3r99jDhLCUZjXbcIvunvGkjRvzR
B8m3dnbiTQoMVv7POOuNLzcMD0TiJMNsm0hVJNEXwLuHcvj7S36JBGqFgQB/eh+z/LEeIpa42S+6
KjmHwtHsGsUWgyC1O7C7rp/6wkPfzv4ZjVWEmvxROHZdrnH85Obh/sK8IbpTTqtYdlFfaMqShK8S
VxHdPMEIfLwVJ8EesHjKsi+hfMgz9c2HD1idjNmtyvEl1vJP5Ti+MbNbAKJpUu38kpvu3kIQ4rJc
Ug8OwTWJQA8qEKSNbF2oUZjxSnnzUKXGcJ6UPDmQePewA33pWLWB8eBPsvRw/0VshYepi5ApX0Sh
zXC9xkK9KmMrJ7wwWChEBo1bGqSBeWzg8Gs9zGgn6znujNrOY98UDpQmzJcZS+JySbNhdf7F3DTg
/bXuok4vfvRNo8sWzb/N/MHXdqqB2ydUaTghpgEcDEmWNRjNn4QEhZ96vMwWcpdCh8/B6Aj+V3qG
1aDSzBMctG137uvbLUXQBc2EWRSOtmtWwzQo4aAF8niRtI9gqLhOUeF+zfVpJ/vYeI0Ud0ssaHSL
cvv152s6Edua0BgvFawy9EXszswhBoPNlj5JUbWTISwHzvWNrUIog7e4AEJZNcuF8sf2LQOxa/wh
ni5wQZ4HBvSlgEVLvic6vPVQtL2gTmDUe1sKjGZcC0y1pkvTwEwdXsMQmHRut6jQ/j0teCkV/wy2
Ovw6E6w7FgbTxZhDFoIjFrVriYGnpNl/ufqzbp57oXwuynMk7Hy7rbfJfbXw4xfw2ZqIKAqi2vtJ
O11C/SEyhIc8sXUAJff39+a7/CPIap/NeQELUaymC42/k6FGdjpMT91zEB5mYe+7bSx6DAv4m1YK
6iFrdbQRCpllJPV8UWIgl9F3pZEdUfzHUHbuq43kCU48Fwjq+4BvmPpfr8PaYIXnejdfhBp0k3Ey
v4kt1CG3ID1EaPeQpztX/u38H2nZPyOujslkkBP4/0Q0uvloqsXH7nVGaMmhlYFD5lg8Yzx/zkdb
7v+nyIwD6JlTx7D7rp81TupR14Nhvmgvfp4d6vKUUZ8faVjqyc/6A/ifZv6Y/W2nfplv/R9p57Xj
upJk0S8iQG9eSZlSGVHHmxfiWHrv+fWzWAPMlEhBxOm+L/eiG6hQJjMjw+zYm4EwIMbMyK4eJZiB
+7GUkPGJIgp9obCPi/jf3TKjOpR8GQ8nxlw2fKQxikNDykWa6MpeEwqCN2RWw6qpcc7hvh7Ds1Iz
nq6KGzfixillAIKnjuAN/PcSlyDRu5NGpRLPRtdeuvwhS0+1+TNW22/3b9763XlVlmICaj6pkBNf
fzgATdVYRb50hoqwbp6torPTAo3Q3Sh3TiYpe6P+fd/ijXvBBJ+iwFPPcWUGYpklTmrSSLEunSHB
UafUjmrJkaO/fQJVSvakt49x15/gvrxs2J2Xcv0uzJODgPWpJc1MZIszqmitSfSrSefsWTAfJlWi
rAYn/PgLyl/mvprsQ6lne8n45xhiNstTBOyDEvuywB4lLdemNaVzVDPhHz/FwvcGVcbQDYWNPGad
YVxbWjyzXSE3UjQYfMsmstsfov9RFj9nZbwLHj0I0Da2c3Zf6+2kwQwDE9mhuMiaxM5oIFdlXfW4
n1wLp81ovqehfxZJkK15MI789vF4983eWiP7RZuJBpBKcHx9XkMLihtNzeSzaTDJZB2C5mKg5+c5
bfhDEDc29NZR5YjSQZtpyqEimB/HN6FEJYbxFJm5fE7Bsvb9LqxttI+hatqnpR2WL0IX2wnaHvfX
uL7785TrTA5BeUPBm15bLZpAH6cokc+l+AKCq43rfTZ+9Nt+42m/sZfYmZc3o/OJlq7tlF6ihKVe
yeehqB0z/xEglBSFBRga1OUs7REu+PsLW+mskMdcWVx8vSQbukkzar5eHttxAh95bmfdV9rjguKU
Q3nshJ1aW4iWGTb5ui0EFqDxXc5/NsOvWiufPOvYpHZfIibBMatD45j5+jGRDUdTQLtvgbZungCw
WriLmb+LU3e9R3mUyq3elvK5EA6RF9tyVO2yA1BPqYRArrQ9g+HWLcrEG2VmaAOIGsh0cJUAHK6t
BqNU0JvuOHeB9hvxFGewwr2o7AoSA/E3ETvExpXdGvDmptbD/Y80/+3FveZJ4LRT5AY6vBwak7Sq
n9qqlYmPTA0+iDo/TF4SH+5bufHuoENDrADVDAQJ1uLd6atyMtPA4yRE2QdvmM7lpDh52O4EPWMg
WORzKtS06g1nfGtnZ+5NEmuATHzOxffUg6qvBOpd57z7BQNcj4VRQB3XVobdaNooASt/akHe3V/t
TbMzecjrNaPvvwhwg66Ui7oSqCKCdkfOvBbG3aCntjmcdOlrERefdOEgh8+wev1zkARn5BvLi9c2
B5wcG7GvnfOhrJh67YlcGqRR7i/w1ufkGWA+HukZBPsW26okoZJFXqCdI48+Wsy4avN3LE8CjM1+
1+37d2VkHO+bvHU1aVrPJE1gD5mrWMTX4qTR6+HKnv3aFvfN+EGG3q+Mjn3+SUyMQz/FtrQRQ6zv
BnE8wdxcVJtp/RabOTL7K0AwP50TOVL2bRvqp1owqtP9ld2yQkeZ0Gjm1FrdwDFQJyUPiuksTwS0
Y4heDXS5/6p6QTzCM0r2SokQ5PQy8qs8OKnjspzOujClBzOEecUclHDDm6zfsmsri4Ofp5ZOy5rE
oEPE9NlAtGWPDl0DXaopnCxP7Tf27oY93k2yf3q9DE0tYW+DNcmJF8fS2YsU/XuuWeNB6kzCA80L
KhtswJbg9jo/Jo59JZD734h24chmXbKKPISgi2Y38GWvCZi8gi5LyMum27hm8zW69s1wFSMCDR5K
5poti7pBNoD3QlDrXKWibYy+HQwjT9J7zf8zmU9KtHHF1pt5bW5xq4dS6FMLhCdApcjRktHhwjno
9lb/XnG9NjS7lzdxlkz9WG180QCEkv9Cwvc5CKPJbmVbNgJbMJ4EQZsZOltX9b71KMPcv29z1LHa
1bmqybw5qdaSvsIwC92KiXPPKYO0v0f/pH8rkj8x3Fz37azvNfj/eaxipguGG3WxyqQOg1JAYO48
Vf7PFOQ5D52Xbrxw6/OIEWa+6GiSr1J2u95KCZmzwcxT82wlaegAz2NNdIwA3Tf9f7KeN6YW0Zye
ZqZeQL9CE8jMbEMtsn04QPn5H+zaGyuLQ9j7U9TlIwsyvfTQNBNafFu8QrcOwNs9W3wY2JTrrPP5
MKmxy4Qic1L6ea3x0dQT2EiiT/cXdOtWvbG2LOrPJBi57rFtkpbUB6v12p0/NR9Gy3+Oq3HaOA+v
f255uilhkDTBOjcX0K8PhDrVVdgppXkex2wnQ3blNfVLbUl7MTJ3U/doNe0RYbaTKreO+BiPiR22
0lHK2+9W5H0t3sed8ceKPVuZjopE8kPBP4glN1V0e/R2BkQ/nILjCKQ+V+0u7ghJ39/fsPXnmc+x
TAGGwIIXcfGGTFUIrS+YGAjJhgkEHG+7vGuGneqdMtXc8rE3qmgmusJcUyrIFP+Xc+vqkBQoV8cK
wfeXyHpgFDXN0QwR7KCCgzBsR8cbmr+KcAlS2W5T4Z8nw5nXmzkYCWoINcA4Xn+wWpiBo0KhnDtI
/XZ0uhRbjcQthMeN8AnctIktYoeZpHgRy/ilIDD9EurnUinsrEaJcU/OZ3xGHK/62LtZUG242fW5
p/gPh5IJnQGsta9DJG+cvJUzt+F7FUCHDgZuwSy/FClFJzH+JpRWtxH2rodSAdeSWjB+Tv+MXVy4
DbWNoZEJdZBDsbwvs4n+nJwdgW+Q31ryTyBQETqsJuOqXXJKPe5F08RHrfgzeOFJkQsFxoSkelSl
bnwcK+3n/SN9A1YA9hcZACIvMHDEk9cf2WwlRmO8wDj7pvTUC/pz1XgfGKW2c+uzTBqEUOxOr9sH
r04O0EGm6rOmPNaSuZc6V97CgL7Grdc+Yv418wgeONa513/9a3ph6C3Po1ksfx4ILExmor9ZcNQ6
DHFp7c/wl9Q71sVoH+7vwupiQxgGuIL95nWFK2Lhd1s9lmsYdKzz1GX7MfiK3q4j5Bdj+gjL6H1T
8+e+WuFsinIxHPB0dOmmXq8QcLKaZlFjgZvQ93X+AfpvW0CbNYEPKf+qvr9vbXXUF9YWj7AidX6B
P7XOmf63GWubySmmf7/NYoH3Da1eewyhg8b42jyjykm6XpZU6aOQWIF3TvTRLnkY5eC71W6x8dyy
Qj2KJj8oRRqhi+8kRi2K00LkEVRXsETspOynkm7ciFVwRAFqRiHDEUdoRO5zvRIZDLIuFr5w1vS0
3vVaLthKL6en+/u19noyM7xUNqRXZBsD4NdmAMpXQqaIwlmsniNadqOm2XX8HWXHrsls1dvJBWAM
aeMzrQ86mYjJdSdNA1S7pFJFskUItULxXaYQ7W76bTW13bU/DekrUh8bttYnnSo+lUMOObBavtn1
Csuoi2IhmwK3z/4MofTRbF/EuN2BzIAKS931W7J/KwZonirKejTTAJyArV2+l20V1NWEwoarcqfS
+kfrxKKLZgmAfAbfp+dG+9VD6NW270HOo7cGklhonqCuOYZzs+ErGglGAbOplTh+RS1+i+/hxuYD
gaFMML/pZE2LyziNk+5ZYR+6pvccFz5lFg1N6T+F9xUtro2QeMXWx2ZQJ+RcMeXJMV6OQoDo7XsP
zm036z5E2Tev/zSNz6PW2Z5e73vpOGm/S8EOiWIZTsx+ZZUrQ2WmfukKBeaSSbQVGOObGWvrb6Hz
1jeMmIJzP9MY4uXUxcEQkV8ex1SJXCkEOldn1F+TwbM2XvkVwTE7wBHnMlMvB264rJhOo0e5kCF1
V5N9m3nqXSLGpzkXKeBh8oVLk5enthB3xhdvyG3ycTmgpQzmKvVpACVfmI1zBKLUsdiP0aF5BfYN
0HNouzTcupez47p+FcCWzYTbr+L18hJXAoLHM4JRjN02cOrsg5pXh3ImX9Z/tnL/4KVoM2w4oBuH
ESwW6QztC7p6S5xrkMlSMhlm7FbWY1B9lNpL6D829TMAzQ0/sI5j6R7M/zABiD4bj9+1Iwj8tIQg
08vcIO8OQOjsMB7tipX2smYXfuWSinIMvV08fpa87KUcun9eLHvLICyNDBB8IIqvf0EbxkbRe6V2
FgTLCcdxD/FLQtVCkpOjudGCXm8slIdz1wRM/RxdLgIqXx/jSjZD3o9Maw5hKgT2OGjys5dLoPrV
WnXVdpPN+7ZRCNagLqcBvVJdTIIpDc1YOIeFBHe3GvSmk1m+tJ8SUKDiWNdOA7T98/1HbO3hQbVQ
saMlzXVe3TAp1zupkAeBOoJZTU5WhJqOai+EOXj4vPbsevQsenChWIt7ABzplsDcjaP1yttMn3+m
sYP9//rDUuVIVamf+AWeH+T2kDChDwgseM4oMDtdxkXtkjTbCVAh2lkaw+OiVw+EX/JRayDXub8f
6/DEBLuE1AHSCjSzlqE+Oslo3Jpi4gbiIO0zQR4cbNJYLtqtDtYNU5TeGJV6FfE1l/j/rKdOWgVW
7NaDouziGZY1VIw9lMO4xTe15lJgTbCOALqD6xinOh++N/lSLoDPCtsodQvEnhrmC8yyhiywcron
nVgFvyEPn7jHzziRbtxllfHQJOmxqA+GlttVNRzGtPxZM0Emb9y1db4wE9gTW0CiBDJoteOS0iVB
0KSpK3oWOo889dKxG9OdV4CJ/i5VrWNoBwWZoebYGE9JKvzzF4dEyZxHk5BrwL8sLjveVW3k3Ehd
T3xUM5U7l+zSrQbD6nIDNoZ7Dz4DcxbwfA0l3+y/r7bQB6FUQVyjPgaq7LT1OwuKglZz6WMe7p/h
dWC6sLZYkqYKbeuPfu5OZncyy94WvVMx7D5F0OdBZqCdZWUrUnwlcrl6/mabEHaQDs3XxljYJByr
O2uocreGucAOpC7fR3L2jpmjH5U61gceq/Ap6kLYedt03CljHT0yDAz5pmjlu8KLhB9BJmx1P2/t
O7VYWFLgJwLis3i3/E4Zm7Ebc5f+C6coNBgYbDoD/Gv0PeiTcj+p2wxrMpdpuRV0DeDko+xCkL4w
WpmRXve1nrtZj5qCVqvyyVeZGyz71KcgUvsPpu/zegmCsNPj1HtCoPVbLhnlqS8b8+/GYZg3fvVr
+BVoGSMvB2Tl+uoXImy3Rqnm7jDlD6Wk2/67aix2dVejTh3asf7YWkiA7JB5uW/55t7PiQpD/CI6
FQvHboUj0+aTX7hi23yq2zHaeyWjybI2qccoEw0I76bs532bK586g/rx3PPrTXFo6b41AQiUME25
G1LoAxkfIcxVtIJTAcvf3ze1CoFnU/QLQVURhJENXO+rPo01QY9UuIb3XZE/6dan+39/PiWL78Yc
wQyVJgejpTEv9Y3L6CUEKBJLKVzNcg3zlHe7JnaG+v34QdB2KPXet3bjY11Z06+thfKk90liFK6a
fNAQDtbeBT/89CPKLfftrOINEsk5Y4Ct/n//fW2nRKkk1syxgJ57N0I72P8teeVF/wP0Zk48lLv7
5m58pCtzi8NvWsJI4IK5Ccmy6GO71cS99ZHAKwEgYOySwGFR+LQE08xCip5uIle2UH/Ux8fY++uV
J6l0dAQIO2bJ/31FqBbApsX4B1xXC4syRRoGF/hQZvYUCP5eRbXkv7Mw7+mbg1cHIsQzJhaYTBD2
aezDXTJSRrxvZT5Qy+NNh0yH0JUHkRrDtRU9SkYrDvPS9fVDACVt8k5OM3swNrCPtw7AWzOL7eqg
tMnrejaDjGGTPQbyw/113DIADB3sLwQJqAjOB/7Nbg2NPhZEsKVrmrUjpS/ZdvB24z2ZaeURuCQt
AISwuJsJUlcahYfKNdpHeMFb1dZP/S4mZlOMgxheJPkBTexhPzxY9acwUPfokMd271TtTpMOVFvT
rVnaGx/v6hctr1UWlWk9GJU7CM2DGIvzAbGz4G8nbhUlb/glwrI5eGJwdB7auN7eKG0bWBwNWKD7
0RG7v7r5FBI+SJEPy/q7+59y/luLI8lcCFkQfQVoiZbqCIOoJ2WRFo3bwi/pUNpBwraOkockovH5
76Y4MkhGMudPD2PxePR6Ryk/qBt36iVHRU00Is8bj/eN3PhKTIHOgQ+tOq7Y4mhidzQno2ncFK7I
OGUQPY5/GPn4WPbFxlu/zuLmApU1M+5THKBstQj/or7GK8Eh7aIp8STVx9HgaKofFOODEetOqkaH
GFZMT1AfakE/BskWteF6rYz2UQxliAIkFvRS1+dEhakRmu6ydvkhgOj+JPJHT9gNiHne39P1GSFN
AU73yobGgVycRzi0wwg1vNqVBIiksxx+Svko5FsFl/UzCZyGBVFsmVUol9x3DTzLctZNjZupkd1L
H/PohBj3qMDuPGZOqZ7ur+qGOQoOKK0AguWfZfNkaBSl6WOlIWzSPwvtAWRNVzti+7FyplLc6p/c
yE/gxPl/c8v6igRTIlzcY+Pq2a8x6pCmfqrKbxJiQ94uDM1T5Kl2E/2+v8YbXw7lrVcKGwoNDFJc
nxAvTqq0QgPNDRHeUrunOZn1io3jsXZXMwEFV42KCsXRZfwpJWlRjLnXuEnBLCaTyz0VFC8DZPrO
M4oNf3XjzM+k3wj+0Aolf1zc76ajUGSGfeuOUfZ7Yng/AptRTRKSl1ux/I3NA0E2g7voY7O2+ae8
eeWkXoyKRhFbt1E/WX75c7Li74P/771DcjR68lSiSCOpiCzMtJqOPnxUtm4fvXiRqyn+h0rbC8Kj
Xv3Ve4alfQr7lvQQTeiUKvn7zH+4f0jWU5LzL2C2DCowhjXhLbhe6CR6sA62eetaZgL1mt2Lih34
T3J+8LTLNO2mJHNQqBgDaAcvDZluYT1vYYhu3Mar3zAfsjebLcu5N05D13L5KYg0z62SPJuoz9bw
DyLE9W0St0jBb31eenKkrHRQuf8L7523ct2DrGtdeXwIxj9ZEdhFftjY2tkFXz+vbO0bI4uIr8tg
ETXjoXWT/qkzQMNIzqAxfiu+V4Zj4p8q/Uv44b7N+WutTAKQ4kzRvF9FTrmMXHcK8xfHNnQU9IOQ
H8m+eNpWEfOmHejcYO4h5weWdf3FJt0K0kRXWjeMrB89Ii9mIPxMoy+jujWzf+OhZRd1NMihuuGM
LstVUxdJk1hgyory5zB+adpsXzLZSeFy1yfGvp9o/rS9LXUeNBPDJzGrN9SZ1xHv9S9YfEehHio9
RGbJTbrqEsnNJy3Y2s+b5/HNIhf72Uam1Wc0vV2YX/e1FNhW96zq/+U65h/x5popXhDmfqviPuVs
10l7o99axrrsOnsTeHlA34M1Yu7y2kTbhyKCXtbsTdSPSfkS+oyrOmHgFM0jJZuTluiPWeiowJuB
PJ9jU3v2dd/WhvokFjRW1M5WhdHWEFkx+43MaJ26Xv+2xeuRlLyHvcnyyz0ixaQT7/R3UvyJMQh7
0C9jJW/EGDdPLqAdUiTEvSA+m8/Vm/0O6ritFcHv3LZ5L450Jq3wxQvnFrn8Mg3vMwo201S8pGJ9
rDTxAb3zrTHKW9eUpwV0CvBM3rNFkKhDxDDq8tS7Ql/ZSIHWcm8r1S91i7r41vGduevhTwY3jFjz
9UqzmvHl2JJ6HjDSouJU/JzK0b7v2m49EoizMEvLlPdMqnFtQ4FouJKNaHDLqdxH4rMh74fmMgze
rhj2Wypgt84K0z1MjxC1UdNcXPnUagVP1tPBFeLO6YPoqDFmg5Mpm+ypiwy7hLJRHHf3V3grlnpr
dOEEKoE+SJLGA1HinyA+GAZN7a96fiJgvG9o3WZ+RfHA4j/DOUAtLb5X30FvmetYMnLfmRVLM7N6
aMXmI1NwOy/+qWbfssYuw9oNmWBBUu6oS9+K8EcudN/10DxOMCroVbYfpMQpFO9QojjQfmhKmKfF
9Hj/x67RXvxYIOlUOGcWGaD91x9e0oIA0mu+RSo+tPlO/4rkiz/srTFx0uRns09/hYyy/YFAYvB+
BaXdbaR6899fvKlX9hduE0K6oabrz1mI5FNpCB/MId+KwubDu7LBoKyIi6IGuqx4GFUoJVpZDu40
BDsUh76bylnXmpc0d4PJtGtg23n7F9Tb3pi0rQ2eD/PSOAyNc8cAjBf5+fUGJ63WqorXj27SWr0j
m+ODiCISA2GK91EIu5+iAh2A3wjHsJTLfSAi5tYa0W6YpH5jH27ccY0xeT44VTJ6KrM/e+MxO4GA
uEkjfokqfivzP6LVXlABc3oBAPt30drCOd7wW8BNaJNQYCQRXGYvsJFpat90oysbhSP5w4Na7Duj
d4YgsacAliL/EWzFWPxI1S9VabnVj9b3HpNoi3Xh5hlnVhGuUQrfLH3xbppZbSZ+PY1uk7kRPBZt
YMvKk9EdTWM/NofOsI4FU/3QAZ7m0RwxPIgQRUl/Ms3fOO23Xi1mQGjc0TuB2l1cuL4OHU2/FcfR
rfOntnCiP8XO6uwJ5MtZ7vbGy2R+NfyNSfGbRplHotoHwgxU5+KOecI0wtCSTm6BzNKAEljQQlwN
7fpEaQ90i0nJQbZjf7ILlAw9w9pM0ddPJThKevLgb+CNIYS+Pnp6mA+VoSmTW0ZfIBl6rn+wRU9l
ZJVO2ZfwMBeOIDpIbIF6rYQHv61tyf/dZdnvIP553+OtHQ6MKVSUoCDiOzD5cv1TTGVE8kUWJ7cd
wDPp5XRiQPif6UtoEgLjYzKTYW6e08VjE3S9plRNJbpa5Du5IdtMkP9Nuo//vhRmidhR4FO8pPOF
f3OhzQilHk0oRRcJ2KdeNkJbSc2NqsCN6gpzZeTP5CMAo63liRUq0CUMHYhu0D56Ayq9j6Hw0kTn
xKvtiZhKQeoyULfmbm59pVddc9wH7bclyadcRPBZe1hFwWW0YbqJ92hZbwEZbh1LuJSYJgWOPbPA
XG9gEBtags8Q3Zy/X8XeEWTDB6TzfhRBuP/3b/XW1OJETFaWiE2iia6kTvtufIH10/nvLCzumInS
mFKWKhbEEdRFmduWkmxE3WuXTuL7iiGkysyZW4S8QRTKRqWl4tyljNGhEBFxlaZ/XgiJvUpCCgsD
TdFlK9QI6k7Ciuz68Ik21TFBkOv+Vq2XwZ/mSaYuRJcNyMz1d7dqQaijOlFcERnNKKn2PZj2lBb2
fTPr40XQQW4y93Jw9st8bagodOXNpLojoquxeGqm0J60xzDeaoPeMMTlBKM8T0wSwS8eOENI5a6P
JdXNmvIQ6eGl8My/Sg3utUm/3F/T+mLCbkjLFUjbDKpdthpIdbIUul/D5VGxA/F7gWe7b2E9kTzj
tsBvUXuncQIJ5vXXaUZVy6YmN11DcYb0uSnHd7Un4UZ7y66jNgOwKvzQwr4GJPpiwXu98QPWu0k3
FJcANHe+scvydQjwf5jU0HKD+qVtRVhpX/QKjYdwA6u0YWc5bTWMnV8HXWC5QhA5XhjZHbgk2Tp1
yc/7O7oO/OYFoSPDbtKLWgZiwyjK1djFlltYL6P8SE5te/BqtdkPyZdOjGC9v29vPeEyH485VwVQ
Cp7dWHzBXNeymJFywdWCRkUK6qGWHsW8v1SmyFhS5zD6DUMGU1Iv1vRuSgK7Fn4XvcKbz7w0cJ9w
IwK6sQF01We5RwZiaXYvHkoFnrq50xNcjFzYTcKPuFUeKqHchx4EvT1QiE0Y2OrbYoiphFl2jj4I
PZfrM2xqPRrLfjmTxn6wRoh4Bb9qdp0h/O0R8bu/3bdtzT6GqJ4PLF/baqq2SgOz18+tqY2PYV1/
MmtUJ6qyMg6RpiSH++ZmZ3KV0MxDxbA5gbMjpCOQvTZXFegdNZUGq2K3K1qoKfVjV3UfVN37rHfx
lrVVrWCejZnxpHQlQOCIC9fmF4Xa1MxJn1vjq2586Ur/CbWQBpXtDA1dPImjtlsbul4hNlWI/MlZ
UAZdjoMh751TSWDosuomSLHK5kLwdaw6r7TTZNQczQKgfn9T11dmXie3ZganUzFf+tU+zqSijRvz
XFbwwWHzITf0+pj7ovRAo/JJab3oOYiF5hjn2becbNmBCAXtymDSP+RWibxIfaHx7bmejqB32W0S
VKwezVlGkbdl/u4w6yz7v0aPajfz3+Y5ElD3TiHF8NuUQbn0w8ZWzKHQ9QHDEOR/hH64DwYarw9Y
KkgdYjo+jI4vrPfz1Bwhr+tQZmo+Aae1ww/K3/FEOUxFT/W+6dXjxhJn5g9yM6Z9mAm8tlxXlhp0
bQGZY5T0B6li6IGJAXMjiFqDGzFDFkj8RGDNdi7CD83yC69KVOtsiJX+ffRbfL8UqNZXQ57qn2WT
4jTH3re+TsxIlnbrhbFvC/ia4jCMPbOxbRgYyUMw5d0xrcx+iw/21jZAxIxUG5yztHDm//9tXuHX
YtrOFOHV5E/PcKjndiCP/cZm39oGZLFnTCPgLerZi23QcyYha9nzzqAKiqeJ6NiypSqmSYwmka1P
en6MjdHcq3GvnSUFyFqmF77T9Gm7F8zI2BetnCDaFW+xD618DhiimRVvLkzNjCELD1eXQxGLUZy6
qSwn79QwkI6+lzTvPF+qnSBkTgJUMSxSZjmC6WY28/4pXF20V/Oo5sx6JcDAltsftKHYFgEQZiO1
dlknhvt48kLqceU/I290vI1JJKfR0pKhGL7+0mMZJpBRmMEFkuH+d5IScHehVD2MdSICvQ3aH/eX
ts4mMThv7ox0nPO6xUsc65nWJqEfXvT6lzp87NHqguLpEH4qZIj/g/LgCY6gbjFhrF5IpLNwWRwy
AKR42MVJ8wMEAcrYDC+ZoiLWWMr+oZoadR/rdWGHY7alOreKNxb2Fi9yjzJBQV7LKo2nsn+Pvk0M
blWjvOikkPPf39PZKV25S579OdAgrmOUBhW/628oSKiHtEw1XVKNQk6GvlLUMSGraj+h0foZoz+9
EQDc2E1iKRgHZ87N+dhcG5RbVRXKNkkuSvgsTWiuTZdPY701a37rqFyZWdxCqaxVqKLTBPpS/wiU
28j8J8kPj3m8z33PSWjitYr5UEjmRv65uv5s6Nv1zet/4/6gdk8GIxbii4g6oDY8RYlbDpCoXOhb
2FBj6qjH/vsnfGtx8e70Qtyo3IrkUo1nwap2qMH4L0JxqBALvG/pxrejCooUIGVggyxusamGgIyH
HMrpRUUIeerCYxp+VtL+PMlbujA3vh/eHVapeYac4GY5WWpWkdVMcpxfxtyAtkJz2MdwcOBoj9II
imonyxtbi0Cy31/iutwJHHgW6Hud2iVgWXy/vspDuTcmprXr5ns5OONk15R6rYMc7Jv0JCWlXYlH
KUwe9E0ilfX+XttefEkraSCCECVsDx8CGGKS7CFt0Vf8srHGFfrhdY1IgFGOocu0pDjMorwxo7jM
L4J0qdFQzWv/OHjPkfWE/gXVOsYbL5rw677VtVubF/d/Rl+/+JuLkc4Za9PW+UVqhJ0QW1wO1Umr
kyRCLjxVDqIs3+5bXF/Fa4sLx10FQ+SLE8vs6ne+mOyk6SWrD2W4C/szcg6AV4/3Da7eXoIROusc
2blwy6Ts9d1v0iLreJjzSyXqTicJO9+UH9Jsgwd6XeKYYx6+HYoX1DhAB12b8fwhI2cMyovgocpE
qbjb9ajD2IpSK/um5H+rh1jc5QM6MokypF/AN6dO7RvF6f56b5xXOkJMYTKs9BrZX/+QbPRCnk6t
uIRqT9IwS7c8gp2FKXNr4vLGzpKi0n+DP5A+4xLzlRc0uqjVFJe8He1MHC5os9sRUNz7C5p37vo1
5FWi4k7NjeCYhtv1giw1jbWpS8uLmSXdoQxE+PraaUsQ7ca5ZFCDphb0HRSKllbqYCrjKhzLC22/
g+b1j8xavouehHD8JgnmjzGZjqW/cRdu+bUro/OPenP9gt4f29ysy8so5Kc4+lxWlEqqx1To7Kwa
bENrASKehsLJBOGTX4WX+zt76wMynDKLtNC+Qizi2nwnG0OQdlJ58RoNteTG6bp23wj57j8wMyf6
1EtpLSy9tzdRWLEKtbwEAg2xUi2RyzUPY6H/vm/nhjMDFPj/dhae2gxCradfXF404ySXFdNcH6UM
5srnPHEZLNuAx8x/bXkszZnfY55UAd+/+HZ+26ZxoFXVZaiz5p2aR/rnNo8th94OBOm5XOwjKfp3
UVBCNLre3DYmI9b8B0ZC/a1U0+qiRcED0rgZXT9N+kXBLVbeQy9BkN9O2VFItih8bmwutIc0vwB4
0J9adlwlWrxmwVj/ZdJyRCHMjx3qp7shi99pTLeEjWk4lkC/6v4nXd/9uWIsY5ShZxL5RXAT08RN
E6GuL6NR0XGWkuBzrevRu/tWbgQ2s+YLwY1Gikw9cfFGZGUqCmGqsrh0jB/qYNQftdIKdwoi5syS
i/X7vOyHz5HQmrtSb4VDTBL2sPEj5pfv+kDxIyhSIFoAFSrtkuvbqMdmEyeSVV+UqpRthNwo/FTW
DwlWtdM0ggwzunkA1tNSJ0/afI9mtUVJMPrngZW5jkGJjJSOgj2Ql+vfkdcwdpK515eWdHhP8715
mKK03HiWb33Zt1YWcUBnVnQyQipcMHH1e+J3WEPGutnf39T1JZ3XwsM7s/Az4Liw4jHaVYcpeyq1
5ZPSeBFcBPqvSA6Ovu9rTqC3GxCJtUvFIFcUk4AwuS/XmyeXYaoIFgY1cUSoLZB+yZKHGLlfbQkN
rt95kkOdDtE8TDv3jK8tUWYzGAqpmktd/e6Gz0r7o0w/Vd6GT72xgVdWFqloRvlxUMq8uVA/gqgZ
7mo7QHcJuhz4yDI1BnGdGVsT18uzQThCp3BuuCOuAbvCYmljxQyF1WrVBdxB7xRFWVGlDdSNpHAV
si3NLNYmN0U2DaUJRtVEaFBmmh+Rr/6P1zGDWr8zgj/jWJ8Akef/eEaWdhfP7tQXQ0K9srpY+uc+
OjbjpyH6fP/cz77irS95NTHvIZEo9e6lQ/NV2oVJ7dcXI/4u1yjpAcdDWG4PUhxKQ4DrqmYjQrXh
rZeHRQbfjN+gb0nlYi7uXx/JEQEKz/MoroeJrf3K+uAUmfquRNFSV62N2GUFnV0aW7jLIgnkIPWl
5mIlVDQOYqaKpV1no/hYdZD+I04fj4/DgHt4ULPB0PeCnNWB07QVbE+aoXnhEX3ibh6XK+TkwStr
w3SSOGQ8Qg+R/9oVXS1OD7KeAIdQCr1OnHLqpr/3P9TyFrMKEGyzQgFVLHCv85a+iQBJu3y9Sabu
ooxddBRoAhzjMXgCYB89eGOVbT0yNz7RfLN466gs0VdenPmwyHslTZL+wmiI/BKmjfCpHlPjpIc9
wp1CV3O/iykGu1N3jhIXwq4oFNjL9KhzaIvJTj7JD1FRSI4mCPIpwhixT1pv/c5lNsy+zJQ+SMLO
mAR86fW++MKoDoiL9Jeo9Sxbl/MnzarqbyheVs/oVyv2QM1qX+p5eAIILz1WECVvILvWd2gGycxN
T1AyPHMLL5T1mVLkudxfwl7tH6lBnAVmN7+qVdHsQ2HI3Tb0Phm+cpaKbosX8rUhdX2B50YCrpea
KmnlEr2byGOSIH8yXCJfLt0q8YaDJisjTYRgcggSxEOsMO7SSkL3bE0oHelph3ZkaRX71C/6H1ES
Zee4UWQn6gUInhKtJ79HeUJB99mOe3RT0DbE0RWV8YhYR/kUFV18hkCndxpL9ez/4ey8duTWkiz6
RQTozSuZtpyKpSq5F0JXuqL3nl8/i4WZ6UomkYQauEALLUCRPCZOmB17k5FAU5Z7mqOL44seTtah
Ezv/JHT65yovO6cZxb1AgGb3aQMbfpblG3nfin+mJwcRG4R1c5C9xCllflwlgRgOz4H1T5vLO39E
nyf4Ap3/yYzl58EDtCIfiMQ+8wtvX8uVa3JheuGiaRXCiz0itJTJ2pMWe58rXfo2WPFT3d3FQh9t
OM6rAHQ+7jRg51E++qJwZF4e97qAPWUQk+FZiiLUEdRdBC0cED8nkRU7FxpHafKzUAAm8NXD7U+9
atosbS/OuZp1rVEZ2fDcGSMqByWTBZO865JjK/xMPcORLW83ZgwMq3V87MODIZoOmE8l2UKIrS36
e3oBnxnQ+GXsZEXi1CGczH5Hrc2ElchD3CE9MNZ/6LtvvP7XMQZMSnhcRsu55FDKXa64MVq1UncT
FywS6EB5mnTSKqv6+3MEUdBcJFFIYAD7X1oxlSC1zMgcnvVUc7sAMSaVoZvfqsWs+dvGPq4sH60Y
Fewb/grfOf/9h6ckN/wGskN9fA6b8hQGml2ZX8rxrDJZMPaCLVnTnVZbnzK0TAK6j3zraAV2bpxq
41cGcjWrkuPtn7QMhvHdZIpk/WAyqYwt13gcKk8rynB69j2V9LAdanjXkuYuHHmIb5u63k5MYWT+
eB7vZXpqISukZFM6PcezKkxI9L33ciXb3bayEnTwFOGOGLYH6UsWvljjTssEP6yk59jvmn2ShM25
ENXcLky1P/ajILsj7VtoBX3/4JeKsdN71djBz2butG7qUG72jIfYyrODH6TlY5Mn0tEQe8MJqhYV
m0BqFdeCCm4j4nzXLb18TqhU4Fo0KqHAxJfjwl2RoHxuRsrz6Kc7SgbqPkD+94/a2npx0Ay7Gp3I
RuuEyd5wB0VP9m2a711lF1vVvJUzMc8Q02xCDAaa+vnvP5zSqc1FX5cy5bkhFM2KL0ggVdYW3OM6
qnqnG54hgWwUYIpLI9BRdUEdpcpzFb9B0XKIxnqf9EjABFtxynyBlwvLVDT514wvARl1aSlUILtu
9Fx5Tr7rwsnYl8cxOmbVgfKPcDflTn/SJDvdIvZbOe2U7KATBOoI2mBJIBT1IdsZTtpzpel3Yzmq
jqbF1v72YV/ZKTzWrNczoxrQ5b38NEXuQ3WIK/O5kbpqZ8RNYo9V9TA14ZYi36olnAV9JfgOiPku
Lalyl8iDL5vPkSaEO80Im53aqunOyplpv/1RKyvHcJkIAhhqFCZHFm5fVOomDSLDfBZKFc1oqk/o
6wxbWgarHzR7PViGQBwtrRhCrTTFIJjPaa1U5454LcTfttHXBhJi9/YXXdkiQpzZlGkTk/FTib9c
PEPwi6QIE+u5lsXcjT0/Vw6CbA5cauZwtgQNr+af50MH4h8UxTwFAprh0lzIpItZGIZAVJzYFgTX
lvfDUHrEuI59m9pKPD2P5UFtOwaeStuvvCP/174TkLvxN9CWV3vJT5klTN/pJEBBLvZSQp41rLvE
d8ec4eeprv7Ek79F6PqeaVzccBoPIteAqS+gXBB8X36w0bR5yjBQ4I7hV+7kWVM/Cd/QS81qiFOS
6aCoZy1+LYKnzB8duXr0ZfF+0J3KtDYCtSunxg8BdMzCEw2De1xstCildR3h1txGjU5BmIBvr5qC
eTIjs+NQ2bgoK9YovvAfyQf9yOW8g+BJQsKEbeSW3WRzxIEzdTsRjcxkf/v8rhqC6JnID1cMOuZy
ffFeRdxWXuSapnA/Tf3JSqd/IjN2DH9r3PYKksfhBSM+g3EUiEDIri5taWmimkymRW4YBc9D8T2d
jmL3uU2O3fCPRnAi6nYkQXkOqHuiUAJOjbqwXaGIGP2rC8nz7S+/YjZ8/zkQBVPEo9JK8HL5c7K0
lcZa7GJ3JOA4hnWUKbZl9YVd9MGdhQjxyzCgsCdblCojKWdgT4uDc99p/T1LGTi+Vm9OD149aDhg
CaTkPNMzE6XN7ubD+8ykEIJggxq7Xp+8ImnzKTbb/Sh2tvyaV4qj5MeMXiIRS2eKAQyRk51shebX
2dBMRkNRRKTRQL9vqZoKlWoSNDDiu7l+T9r0FMVuGR8D9Zwb51rmGAo0+sV4Iwm7dqTUh+eqCEN9
gBXfm3Ufvhz6D98kk49dYjY7nPlNiz9tsAUMWXFas8gmtXVgUzwPiwiyC3yx0gBpuaFkDk6ZiaQ6
nSnsNo7W7AwWXgtxbDwjDYVZkH3hLIrIUD3N7BPXk1MU7g6VRs02aM6ZdlSEDPKG0Uk6xszzwZaa
cFeZ913yG5zXrgIRowqPqRdv3POrZiennfoWrzzUBPxJXXy5HmiF5jXA75Ig+Wx55rnLq19af9Ay
61dZdM7oebYwovL9L2I1TTwebi/J2sITEM6sf3MfcjmDIgh9pnd5kLrZAAJRGsbxoPmwsN22suLN
GOqe8TEoelC4WlzpKFKzXkqb1E27xFHK8DxOr1MafRbS/+p7ABww+Qn0jmrR5UXtaFh1gaqznFmO
xNu58YeNQ7R2Iah7MaNOB4VvWYRloTT1ihyGqVuBWXbqXv/lDS0kjUK2Nb2zduNBnzHtwuLxEiwj
wDgBEdKWReaORxH2g14/xONp0F0vfGnlZ2F8LcW/v+1w8IBc4PMAiCxp8gzFnNIUYK4bd7KG0Eon
2JagnEX57faBuKoicsuRi+PJhjxZkpcHorByf8zVKHNV5bU5QwotUsSy3pr2IapeKrnc+KyVe39h
bhGeeVVkTMmYZa6o5YzEj0q3a4vm33AcEA/trOpOMf0t1e6VM49NEm/q/uhALVW79a6WPGnCZiT9
O7XJQVMLR5vc8K9BmHgQmL1V7hXBAsT3S6fmeamgJnXm+qHTRNZBQlH3jcGTjMxVJJ28vXPvHPUL
H4o5/oNvm4a3uegweJkZQbKd5m6UTP6DEqrh3mvi7lmus2EnTmZ97H1x2DU+raOqkNVDWcmyYwg6
/Mh+PBxUCqZOriHyUAlKfYBwX2E6VbWcISr0czkM4sxtG+zkXtfsKIjyezGtpZPl9VAI+agUZHrT
Hir81SG0hnFfFGN8rqIieqjLULM7cMtviTQZjseiAIDrceJ+kL3E6FQfqxSNva6lwySUzc4X5OCO
cmpxJ1NS/VRPFTTSRtseby/Z7MKXK6bQaZ1l6km8l1Kilcxrw1/m7qim6VHxpOwgoPfiaAZlzSFN
pENXGdWblbRb5/66WMzZQN6ZSJzO+exILt1hMFlKnapkQC2zzqrkdJJ8NKdzH7qDdoyraFeK83NX
HLq0Pd/+6rXzzxAFYTJ26TYvTBeCOZllE+Vub5oMbnzpwsI1Zp+88basuZKPdhYPqKy1co6yYO56
5UGJ37JPoirYhvfNnHkxu3+aLWrM+Xcvd/OjvcX5bxg99UFc5G4V/jC7lx6qUusuTqh2cXpuL+HK
U0MRBQTdTGbLn+bH+0PslSMaCoTEytxSDtVzZ4ZU+01UxPqk+fe2pdVFhN6Nag18kVeaGV6X5kmW
8lFq95APmmPSHdWjAJqkX5RWvwIVqreqb+9MvMuFpATM7AUxH1ygi40TrI7AsxNwkMFOKpAbD2yz
+hmqr73c2loS7f30ZGrxwcyd3At2PQF3ZGsnslI7Fu781iHKlsNdYz2MYnKndyhUaGAKzNe/Xxrq
FUT/bMXcfLrcBKOdzNDT4tzNGtMpJv1QF/FuougvmP2h8Mq9WAZfmILZONZrx4yJFEjjCJyo1i2O
mVmmUqBERe6agLPrLnWC7E9o/dKT18h6uf2Fa/7pg6llDNgWeVZVMh5dq5QK/wyzkpT0j6YOxE6Z
5GrP9DgidUn6tyyl88v10fDiWR5oNmRCneMYh+zzpLf2KD0UZbEbwm9J/Pv2R66dcKagzZmbRGJ+
eLGesZK1k95VuRt4oV2Un3IGMuNPohntZSt86pNHsfrr8jKfhyourewZWorszeXJId2RC72NC3eS
jBrSn/KUaWlqS0qpOgmyofdWp6H4Gk/CMRim4dQEQX4orQweAGWCck0Pf0+91e7qUm1OptQlp8wr
upPMO+tJQbq7vUBr/hryEOr3dKd5rJaRsyV61Md4KrzB6pjBSdOzmTAW6OeCbw9BtQUtXct8uPZz
lR9WUIoqi4s1JQlat15auIpZH6T+c5x+T7Sz58El8YmGf5v/7Ex/V5hA2jeKg++TG0vXg1YFYhXA
kpFbW+QjbZFZI+e8cJup2HvxPfn950axHDU096Xcfm7j3zA+6MPdUL2USWtbz1NyP2qJQ0pJVNzf
B+JRiNF66O+6JIEP886P7FTYom1YX6K53EodnWL6cp43UIfassSB39n53TGoBlLVhIkCJAImJ6rk
5C7AW9uDPJSnRtPGJzka02OotNaOxom8MV28Gk0Y3B5GHebq6hJ+oLal1MZCUbhq4e9L6VQjvu6f
M+MuE5zpRTFG1Eae4l+3z+V1d4lrhKaIKNOrYSB/6YCp64zNZGaFK4bSAQxwzpC1/zsJCtv0tX+r
YkidcjB/xNkhztD8Nf3Hvu+dvph4s4RvPgw8aumfCuFPrcS2uUl+sOZYGN6kO02OJgEvv7zlBeT5
uji0hdsX/Q/iK8sRasatVTNtznLBKL8SmwBpOkHdC21eH26vzvsruTzK7AS1ezheZgbQS/ON2WaC
mZUFJHQT7HDlkFIpi0y//W4RpT/0pe7NwPsJJRhO96nrSnhxrE6pz00UyYU9Gn5xL6q1/7XIWhqi
HKjuYZDVop+7J7CIpkr8feM3z3796jfPeFm8Dcjy5dyxHol+Wagi50ge73INAfbSs6OMYK339+ln
Rb8PPGeqVAc+lI1ndfUM86QiyA7bMf558Q408RAbkSUXrp7+MbzHwJzplV+S4vtUmQ4d2L2l25JZ
P1lbceN1MMfpnQlKZ8qFWXPycqPKpC4zI+UYhwCq4HIwgt/pJhB6y8jiRTWHxKIaik+VXX/K7e61
9h793rS7qthF0SlN3pTvhvYQUyYECrPLC3KgjWdvftUuN5dcA6ACHX4g9Hj3xXdqpac2Y1+4g5oc
lLR77cQtdpaVwgh5BdS9VJRQpuDSXdqAUVTshiotXWkMnBjofILwLWj0c5g+BD4cS8bolOKX3Nv4
trXlpfQzo9PAXzK8fWk3zRUTxcqsdGvNIkAOWs8RNKVk6svfxGHO52G5jhpvFN6DvB4ti0tb1SC0
kAdWpZuhLxQ26mOBYqHBSK7g493L4lREwr3sQexnZc8bF3R+669s4+h5nkk8KAVd2i69aSwHxj5c
Cxweg6u8koYY6ICaIttiFmoox3xX61AYRnWd7LMhrBxz7OtzXlfwNqIvZ9/+RdchKhs+R1PUwGnX
L/NYD+egjb1YukomfwZ296J3Getv/Mq1EQXi7GQMW45i3svlGsxlG4zCcMiZvlwDTe4Yhe7z0u3q
aG8EMCfrxXnsXWqlcjkij+nbVNudGK7DbESlxps2vnntsDEcMtfi5mkUdfEDlBYkOC0GDpveEhYl
uh0kOg8t+h9b33od+zGl/MHU/FM+JJpRk+ZTLMG23eXTj2GIeFn/+H3yxy+ku8monErpH0LdckR1
tIc4va871fEDg+dePI7aaSi2ICVr3043ABFNwnXxiharjUurjI2kdJnMt8VERLETZoRsY4XXPhu2
vLlEB+yJmPfys2M1gVeZhN7Vve5YF7Jdi9a/hVqcmMnd3z7Aay6LQgzYmHlDVXVJtqOWohIOrVW5
pifsS7FwxM50k6ayh5QSzNQJr3kuQKFZxo96cLhtfMUlA2qdtWmBQBG7LZ4eSsu5ATFXBYjmNdd/
jcbGg76yjiTyjGigJMyo2NJdFLKYDeLUVi6Ti4JMA3x6lJNHfwvfsXIoQOqA03kviNC0vNyuqh6V
dmqnyk3Av4vJfoRVFbWC22u1aoRQipoqfT6gF5dGatEIkwK8nTuplVMGsMPTCO23pklWV+w/Vpb1
bzHsGl1tWbEo7Q5GIjii8qeUf5rBf7MzH+ws4wFfDMukx87UnE0Pcg2/sq3oWMRbzmqla4tfpj0q
w9yMw1wWOYWsjfoolznfCX1iCA6UjkpritAssAfbgggScsDsSGQVvHWdeby9a+vr+R/ri6ORhFnc
l4gJuTDAO4pS2SD+iPUZa4Xn8rapOUBcvAszyz4j38wQzHCPywOSDWro5XVSc0B08aCUQnIU5A7S
TxrzSS8V8GfJ4qxLmD7qgGj2t62vHU8Fvgx69bxJaCZcWgdjkks5kH13rF5Awh+SLrKnMd+wspJ4
zlNIwEjeCf1Bxl+aEaSsbmW9qN0ylJgOKrtDrsgHZBXuNbk9WL7wUKQnaCzOlt7uokk5aJpwuv2l
KxCT+TfQlXynh6fTcPkbZAPKEcmsahd60u+F+aiBukVKcz9aiY2eTUvKXWQCqg2yLRt1ZpdS+SBM
yimo/EOnvUrBVjo+G7zaeYJ34j7IXK74p/wc6V44e2pXEKbjiFC8OT4p1U/Tf5FEpu039mB1pz9Y
m2O0D2+yGUSykADhcYWmYLCoje1Rd1M53zrPa1dnTkn+76uWYUYiChGxZu02nq1mr5Y52Y38Ldv0
ENcFTbaTJib1bAXSu2U824mFGrQMDboE51Dty3s/OEPcYdeSuh+1jcVb/6j/GFucnTDNtVTzMYb6
u2V99803Wm8KxbfbZ3TNF8wdNybLgc6hbn25R0OZ8ygOY+OWxP9i9qvTvnXgnfrhKMavsn8f599u
G7y+mDPcas6bLfJ9pIgWT3modJOs+UJOVFo6YZ/taq20SxDLIFMt8RQ/RG151OLQ1oAL/O0YH0SI
c1d9HpMBAiMvh+vM0ffDOKfUkVhvBCxR1dh1J//tmgJxh7KW+RTCJXjCFlvnN6MmTrpOnty+DGf/
3OoHwztKwr2SdKgIb6Dlrm7Zwtq8wx9uWRILbTyKWgHYyJW81unV0C7lLXzlNT5wNkOEPYON2T1r
cVCMzPIizzILFxX6eU5AL53EKO8GXxRscgz1uVci0MckUqfUzPKjLMjC3kxa5VCNzT0PWWlTWeh3
wdwyvH2kru7l/NOAxMxZLaCiZWF8TCKEOSJkY+uQbKbIDgreLNHsvhYfFX/D2HX55dLaMvBpS82v
2hprScFkFVyhatQ46FY4cW4+inlnV5SCmiiwubulIZ1uf+tVILywvtgGoemnpJmMwtUED64vffKc
0Ci2OpLzCb14J7ACOoTKNo5Bg0fk8kyZRAdm5/GNZnqcilOknTqBgaBzSmPD2Lgtq7YopM2EiBLU
OotXQpwiPQ8igXKWMSIgVjqD92h2D7Uonso8egXxu5U0rW4h8/1IQehECNS0Lj9PKcaotYa4dDUG
whmh/G1Un8te2hcxSkq7ypD29dg3cw9jzxi2e3sHr/OoeXERHOAVgUiQ3vKl9WyEuSWt2MJAhd08
/wMkeperzWug5e4QCY+dgVJw77/o0xZb2tWb8m55Hhhg+I761iL0mvI8lbTYL92mFI8N9CzCz6q2
jtAMnW9/45pPAikgobWBAAoMepefGAUVvBoVib+YoEXol6biBGZF75fuzMZ9vL4Q3Gaw8vAXzbTl
y+J1146dauZS6SZTMjmDUepEGc2WTtrKkaFc9k78RF5F02dxI4Qk0XmPjNINXus2svPBtPvkCPPs
GCiO7h2G8mCmT4nw5fZCvrOsXd5E7HJQQOvzpjAVcLmSQ4N+rVSHpAWVTIM+IILUBgKcUCyEI7QC
Mt03PWK+Ne53PYPyDJWhW2CZTFWLXfIGWhAiLL8qXhQ1GPZVJr5OsHGeRqSunF7s00MqlIfSE4li
VPElV/3gMR4NBTqPpIeTQO0OYWVKtmAI1cbGXUUeUGww2jM37IjTrxr201R2ppIEpPRKtY+qYA82
/ZDDvPpMPapFlc6W225/eznXDgutQUuHWY6O1DIg18A8x2ZakH9PFkhXkYHYZhLLjS7TO+X5ctOg
kwW6T+eb4H/hX4SsyiG3yCtX1u79IPk6jLUDOHPmzKXMcGyKaKcLFpQ6/U5Ek873p6dgYk4HeQcz
/KXoKbvIdEnuFNQF4+RT0TMMS7+uKL/dXo9rh6CAxGXCCipqotrlWxYraUEHM63cNP48Dff+m8fA
i7Qx73n9PGOEt506N5oaV7wT9E2HyTKp3cjec9lMD1HYOW2g3lGb3FnBxnDvtefBGAMTAFKZjofR
+/K+ZJ7F7H9cUcgxREeOy5MYeQQpW8TTq2bovzABOFfvl2X0oOHqyLVYuQ1UF7spN0Mq9op4Yrx3
i2NydflI1maJAuj9l4lspUAWMqhS5dbyXWiJULOcEDC3E/+r32ws3tqVpDfA4Drzk5TsF04uDMvS
j2BkcdtQ+J3OBM+BHSAiX9HBlqipisVXsdzClq0apU3ATAJASiYxLncsn3IfxDOFD6M9eh4cfl1o
Q/CTOwrxRmoc4/b37UO/tqA8Sf9rEAjnpUGv15sinQQWVPCEz5pV/gykZldUZWobaZ8xZ62YG+2I
VZNwWlOOwB0QWl2arIzSz6K5EFDGZ3Wf4OAaCZj00U8353jmf2rpe2Big2YSBoT5wFyaggxdoslD
ij8OP0KCUydSD3Ks7yTtHJjaoRRfrGqL1H7NrYItIq0iZoS7fPF5ZiA3ipSXtUt3l6Z+s5P+ll2O
zjnzmfNg71zSpO96+VXod+aZKg01MdNLlP0Y6lMCctgK9kwc7gM/c9Rgq3pxHZdiEiqW93FinuB5
Tz/kVaYQR+pYKbUb+tqd8S3K26P0kkD5CDXAF3KRjedwy9z89x/M1X7SGp6n1q5Yj7YHw3pXQn4R
Zz8r5VGS7wsS5NvXYNUgPSn6JkCYr5AZiZ8bQltINeV8bTr4ZmwSXpjxETnd9GT1Q7PPGxoKHmIz
G25mzXkSyswVAJpSZG2Xn2pWSgTZk87K1u0cOQX1wTeidJf7TbK7/ZFrJ3MeSZgHwemBLZOLLiiH
sfLCxk3GvNw3vZzZho8TvW1l7Rn9aGX+FR/2TpEmKRatqHH1xLPDSNurwYvvv6nw2/wXhnhzZgwJ
zHzLNoXedJrVeG3jVmLpyEKwU7q3UPraWFuGVtYNVTRrHqcAKQp45fKLwsKq4sYIOrTZo2kvxm32
ZHh+/LfNaEa15qEcDe2pGSa48FVd4vWB30HXjMt9A9PgTgGCTlpwvL1qK+eNas88IgIlAnObiwwz
TTKrUgqjcbsws+lH2qyaIm1Re6z4eMB5zKEhVsJhWA5YdaLqjVaYtm6gI4sptFnkFH39pwNUdUgZ
0Xkoer3ecBqrX0ZFhmCGugeMWpfbFEepLJVCgM3wnyb4pKRPQriRgaycbRIsmmIwbTFfbi5MwOZX
DybAGrcWaX4kvSbvhALUWIsiz64G+rJxxFdOnkJ3nLyRLhmsf4szARzCGuVAa92stsrD2OgTvBUw
090+EmubxR2CERIeJRp+iyOheZPh6XHfUuCAdsWrHvJJc5QXqSwOZpK93Da2ljwyQoFLe0eBMUtx
uU110YmBH2q9a6FJ+xQ0qbazhEp2mVXSTgKJlxOUFmRppSAfEjGU7zpZ7w5VDDfK7V+y9tkA2Zn/
Iw6Z2Tguf0ipRvQfjah3pUbPjqoAYLWShp3eZK+yHn8aOd4bJ3Sl3AtkiDISg5BMXMAzeGnSqou6
tlShc/Up5O0ECberpDA8WEXc0N8q8qe2ycQdsYXwxHtT3Ke+RW4tAqkWDWFLoHMl2Lz4NYunR6Aq
MXS93rlDIxY7BcHufadbggOdR7YbYiW8awuFKZe2bu+kzt+CZKy8ucAxCCZAWc4caAvzVtmEeZqm
vZvx0BqV+cOoH5tUd6bmz1ROp8ATt5RPVz/4g8WFI2dMyUK3EYtJgERF9718i73qNM8ZQLVkPIzB
19snbMVdUDFkNpHyEt295YObAwXOPD0f3AmGw8ztrcH2RooUWxqhK55PpdjD0B8jrdcTKYrRaRq0
1YMbwRjbllBOxNNdJn27/TUrVmjfoSINdJUi0zLNMwEsVYncjy4iKg9I2A47X032QlNvcTKseD1e
W3ThwIQxLreszIl940/w9Uxu1OnCHTTc9a4s5HIj8Lq2Mje3UcHFAyj87+Iulno/lvDvda4Q5gDO
KlvdwuFcLxgWaJKRy4EZJ7W/vO1l4Au+73Hc6rHcWyV4aMOIHITvttzKnKRdpjmzIWIgWsnEdkvl
1piwtJOGpnfF8VFQgocyhypril7mDpJsF9P3LPjX638hxLzxPq194YzA1ylvspba4kIpfhdIzIMN
bjWW6DE2TN/lTmP+uX3wVnYKLC6ld6gBYJtcqj3UnYD6JEKYruh/KorIbqd/bhu49kTsEtBx/nXI
5ckALjdK6rqo0jNfdCsj7/dFJKpk+/rwDGJpl6WzXhDaGfuh19KNx3DNsEn9jcQKJBFvwqVho9ak
JJ5CEbSvCT3NQR/QDxGcQXTCjn50ssUUurJf9PzYKQa5qMktm0Oh6cW92gWTWw6tLfYnPe7sYTze
Xs354ixOIwMAVLe4w/N8xuJixRRTuK7p5ObjKa3/CRQVAeBPc1lYyzdMXTtYJuNJ7KmmoXl2xV43
FtnQK1Y1AdY2D0PSvUy9vuvR1zGE6Xz7q1YOoYp2FIVSFhDmzkW0QOWyMkOxE90uTSzHaMVgV1Vl
sXGVVzaIHgzzfVAbkG8v6Wg8I4Hk3RpE1097J0vcyS8dY4u4ZT7Oiw0CbAs9ImceHpqlGmIcVkLj
CYrolul+nFCzRozdT1DDPCoKlHept5fFn7dXb2WjwHrBtgsvDUQbS5pB8K1eHGuC6LaDhpBCnUK+
GPWTHevluYktcWOzVo4gjToofaCngb19OWntSaWqlnopuelTpWVOaRgHT7o3gZcM2daI+potWCRk
DRdIGr8EQuStbBW1p0suNeMwHHb1EDphHHwq5Pv+8+1VvKb2YFKdKV2ok1WEZuldXfoLZZTaqEpq
2S0E9egNj4HgQ/lU2TqsZoX4z1jbMP7CbCAd1Cx/TDpvLwbZfuqLcxtIT4XfHUTP+nr7R634sI+/
acl/1moMnOVDIbtxEe6ncDd4B0G/a9Rjar61arNxQVYahnPli8IXKFJ2dznXNATmROsuFl1BPyV+
anvKa1glO+h4jPQpFt5o5DHddLj9jSuXn+cBOZBZ7Oxa2jHMK7VvjExym3QM7N7oBsbMPGXDm62c
pAsr8yX6UDkxUrUzpjqS3Pm7co3hDamBIn9yfHm0lWgDKrFmbdaKxBGQlDCUc2ktpRoVxGUnuTV6
wvCOy94jo3RDs0vrjROycvnnlGfWUKbArC0rG7IWF6Lnq5IbVsZei7oYduWog5IWRGGWbBV9V84j
VQ0Zb4MCr8Jjd/ldpdZnvTZ6kmv19c7T/ScGzSPtVep+SALqNL17+2is5HSEdowvwExF34760KW9
vjLiJEvojMvUusrudcr/KFnjZNJ41rT9kAsH04PZM36wYuuh84aNQ3PNeod/m/sUaCjNwezyyYiM
JtFNv+T+pb/HyP86wvYF1ftZaPS7wlDsEehJXClHIqdDJIk/62F0fL07l7kLw9VbeAgeihemNG8v
y/WY1/yzNPw992aOgReuqk0QsygN8vq8qXZKgk31uTJdqT8k5vcoCvYBxVZaKvG/rWUj4d1VoGaT
tw76z1r8Fzbah4hxFs/a+mFrDoQfBuYSOJkFs8hiv5IMuntgQqwXecWIFkXkj7soLGzDaPd+a9qj
CjNBMh7rTZWWFTdiEKpQgp1l3SHzujwqUtknamP2stu2aMZ1QlcCFBa2FEvWrhtDJrCZwFIwz5Fd
Wul7TcoAxciuWn4Z+min1RNVBuXgZVs0PysuZP73wemCOLr2xXUUKgEq27KbTcouTv0diAY4Knw7
hDWiMPe3j9S6NaJkUyZkJg+9/K7UHxQG9dm4NDKNQ6mF1t5nGu4wwEFnD1QT/gh9kP19JIEAGww0
tJHegdCXRkNdjwPDGGUa81+0zNiBVt23wmPftEc92yrIrODKeF3IFgmf53xnOUOvVkHbIPoqu5Iw
7XMEoFrID3Rf2U/iuGP42PH04qSHT3740yqiu7b/XUinXmF2fuw3LvDaKaJmwTQvqTFzbovVHvRe
Kid5kl1zPFv11757jYzP4xZV96oVlWqCAeSJF2fhJaRutIyhgVFUjJJnqRselSrNj5rZ/ONZ+hbg
4RqCjE+apzXgiqJlcDWGMupRmsd4LDetKUpXRys+gAI+aHV8N4j1Zz98ybpfhbVvWtWeLHEvJ80u
SQ3+bOyMcosPeeXbuaHqnE2IZO1LMZ4p64csyhLVzdOjNfSwW6S2NrxCwHL73lxj+cECfTS0WGTf
05QsGWIMqfdCD5bCj3djixqqNTwoWfx5NF/gAqikcyYjvTElX9Ja2NCRWclrmNIk0OBdJrtZJp6R
0U0F4DXVnTLP34dN3p28qBKdXAXdfftzV5zsR1NLGAdKnKFYRoPqprn4IAzJawz9120Tazs3jwqA
6QIUSN65cAqwDRdpqKqumDXaSy3TfU37XDgPyJwe1O0C/Zo9tpAiD1khM3MLexnqMFrP7XG7MdtX
WrPTjbdCU3d+s9GDWlu7j4bmH/IhApVaMY7wB6xdCatCFtq96d5eurWDwFUHD4eHAzg+/4IPFsy2
SrpBrjWXPk2JfqcBVHYDYrN2zanN/8fGYrkQtCgMMa00DAz7sXCC+mwJ8b3k1YdRPBcyCNWpeLKS
XTs8W1p311afivatFw8VMwi3P3dt5z7+lMWCijODbQrGgBcy2edy7cyLGsJfb229+qsLyyNFIA8V
NYiuy4UdtXokZ2RhkwQSmwyFrTc52iiZrsW61JiJ6mgiz+PpCyOWXpbMGhua66VNktixVBNnFhpV
R6Pqdrmn+A+y1L10amokIJzDs+IxhpC3RvFgqsEWtHx1cXmYmfaDWhOE+eUnw4bkjSUUWm4uq7Yx
3XvBc+JFzn+3tB/sLKp0YQtQS+wsza3iwk6jHyosXJ2wEWisXT26iv//MYuLkbd+5gcVRviQWv3V
m1tA37XVYqXQl4IclMnFxSvgWaBGRKvS3cD6VUkTgL/vk9KS7f356yNPb+DdLcKURkn1clc8iFm6
UM2wE0CTUiOZsEflqdrncVg+Mmaz9V1rRZG5ykh7hYk1sFqL7TGKuqkiMdTdXvwu1zD4G09Gf5/V
2VMS+I4O++H/cHZlu3HjwPaLBGhfXqXe7dhuJfZk8iI4m0SR2hdK+vp76It7p5stNJFgViAP1aSK
xWLVqXPo7L4Qd5+7YeF4B78/jq82BfHHtlSxeq5sMqTz/veyhcaeXFob7GrJS/ALnRO8eooq1tpk
47VPwaxC3q+4y5UhyfeHdvBrYBbgLm4aopkI/tY/v7LhKCh2iNl8ZIJSwZOiJ60vifiO5hTWOcrR
3dlJ4vvOshK14CR4I6KeAwiM3LkAWWXvJ/Xggr5hj55wSLIYNLKKILzScnbQcUZeraOH4N5wl411
nzkzXu/nhuXzI3eSVw0kNpuxAbLIY6UOOuMgAxWq7dRHY/T9PV0oeF8BAKK7P18vyiDARiB4CpDf
9eGwgJScq5F5ZyN49RwIZ7q75m+6MgB3YKwHnA2ClUO+/wifeOP1HorIR5CYWOZD0ikwfGt+fmlC
XseQ1tSoYCKwUDPKjPeh/jowIPYNBXxYZUg8Ci/yhczIJowANN7Zav+lmb9Zxtd0OI+DqueosiPf
bFri6v4wwE53XLjzuUjnp5qQX6OuSLHWPP5y56Qw7JQ+G9uk8uDxGNCbwi7zwdj/+y/c7D8PkHNg
wjlLjKr2zrmOviaEqkZyKpLNfSNiS67bCKjmoduIlB5NCbjz9afxhj5x2Ryg0AZ9sy0ikhm5dLa2
bbUEEQGWPSNpdsj8XlXhu91CMeMPFCRYX5CMyhWvxerZAHUJ6wx1vSjLnz00OSFc+Oerw0AemDGR
doOyTQp/Vj5ZXmK31tnn7x7AWBy1dfJIk2PPt2OlAs3d1jbw+MHdhQlk0PUjs7reS71rm9EzJ+uM
biBGyHKyNQfWbW3ibWoQYS/9qKj+3vo7DCLe4m/xOpQ1A4NpatGAMawzn7b5cG4Bsy/ZKQ1Uipq3
95Swg/YIWuCoRsl8yFYKcsUKna5zC7RNhCegH1qpoYJNr6/mPyvSoaoJdwCkNy2weYyh0+1F4XxK
wSMzK8LRmuuhr4kuNMirUNaUrl3WFU2egxjobGt6VFRDSConTFyFlfXl/GdFymjSqWmcosdy0A7a
cfrUWhAaMNqwcRUJvWo5kpNrGd7sFYbGz/C+cCjjrHnzvW/3D9KaB7iCcByPf9x4cj64zAtxegsH
CdLQ9kNekPFZMHUo+kJrwQgvcQyY45mMFEH6MFUwcGYuvX0egs9++uxg9jAOQGdSm+PnVLOakJjT
pEjZ1w4tmMzE2wOxSJdxKlZTD/kIVYEz+Ba3fvsLxFNLAfrQcd5A0HJ3fxvXfOLSmBQh/GTqWF5r
8AnzU03+tetjBuVyR+EQa0sCV794QYIoB1W56zikjX2/QG7OPps8f3Om7RJAPe3RcLNDjzbC/RWt
2foowENQBrNB8iezWEMGxCAbU2Rk/OZWRZhaP4t+3Oa1Yu9WXBCuB5wA8kwdZPHiGFwkEaadzrY/
5e45TZb2yBlkQ3JG2z9fj4hyGBgBagmhTjq1LUbD2iGlSLvKASCv0TmPRhtVLgggtST/7pD06/0N
XHEJAJ9B0CK6waj2Sx/LWWzqAvXqnWucPjC1FE7kNc4DQ6s9cmb98BfWAGL7oHdFHU9ywJ5yUHt2
sDb3DuiTxhSdyg1EDKYhmszF/+4CEqHS5xArkFIMQSUJISUQJuGgSXF9GIg12wtuKa3B8LIVLUWo
lce89J+qJH9uU1WfdyUemogigPhiRAs8jdIaG4iwB0XnWOfE4Bu3ei+yKVomFVB59btdWJG+W2n1
S9NUiBvmcrBGIyyHFFPjI4g/FPeIajnS9uX6RJ0cEzhnw16GXWFU7y5naHQljUqZbOURDmwHPhWo
BBDjDV3eOYtn1ZCnNmh1p729nLWZvDTp+FCiVsL6p8CKzLkKG1oeWn8E9+azBanGNIJW1VKwyGka
S/HoE2u7cR2Mq2CiT7CfymOHpVm0elInFrCXn/og+T0zMyJPmbtfknPdod5NefoXJwTwANEsAqEL
+M2uwwzoIzBbVNQowVlm6OnlbqSfi/lXBjKT+0dx5buigAPSKcGgiWKLiHcX8Qz6r57eayjlzNqT
r53RMRhdxet/xUevTIifcGEiX+Y676wer/9lIXu/dI8o/I2bJAeVAKJNpVjRSoQWyFWB1QHBOG7x
a3PpyMGP4ie4dyqSPgQor4dWmah4cNb2zTRQtvdA94J4Ip0HH5ovpB+pc077HNl8jqYz6CGUnPor
FxtaHciqBfpAKMxcL6ZzkcTPY4kat73NMT/PSvB5aBWaea/61O7v+8KKnwvYPsahAQtCU0vauQJA
WWYzVJiTYNxjaCji46Zvv5fza8eynQ6Ndfr2FxY/KOCFjAVIBa+XVwc8He0KFufUfLWyjJ6Gwnrt
2t6LMB2BO4iR7DjOmoZRUHDI3je+5pdgLUF9HxsMfRnJeIPkJdG1HmcMgq+F+W0aspAlXUSD831D
qx8RMz9Q3MKzDFPZ16t0MfTl2gsqeVrPtr3+q7fevTbuB77jXLGhK5AEF+cYlXu4DJCZrnTYet/L
mUFRavPHeZfz5jV1O0ip/arKIkLtKuq0ad+lyQv67Ypzt7ad6KSjzQsdcozUSsOKA/CTaRUsYCJy
S4hlQ8vR5Enk9MGzb5Df93f0VoMVikuXxqRv10NTEvP2oD1ywXNJoIHi6vq2cFj96I1G8MMAePNA
LOK+BHQ8jcVSf9K6gX6boau2ywx/GcIEqWsaddRUgdhW9wGtWBP9YUBKZZ/OM27wyWfQYmmqH3P/
zUwHMAUU34pE2Y0Vq5QuJtQsgIQC9TLEFOWxtTxpmv+NrNUMYYNloxmbpPQOfQ8uSCPMyiYErfCv
fip2pvF+/wusxT9EPx1odxcAflkOpveXbgbmxjv71VOagQbcPP3Nc88CoRAgemhVogQuJQLMYT0q
qqhvJcVDBTDioJrLXj0tiDqYkIMoEJAD4lteXE2zURb+NEI3R9fSPbDGRxZAs8TXIgry9yaN2kk/
kpZHOdgu7+/fmpdg9gs5N6jR8OmkwI6iGl6Y4rRUyRbzFhuj88LePoGaQRHlRNCWfeTC0McWXCwx
YKNGRzC2nd0MLAljZDiPmoHKiQYmPGgmB5aiGrTmGMBDAKgFGnABLb3e0sFqZ9+oA/dc106oBxUm
YJOQtn9RuANl2P+bkSe/jX6xeL7ATNZ6/nPRGfww8ekHmIoUl+JaOgHubMwAIp0H9kGKNBoYYxpU
Cb1z76Vh0ecRb9nuz30BM6fAnuOpDAYb83rL5sXCMO2S4ixpwE7yLgJUpjDBW1Fqfx6j4W7oXmBE
DR9HBqzN9ZRpSPfcs6e/cSRGS/uQGOFSqqSAVm68KzuSEyT9tAxFjhWx9uj5sQ/WpsErNp55nr1B
Ua5Zcbj/bGGcSLp3Aj5A/0c4nN5boTkdNB+K4Pbhjz8RmDwELg0POkxYSAta5mwMwHjxESjAKmSV
YFLPljYyWgClW9NTsRqveB2gTAbcDf1PzD9IqVjQG37im3ghN/2PynABAf18f0Gru3ZhQFpQni6L
nqC3Dlm9fyl76qwMl9Txvo2VGIdFoL+PugIYZuWqPgX3dVfPpXd2+qPh/K6XR+gqdDRQRDjxU6UI
d2VGCuL2aBlaO2ApzCXJ1mkrug8KFG/LyiBR183vQzU4x8atgs8ZqxXhbqUhCBgNZg9RMMQqb5To
rWDIkqWc/LOTd5E5zodyDO3lFU+D0LfaQ5Z9Nov3wQGQQaUBtAKhuDYthSaz0ZqFeDBtwaZh9ae2
XfZGRjcYDeM/SptFaTJtU8s+lAFkehKmqPCtrx1yX+gMgoMGVCrXgYvTXDebkfrAsle7YUpPM8tO
eK1ue7RG7eTBdLOHXIxZ5X4VV/TrffdaOyO4ZJD7oGYqppqvrTfMplBEnP2zOUIumDGTRkTXVUnW
yv2Jnk0g5GFA9w3M7bUVTAiwqmgANxYcBFP7b16xHQdZRg6eJ7Ljw+/7i1rLbFEBBpkicivMCMgv
Pid3qTYlOuDNwMBOn6m/qSpICB6Aez+AXXXTu+1m8b9o4/RaN2ELObQxUFXA18I3cB2A/uBRFuAq
v14zdSAHm84ocmrc3fJgPKTIrod0W7vuMVXNTq9FCWAp8QCDRTSapUjkDY1LO46OOptqvvNLdHRY
ZznHwqzdnekXqrtpLfLhvQeIB6qAYqbyenHzrKUa5H/xTgmAddCd2gpRFYXwXG4q2hWrK4M6LF5D
AvXgSDeTPzLowY5Y2Tz2h77zgAXnlRE26WNGXMUFtQKSh3teGJPOotMD2NQh1TxPBnHykM/MPdRO
5dMQwJFqs+jLCOoTu9tYKam2xlRsHTOvQquHTm1S6WG5AL7KLVAs8MQzXvyubrYTa6wT0vzyoM15
DkW/TpEFrx1hsTXoDelgD5NJ5jK0vPS2cIGmqOZX3TKP2C1FgF43gYwnAK+HmLu5/tw0a8oZ3VL3
TJj7qzaab7M+q1g91s6L6CMDZi2oMuVBIjOl3dT3Dvbe4RHa5Xu0/x8mP4lSo933Zqbo+6/5FaqC
4vWAFgSkjq+XBCqsglQggTkvBTc+ORZDu2MO+N42s/k7m6bxfD8mrdoDvZuQgsYdF0jhIBjmzh0D
ZI2Z5YbOvOxIV4Vd9akLyt19S2sfC+cFU31YGHItyYkLDVRPQL8iPx09sgPOZoxct1Exkq+uB9m2
JcDiGA2XIkDdOXPl1iL3KfmemtWxH81oqfE8YoEiBVpd0IUpKY/zHUKMyUUjBwSj44aAMSf0C1dF
kbIW0pAl4kHkAC3nyG88UzSs04wAQpOAWUhzIQeSecu484NE9VZRmZK+ENAgI/pSItuu3D0vXD8c
CORk2LQoEtS1tznm9jEMiS4AqAJkNvWk7ifq2jleReVLPv7WPGCV2Z5NO+LREGKt24C8pCogyqpr
oAKKjiXyVmhBS0fLCJo8yGHUqatTMYg5o+rFzuwHx+3iv/B1XPOCX1fI4UiukTUJn0cGOJJusycr
Q1NFrxSXwtpq8GxFVgqsGoY9pau1Z6nbBsXkncemP/Kg3eVJ+lZn+iM06b7fX81aCLww5Uobx7hP
m8WHKWp3J8f9Rax/zKHZBRg8yQuFrbVlgVkLdNN4+GF+Vfz5RUkDw7pGbRSIEuZQPBJyMlOMpk1N
pAERcn9VK5ZQChcjJUj/kP9JllIIlYLwHhl2XS9lhBfEVwOTqX4PunA/aFQv2ZU9RNaFShRKUvhq
cukEsFprttosOE8d2ZdLgFsbHLDRrFXRRIdfhZUwhYOshCcoOgsyKgtVRFu+uEpgiJphqoKz47Jf
DSlIVExaEN3fxJWQgZFG3I1oY+F+/Mh4Lz5XYeBy9MkQnA1g5UM9N9Owc8mX2nb29w2t7R8KNeB/
AfYZnIeSDyZB1iyZ1QZCV7krT0Gr7VwYYxVEhq1/7ttaXVSAIrQgece/Jc9AZlnPQTsH53SIgXYp
jU90UGQua86Hd8D/mxDLvdg3mmcEo/0j9i2wI5R/d9AqBplEuSFcxVm3tnPI6UUajrodMsVrU+ZE
ioY3WM3ofR9z61S9tqwNl/oduc5fHCk0rNFoAkk9ip/SR+JQ9wYJqx6cPfLYdg9m8zj94+o/73+d
lZIAuM/AFI9YAByFXFHDwKbW+RhiOHP+rSNvhv1aBBveQW0kfTZtCkYixbda3cALg1KKNDrc8VNz
CYCfgG6ny7a68ZUuLxgbGptOcWjXXA+UYUgAAbi7JZuqRt2YncQJzq597viXsXrhjWo2fs33kIYJ
z9YBQZel7BcX1LoFeOTOo8kj8A05FZRF7d+m+X7/Q62tBaPVAvIZ4Akok7uVhHW90RnBOcl6ugH0
qgaNpl58Ks1yf9/S6oowoo60EgQtmIu8dvG0Rw16sRP4nfWm20ZYkbgIkNEqHGFlhhqocHREUPMy
0Xy+iXZFD4lcXU/AUezkOyy9O/pG30WtDeK6vsnKR4Pl/4BQr92i2rBE3OPaqay8cj8Uhvacz8a4
sZds2ReZpW+tkQJmYIGMx4TGZ9g7hru9vy8izZCqZx/dT4xmYhrWkZE/je3NU4+pijMGUz4lbfpS
ao9l8pmN495B8X4O/r1vby2vuzQokzzoGhZiOElyzhzzZ5AYXig4Klu8LdGoDQk1kNwl4PWgYWur
Xk5r7gaQg+hLoHB0427+wuhMLT84E/4ORqdQ67/7teo1uOZp4CoUYGakkegCXnuax5lvkT5PzsXs
MUHwT/cGtf7todUbovZeKwLqSugBy6hgrgS7MJi7xM+5uCYMDvqIPsNRdZzYJL+bATqoJHYz8A3l
Cl9ZCavIV0VTE34C1kcpdgf1AuRZzbQzht43dpXvs2KOjPFxHjE0kkc2hTZnpbowVr4ZUlcsEU06
DLrLIaJpNZD3z7Z2zrm5HwEuTkpzF1DF0m6tCKgISl64kT5EOK93MTUaZ5pqfDQz6KA/Y4dWMIam
ragI3eZb11ak11NtJ0aAtnRydkseJXa1yVSDybfOJyygmwQmdpTU5Iw10QUshZcJBOQwzf0VRKAb
rf9UjC/3T/H6dv1nRjjlhdMNXC8Si1Tw8VJrH0hgLycjKQ9VifHm+5Zu3RulZfRd8A4E9zg8/NpS
QTpcdqMZCPB8kfiRru88NO7zLg+ppbhZVwraHmgrYQsjNRhEkNm7WmvqC6Ou8X36XTE86/MYOfbj
zItIYzuXvjDzS8q1HQsqRSFs5doQlgWT5QfVhQwXRCpZd7WD71Z13438tbXC0lvCutjV7t604iXb
dQ2AHMR/Tl7KdqdrW83D0PWzntGvduJ/aQvVHMHtYccvwmbooDLG9svjtVkyOhZB7RBw+2/lOIXE
jcbqhJA9vZpDFqWK77xyNNDF+RDWA5IXZ/D6O6No0fbI5pJzyhBK2hEkvGDtUGmnrvitSAnBI4KR
FpB4iz+/8Fuu6enCeYdthiJyQrdIPyCM/HbfZVd2DgBhRGTkEQ4QEmKpF0Yqj1CuaQiTSzPtgi5i
41sG/BTum3rezPOPwvt53+DKnQrRJdTNPLSiwFIl10oMi9t92bfa2au6qd02miHUYAFihqz10k/f
IW+fmyGQuMUXDQXvIWoArIJEU9cHf965FA4MvjZR0oeqkbR4pxsbqE472tkoHHTjmuZ9gp664km5
wkMAKyJU462CRsnNK2Iep2CuLCzYZ6FpFkfbKzcYWA2t2Y+CfsfKbdd/8i36DDDpbtCApOfb+5u+
5kpglQTmFQh8MCZKC63bmTpJ4Glnrf7a+S/WXIIe8Y+TVjwvMSHiohQKDRb5XbbwweCLUaRxnoI/
3N3Q+lOw5NFAFUnZ2lou7UhB1oOObNe7LI2zHNCQuTk1YgyhVoTXlVB+tRrp0iBL06WOS7GafEGV
8iSYGxw3LCHHN6p2btVDPMGCjTCO8po8DtpMGKmAWncaL9W/zNoye5Mb/gEqfS+OfcxqtsnbF4c1
4XQG6cJxmBoVQmXlJnbAPIpkEzUP6HNIAY1rjlkli53G4vmuWWBWs548lu2Vkzdr4QbyXMBhAS0t
UpjrcBMUpe9lpM3i/mUmp478mtqHvoYGXPoOOoJEJ6q2r0jzrp8MYNj9z6CcBpaL09qt3mdx6bqQ
3/3VaPm2FAtMIFerP1YG5JdIXLO8U6S6t28VGEZxB7I2ePkiv75eqSjce8MCw7Std9R3cB/+w9GH
mG0UhT/50A+6f8TXPuGlPenNWPUFAqTXZXEwGGE3nxeahJCVnZWozbWTgbsPT1OEb/yPtLDGMa2p
K3kWm/TgzP/U3UPm/uB+FbbeI8AEyHmq9JPZibkqY/k2lZ87DcRc4540ioCzFgguf4i0Yo9kOtCq
Zha34wNLv3XmWzYp3GfdBBSzhESXZ5rizy9uRxbk05KZVhbX8JM+MSOdVmE/qkq3a76CAjEoLPBO
waSJtJJpMK08cMHD02cbo/o21c2bURzyuPf6d+p/+XNHuTQmnXWoQrWU936GPM1HPmE/UOMFU+Bm
p2JdXfPIS0PSpdMUBlrXnZfFhNBNPf8ywHlndwbelSomd3n/AALHvSNwl3gPB/hc15/J63GarQSU
5k25DXJ91xmbutkBkLLJlm2QKK6Gm8xbNifdDYNh50C6U362EalR9DbLjZF9X7wfqRubrrHx558z
2TlE0UqVDx6azhigRz74MS4A1d7rVZq1QxwnsfTz0jY7ptl5aPs8bietiKqOHnui/77vKWsGkVbj
CS1aF4BqXxssjLYdXVoYwEQFYVOCeFJ/83oaJg6JRpIqAtiaNWTVqEEIEljc8NfWTF55ICaojfNE
SRk5nfc9KfVd0vpfh3GGAIutyv7ku8jDsRazJCAQx2MdMJZrg9AAq7oa4NbzotMIXOKPpbW86Vp1
wrhuBCmWF6tJtn2j0gESn+nyRpLMyt2nmXipO1OYRTXzd5DRKNC7t/sfTmVCCtE5xk7xnsiSM6fm
qWD9Dq2G7X0TcmQU/TNADFEYxDHCOJ70tdo6zerBI2kcpMVu8QJw6BoH0v5z38rtJ7q2InzmIv6C
Xp6MCUNOqU9gd4duYGkFUWF8ZoweMzw+++ATWgCf7xtVLU1EmwujjBSJOfYwag0YK0kBJapAY24o
TrPYoGs3wNIEWydwRMBGeFJ9aqb2Uk8OrNhlF1ot+I47HvHhxHJVX391PWCvB58fSnyA7l6vhzvl
MHV1mcYO6ArLAEPPzUZ5U9486+AQqOKIxi0OFEqWkpVGq3Xfnqw05pMHKGOqhZ2HyRz20u1Kmn0M
BFHDZRsMVJ7vf69bb4dluBcSShQkwH91vT5QqdpdOQTYycwskHZANWLKbW9338rKLuKhiHwOWQBG
M+XSnlvaKeiOE+RXZnnEgGHYG+mRugoSrxWvuLIiHatUy0yaoTkYG74PId3X2j1lfb3TGsWc282T
Q3wuVEbx5MDrHy9/sdwLJ5+sOrfsAimHlbzTodj5IBlxynM9/W7ap6L7NuhGODtHPgEKO+674k+n
hj/so/wHkA42FaMF1/YBYATGKS0J7i9jkzlkU06v82egIlV58dp3E6hLgYcE4YNMwW2mhd8FGXL8
PFn25eh90kft4Nkv971j7bthMsNH5RctalSgrpczARbis2wiseEQjD17oBV+7nRA22pF8W3VkK/j
WYFRO0wwScEJki2tN/gziR1/3zH3OOnbTK8jb0oUZYu1UwWRUxQywQUiSHukFaVNSstRJ3FiZd+S
tKChoYNA8f623aRSgobd+ehuYPfghdJNhQm+UivLmsbF8FrMZzCmbRajPzJ759Nq57dptICAEo8L
FRD7o+RxHX8FxA5/QYX340Rfr88cZt1PLSuPhZC7A+a4xd/rLsbPnidtOTQe2Xt1NJAH2+t2et9s
Wva1zW3V+m8/J4D64t2NBtyH51z/itLmtZZ7KYvTAkjSY1AdaRJPw/BIRnoAFScFkoM8ebTe+9k+
KKfnIDtU4LhFUFB879tzIqR5QLIILQ14sczB2toEw+HjXMQz+2HVP4Nx23BF0JEzPHxsjJcLwAgw
PhB2kmJOljGnMtuqiBPHCbXmoQ4NyNw5n3JUG+/71dpiwH2Frj1k5tFDld44c570xcCbIubDdOTJ
wa3AimaruOtWPp5YCVJVNGqB/JIunnbpW5AlG0WcQULaRpHWZN/1pHkp5p/3l7NyuYL8FxsmXt14
IMrFBI/UejonZhGDBT8iULoZvvYl5njpqRq6yJjzyLWRICUqrMUNp6T4ZJeGpZfpkrr+rOUw7NZx
xptwrF6Jfaone8+KOqKjtqnxHxqBa9lC6B7m30jL3G7fB/H9LZCfeB8/BMViwb0E7IclfVFwHgDh
trhF3IxDmOZpmPIvFT+6OLy2B369QuFBq/Y+clsAPIHdkhbuZcz38ODHcTDmV7vu7TZkddlGRTO5
R24ZOaYWS7bLK3s83F/p2inBgysQFBe4pGWsHatGbcKgNlhp7OHkMmS53sbXN8S3/5m0SWFsLQyC
aiLAVSLKOSAzuA5ADXPapoXuEE5KgeseHednO6/JZqiTTa7xOip60u+cwoZkV5Bp+8r32GPS8PZo
VEV2SPuZbvypZApowtr2o8MkCItxqULl5/pncYxrlHNTl3EblI924rwWLjtaLDnOdfLUlM9trqm6
qqu+7mEyBNPVeNqgrXZt0zG6bBqIW8ae8TR9zfh+tBB9p2aP7lWT7scmC6vxxfVOptGFoj9O39ip
VhHeiHtVupfQiwAyW6h4AOcgOXoFsnQ/TcoqblOg/Rer8bfGmM9/Ee2hHOMKwSlIL36M61ykf5YD
KfFFh5UMVywxf0Ibx1Z8wg/XkVaCkoWQThV4PSC1rvez473JUVgo40UPQtSzbe0rJFb4D3vvzxB4
qDd2cjAzPYTcbuueGHsHQQZ/SMBtVvyeq6/lE0Y+l2nL+z3Hi8Ixd4Me/mnDHmEFGwBhEYDwMBVk
S8e814a8nAxM/Lj5vJ/77mdtg3Aqa1UVvpv5pw9DH+Rt+D/QhUgOvRTOYJT2WOJRaUNjuPY3JNcj
oAC3g3PSv9fkrUYDrnYimmw0ZX905aZCuw0TOiAGEdbFn198buhhL7zMUJHVQVbgPy38STNOlLzf
j1wrty7Qz8jmA1TjhBDStRXiBnQGJAiHNtGQyNOwb+gmz1QZ/Uc5T3IsFEnFIxNDqBh2kpJGvQwS
TctwUNPl0NVZqKXPI6rOXQDGcrrl+ae23ucLxwutigI/LsmuS9/BgQEt8CIk/il/JeQ5nXb9FBn1
ELJg2pf+IxQgTxpXpOsrpxmZP+qSGD1HeiUTS5GeexRBt4xZBUIDx8c4x1DTSZFGrn1eAEEwWg81
XcxaiF9x8XnrYFqm0bXLuOHvKcTlCej6qgVEnr/vf+DbcgwgLYLjCQBtML7IM/w6VLt82rMqbrzP
ASBipPsNaa1oBgol+M7ZmSeu4hpeuQyvLEoxOZ96lmcousc+yESactPk5aamv82m2IyaStZt9ZCC
oABgReAIgVCSHNjIrMJabF7F8xzlFcenequ8l6DroHnVRylx3+hwbEcbb3L73BDF23/tMYT7XhAU
IPoDCyrHCAa4DcoMyLSqOgRNfqiT7FPij7vG0154PX8rK6gcDeOXYurCZOkWxaWw5qw4Vai/ogOI
BEQK2NlMkjGbWR2XeqLtur4p/5k7TVc8lVesCDoyUN/isYGrTjq9gZuxnDW0jqem87bcX6ZjkbeG
IrFZcVW8+pHa4OXqI4WT9rLT3CbwRruOB/srS59Iqe0T3TgYxIDqqBd5HL3j8Q8RU4itQOIA0gS8
MK48VzqGbVO57WBUTVzQ3gcDc2VF42irOKdWjgQMwDswfY9i1IeYxsVhZ0tWpprWNTGGrr/obEvS
8eClPCLur6JRhK+ViH5lS7o3ajv3mwqv39iZ0fha7Iesm09OwBWef/ux4PQ6SkKA3gPBI+OmHIgN
kq4p21i3d8MwWQfbbOxdO+WnPK+fTNJ+63vd3Hl+ppo6uc0zYRmMZyIRAhJWBi0wHIQZ0g1tPBen
KscDJnhCpUPL6cYKYj1RjUHf7qcwh963mBVC1Vf2kNEEuMVz27hwN934oFVPgBkoQubKZuIXAx+D
1zz6KPLEWAvbRsDKPjZ48wCMzbPffaPkgeSop7j+t4psLWV6c3umgw+RK6TNeC9iOOP6AuItNxuv
y3tsWe3sZp4L8WtgwO5fPyu7hwFCoe6D2T5RSLi2MrptyQzmDnHr/dCgLeBUoKX/et/G2u4BSQ6q
f0G+hzv72kbAaUO82hni3DI2OoFaCKrXp7Fj0QkiZr9pDeU5u9vfN7pSjQVzNaTCAPTF8x7/XFut
eOl2lPZ97BTWc9UHAERZx2BMQ7Qdmsx5XAgJKc2/DjTbuAnZjPlTzjpFYF6pMohfIVSJRZMRb4/r
X1EsjOTJUPUxaHE37rTFRRkObNvN/9rWk6HpYVWNUQOwrmL1K9/1yq74JhcRDUKMDedQMoqH39zf
+HZItbgGEcCycZ6yN287Z9sJfRErDMrIUz1TVm7dq1XL3PVFuji4dGFdJ/p7O/7kfJ+mdjgZ3RZR
fO4OIOjAXP3GxqV7f+G3kVz0SaAxBAQsnpsy+9IELI6Xjy0slz8d52jyI63RSxvCpeu29019lO+u
c+ZrW+b1HoPWilK8AOBhgudhXyfPvf1WckxgggEZtIBzo4X1938t/lx2KeoNj0XwA+2vlm8nhZup
Vi09cO0ZHeUuHfvYzMYj9MCg0bNnznth+o+zTRTGVt4KYt0o9SIsYT/lRygYeD0QJxV9XLvM/Olb
XD+hmhPM4VLp7e9hGXgbkTnply3FXOoQ+kmuG0fatmW1s0c+bJckL+qXpkcLJi0c+3tX5jULycS8
z1VRmjVmSil3totrkrOdt2a3AT8p1faGzupin1XOoB+nzs2tB18rs2di8VJFF7oaPlAoQaUONNoo
mUhBiwALDL3PpY/7r1C7s8P0bG4L+jBNPxb9kDdD6B3bZkMNRb54++zA3sKagK2hZS/L+Po1z+mQ
zTi3ZGBR7SZJOJhlcZi8ZPzHK5I0VjixDie9ceILg7Lr0LJqAxAUxPnUhAVpDiYAGJ55pF616VGS
K6a3wl4iTTW2sHK9oTwPWDH+jfKjTPuAY8L82jD7mBSmFdGU8tAZF5WC01oYBCYW8Rc8mnheSZeA
5vRtr3tsiJvioSf/JuYv8481goAyRBXgPxtSiPeS1NNT8MjHrvNVH+OGncZ2y7dV88gxuNk9AAHR
vbrh8GB2n9rmPSVsr/iGwhflb3j5C6RgX5p8SQdOByTJpywdPrUdNPTaXxnFhN22f/Ct/qHlw5ee
qiZW1z4iCiBwVzGmCIaF6whYZ50ZaG0zxNri65+rHNkDsL/J6/31rVrBix5laiGYHEjLw3R7ChXo
dogdp9KPzGybo4O5NAUuzRSeLu8ihkYx+A0mH4gzS4vJrLEfamIOMScY2nLIRMHMNg3fbO5mm6XO
h8e61ZZnzLx4UWYZ5YPlJqiLGD4084gHwdol7Td44+tPmM7L0bEs/CObSgjlZgvfdRomuWwzad4a
GrCnSl+GA0+JCrV/m3AAKiwQr6h1oxN8Q0w64ylgd8Qf40Krs59Ww7Ko5K3xUvHUeFw6iCeDvoph
uhPEtZilr5f+ZICx7cf9T3Zz7vAr8OxAmRIEgWDukx45g+WN3ZwzHtvUOhKMS7dZeux7FfHBjWcI
M/AL1KwsiDbJrU4tmwGZMQeOo+ewr6nfu1NUVxxo6fvLuYnKH3ZQbgUXoSjWSEHS0kqa8rnlcQMW
3Q2zit/lCNYdm82g7CfV5r611c0DP83/WROrvsjdzNx3yhQJROwGZRIFLtO2CwN/Z4vCwe5vTKEp
IsbhULKWbrmSNu2UNB2PUSAPGzM5seJ/SPvSHjl5oNtfhMS+fIWmt9kyzUySyReUyeQBjA1mNfDr
72F035tuN2+j5CpSFClSF97K5apT5/QbJ5tWqpTL6/THjBQpVQB5EAMUGKfUtV7QHBkf9d5LV168
i9OG/k6Q9emzT5bcRKZ2gmdpj2kj9a7QhtCu6qNwtfD2lC3uhT9mZFBO55m526PH6tTqv9v+KLwx
6ElU6cOKnZXhGNLSOPnELcXC0rhoqXOQ3SfoX7bbNeWz2atdeD3kVXCGkJ4DmgP9PtINyb1cz/J4
ECeVVOlb6cRgDUvruPeFCtVME2jdTZzp4wY6C2uv6oURgvkCtSh0GgOuIjtcysFP6zA6nDqlCVyK
h5Fdh1BWXnkSLI0QJGXwFOrcdi6jjFItw6xp5YDkTsjNk96MfkYHLahTDK1zAdhlf4v9BxAfUtjw
E4AEotQrVwB13oAOSJ8GQBAM5ld1V/qOSn5naQmU/NCO+7/ekhfmpJvLrQ2jJ7YYTkKIredMjd+i
0dXnMRs2VuyuXJQLhxmcJdgwyBagTe4KLtPqdWGk6nAqKNubar9DsedvgXzz/J2ZkI6y2ekC1C/6
cLLpN7MRm0Z5yM2fcbzGFb64A//Y+bxMzzxtUXfAx+rGcMrpN3BBh1oOhTdv/HvHBP+KyALiFAAa
yIzkXkdcp2kdbEBwahvth9a8xtNKHL80knMb0ozxLh1EUSrDaWjGIK3yoKuRKY2/3t5oszOQnQU4
KT9hNUiqy86iUDhAtnU6nvC4U6O0BTE3QjKyr7jGQqXO9Ec7HsVKCnjp/KLxF2lZlMCAOJuHfrZI
ldd2HTrBBtRVTVtsUKhiOLNpNY7bKTPrX5aTmd/KcuBbkSpxc7g95KWAClgFgMMAUVYRgM73wbl5
ZZoUpmBmBfKm7rRXjHuLIm/TH/p+8oVOTp2190Rw2+zSTKNcgmT+Z65dzhvZFtgKiCDjyexOpgKh
aPTxdj+EfRTpy21LC/cZ2iSQQp35YG20sl2OL8tRNUm9dDg5HmJFN663cZnbvlMyNTBic606vLSa
ztwO5SFMnRNzl+Yclo+iUIzxNCZGc/IaMWS+RWq733rpOEFerHaNwR+TEezVsV0mawWZpYnFjQNO
EMDvsarStWrSKdeKXp9OE6/vRZVtXObt0fb7myrDG/zomou5soeHvGmBOdgEBALFcGl6e9VEow4A
NqcU2ocjdAnBoBXU/buS/iqKn3+5lLMtpBqhe4BKBoLiy7nVjAlYJsXFSzQT2wIwinSA6EifHHR9
ZXtenwqYQmEG8geQ/wSoRBpWmYveaYy6P9l2F9riAdt1Z8bDtos/qMP9pEMSJ81eOnuNwngew4UL
MpGGn3MGwLEgn3wF22K47XKBJg3Kk2DI3t30iKalgOIOf+tja9f9dbyHXjNcEeh3A7gD/BpS7E9B
CDaVRaaeau2eg0A7TvmzPpBtSdea6q9O4qclUJ6DChMSV/LQXDTx1XlJVNA4fAOPWzXuSKL7fDUg
WphC8NQCta7jxY7iqHQEEi0bBijeqmijcx653oY2I0jE+ZVT+y14HvlA3ku2EjUsDe7cqPQE0BIA
ktGQqZ6SBlD29KAmHzj/o/H+10cAPZcosM1cGHjGS6EQKdq0A5GReko/VLXzdfLV1qtgNFZuhSsv
BgcGkA8UwiA2igBauhQ4mI2Fljfaiafpmz6afltumKk9mml/n+tBl67RtFyn1AEQQNcQRPbwFkUc
IQ0s6bVENQbTPOE0bqd2DIzS2rnUCwqd+kTRwTc5BGrHo0pFljL7dXtar4FcoAyftSYxqzMNpPy4
gs6kUlr25J7aptu16WMBluWiBjqEhaUaedl/fHgj03Oxq4w9yfLQtn8oX9y/VV3BdYG6ogv/ho4f
fIt0Fr2xgJQLteMTVWoQVtuFcieQh8BcaGtpvWu/PbdeY77RfI2I5zMJfnbtZ+4418X0NGIqyEDu
PeUJtbcx4UGcv67M7fzVly4Ns4qdhA2LC/jqES7QocCcscsio6HWMUmq70Jk2mM+gujEKhT2zaO6
thlVgwYNVadDpdlPDTS0jnnRIgmlrPHWzr774nsAikU2AHgNvAkBl5R8u8UNlOs0fE/vPjX9iyhE
mDvGdmXUV4nnGXoLPCaAgQDygOPj8rLiuhYj8u6zaABHbTe9OCyCkDuY4sJc/6/kdajrvQ8N0Ntm
rx4vs1UogH12neD2knaQqidOqVOMLa+S0BrNoLWKzf+fCck3mJaSl0rXZhGIa/zY+MjSNRXiq735
iVrGJY8IEfVoWZAqg1quneuwQOC5Z7zVJnVAAlu17gkCCD+Ynqzkb66ct2RQ2hGUpoCnJZg1KIv7
zEuORH+v7e8271cMLW093OuAoCHPhutdWp4mq2muW0MWZWgI3fR2rPgUEUYgXPWv4ZqfY/pjat4p
ZwccaGRdYSVMjTQaFRdaFbGP6HQl+XDtt2czCDWRtp5dlnyp2yzJh0mPcZjU30mp7ey0fW6Y8ZCh
/Er5wfgpQD8AspDH3FmrhV7XsCTb0p1LY6PWwe2VRaYTTDTI3A3fal1Qx++V8lBBWCw/JL0/WD7C
4NtnYGHDgMMPDVUzTgjlM2kdk9rKbK3H4VYdtF9U48kzB8+nhfaMBsA18OLCpgEwA7BYOBEgA2Vj
gAEquciwkrVBkwCvi5Ni0WLXu8bKqBbOHZLrM5IBqcy51eVyyxTCpfgQrKX2ZHVRZYYQUcrqkE0r
dhYHBMAAuiBQt8L8XdqhlpMaRaZkESK4veK9QqCBuNpKVuIqCkQwC+p+xGRAzQClI+3/LunqtKsp
iaBfP5H7DCrzinYiGuDouT/wdmOs9XYsW5yZYfA0wStF2hQNsSqQGjIS9d3R+8bpM4DKaEs2q1C3
dsrH7R24ZkwaXlGPSkvQkReR1At5jDg6cQNn2DhKxDz04LkI0pLgts2lw445/TNCyU/2Vk06SjDC
JAbS0XypVH9An74BVnBjCPP4dyK2NV691lob0DXM8nM1/1iWLh1qU0MdRqym9gviiYce2HDltUrG
iLT3/ZDAlTqB26eBRx67pl+Jhue5lAKGi2HP5+bMlZq0r1RWY65B01aElPdTmJXgDViZ3YWIAaEv
3AoaAlFUkiOGmnEI3pOCROBQNG1fd3a0PGQ6dM/DGkrX051Ycd6Le+jMoLScPG0tliswWMcPM+jQ
igRCfQ2PalB1lC+EZNvbQ1xym8CZAYMNPle0JUkGFa0vQUKA/SP44yC2WvEf/VGXK0bmH7larTMj
0lapjISMSdmQKK50tu0m+z3Vaw2IDQAAbg9n6QLCis3yU0gXzFD5y41RoOOkqXAoohYFUc05jtv4
YNx3zatlHxPyq6r340udQx9kUFeO4mfl6nqUf0xLo3Qa3SoM3pLIHZ5i+rux74w2aCo0GyX+qN41
+qauftkv3U/SBWbzNTFTP/5F+eg31bPlfTPdLeFrYpvLy/vnm6RzwhiIWiE6AfdAlHhjVTlIv1GV
2yieGSnTGkHV6hRI1whyNNAJcEq4wCbd1qaAn6c9oPnvidV/adsM7hDNUAHnx+G/lGgH4e4HbUvy
PRReeQlo/wT3/GwYh46mm9s7Y9Fj/NkYcn+5hWy4ZZfzp1k1mqLHOts0Jkqct61cI7Rmrwj2pTlf
NPPIzwf8zDEpaae0SYvynM1C1XuMR7or+5fSqP1R31beKz2Q+hWCW3f8w23uxg4UIAewqWhvt79j
eSX+fIfsudDEMXSqiSMHwo9yCqxtV0DZ9oHaI07FE7MfbbJpeePr1gZCEv5QQgOsT0LTuc+bZyXe
d8pPdOOZp5XPuspiXE6PHM+QfuIGtTE9fZ++QRmxaPZjuqfVE4LEhpbPZlcFk82PNd/n3i+dvEFV
KdNOSEyNBiifOtNP4z0ft0W1oVYGZMZDwkBaXjt3hvCpO4YsW0v/LTqvs5mUYghqjEBxuzoKrnEy
bcfGHXyziuugdcSafNUVJyNKDbPTmsuTcF+QGLrcPZTVqBs6cCGFkfikZEHGkgMQPoa34eq+TSfk
W16MaWu3weT2fsxexmRuvzVZ0CCycVqfJSs76TrvKn2T5EKAT7EU3laI2lxl10xvJphqMpJtSmXa
Gu2vnLo+738g9bW9vVcWXfn5ZEjORBj6ZFYttnCa3JVFZJTEN7Inp4JwzFOZbZHUjo+Cb7hzn621
zS+F3eempVPMRWU4ZIJprirfsBQKSe4Zh8Dld1df655fckxntuSKoM1rj7T4E9VQ6jHVzB/WdvDS
JXBuQXpEmCZBU2SHFWT6uKejfmBgCJ/AUa866UqrwfJuAY8HqJ3nxkS5JXGanLauekGiBlTSFFQo
m97hdzyM9drPu70yfR/tNcGs6/bXeYueGZWOqGKjDNGgIB3pPfNHDgnYfa0H9QuEYMdjmWQ+3hjA
TFXls6N8bdjKRl1yEOfW5wU+c/nF0FBHb4Y5unHLXYLX2sYbTHh2aButXS/z+1mOMc5tSeFNiubl
okzn+7y8s6eAqQ+aik5HBio6Xxnue5EFSf2EHgF1JbCad/wtw5Jn0gZnmPIRhlNnPxj/VXhCecHg
5228y5wP5+X22V+6Js6HKfmcXPGsmiPyjrLisYa6G+lEkBg/4p4HaTIhrtrctrc8OuDl8ZaH55VV
ofpB0RU0QcPvHqzqAOxcbwZc7Fi7cSOjXsuSLJ54vLSRekV3MHJOlxsGqOSO1bFLIrRie74hssmf
LDwpbo/ps4XoasnOzEj+U88KwHAyXFyEPqWGr01bp3rquiOOi28OvrB+m/HWUEK78Msx9Q1oVqwJ
sV8n8eeTefYNkiMduEcni+AbBMSSd8adpvkqlKED3nyrP4wvfGPnj1R7cfmxUQqUNNYIAD4pW/73
SQBPzeVcJ2mfKbTTcHupSF4fk9e+8C33tUO/O9tVfGvm+zY/5eLefS6/gaDDU44ZBVcJyBh6neyY
k/mN/iWr3oR7Imzc/X+tEeBCl59X0K6rYg+fx9QdJdu+e0zbXde+T/kWzBC1u53iZyW/b9X+oCrT
hky971ZrCPDFJAJ4l9APik05EzNcfgXVIZyjJnoWeXc5QdZOH0Mz+2DOfdH+IHWHDkptU7uh1b/d
Hv7SxWQAkAW2Z4CycWlc2uXtmLKqaJAQtQj6tp9U9gq+1gCkRivea+nEnRuSjkJGpxbgogrp60H4
PBOB5X69PZQlj3VuQdrocV9ZTttgKLkFRV3Anidxn9MnQd6rYmv1azDURXMg0oD8Hh7t6JC8nDmm
ZaZiiTGLWq0KwLCwiXPqs2bcxI5FghJ8JhuD1CsX3dJyof9chV0QKwDLcGlUy1ghbIFkJKFxYPd3
EFxvk2fbW3H+izGEOTfXAcYACWS5gxaVKbMfDeQk7LxTEeopwybTs/K1zup7HdRJzyBCHn1WVd69
odH2i5lb5HB7Oef5k93G+SfMU3F2p3uNayisIyRytI1Zt37aHfpi9Av3TjH/YW8CYYBqnIl0PbjP
L011ajsUaoWHaeJW7pHx2vLxNFZWbrjFh6mDsAwL50CoRm6hcZq+xIWAINAZoz45iuorNqUx/Vf9
LgCpMJ+1Lvezj8nakvdY3QhvH/NQPLnvt+d16SCef4V0TMpRA/KyQWCdJKq9s0vobxYqXcNfLuYm
gRNBKRXABrAhS3M6dXYfNwQhGU1Dw1GCoddDS0Gn5pcYzzfLDSr3AUI57cegrgVKn3Vpeeuc25a2
TjsNwqm9OQMwPBXQCotb5diV7MDAYq8ee9UOeE7QpfGm819ZT4NR2+YQtFCQ1z/0zftooS9wb2mH
pgT/f7dJ4p8KJ4dcI3szY0HClANBn0DW726vzP8yZ4iiga4BJkueM9umRd2OiIEEC5P2vVQfpsna
KyDmif3pa5ofsh68WnzrfL1teF6L6/kCstNEF/msP325/9vJ8xoVd23UpGbjc+qhx8pIq92oGPb2
tqnF3TcLHvxfU/qlKZsKpKPERKIBCL8Q7FvTnmvaivuat/Ct8UiPkR4y2o7XqniMcG2P7ph6DOwk
99MkjuLkZyzc0EnctVhvnqRbRueRn/mrHnh3XWVYPBd8hklsBRaIHRwDj5Au2yQGZD+AXrCne3Q/
qmTc3J7WpRV0TbTMI9BD/U+OnqkNeJsQiGfNYehCvbSKrZKnyiYndvEPfhkRCsiEQGSLm08apwK8
dem13pwTYKBw7o5ZvwFjZaj2dpgUz/8wLrT/wDGjoxfp/8tJRWapskeS5pERp42PMuoYZKIBq1Ix
rT0JFqfwzJTkF81iRAGRsTyqWmrvcjxywjxPsq3K3HHlvll0UCi+/c+wZOpatcuVWCc2jVReg6e+
deuW+onXON22zvqpeognTbDxqFhIGgSqMEzui0yAChHKAFaYo5SQhRydksbeIHGuHdjkJN1d6+mD
vtEzgn8nRmFUQScchT07SZnV/2lqWiFhY+vDbkSvUulbRW2Pd67QQfiS2ENT7WuVNzW4FlQoZExj
Ws6yCuCNcVbGv3QTIohBrA20FvBNcsNuNeUUJ7ClUe1+aHZ9BEV+GJtgXRtyNVLK3w3kw1MFSTc6
3Xdj8SCy0MxfChFDrPj3oESx9eFlzcftvbYQ0Bl48aJlAMAU64pPo/AEbQeesMicWbzRpV2oxdam
Y+jxLYQ/fC7ebhtc2HGoaCGYA24TwlOy2EqZQr9e7zMWtaDKDVLX+Z3y9KelsbUjuzjf55bmLznz
TZaIY4g0wtJ4FPm+K3dIVcbjq1GWG6iMl8pDESp4cFhhDF6fr676zRJ70m8If7094v/lQ4A+RLME
RIXlm4a5BXc4q1g01A+DHuZDQNUh9CCq/qp/r09VFRbPEDsk6EpVR59mp0L30wGiZKfbH7IQXM7F
xP/3HdI1VDvVRCqlZBE6mn1v3GjVHQof0xAka8QYS2WAGeY19+bNSosyPrelJpoM7RZzH3+pD7b7
yLtg2KjQ9en8+q3uA038ar8mw7FAe54Rlt2Xqve1nVNvpx/FGkxpKSOBr/mk+Z1lR2WNP1ZMPdUr
fE13HCgPpvitV+6YizTuyPetcodCUGq9mfbT0EENqW98qmRHK12hNFtKLKPVDXzhQIOj5U0uQrRT
Piia0bMIMo0/pwIdpG7tO31ILTBRbHRohGiRqbyh/0MYa95nvqCki3rm58NNCZI6wAqlfISa9nXB
zYlF3M1RimruGGjVbm+vpUgOFzH6gHBngXxO5gmz6NhAEEjFok9HmwegYW2QGbxP7cD6Wr960EBw
wtpaSU1eOzDgOnA1zzgV5H7lTIbeVA4xzbGOKNg2DDX3vXSLzHmHfcYyHwTw4coor2vzIDdCmtmY
+VHAVCbFjZYwXQbcZxu52SFF/aMDp/O9EKbvDHyj5Ac0zI/WCoJljt0vVw82Qaw0v4Bnvm8ptmtA
5lGVZdlGJrHuNAIcupd+1L2x7XX+3+3xXW8UsEiBRAqPYESr+qczO/Oa8cDMzLV4GyWNeg9uS8Qf
2UrIf+2HLk1IQYdLRMHtsWojB325tOHId+6rChyVGipqK4duZTgyfXkx5nZnZbA1tOYpofnWiNcQ
KWsmpA2hcpuUWjcPB/xsVmL5JPl2e02u9zgWHwEuevrwNxqAL2+ytInLqrco1oSPsa9r3aYB4faE
dlyLliGpxH+eWq+g2NdsSpcFyoEmuldZG7GYBIZdHUb0zRbsSwugftejFGjubw9yaRrRAoT2nFmC
DXLAl4MkBnEKs8A0WtNoh6NDLL+21e+3jSxtvT9G0OZ0aUQT+MmkxUGyGjNUpsjyelwHEeuDbk2A
benMnpuSFk3kHMXdCQfJbX5xUMs3dPuqrBIvL1txUPKHEAXOrOQZNLNKmyyDlWlQNozvMs3Y1gZ5
b7s1Eso1S/P6nTkGz0vJUOptG5WFV/ixnpwyMAOgxvdVqcqVrsjrIHFu0AUuED2E0OaTsctW2w45
scY2GqtkU6SofGvvEy6Q25th4cKazWAZwLcwQyekLSeENXFtgpm0fkggs6jpdah4xYG7me+koe4k
j2lsBGVifLf4FA7J8NfBMD5gbkcDHh5dhrIWYpYw9FEVahvR/K30MEx6n6RrCJTFyTwzMp/0s4Wz
OxDLsVTDKD1lm4r0jiriC1NWxbJmt315SYGZD3c/WkWwD5Huu7QTJ57SOWaMDcJ+x3jLACwcoBSr
AkddE/DdMp9OvyHUgvQfA7QsJD0LuxIpqZI8WXkZ6NkYVNkLn9IVz/Lp5G99mTQDKHxVWVc78J8I
OTdKvYlPNbBQ/8VTyB6dvdAAiNk4r86j1W/tDzdy48a3zKhb2dXXzgcThJoDImLQdSGXfTlBXWsW
bjz0wNPmXpDqXwZdu6PsCOpvy17Nu87+WR4z2M5AI4K2EOS0pTErimKNjcm7GYgzZf7IDnX+s/RC
60dS/URE7ANVobDfaPhcGeW1H0c5E22Pn9LnYPaRb3c+oI/LAWo4dX5Y9l2dv6+c2usADAbmFhIT
GV10Bkg3Uw0m75KapI/aRvTg3Oe5qj30OSoh96xzvWyHf3vvmuJ2xsZk7uT4dl45e11BAXZz+1uu
jxY6LGYWWQSeAGTLDAlqPiW5G6dDhDyFlm3QKAXGpNFW+QZEumstQdcOGMagHwI+a/RWA+glbR+F
aYleFUOkUHow2dgEXIPPGMgw+kOxFgcuDg1CrWggQe0FbvLSWjxMZec2fIhQlVOPox3bj4OpGgeQ
15Av/zCLaByFkBJQSAh0JVOZreZgN8bARnQXAw5O97pVGndGDBTzbVOLc4hmp1nxa46kpSNYuxmI
uGN9iEiZNX6i79OcW0DlDSBSHqfwtrEFfMjc+osHP0plMxZSmkMUXwRCQz5G6qB4X7zEbqBYbSVo
PkbPpzcFiTPy/AuSjhS0UEm9dVjr1Mescug773rgfZ0ypgP0cbX+pRWMsq+3P/D6qOL78BxEuyfY
CvFou5z4uuvKqQDWOIoB1LljjlnM4N81fbXrOUfLzKxiiBfa3LEohSjOlDhKZShjVAHze4fGl/Fo
g4EZJMNN9qKaYlWd5trPwqCNvkUUKdG68El/dHbhWYwYXW6YI3AO97S9o81O+0bsH0O9G4AtdM3T
AP6D1lcPnKQBkpG+GJ7r9KMy13pDFl78l18iHdmJ21bCBwPY9CQ0ujv7p80fdLyPq59kCxlOtbB8
uvO6p5+313WhknlpV9rmYPFSJiTgxqjzvnOoj+T7ZtqyeIuc/Lfk1xor19ICA8E9w0qg8AkepMtt
ZPQQUGdNMUVZrqPKUGYjkEHxk5dVsd/rZb3y4l+ADSAixM2CEAM6ypBzuLSXNS0dcQdMUWfoGzv7
nWd+9RIf3iZt3/VuAFJbd3t7QhcOCkqk6LVFaIMOSU+6TEdPazJDqBNiX7vZEpXw7ei0a2iB+Vcu
r2x0tJ5Zkeaxol4Kepp+ity6DGot3pV81z3kBvDad65HVh54S6cEai0gXcVjC5eYdI3SlhZE494U
eW7CHlUEwz5tneqgKY2xa8wy6gkpD/8wj2c2pZXrtVoIeCLYVHuCYigfdqwq3f2/WEGpASkMoEuu
MMgIKKF9mSGprpvtA3Wn7wI12RUjS5t+Jjnw8FpFkCN7tSGHAkOnInOvt0PykGjOVo+NE3XcYjNm
EN69PaTr2xhbA63sIHuaK/byTYKEk1LGnKnRBD/uC7drf2Gai0eos1Vrt9Z1fDXbAos30rZgcpCJ
GZPenMwmdqdoAgfYYYA8ByoUTRlAAnsMilxNvvYt8tSO4CAgrul4dIRnr4QEi7OLkgT0o6ARiIj5
8ojPsErNEXigT8h0HUnutn5mdCO4/iyEzpP7cXt6F8+3CyjOfBXCmrQvp1xnoJ1Ee7fTD812Yprq
uzVXVhzXkhXg7pxZEhPvdUPyIhZT9MoSKegDHfFc5HkFwuju9PcjObchTVzldYqTUez9nCman/Vt
EvTeKs5hyVMhAgdpiwFqCoRul8vj5E7hGmyAlR7MY+hvaO4cd/QO8TDzeaoQZMvdxgvrxEErpFkD
R5OMtq/FyRhWk8hDK1O8rWhE7WvVOG06xc5eEm7SIKUQdr49I0tHB72FyA4D3w5NMukuROmlKjym
q8C5xPEGZJ9oUG3RSNwRmkf/YgrUzyjcgnBF5u+B1FGRNLmnQrS4GwOdpv1r2YCR2BpRYLttanEv
QW4GVEtz160thW6DZWUZbQzsJbVLHifojIem3qr/spvOrEh3RFszw8ngsSPd7cxt2vHyYNPO3N0e
y+IKzfrlKI3OOR9pz7o6HfrcTrRIY9BRISCnDPmkk0fkXeyVI7hQCgLK5I8ta3Z+Z7EhN1HbJIqr
RgzPZuTs3bro77VhLMU+MSa1u+/HzBh9pZn6GizuFRv3RuahcKWBbAxVLGp1yAOB+R3yClaT+G1t
obWlNIna+v8yKw4oYFTQloNh/vJLO7XslFaLVcC7c37UWsf6PqqieQbHtreSJJ8nWA48QAMKwAKC
dCDBpCOC0r/DWy/XgOLQX4fJeq8r/ZRaUaIBlInoea5Ftish1dKio4l5vmM8UJjIqtV1ak7V0MCm
qGcRFqvqAq6k6Rb1xDVq3KVIB6Rks0ivDToN+aoeEQ70Wsm1KCWFn9219maIw77Z1mIlJlg6lOeG
5v8/21xxHOegtCznjVx8YWkW0IStZFcWLkZcT6hlIqkDWhuZZEmY83ty3hVJkxyLttkRdDn6lmCB
U77e3oBLcTbIMeAy0YdqONgdl8MZ+zr1hh7DUcG5FuhJv7HbFAL0Qz08umatBG1Wivu2Ns0gttwH
G8qS35hi8JVZXQBzIycAdDBiVewV6LRefgenaMZJBqKhbmn7SUkfBhO9V/rX2qU+wJxBdTRbtMcm
+kZwPGNH+7GhXdjR/omV5UEpkmHlaC6cl4sPkq4/XpeeIvT5vKSQzsu2Oi3vYsxCNwo/FyP4jO7N
NbDTwt6aa4AYPdwB3liSK3YHbqpp1sBmwjYm+aKCMPX2ei+P6o8F43KaBzy5PGgSogZdp/GWogbj
DVEnste6r/FizyDvGt9X3hob8VKW5GJk0jabkLvktG61aCw+7Pyb8ph4SJNM4wtRzV1JMr9sIQCf
BZ5RhegHeYSWSOatMO8tlAIwuaB5B907wmxPJmsrpgIxtQIfAaCCEYNRUhFB7lhgFNaAgSkYMmzx
kdjtNtYG2y+IcW8Ma/xb87aR3PDFN0jbymlwo3gj7sEaDNc/VUXFy6/o++7b0CNSmkA6di/yXt9M
rGhWvPGiWzkbvnQF28IttGwevgPUpeL+QvQamM77RP8+YzrPM1TaUfQwEL1I27iOMxDXQrAnstt7
04iUZmuOK8wqC+7+woS0j/tep3QUFdyF/YvGPugkdPYzES7ul8PtE7M8a38GI+3clglL2DZ2LpuC
fmJ7y2V+aZdP0CS4bWgBQnQ5bdINjSBw5ImKs9khK1jlh5pt7cYMDPO3juqYkoqNpgUKMb5MOdsO
7o734gnprNoct2NvfzOZ8dvK1I/bX7XoMM7Wcp6es+tOw2NJYxYm2tXe0mwD9RbfnI4i+9EoT4X2
ZKTRbXtLaS3Uy5DXs0HYhFYAyWDRkYwgaYCLvPfr2Ee7xsh/2h9M913dr/mpWcMxLbuFM4vS1cPK
SR2Hed6bNA55VfnO5O14/pyNyc5Ufpb5vej0HS/V0m/6r1a7kqNZdPpn5iWP0LFqTO24m2FBXr1L
XY34TVKR8Pa8Lh4Y1CGRXQBNCm7ay3VsFXBwKS62sQmazxGE6Z2rh4r2xni6aafvt43NP3bl5M6M
SWuYdC3PJg8zykv+o+loEbhE03xGaf4v99mZJWnthDM6YhxgabLakFnPuRvWxr6x78FjzfkUIFez
YnHRH5xZlJbLY4IR4cCi0xc7N96P/feGATvfb2/P4fw7t+ZQ8tZmrWvU+lywmvlpJMhObaHbYSZ+
nlUbjf218BSo9BGm/88GkRNq8WCSvLUwLqjXNqBONGMIXqsrke3KxpBxVUwrs3jMsAt14YVAY+Te
5Mfq6+2ZW1gh1GANfc704K0ph89MeEYXg+cwKuvauveAED3FpaW+p0NNNonwrL/PY81FcWCeEa17
hozcMYnhtmkFe72zG627Aa3Wil5sR8XZ3x7Ykm+8sCRdrMJTyxoJMw0duiHUbitP84vigWzM6q2h
TwDTIPP692EwcmaOBTLd+QUnt9FBv0IbSiigRbyYxEGtOT0BZVhsPbzDwrZTpxPobik6pkxz2CeD
uUZNubBjZmkedC+BEgvEpZIrUXra2iUSJFGTceAZ65C2kJMc23BlatfsSI6EeU7JjRJ2UG7eWGny
1FXuJnGnY2UceasFOeghLGYpPlpZnrjwDm6eH9U03+V4kmjjWsfMwrV7MWzJyzAociSpsDDsZHpJ
zKNWTg8Z6LxHzbjLqBk0hRoqZE0DavHknE225HNInqH0UcKqoN22tZNtjH7zHLyNbT+uTPjKfH9u
9bO4YlBK4jlC09BkmPnCnL47zeNkgoBhZV3nQFByo+cT+fn+PbPT90RAXwFDUtl/zPne1/QI3lZ/
0kqQOiHMoso+hV9FvWJbov0Oid3AzvnKYFdW8zMCOfsIqyn7Eil3LVIY9zNhHd2hfjSJfWe1PYhz
ugMUTMLWWJvjpcc9Bo/S9Cy1iyqpdHgq0tsVKg6Y5NQFswlePBlw2ADCDdBkx6EKpgkCeZYTDIYa
NN4a/9NSIg6MedAxNGfs0xUm2/Nyq616V4uKTkD0gTwItD6rRv84NTZS1mKHejwe1PZdM92bTR6N
xPSnbG8rk9+tMaAursHZt8wb5WwN6kFrB41gIxh0K1QSNKC+2jhjSEC1BV6M/F8uhRnNi/IbeBLl
p7yaKBVtbAUP3uGtMgIxbTXTL7qV2FGfPf7V9j4zI42q0dymEOAAjQraAFfPMqje8rpNQfZBegXN
1RDlCohAHwwaI+OAWQP3m5aL0HBLb9O40/8h7bt2JNeRbb+IgDylV5k0lVlGWVld3f0itJWhvCj7
9XexLs6cSklIoedgA3uA6Y2OJEUTjFiGPUBeIthDWmjwOmX8FtMBnpBWEzxkbaZ5kzJxCCsWkxs3
WvcUZqAL3t+hK+mvKKcJ9U9ISsr67MzpUQgwNC1UXllQPfO6eA1bc0ukZO2wgaSbwIMIPNGcnBGb
SdtROcEsGeN4iNWQHs0G1s9oB20hKNfgAKigAsALsQfUIefErgKaao0cl8orZep3sNRAtNn3ypOi
JrZuvbJYcVPpR1ShbsgaTx+K0MmB2Lo/p4tkH0KVqIKinocbUyCJbtc6QOpTENOmuUp6aUvggWpx
4Abq39II3VC53A+2SFRNQJZQvQbdAe1EGF3cBiMxGTWZdM21Y+UrqRQ/HopdWPLWLqHuS6YS617q
pf39qMuzRYQFRV1oLwp531mRP6xIP2Xq0FybadyZvNuX6blmPjYa6vo7Pn6t03MpXUPudXK37xso
b+w1fUvc40ON82YD4mcAqw/wlPAbAkPxdvSsSaJ+NK3mOsVv0zOM+2AAkHZ72tqBbmveuA+JR/Nz
+xfGzGN5io1dJnutX5ZepD/AOkXq7eocyXtob7bsDEsQOXPb4SSndkuem9ctAdeVlQGmDlpJyKVQ
8J03HLJ2qkILYNQrkGyDUTit8k5hcyYXOCtwamx8o8XlK/pxMGSFGoku43PNJqdqxj4AzLe5Jl15
oHl9zdk30HzBQeR7HobngoENIOtgj/Z/OfnTmu99KrsbP2JxRIofoQG1AiaaiX9m6zMJuNKR0miu
DDhwwGSPapX4oa8XbqIpzsghNgWzKKvzgqqnNnCGXzd+wMoGEcgZ8HHQ/YKI+yy1DGLI7Zt5zK9a
8h703O6LP1DCP6pZbrdUsmn5XLLoOHxp6mNfPpZpeKgjiPuprh5+jWXmlIq2QTVZlmMxJ+g5qWC7
4t0CxdTbVYvCtt5WmcqvKvThavUM/A4J9wPyIog8FxZ029q/8bA3kpdKGmwzKz2mKhtvQTHvs52j
ws9WAqBd7KG5y7fRQ24IQjXtNSwq2U6sUbXB2BycjdkXQ1mEAQ9RFQqUKtzOboeK/sYoSXLXXqF4
2YROxjxmfonVJ1pBROkaFK5UuG37eyPqctFZH7ry+OxYerCMm0W1kpZJCdprsFiZst34NA6ONnS2
rp/gLIq70DbsYThMm3n1YoMLn2wTbyUIkWPHzamXUGHgyhB31mtUXE3lsSKQ06+/xeVjiiL7/UEu
PiAsc1DgFRRPuPOBCHg7xkmOJrXVK/JKlciukp/ZlunxcizYtOB8QSQfXw6ws9sAeoV2RV138VXl
pa3qjW2WO9OyHJxwjhxuuT+uRUMLFqpJ4JujEjJLljUCdgDeCohmAoyFhlvxTXnXoKO4pRu0Gkis
RkDpsPLnZ3CqjV2RczW+KmYlHAeya4mnZnWo4o1tvkh5YeONEweNRFT88HSf7fIWD3edkji50lfI
jtuRlnpFwO2KOCnaK5LiDdXGblsbmoFejlB6AP7l49L+lGQbCeDLhpQioj2iOEwdDXTn8sTq1/tL
b3GkYmRUnF+AB+LsmK+MRhsNI2c8uep4UJl5ZDcO2t42lf3+mG7dmavBsNBBqYTMs0nFXv80qKHn
WOexlly71rIT88DbyeWVfIC2lVATyrYAGYtXOAaHLj3Q5shXIYc/i6eYzMpIV7Fr0RjHHErnRXA0
CD2TrdfD8n04iyTu708jq9sK9+WASIB6qbuw2lXtLqCntNprLkHC8lXaAgdujW22paPaKlWSlxhb
O9lJ9NIOT1082Fs19WU7Gbc9ynESPhpyYTAybkcWZyyXC0aSq0Lduj1l6TXsXaSjkcpstYuhZq3Y
43TqyKHfs1eU3Ms/jeXeX6TLseI3CO4RdiCOZEO8Sj7NrjT1kS6TmF2N8VDT5yA+BdWjIv+8H2W5
5XD8YmEC9oREFD2T2yhpGvYwGRjYNSK74FF7athhDIQt/L/iR4TgP/rzyPQh4Y4n522csuziGvq7
+ZWAgzuZvpo+6uOz1jpW/SYUwZON2Vu82WbxZrNXko4OuoZ4UvCkdKmrVqd4075L/Oib5AD3C6Aw
gKig2oEkdbbVYiMcVVpL0bWpf0rye7mVfawMAhRpnE/wS8BdPNdf6nKr6ACmjq46/T3wF5Lv42Cr
cL9M5nDgArlhAnIIpB4a+LdfBslcToKySK5yeCmG1DaTFzl9lMZ9of82lV1x1cKTdtZ/WF3moOZz
f/nNZxCbCwk+3j/gnYOms1DBn/q4ga9ZcQ2hMsR0YEa2dCnnc/j/I0A2CMNDlPl1yYqhKocxKa7F
lLoDP6cRrufuy/1hrAXBmQuJDBS5BWHidg4ri2EtGFJxpXqM1sfvyjgmbP/PMaB9BHtpGKfhdT5P
eMOcsKogpL6CypSkli2haxRuifavDESkFmjjoAIAnu1sMTA1zeQOTtbXWD4mIECwaA8Ms31/JMuP
jptJ5H1Iq0GQn8+Wnlp1BcQl6gsUwrVJahDIwqWp93+LMhuK1JK8LyRE0SKgvAu7AAfqfoRFEQHT
hIEItCCSZkDkZ4enXphx0gQI0coPkwY4hrUzFMcwJjt8gXj6uONOVzhwiCGqXeXHPN+AMaxOpOBR
QrID5+o8W5eZwXQ1zJrr0HHLzmiVwelylLeGuR4GzT00cOB2Na+VQGsnGMcQJZpadiUdApQOZLth
/qY0NsreyleJfe+m723jRp0rb4k3zK9BMceo1AgwNAg7KEbfbi3YTaI8HKBCUo71QZfeAyPxRuVL
k2ytyuXSvw0kZuHTfSujDDqK1uyV53jnabLdlS/61iZem0rBzxPwLBDM5ryUaCr0LJNLfoUMRnQB
bdBypylqDvcX5qKs9DFp6FFChQKqF0jeb8cy9dnQS/CYvsLmo+A/6fvQPAT0K4929D3RHDnCMd/s
WGU38j4nE9QVLE91pfz3qFYoMJwhuGfQ4hwz4sIbwQHXBOzTzML/O13acF8Mf/QRpsjwdisO1pYN
99oc4eTB+0aoduHb3/74soVucEWk9iq1Pzr4scj9FulqbU2hoKILjAhU3Qzx558+NSTCNTokrL1G
TZI+DLzIj3Vu1lAwtyyQFuTK3fgeIhH4nCiI74FMUthQoqOM6tltQKluJt1qsxa5nM3MU0JRKbpI
0c5C5kxsgkK5n71Ne6O8QuWw/Zozu8DjwO6pW0GE3tUaj7+pyUn+yyG+p/y0XAXKB+dgdKOtvOnj
2X3vp87mRhk6iShB0V77bD+yPZobhfQTlY+wdoT9jt/oD1bmZ/1zVU622p9g2xRLP0tYJ8CzGukx
wAwq+TqZDnuktWsZ7mhdOvRMmKcBOaI99Mou6x3S/y2PdW/LuS2Tfc2eC+bBhcZingydWfh9BC9J
Y/dl4wRgBeA/TBu7+8OyfXs2S28yduox/pWE8ckEshUqXUOwdejNCz/4ZAJEiawEZztEueav37rO
QPgYcbbSYypJv2KjfdTekx+UHAxrl9f8arZfkn8WMv0IqymoW+A+wZkuTqlPS1Mt4jQQaORrrwNp
00zVdy2xvkpJ+GjFk7SxLheIABEN1qEQM4Wyl3jpz6IldZy3Bg5XRU2Bir02euOWkuZSZOTG10R9
hsdBsy3qK46f2RqDcoNIaUWysbBs62lcaqRD7Q6qk7FtmTslCV3+BvonlM6A2JI95DfPWrmRQa0c
LHjofPj7wuIJHOnb0UKDMNNqKWyvRH8slBDqyVu1mUX7Rkzo5xCz3UOiylSmIeDXSt6XmMQoB70x
2nfhjpGH0ilgBGv3P7t92H+5f8R8NIEXcyqST1Rk0UWZ820gxAbFNC1qr6Xq0dQJ9k36lB2YdMrg
u6fYwbNUeVL/eyOqSKKWUWFAJMi0cBeZXTQmkYJcbXCwyb+GowHoQ2hr3yVPU3dxeGROIL3I4xkC
8O2rll7bxiau4nC28bZcublFE+c/P2J2uvYNLKgjA8vJTNvei8AKc/pYLZzOKN/vj3d1BQn+F2qE
JpjDs0hWOFhKUerof0CmoniUau7cD7BQRcMCErmOoE0Bv78w2E5ytLxziDRfefWI+zgy6r2evNXa
W11NBz54RXEtK9tKUYYDpV86AFIOA3o7Qi+meKizAOy7/FDkO5im3P9la0v75peJSsKnk6nta1WG
Zwwq4clBqU46Cv7dS6R8y5mrTU8B2VXf+OP0kCY/7wdeLDEZTTqUVQXyEOfxvChYm1HP20qtfDS/
LLYrDUfRwks7vsDpxJP7AHCerdL0MrFHYVCwKPEFAF7FF7kdaxw22qAZZeNH5Dkc/cAi7qA955za
4LKN75ArU41z0e7UHk6JLhhJUvvn/qgXrXkTPwFPfg3cRsjRoQh0+xOK0oyi2OKN31JgHGzCnVH6
nsKfOCqknawTx6C4lJ/i8ZhWRxq5VfaikL/TCEx8Vz1b8KP9HRJbhbMb2fgg84Lmxy9D0wd6U2hd
qovkUudtjSZ146tN5HbauSJ/eXPtx6/csA5qsMWkWOxuMRGGBpdyVE9RzZ9dxBDeJwDrgdUEqVpH
i07WEDtG83J/uperexZFZHCfVncBXHY6QuvT77O/lHc259S1usqFV4hBYA7NdolyyIPMqdpDPr0N
cbyxv9Y/+Kdxzo5SEGh0PQTWwoeyaRLle0o4dLtyh5Lx2EyFK8eOxkq4E9oZ+/ZtqM4a+875G0CX
XhC5QfGgwTPTSl7Q7pPDfONFsfoRhPUPepA6BGdnG6KAAlFsJFPjTyjQtOFhCBon3XLOWwuCrBx9
NrCyIeU+C9KaZlxzGjR+Z5KfEKyvD4xOKdh+1haua/lAwueGTzsKX2JzoQ9w+7kbtY04rAO430n8
uxEHXjg8TnHjcm2vhPCb0pDLnmT1kGduo1669qIOD3p7iF+qUxKM+zLj5yl9jWAqj8bI99hJvB7N
dygadNWx6PYFtXuA/qB/X23Vs1bXibhsRWEYTqpziaBiYIY5WZT7jMgn1use6WENHI2XODRsrdCc
zHwhzd8AHyoC+zCjP5Fr2k380sfoOGSpzdKd8rUNXYuXbqpJLsGqvr+bVo5sQaCE6zhKyhBDmJ1d
XE5C3ah77kdOlz22KByS4aKOfmc4cv6j32yXioVxk4Xga4qKPfoRqI8tNHZiHFZ4JoSt3/7lHKgY
KP5csuAyvvRDbSMLOMT6PzKGcQaihi2DDwlBXFEwu10/g4qyea5DFASvhwmian3kWaHCnGbbt0ik
jLPBiZOW4ikCeBPS19tQUmHVkTxOgw+AhFsqMEmzQqeoDm24QXBa2X43gcSffzoC5U4J65JLg9/x
PU1LmycP7bgFCF5kUGLiPo1mliCbTYP7rsFoevYeJj/LYCMPXs4W0ERia0sgxBqIdDsITWlTRiG3
5BdFXOwjvWQn3kuja05jgVaOErr3l/ryMkSBAugDvNaAQ4Dk8228CYLRHVPqwQ9jeuDPKQD2QdB4
GdTCoOVa22GyhUhZziBKwLCuAX8cNhDYZLcROw1w6k5SBj81rdCD6gMg/ZD/2RjXhxTb7bJTZBmv
GZSahS/D/IQcwWKOzFjHRHYVPdZpZu5QCVacXiqZ28J+9DAQwg5pbTR2M+Z/O7MdvXignR1mQ+gB
2xzaXc26HSr7oWeyId2rIRg596dfDHbxKwXTVTwmoeMxW05xp8dWpUajb5W9bVmxI2UQjutN1+x3
yaYa4NrU44j5T7TZ1DewA9CVEQlhVxVu2OgHrck3mu5rA4L0GySAKeRjoQZ9+3VHvIzbXmOjr6KZ
ELzFOpbRo6F+keTL/Zn7kDiaTx0EkCDtAqUJAIxmRxhLA2iQZO3oR2Wxi9LvUr0zSWkn3Bme6xca
DjvLfI/M3q0G2YnG73FyycJ9Ah8e2YV9QNr90r/lMbVNgYwbNnLM5VkENNxHjRSMbBRiZtPQU5pZ
Y9WPfsXCc6yjmG5VIM1GebpxVa19UjQkTby4IJuKLXw730bRUqUnfPQnkz+FWn1Qsujt/kyvhgBU
AtOMYhIC3YagRGsbrcdYIjlCLp/LOgYjTRsDWRYABIAQLTTcEALzMqenjoUhV7Whj34RQLovwLmw
D6nM3RrEfCcSxGs9brpDTqLaycax8YxBzx54XTdOxhNl4/xY+4B4uFAFti4A4MwVYtK0L8o6kUdf
b+izjoWTttkzQMb7+3O7ctzjSQhoOjDqwEnPm2JpSrE2DGn0Y5gQ50DosSn36vrHuIXBX9uXQlEK
lwtcoYx5AgwTNEOpVDb5TZf8qZnl5viXjSKhq0zWFV6QW7W5ZQ6Fx+6ngLMdwLkSqmYfImDL972c
OHL5S8uvqXSMS1sxf6mdd38qVxcQ5Iqwigy0mnHo367TCUSkLEOrx8+SBxnCiIr8EMCXxO64HeK9
GWq/Ryh8jFP4DH2/Y5OHh/s/YG2fQBEF1B9UI6FAL2bkU/7RJ3KlgnM1+ZSmk1OrYbknirrlPbdQ
+gS8Wqbo2AlNK4qnxmw7jnVEsiqmeNVTdpBLtxvdOrYV7gaZYSevKt2DzQQs/L4k4HG2latOygn4
2gbF7Zh9741DklUPNVdf7w9/WYwVPwzQCFDOZOD+FsQzpeF1ruOHDeTZKC+oTzgR8RQY0L6p5S7W
v/db5ay1TYqJQJsIoDWhInI744oGEQSmqRN2T+iRQN2hK3LM0y1dgrVNKvBWIHtBmgGyprMwSm4N
qTRN/jB0KXBkiYy6RFVDNhww5j76fX8eVzIyZMJAVKN0g4U8FwbmUcmsgYeSLxdc2hcxezNTokNj
VuXnLE+yfVbL1OtgCLNxAq/MJgKD6aYBAQhRrFl2kEmZKpcJAlswqqh0Ywd3v1000pd/Hx+qrYIk
IGBBH9v40zYZIaukBUUx+jXbWcYfNC2dWvIZkGySeW22eKQrxxAEnMQCUaFituAChFEp9YlVjz6V
Uo9GIRqB8G8z3RE8dkm65CXq2cH130eIBF40foXY9xxWo9QTaJYwhPVruOtq/khAt/D0HBSnXZds
wIjXjgOQD4CpgNefgNnMFidkQWhmVtrojxb1aFs8F33u6kOyCxLjyNJzQrwanaj+RY/7fT7xLwSP
2OC3ZTxJuhOj+uqP5u92+nV/Cla2zM2vmuW1MIHoCYlxmQ8hgG5md1SS3u2BuIfm9UYKvbZfPk/A
bNkGJhat1OJ1Hipaajd5aytK+BtFdNvCmkp6TH69EXLlMhXqv6B0qSDnLG7tMQ/h5TjFOHe45Afh
vgwkz4qOXfpTN7z7E7m2KQVpR8HRgxNobgAVyBPrarWYfDR520MfmOOOaHjQJOpUHe+HWqkao7WP
McHzEOOCVO3tOVeMRhNJUzn5DAY+ypeM/UnpL/5sJm48PfH6S0re8/LEMxfd9v7Ek/39+GtDxfWJ
jjmAdmhwzU5zySRND3E0zKo2sD0EQH6Z8RR6UwP/xfuR1g4F1M5wxolHF+rytwNVIlpZo4x7ox+c
7KK+FuOzepqUGLjWXRhtLdDVcX2KNlug9TCVISmMyder3uZgSU9m7FVtuPHyUtb2HF7w4GiiSY+i
1Sz/4CPSzBCqqL7WuVDrgKCXVfqW9S2vS/hXxvZUeol+6Ejt9MnvunEDvPHZS6DaCXuommOlJHZy
DmEeo0xP+nCNSxNKP/TR2PKqWduwqK7BdwOoQzzPZ985GCptMPVg8oEmkWy1Vl9acO+djtWyY0Vw
HWtAdHYKk/8XtQ5gjVB3QKkNkqofE/jp5qnGpmwo2Cg+/crA8Fca1wwBX4Fn9+Bm7/eX2MpHR64A
2UxkRMDJzOH0jLThiCeM5EPRwvLkKIPGDi9ir27TLfGojzf17CWMLoau4ZT4sL8RE/5pXEli9b1B
e9k3aXg1UilziwD5XzrIijONtQR/RiBIh5oku2kyMm/SJ3nX1lJ2CHGQXep4yM/MiKG/0xrsZCKH
29Gu63dqHId2nVrtY6JouWumcn0uWWF6ed2WqT0ZgfxV7eBLhwKm6qF5mb2koxRdhig0bSntCjdt
w2jjlFpZ5YA0i2cZKnHoq8xWednyKonaXPWL9pzx+jEbX0z4TuCJvPECXDsOP0ean0cQNysquCqp
fkZ3U50DSDIhR6m9KC8OcvxEU3BLuthhEbTxwl3yfQxOLYxM6UC+3V9LKw8LwWjEy0aCFCvK/bff
t0Vrp7Ys/BBJzt1GQ812C1mwAIxjT9yEEMv50xLiJJsGK2eqz/STUTzRurAJcgmh/EIHWBs+UcmV
URpMxzM3oPtY22kiTOiD5PLfjBVJPVIaXHpzbKXMGtZwo1J9XSJnlXQOZfHGQ2V9Ov8TYv5dlQ6o
xzRDiLhrHR0OSgAl3R/EylNIBTDYEo1fWIQtFqk61OVk5kTzm+E4GH8b7Z3b2vinDXbZrwrCM7v7
8ZaHDcIByYkCuzgE5ioRDVemOtJz3cdC2cX585AdpHRLP2s5bbCRlqgKaAZqiMBR3i4R+Hs0BgNN
ze8jg9tjzkG4Rt/AvT8UsX1vzzJguHGWiW4B/jUX/SRNBlNDYug+3xkVt7vpTBzostX61zc52aK2
rMwbuFvCGhjQD+ggzG7mlHXQMo1D3Teq7FwBekHcXO02SOorrVkQDVGRQK0bQKxF6aUeqNSrtMGQ
grLeNTKvIRrCQXOURnbOhyj2DG0ydxXr5UNf0sxJWxo9UZUX+0qBb12vs2RjwYiBzWcZYFhUKXAH
44aa3Rj1lIAf0pW633gm/QpLxEr71esHnezvf83lYQ3YK1aGAcggqFgLLg+fDLDNG9mfIleXVLv4
ZQw7fdwC/S2/I9w48KZEkgwcMUqUt0szEiSUMTNkPLWqdA8GVmErtWp5KNLUh/sjWnlviVhiX6vo
9ADYcBvLwo0m6Y0u+/L0HjfWuzokHkxOGIOzc+N1NHZa2thAEnNzAshlHxvKgWk2VBpjAjjMtdZc
BrRD9/v+71rIp6GbAnQ9FrKYaWS14lN8OsErA4z+GA0RvweViQd20/YvZfW1qaafHQRcKhTC0g5s
zFBy1OQZ3hDoJj3X1Xsh9Veor9pGrvxWJ3PjHbjczkCfaJgonIYoH88PDbnr+xoq3oovkweaFXY/
FnbeOGYd7Yrpy0Dscvy6MRFriwGJFzQOMRXiVrudiKEPcznBn/jZZezgSVUFblKkiR1KzCEc17iU
mHb3VFnwTFGfo96TYOsedPQY1u3GNvsoOd7uM7hOgAArsMCgiM7Xv1kVrOvHSPP7OrBgtgTlugrq
iodurBq/0ErJLgsSAJujdXZgFsaBaGEOeHjf/d2YFXE6L34JtrusI3MC8Gv2tmN1kxkhiTWfynDp
jjxKvnEQIxoTllDM4+kTd6RTlexK6t2PvFwBmIJPgcW18mldSpxRtdEwBcyCLaU7gmrPMzwsncx6
IOyliTaeQStlYB2kUrEbUMLChhDr41PAwCQyICe14UfnIrpCrxQM9z3xExTUSG/nPIeUrN1Y6k4q
N5rqK2cDQuO4g5aHIBrM0YRMzQISdq3hQ1LajjPVtrTvfVBDzVByoWzqxCmxlV1deiqMWX7hmChq
r0wPVlAeRu0xTo5hmHqWOWz8ruVpL34WDntwiExhrnM7IzCI5Xmi9YZPdOWgNscyBOd7kt280Hew
gbr/vVeuOxiQQmkEDBkNS23Oi+4iWetVfaR+m9pBda7BsxVlt2TcJcnrGNnZc90/FtoxSsYTlTdy
u5VEFprW2P0oZOD7A9J5O9a2z1F3tzrqc9XrwYw1Apg8nJP2Ne1+p9WFfhk8budDsp8EPPsdOJlx
2GC1iNtmttVufsIsUZIiqCwMcU99GITKZKewL0D6ocr4aPJTAhL8/fleHne3A55tbNWUp5yQifp4
jRpOX0Idi5YjmC1msfV+Xv206DogD0SWiQrnbHL7nE8RzzTqD1HpjOWXCP0c4yRPdnfSCn5EsSBB
N5+6afDI2pf741ymEhjnp9izWYVsU8IlrlLfovu4fCkCWF2e+43D42OHzr4d4AIqtgmoqyCgzA4P
9MX1vEnV5KIRCSukSgNIjIY06EBPypukcq1ERneSVyqAAjFnrHisGnl4j8uwrKDWSXhwGKQm/lFB
i+idWBYEg1C5z5+SbADJqitGyFBZ+I/h+SelwDV3cZQHB84SCeKtUzqZ0EEBctLtwp7+abs2Lh2w
zYvMiQe5fjOhgv1Vi0bIck7icY5dMNF9oma43fV+osYDa0PS7jStRNVOjoHAckiuib+Uk9TpGU9/
8KmB7BSIePnDoAZQwEprXUYvgw3vvdQGvZvHRgf2hCpnDkSAYWRX8IrmDjOy4mtChzZwU70gsNfr
FcVu0HXTnRG6hubLUCN3/yM3BdQD4HuKggLwtuPPOuub3B6yQM+fJpx17y00MSdbA+z5zOQ0rZyy
DjLXKJKeuXprwg6qrzg5T5IaMrtHwatxDcwNc2Fm2P80jKiBJ23WoevVKkph7cmka+GPzIJ0vS21
elHt4kIDy3nMik59g0Vceh4DYJA2Su8rO0+4EkC6SSi8A7Nze9TgBmoiBbYlF5D+XxLU9EL2g9Bh
I7ETh/NsRaKoj78fIkMG0IuzPZfpGdiZoZVciK6/k4A/mX1sbJwhK3sLvRhhbwRKEba2+PPPV6Yq
d6E2EJSCssTpoC/eP5jW4Nbd9Z/3MBhhkGQTJ7QF5sZtHKIGHOT3lF14gnpUGO3M+KQFgP/GG59m
ddI+BRJJyacBDQNyQPgzgqPEfwb521S/3R/Ixt+vzXLMLi5BkhwLdrEo+2lJxLaM9p/RbLAs+t8h
zBO20CCdgZXLLgOYbhIcfmwet7vBgiDN/bGsLGMEEiBAVNOE6fPtXIWxhnyTVOzSauV5nKpDmSmV
zdrgeD/OyrWISjvSIzy1Ma65Ek1QleiXBtT0cey9TAqzg1KHzp3xMHKfZ98g9bMxsLWPhIameH4g
DYEz/e3AwJLLAxQgLV/tX2XzAXrZ/00ADASrGZhAdf7SUKQOoIqwA6fMOmvm8xQmGwHWpkyI2eAV
YwgpndkybnU+pDUNAr/gihPIz2Qa7bjJdq0Kyb43rZK2ShUrmaJovKA+DkY9LMdnAWWonKpKFRGR
u2UjxD41t42/1P2XshuP0NwdKrdtX61iZ45fJBREtcwOrJ1elU6yZc2wXJaoyogyvSAmo1Ew22JF
0bECzHfiA3LhqPUASCKoVskG9UYM6PZ0hbDqRx/CRNtE+sh4Ph0UVBtzLdLT+GJwvMshNVxN+/wl
/RvF8i7Md7G08UVXKoMUZx96hx9FEXV+nFMiwW2K4dKAOI3TRNles96tXzrKI7LTyunDRKPHCc+E
+3tvLSwUBPAsQVajAAQ0O+ETqhaFAb/FSwO9ARcA7GyXIUv2ArXuL8CD5Edq9QMykz46QmBZfrNY
vuUwt/yiwpkEBUoAZABtnevxkC5D/aaZ4ksZjyZIlhSLmRfkWOrBFmF1+VmFLJ5wkYA6CAy+Zpcm
dJmCNO+S/EJlmMBCqNdG/c3OTX+a0hMUxkAp9O7P8FpE8dgBuwDvDpxxt4dNF8aZGUtpfqkVdJXs
ybJz9RxabtE6nQaHebrxRbfiiT//tHBVPZdVpiOeZrqZNEFmyFN0D3qWOEbN9Kpc7g9vpRkCjcr/
Hd/H0/dTvCAtp5jFiEdkx+Q/DNjAt6cIYDVeHjJQ1QKni4+8KrBVNSfyeexANe3+b1h5XgNcpINT
Brs0VHbmbM+sSaUO4Oj8IirD+rkenzryIwgf5faaFae2/NWUPy24X/4dZLTL0aYqZKeJU1sd4hMr
kOiG2cNUb9G9V74EfhUuUKqLwvi8+JjwVK6okRQXGfpIHE5fOKn2Q4n7jZ2r9JFuvC6XuRomQdjj
oIEJ9Nf8gZu3bWLUEBG6REDTsYti4s7O3sJyi+m/AqBG0mnhJQueOXRB5sKBTVPzMYHty6XnPzQN
aIrg1LtY2Zn37W/lWX/jAL6D10Y/07gA1v5UbeRwy+KZgnMC1AcIhggG8xxPppvDUKGoq12gymx3
zWtcxTYMekqZ4n9eKFwijOTZGnPb6IKNpbY8L0VscFMg6YmnIOpXt9urB741IiFiG/KjVv7QlAeV
FLYqHVEiV4sL13d432xs6cXlC+IQLjuhLAJXV7RYbmMygFFZmDLrokAcvjum5FRpDphz6hYgYTUQ
EMNAZ4pLbz6xbEyBzQpS6zJGfwMfVPYhrG1wJqJ6d3/HLk8NMaRPkWbXTtbWYQMHLOtSwpC8eIcY
qH6oDLu91NJ50Bxr/KJE3yNdw8we2gw8gC3tj8VuERRU/GOZwExiTmfHpFGwPJ4IY/CSYvbwu+he
R+g3jZtan4tcU0PjAd0AVNeEVLuq3H67aAC0tg9Z/2qSKHluQYNzlQo90/vzufhwMCIEEBH9RBEL
Ra5ZFImTqo9yDc6Hbqd7Og68Ey9eJs2/H2dxU4s4aAkLLDZysDlNWNPHNE1Iq0HE9yxzPLOJE5vf
7sdYMoU/goBGDyQIZu1j7Xy6UXL0+CHjOGmvfDew79r3vLNxkFvqryx4Yeyol4OdslOfOQAu27IP
UJddC5FQS7cNFK7Pm4I7q7OLItn//KDZYkVxQU7GVNZeqy/Z6BXQr0i0c58qO1iC3x/7YrWgdGZg
38mow4O8N38Ha4wPaBtpBvzjIQ9SvqOSdT/A4uGgAxGHvh6KsGC4Alx+u1CgVIa+NjT0rw26JNe6
wCFZ9wO0liOa7EyISjpgLWiXzoq2DH4XG05Exl6AdSauKHSLbyNHahx2Ewg0V1oczfYgVY/Wy39B
mPuIgksJtwIy6fl2CwLgOpME49OrCDAVD6bnNkdbKdlrzXQ0KHPTvczD/b/PqrBiAJYLbyMgiW7H
pqJ4wYHSCK8oyjiTATE71SlzKMZGezn5paKmdT/eYhtCPBU1TxA80QuHttjsAUuUmI8Nh/Jirp+b
5GXUfwfjPz+SEQO3DfY4UIZoDcwW/WjxUIXLZno1AF0Z1M5mWx41y7V4G0Fsu0/7PG2TpEqUOr12
JoMG9FNm5g50X4lQIrygyb0xactGKEZEhacueDdARVizr5QoNGkbXWPXRvWH1uEEbzrv/5H2Xb2t
G+G2v4gAe3mdYRHVbMuUy34hXNk7h+3X30UDF8eiBBM5J8lOkGDHQw6nfGWVoD9x0l7OBUtBMOFn
vFsA2lIrdtyMJJeZWdQPQ7lXQ+jWFPZ//4zYEUBW47mgRbr4jLWYsV5EJOWpPjxZcZ6CcAkrIAvA
zre/R7rSwkONAGExiIOgQ2HfL7U6yyRuyzaqMg+V5BHqzkVQfsk9izjKQq740lqghc1Qa6e9pGnN
yygOowoHR78/qEILPwidM2LspoZLP8BzZNXKBrpuICyebzEVoGCPQVC1mZcUuyEf4U7DkXCS3YCP
TDH9LAQbGO6cjAFYC+dwQMTVr1xt10cvZkgFIBzlGhCQlzUbhY+4PpvSWXQWQkBDB3s2eU34+8YY
AO+j8gTgOexEloFcCRZKAGevzNP5snQQRAcUQojGyrK69bERB2izd6WAvHOZDhn+oOVjXeaej17/
ncHV4gugFfUDVzJGw/n5iMB3qk7EQSsxs2UjhEREcg+VdhXHp9PqGdxPG5hPoroUGk248oTXVzx0
3QDiQbcIRQdU/eYD7tfWb31tDEpd6zy+pDpizLCOelpND1Xw1cZ2X9iiceo7NxajRy40SMVCc2y8
gIUUjjKBb0qcBTMjUqKLuGY39/MRLio/87Ph+kV8KGLylqUufuIrCPfVvcdBejgQ7NJ/hx8tVKtO
cJ6h/rQZ88ZKlAoEdDviItfvUgdqf3lWEa6g2ctgvKBHgdC1SG1VscJsk4bfDGYu+h2MhC38blYf
YOgRoRFhADgIe1F1bElRWpxmcTziw/KFk+1GOVRlA2O5j5wvrPAYfWUd9KTe1fjFQJsaBba/j4jr
0xgI6xm/AozIDExdnI44Ctq4E5Tey6o+J7naqRbPUt6W4+i7kavZBUP/7BiXrGRUPxfJYr6RJkOP
ZL45EfAtrgEh8lWg5fXeU4ZnXwEsjreLwC3y01ic+Ohe0kjkPxnDU8RJFOF5aQhWeSe9q67IbbM9
/xhrZqzDzOM4wNosoIpwFzZIt115J+u2oprCYYw0UxgeYGpSWtG9aNha3JKyJsOhUB0ANSvpbHyJ
hvn3hF5XJXDToK6FbaiDdQZN68tFnitNr/k113t8ArkA6JvW8p0hw4SNarITTgdWAVwTmdqDQuF4
Ezyq2qGqB6LFjn7MQhIma8U+ab6zl1P9+4kWSc9QAz8/hn7vdVBMEOy+glLefWJA/72lpQFZNHU/
BqaM+u1eddXwrXvyQ1Jz9woPJuUL15laQX19g8V4GENr0kwxO+QyLgcTpiGSv0nSCisH3gE7qF6F
K33eq6AHFUIQySCXg8YeuJGLzDsRtUgu8z7xYp9T3AEoYFpPg272QPus7IWrc3oeCugUBJOATYHz
cPnlGh3+6KjoJbBGQJkOtyKjot7G9O8F8hOMXnwODIONNtMq5vRtGcZB5L3MNLEpoLI7cJs8kAuR
lnzkJ45QqYVCi1FDLT1t5dqZUsZqmspppKNZOwKl3lUADxJuivSS5uDmjjT3R7gU+KHWd+ZQRk3s
xIx1UNLh4C1NBpTMQU+TfPGxKiUDHxLiUh3N1LFJScmmMaegtvc4k4BIimxgOfu31OBi32ZTHkoU
YILuX1TEUEnn61HjVo6B6whgPnTRxgQUBacA/nk552ysk1IKwjkYOrZ239goq/Q9YXbTWW3+JO+a
TwBlgKNZ+dY/EoWLrwBIMUrvKEigfriUow4QMfGDippZFtL0szYjsymtzqxDJ7MCecPqXVHRDtiU
LTygIQkwmJ1EeQtaoQEZXouMaLOx9gSl9e9sq1nVVrIBM9Rrkh30g7gFxC/4qhJSQ97mvZaA9iXx
S7/P4TjjQ+oCooKHNDOIsOHffN2BLYH8rCc0HN5wZUS1105Ol1tx6rYq6YIV/M+tSUf/eMbgYfah
bDJvhF/3sMKBPBZWLRj5gHspfWdL0tcoPxjA9Oe8WUPJsDbVbtO3jsHeqrJbyUbn82Yx9fPZOLO6
oZl7xbvAMhwKHvbknqQ7TfNUsnu9dZQzn555ZmdrLZabo0HOGscHNJ6AQLp82RH1ntzIZWw32PJt
AkgxEp/d9c0m6I9rlKUf6NTlq+HwQP8fAEeA/KBXfzlYnmRtZAQKlDipemoA8SvOD+mptVMoxe0/
92yj03G3l55ahWqHEB6MoNjEq2v7xge+eIxlZtqLxqT1ULzwKuKaBnEHk3tPyGdiFbTZcMSt7c60
AeSoiIw21/FghkRxOcsN7Z070sBEbUV6v1OOL21OmbjzBpN0drHJrINCeKipW0FpbaYNc14a507n
LelDfRCQLjhysPUdYy8hayKhTiKqm8O2cg5oQhyEU0gzEkDG5z510VBs79VvqNKaLjYTfgM8tXYD
gfEaqZx0//wNh6jB1I+1KTw2uRnfd75bHU/5vmyt4kmzC9ricbkP/U2JCezTCIzue0eyx9PQ0GLv
bzWSOYIT2of7QndC+nXg3dZ2SvvLIIpZEBernPLbyjpA84xGyWYwYwZAIvWp8s5b0264q0j3eKdb
ITVz2zKoSkOztAEWfXErAldQAi1aaEvAys1GDdG1FQcCtAZExQngtQT+LW97Z4OdfQJAybI0lDqT
g/EQ7MqcBORB32ZWQv71dkk6CqIgUjLoiZrQpjC+tJ3oymhpZKR0jvehWQzEVSP0rBAxQPn5AdjM
U++bnwrtiU6qnu7f+PfM2T5Xu2NlKk93Ymd15DGwsKMzL6eSy5kP/rY8ax4csKyefPY27m+Le/At
pyfQBoYBy7HrTRgwWS7bngu4l1DFCU2qMzdyI1s7poRaLaBkNASgC34ZBGskhlTLZHbUd61y89gT
yeVJ/v3Zm+Ld5vPcPysSIeHWREvf1U+DFWxlEm5I/aX2xNmqRCQTwJ8HSuDrHsAbg0ofiJY8TSJ2
bftO/KVRw42PMsQeifUIiolVmYm5L+yOSvS5gx4i1baJ+c0E2NZtauJupQOdHo6RzRPhVJ9DkhIv
w/cVaHc8uvif7Z5A1L4nBCUHPIsZUMz+Rv08KqQkVMcPxUxw9CU08/fJsVVyzPGvgrXLiI2w55lL
rc2nbxXvvY1qJMmITHozKi0jtY6bZ5p+yc5dsTsyijetUqrR1HSixtK80jHuBWEHGyszOX+5ELjC
yt/7e9puy8OnswEdpCSf/AYAqs2k2Vsn3RbkZHwGOQm/I3N88e2zdv9W2OWZFWa+LVoSm9hoPBms
gY4bIjlbl8tNWB3oNLQYzQ9HkThU+XxL6AnUrRMAW2TLzKahZJMSTO2HDfyze0xR/r5rdqlVJ4Rs
XAsaX6ZhWhoNLPEeXAszuSvJZqQ+5ub7KySJgzB7d/58ye6e4Lv9EB7iNzMf7GnDYzOw9LBV8f5/
h0w/59XyWJ37jbNq4iyGtLiwRghtCI2kd56APvVoFpol+vQ1cPnGMp5G39Tmtff3mFeJEW4K8ARQ
ExBRPNKWIuEpmCeiLwP5NtLmzNgTooCgNNXQ6vzvv0f6SXUWbweMIZhcYJ+CULPMwfKwE8s0DHpP
H8woeo4krFK4DWu9XXSbUHUYiBKSGSEcVEgs3EUjmRQaQlKCp2lm+TG+MmB7kAiJQzOetnX50FQO
Xz6uPOYcii0fc7Y2QCkISjYIkC/vti5Bs7xOCmRsYIJKjSVBzA/ss6yUSMe/DbqtcgYcFSAQD/uU
4uinrxm3GbW3OASssdwW4ItJedcRFXS5MDB1fm2VzA/w1wMu8hw1zjsJZYXekx65u2qbNthDDeR3
ES/7L6rqHqeDkVMo2HWYvtbk13Lpa7CxDkYDmJf4Cz0ZyLddzpAapUlWNCJ8tJz2EzS58ChqblPY
+LOywk16GM6KM1kj6dfQsLd2CJomYNRA6AS/lo0tKVGhXqUh64RLFHayzrhuAjkxme7UTJGRN7DC
aE0kHqOEpLSKKtKmtQDW66gz1fKZ2H4DgSF8/L1mpOvgCzOCyAuiOQoMLcXFJ+GnhCuEPhm8VIQs
OBUYaozbVCIDQwM5BG4Ixo+QakrMmYYQ66d4+oBWeyU9wAG2TF/g0pHiUlKq9xQdn5yI47MxFVZT
HwrpG7A0CnZyJL6DrpKAOjGgYUghMDs2boyEWl0JW2+cCHgXFPDQZUDUvHyXQol5rZfiwStTGqtf
3WNehER6Sx6l89+zdvtj/s9Iy7On0oSgFkWMFLuGTFESD4P3cdgmIuXx9f5FoRNPtOxXTjzp1v4B
AmnusUP140qwRkdLO0HYOKBXQxLopxB1tEarhuTzY7Sd9oNBOhduzzJVXsTQTUPHLxHPKSRFR3DY
IJVoqAjVfaB9h/7AM2g74CNPAIa7euBwWySZnXpMdZOVG2MNGnddJsCin4lFAviC8HpbBN4tl5TZ
2Mm9J3d+ipI2jqIhalPKTcho/v48t9b076EW52A/+jDxY6hc8Y70AhhRpZkaYiAugzS2Pckro10X
ynCooOczW7WC/go2yeWhUld9I3ES3iyF7OTUUkEOzRSaHaHDJsC7zTJPrfRzyA5QCKSMma3VTy8x
8KF9ch/nW0k+GJDa8FOSb6PGVYKAAGENapMPr6J/zPDSYuerqE9+tOFLUx6M8HNKNlK+GRM7TO7l
AA7JPal9Zd/Ld3xzjIeNn67gDK+12+Z3RLcJsI65KXJlDJQqdcXrqFCNZykkLeeqWy6CswAFPULl
X4p7WLNFr+1T+12N4I4gRbYNb4J8/RE6/Tmt1zSar4t4Pw8E9XHYLqEivLzralXNDIjJY6+bnGL5
Go8svCOD6AoaItzHIdzkFSm3MAeAJmKFGBwGORGtt0Fsa2v9olvZHGYHeuAQ0Ua5YllRVCfGa3KF
hxlqU38b2K6+B6iqqmlrqV7xoNjwwZDFbmXh3R52btui/Ab/nJ/j4leVALqsUtckWOdJsmmCB619
jD+zQHKkzMpBpOP3SogmJ5WV0l3rytw6amc7kf8/9KKGqpd5VMsj1kNvHDmGPi4ZRtNQdmNpCmtk
0Wtsz/ytgdJAnAfPIxy7lxssYYBCTnPBFhe3FNMhoe2dPDptth3HvVacAd/7+wC5dc4CWA83EASW
0OiTLgccQz7xu7ke2yqf0Gk4l//yiXZno61WQrZbhyKUlbBigJiC9/ZiGnuhbSR5TEav5TvJSni/
NrsIMqJd2Rsr7yTMIfgy+FJlXPNQtUaUuBR6VNQR7NcyGzxW7OTpX+rjWjBHeLlbum8m/L0KgeXE
nWEwJi87f0/orbHR20VPFc0ldDmXUUYtSAzfELs1PEmznCNuyr9HmK+P5duhy4+rBeACzObiegmK
pJTjAY4SeQ9OJOupgqw7UDdQvliZyBslJDTI4NGrQihABIZw8dGEvqklHzRFT3UUnvhbEEABHn2c
TOw1gxjvMKGFQj0t97mBlIS0b8FHDihMQ+Tq0D3Fa2TBG8HI5fMsJpdrp5ZPJwQjRWIoHXKvynAF
psDwhC+RtDaChr5sLVSVZ4ydfpy57eDU9kyMiC/DIY/0cgZF/7+/x41NC3IC+nSg2xizs+ZiDykj
D6R2V48e2p7DNi8lQIaSSkZvEHyVOgbt2tez0O74rHbkspQ3fp+sSVTeuCUuH2Jel79OSCirRl1Q
6QMSjthw05xCaL2TaWczBZwo23/VRgquVUrLp8yEx0FiKzpae1RZUxoXrmOSyyeZT4JfT8IAwEGr
QEPoVpncXh5oITlasZETqpr8sD3EaKGORy1wo3aXUtHh6fiuSWs3xvWxffkUi6ULr4e+SgQD8yES
BPmiUJK+syK30eiIakmWEHm6F4xnZnzGna1GJ7hAA35etQ+Zwlaoez+b/nLL4mGAwkVmjXgMCdnl
lHD9mDAQ9jElKBBqKHsaG+1Ry/+1BuRdofhrK6nddQ5nZwnY8JC5sSWd1OJZErZcTKTsGWFG2Njo
uvLTTitRlmwPbeKWNQ1Wjukb0wboFzIKgJmhufyDvP318RJBGpV6HEaPiQ8515DUOMq1QFiL5hDc
kcsVJtGNtXIx3OIrVU2AVDDGcBImhtM1IucPbG6lCgXKl8++wWgZPf29X69PaOh3/M8rLoNYgCwz
I0360QuDGmCP0KzHcPN/G2KRfMvQ9h7FFENkLKJ5/Y7myf9iAOQXCAiBRcTnulxQhlY0AZs/k56g
FoscqSlWNtD1fY1Z+jXCYsmmks4kIAFHLxL/cWJiItclEcqhf7/HdfhxOcrirGg4VgbaPFEKXEp1
hqzaR8iTG9RIP5RmZRuuvdIiWfI5cSjiSBg9foL1kvTRdwrYsv7K9Xxzef2auMWSblIlV6uUHz0E
Q8hHA5RnVfH972m7OcYMkZ4xeDhVFp9fjjKGjhbexEdGrEufIVvrDN+cq18jLD4/2rCVEmt4C6N+
UarnPLdWPcRvHjV4/JkIA7OTZUQI41AFdujR5Ini+CHGkcmMgQZD88kqvrWEBDm8348rX+fmewFS
A/UeaABAcfhy48gVBN7AFpm8ujr4ybFu7wVuTYJxbYzFCmBFK0RFk05erL8XrCOGuOVW+XdrgyxC
IdlI/ZQ34slLgZiVJLcrBasCIfrvhXbzG80qUcAaIAlafiN94riB8fXkdeWDHDz2ebXny7OvgNHT
4Vbw16hKNxc2+rEo+MwOTUs5iFbugzAbc4wnfhXcqZa9v99n7efPs/rreguiXubKrsCnyf4l+lnl
Voght34+TBKQUUE7kDeWVdc6FsG4b9XJ09TiRQrrF6P4z1K44FuCXgMOCAADAMEvos0+6aapgham
h8opMUaXKU/FaP49TbcCbUgaICWE5RoQRMswgNfiTCwYDpg+Bvea9gZEzWGJa6D+J/dy5YNq00Q+
zaSJCTt1NAwohAga+qhDJ/sEygCpXaXFtEaZuL4uQGhFqx5NbcBnUWC+/HyQEGtTJubwYWI09V9b
Uo93KHSF0gr18ka9YR4Ib47+Dli0yyxuLI1IKvkCYVBm8mDnQZha2aTDPjUepcqUD5Xs5C3gYQQ9
rJWpv97YGBpMGwmESLhyLSG5fZz2XIKj0ItT0DzhpNdBy09xxM6V0UoUtpEpqTu/fTlz0z1Ue3t9
JbS4JleBbvr7ARaTPGXwkoC84eDJkavzQGkllDniR/3EADoBaLAig7MVP4fdZCnhC/TWViZgXsCX
wfLF+MsSEzLaFBbGyGRqk2nmCBXDE9BqtW91KHM9GYcmJGxTrJ081ycdRtUABkXlBcpjy6WVDkgN
ezEdPbiBpYpVFZaCxCF243KXrTnR3VrGGmCGwGXMyFN5PkV+nUL48Fzh9/LoVZITtQ7nW6PLPxvt
SinzRh0EVIcZrQYfZah9LgH0WpwENYhqvOc/jMh/srkj639nJiqDYfHW+ySYTOQXQOIZ21FeCe1v
vKQKeWsVVayZrbMsU3CMY0AfYvB0tA2S9kfVf+N32n/WcIITEgh4UD5HGARy+GIu0SjI6irVeK9G
ditY4ykaHlrxLZgxYo6xxnC8RvDPw4GHgwlFTw2f8PLTVSUv1j3URj1Ge7hYbcr7MqNlBeSsYYbZ
bpisDhVqmOmZ2KJiic8qxVax1mK7sVghTgu9gplzik+72KJaK/DjgOXq1WzbO5FotxCrdfRkr2sr
mPQbN4EGUUW0WQHd/yGQXb5wwWVNkfmT6CmtxddPSexoAwk5WgO0Cvgj/DBN0SwH7+9D4LrGBTUw
XP+AJM4drmUcEMj5CCJ6LXmGAGF5qwAspOcfqzWA7I3SDSC/KGRDDBfcILSaLt8OLh1G4HcT741+
M1kpjr7XIGnLkMQlb5B+isR9oRvjJjLgbgQXEPHYNGO9cttcn/h4CESkoGdDSQFh1uVD1ClsSzhO
5D2YIsbp3Jm29OL57wmdt8HloarjIsMBh/0IMY2l4IQGERy+aCrRGxIP4nQkYvLKxXVzBKBigRtA
X+CKa5wUYqTkrBThCQ8WJW5JpVkDxd6YKHRuwTlCFXDuzCxi3kAXA5nVouRJMmAI3aYDvGo187mx
4hFfzLjYufs497AvP0es8O008pnsSbUbGxvWq5TfJw2NT0DOqHs2UqYRcS3Svj4uIYKGjBB+UHOo
zS8OFoHJA59CbsIbOzMPzSjdDTvZjZSV4sc8RYt1cDHMYq3FrZwFDL59aOeyyTIY4BJQZH5rhxlr
trKJb5S9wAOFDj28agBDkJdVCq4BWafofcOTTInkTr7PBnNyJhqcubvW7Z4VpznH0C1WiKYc4ECp
5jYoXgGjzJ1O5b+U1C0c9bxAcfyvv7fD9QEKlW+IfiK2m9Vp5cU35tshyIow9L2pAqJ232qZW8iA
wEIrgKWpranm3+Ndbw6Mh/o5Ojogw2ATXq6pDIjQZKoN35OBlY5VpNQrZ8j1d4WUBE4wwHZkngd5
6HIA2YfYddfwspcQwBNzdD6oohHoayfqnbpGm7teqxhsVurgoRWioyF3OVg9StD7AejES8IHMdt3
zBw5qnBkZa1es+yxJX6PM8/qrzgpa4tC7HxF9lrYAZV3+neXnSEpR4bcarxxx/TtqgjK9cVzOeTi
ZjX0scsbRL9e9P3SpE8Ft2X6ypV6Yy0gcMDNBhorALo/58+vtwr4qoS3kaR4sgotWAVyOf3m79V2
Y3WDpA9u+Zy+gNy3OCd56NO3cJFTPLAG9OqY+dvpLUwdw1wTd74RYRq4uXBa4uICIG4pIopkTxF9
8OK8Eai8t6y0Ra/b8CENsjcZGDyVFDF5HCtHipy/X/EGvuly5MXa0OM+UNNQUbzyAyqOtSeLroq7
k8EzIAfo81V/NQzK+ztIoBsAMD72K2nKDw7g8iSFezHacAY4t8hEf+BGvz5jU2j6YPQN5+kwIB8A
v9Q8/b3mnDq6VwriC+W2l16LSSNoT2WFnbAH2IxExkAiviSlCCz7QYlrEmOa0m0jb5J4D1RKlt91
Ou0GFwY3YHx4NXcMJwve7ekX9M9W5nDep3+8grw4lcayGNtSrTkPsOZvqXVFuPplLjMOqOuUD5yL
2mjHvJVB5x/616CLwyMNMy1MDQyaMxz4j0nKm8G9Kp3QTy+qmpTcSczXSAY3NsTvb7WsmVSwRIKv
Q8l5ikirxvZ1CoS4wb66HchslvRV1S778MmHppBJJolZwUZp5bXnG+XitbFOEGOiJw1SD4r2iwNa
4YtBVX3R96onIyI6JB+6d56271Vm1sYjxzOyrpx/NdXz2gSRBbES7E0RXl6enyO03jmfYYk26UZp
nwceeo27/jEQCDBp/Z5z/37Hq2sBSRGa7chMVHQkIK59OVzGQ0XZUDkfqQJ6bE9lvuN03OZHY20J
3ZhLA8VBhBb4GyQn5grCr61X6BXMhPKE8yq48h5jY6v6lkgHHX7eHy2FFljZ/+dUen63OfUD1R03
xBIVJAhFwrpK4bw0sFj5VKg7PrgrWxIaNjMcPaXqcIxeUcDuO6dZo9Ne3Rjz4PgFRBnkmwC9unzf
PIZKCMwUOa8Q7joBQpJFvnIUXLeP8eOh5AgCDMiCqF8ulopQ+sEwMhaeRf2I649msSslDyX3osqw
VMhtjmYWLLypHzzl0qu+kyaKlx3LrSLulNiCdubKAX8dPM4vrGDpIhRHyP/TZv71kWFZXxeRr4Xn
iXsIW3eoHuT+PAzPDS4VUHYLKlZPIlirUvPSicAaw3dsItNT3L9pGu2AA4TgJ/zlSJl+cT2N4F86
FXavHtBq7nqkr6t1q6vQYX7g2cEUyRyMDpbCXoFW+iDHdcEZXm++Kdjpi6xRjUDUeWIwj6a6BHMS
pwroiCMHdiTB99/b76cYvzhiYLIFBtkMfUGDcxHUam0PGapKCc+QgyXlPVzEWjMEkdbt36Ag179N
LYgtzdNUHoTqtS1LAugeQu/3ogC1jkAJwVTsTCa5rbcUOG8QYGSr4N6mU3XODArINK+eECRHFiQS
eMUC+RgQUMHx94ZODQiluOpzOdHpGLnMh/AEzJTNYhuqtp/a0aePu81rD2BXILnOiMShSmyGb31g
xv7n3xNxjUCAgBvmXwQEGVLXoNVd7pdMDGUtGGUs5umAulcEgOo9A25OqYNNBWTKIQJ8MSXFow7+
ArdR/EeQXrtTq1K2Bge6htDMzwKYDuB7BoKkJRh0RC84n8Y4OrdIK0p3FMz0DVNZfSmxPSYDKROv
DqgoANu3nU9lEKvj2XOclEFkianNQVSG5okldM/9Wrfixq4H0xF/YNHiyEasuJioMq4Aos+ic+hy
L5C99++beMN/w9o8OPqotiIjAvyW+5i+suRfzB8AleUewAxZSV6ugzlM0gwoRV9+FjZeasIUw6DW
bV9H53S8Nx6xTpV9dkYYycYHbuatTzaIOgjuJpPXnepR61aO92vaAx4AHqczl4CfhWwXExHBY6YW
Qi4+wwl36Ggz0UKjxVfjPxcWN+76KoeqT0dqdsTlydWnobCrwOp1UrwHd4ly8DnceHYD84JTW1Pl
/u8FfZXcLZ5ucf7XQ9hM0vx0aL+AMhAD01TgrAOFoDj5gIO25t/jXbcAwGyBH6EElouKksTSuK+q
JzZCTzs7x+K+DE31jfctFpsVvysOvm9jL0ceX28EiYTnIqZTBQeDlYBpfqfLw2y2uUdOC+9gVOSv
lqZatoMfJ/k5578NHPNIL1decg40r0dA3Xi+zqFKsphVwY/iRA3q/NzpLnsYdpLd7owtQvKg3hSm
vOPYyiqb79DlgFDdQM8OQF7QrhfnMyRWWk6SwuLs19+AyQ7tU1f8V14AZPHgy/kj+ozWurF4J9/I
ArHt2uKMKwee4eJE8tiTG0t44tagG9d1ssVYi5Ch7Ko4VaamOGsfPZQMQFfbheE+iZ+49k59aRiF
YWZaWH9/tZ+cZDmJaNGg6g3dDgF6EZdHVswqKTcirTyHIN1NuGdgmJa7HWeXHQ2lfdeYWWLx99J3
Bc0jhPFtAtGODfcQGHtO+RcJMaBgpILMZkFUCJPHEBCgab7RNEhmPLHGnWA707hdBALldsQFBrew
EeFETAv26K95W12vCBRLcfTOixBR19IWr4SjTxj1fXUOI1NR/hX5QV7z+bg+OzAEOGOo+wLCeWX2
luaNz/nGVJ2DpiXD8FiD6RideDjqjG7+oJ7+/jzX/RGod2DfqrOCzazit1gUoENII8831VnywfMh
0Hjv3LB2QnYES9WsT8JJsUpiJAnCkk+1criVDXDrdY05AMMeQHdtuQHKpvMloW+rszKZpU/6QXeS
QTJTA67Sb1FLlWaN6qVcZ1l4ZTRqkftAYgM1/MsVmRpS61dsrM6dKQ12gew+h1agIFr6d/XEUFgF
E9fKOerzZppbQmQzyArIdDqlIlyPd1A5mqWf3qqYtJYIaHkMNmdCax3ubbRO6RTQ5n74yks6QGuO
uWX5DqYSmw4A/tfZRn0XG9pxG7SgSoRz98VKLemaiYPYG7hWJJJo4qEmPr/+rzhcGMRInzoFFFaJ
8GCxpPVznNGgsutkpFIPQQaHhzpKaCevo3IaZFPuH6UvDXUPxexjmhukmQBntIxsE8NBpNGJXLto
5U6iySN6F2msbSDoHmo7JpiFYeM/Ku3abfKDVL48Ni7fYnH2ClVaQlJTrc8QGIgMU5seJe0AqWpj
2jff0zuq0EjCfSf/KlISvE66G8e2oDn+SDV908TwPt+KvDOao2rG7abPHWO6T/m9zEGMz659Gp4U
6a641/5FJwkSL9Jz0IcIFEg8WsGd/NH6llbsU7gOPA/crnYgLa4aDxri4K8qduB0zkVPieE0yV0i
2BO38RNbVGh9LJCmlMcxLqHIVVGoQU0Oqp4hfkq45cDAVCnsq+t9U6E3ZwsdHfv78B1SRZUhIhPF
X/c9aozhmkrndWUWiwKcgfmCnk2EltWMsS6kpOG0+syDCJ4333AtIupjflIcPCPIOivJ4I0A8WK8
JQtNynk1wzqsz+JD8hTsOuU0vcqHXqdNA8XF12l0ca4XJtxCCwX5hfj497H20/NZLh91hkGh8ztj
oRalDSUV8z7L8L7GrnpTHxo67HKznmxRRUy4g+4SCJxQVnDBlWXf/HMJkpBZIVE/tp98TI0PbZNl
GVEgP1B0FrzifAJsrVFRELUMWGJgzpI7yD0JTj/tfdqa0NA8BiJh7/FDhwUBZrm/ptJ83fucvyEk
X2C1BkwNJHsXG7sfUyPTouYMG6JwwKX4rRYG1fN0w8Q9z1cUQivHWvvPsSxGxd2ASB9+7Ij4L0fV
+S5TIsWvz4JsgQjGnoYBLP5/4S7oHtU1LOZ1fXp+R31WfdQRyl65R1SyiCInFzfnEDlX8xW2oq22
h7p4RqlVLjdT/KF0kGcEDCPYgiWYp2tkjavK4+IB5prZr9MTdqBhzxdJc5YTNxVmHQpIPyTwfd6t
qobhJ10t0V+vuliiaJZIYybjVfnEFSB8HUPZe1i53m8kjLjhkFYjlEDv52ofqLnK+2ob/KyZuHmt
FC9VNspdlqAjqp3VcVcxhyttbSQAYCD7rqAqFlrt8DqgmTc6fLQC6b2RqcwPpCEaxOOgPLe4nSo9
SMdOxfxqOPBYeBxsWCkIuGNAf0jh01JSDtJROgAoNZjX9yn46ek2V+jf58Otr4ygFK1ESKci7lgE
pcxv1bJSWnxlGR3pyvbDp6n48JstCh7/2cIJKwo9Nw1YJZR05WViVJVJAkvdsD3HkPT+wLHPoYSC
JBkFLpRW/n6vGzE+BkNVEF2q/8fZle02rivbLxKgeXjVbMt27MRJJ/0iJN0dzfOsr7+L3udg27Su
hT7Y2BMacIlkkSxWrVoLasHIC966b6g0/VjMVfsqDJ7KvavfTM8Db25zyJIHjiCB1zSwqibZ8snK
Y2kpkrwxTe0cTi6zMgKr6Wv9i/tKBMEQJlMEI1Wr6pDhNhq9E83iRZac8dCIQNlHCSTLPHUtRF88
Qq6ngNpXvQhFJJZr2lcfDC2DmfD7ikHaJkaK7dRCwb0zQGvPcobSu8pZ61c8a/Gm1UDDeyEbx5FJ
rYAmzH7BtF372kENNiu9UrTEyvDHfdlKVq3FRsPpE8hefPm8svb3+UwkXa8sUwsw5WhZaVBJfI0b
kGARvTIlMzLwlbJI/f5JGnNuP/PqVza9NJ3Ha5tg+gGk3Pix8hnEDH2u4aXJicgDCAB9UNdUmESd
UBU41/rk57TvQV5gjyp5WEzDNrfmT6bwEnGjhEb0zj2pUNQr1yJgciXdfQEK93hTAP2FjXe7CXg5
iQS+yZpX7h2owOOA93TLgyWLtdjIi61cdPzGQaGvGe3J8/Xa8VMw08R/WgRo27rWWTN6Z5xxD6k5
aTSUyEHNp//rNlUcCwRd8N+PJEfU1UVT+hWvxRKmCfLIEzqU0RqUeVWJZHhgrLJLLLoGeEQJJTxc
hGYJ6ZQ8CSXAO14hDmYUiDtD/5DHZqysxF1L5yqgdoA7g8OcqBfeDirN014pu755Vbfc0xCkoNuz
ciPuntI1YB85oe/W+MoSFZZw81BqaQhLbQ68z5Azkh001Y8VXya++sgK5cuBEHO9CJzGK16lr8yX
/B1Xbj7YvLCTc50tNuG+8c3HNhdSDMAQg9cS/WUSRKup86MbokBUeglAmza0YmzQpPyQhL9fJywR
YREGGTQROL1dJ62WsiGLmeY1HX5ECviG+hNIRsHhJyA+H/rxfxnTlTlqsYYoTKuZ8ZvXKv/TQUqw
UL/KJFo5eRcnDnhS3H146qAX7nZMiIHiuZUxpk4zEqBmQQaQJn8N5seWheYUjjUWGEvc57dGSm7s
mCmOu9fAB9OfpI8tMFJrfBRLVynyjRpSQAQme1d7VpJZ63Ix714V7jmSjSL1mGELyRQTzeyBCOIs
NKkwjZ2BjlcYtvM778hGZL/J00pyZmGTARGMrghIzgLuSKeVfaFS+4QtutcR6eKZ27fo1n3s7QuX
BeElIJU4tEYBtXo7n9MsNmU2d92rANIwXJJt6fmdmzZH0bcfW6KPJmREQPGBzBoAgnhf0By9fdr5
UO7luzPY4/gh25YDuw9jDTT27SmGIFWyhrWhJ+8fg4B4kUIJZLcoV5Ejlo/bWu3ODI+Xdq+ce7FZ
2VeLJghYgLQeoNBNuzw7p3miRT3oPZAd5UPAFP5yU10GAWIpQktEEtVUMCVrIZNnUQ3yrFm2Ge1Y
CYkO1u2VcVyyjNfnLDEDMgOITSNpBZ4Sygw3q82Me6U/Iw0SubJoqpUODj7GSjgvZF12xxeb7qvw
Gms1YqaPDZiG+gVJFaB9hii83Xpgx6axWmtgGZKRGYmsaV+wRhEfuudEfJGas9hten4v80cJlJqH
Goxnj92S3gAX8yh+gvcARxbQq5R5rQyruKjGcxSFRoVehk59Ra6oEdH4vBKZCQJ+i5plAPTQrKUS
aDjYCG5tqeilGoKggy3UVmsfCmgnsYckja5BN5oUqJCbUvrMBL88YkcnE8F21f72G0sWan2qf4TN
NinfBhC+ATMmeAnnFDkoxPSyNWRuC1zBC9du5QKtgDxgbOLKYXQXWf8zVf9+PrVSUu0PTK1gqlpl
w0+IKHXk44LnRPtOE10T0PpspCs9EUuOiSkDSgBco0BK06dGFIp+Eob9eE5Us21cEJd1Xun1W160
yh8F9zKlRqdt+uQgfXSowj72jWXrgOIijsVNAKzA7YLF9dgq7NyCF6N+FqE/UDdeOPlgYld0H+Vl
gdP50s0Jb2y5YWIL9GnF8Mapa6qO98cMVEPxXkdGBmTKQCvcfgbaDDXEjSML6vWEMUoeROJpMuUr
hwAdo6KSi6ohEADIWuNCoFOGVcEz0yip6D+BtoOQ7qfJHtgjF1uPJ/XuHriYIfrpkKQiT+TbwfRK
zwJoorFnaReM+2iwyuij5wRdugAP5hVrd4nQy6jQngWINtQ3UKm+NTd18ojYB+a48lxxrlK5DVpz
hcxA/3wEboN2Lt1QnI0mK/dx131GVfMJVLkRT85q98TiDKM+DEoiUs+kk6LCnEDFjHzLCIaAYEyd
Od6DqjsRVkdNJvHmpMEkow6MdnfQKOB4pSZ5lioRKeCIO0uNJU6n/Czmhso8Z888yX6HiJjqyQy6
J8IvjXKXmSTZSjpiaZmJNj3iWzxDxAuA4Op5Jat+qUDAmjunw/esOW164juYZFNLTKH0sibctjS1
mFbwPqKlCVuFGnAmNLwWQCfhnI6HrnmrvQpAHhAxP/bduzZH4k3YHqRHDHRX+M9bb8oH1PnHpOHO
SmM1rxlQrKlcGwJSCjE4pXioxPO4qk/9/JEp+VY7rphfWlYF5UKcg0Ap49a6NQ+StAD9MDV3FkLQ
lgI5Ubt1mKKAdNL6n+OQ6XjOjpAObCUIZCWmAEbBjHQIPP4MEgzQzkWg7Dw2FCTl6AKXAmhdEooj
d+ZluwCv64DU9Gf5xid2P7xGuL8em7vk1Wl7QLlg36CzCQlDKjipO0ltyoTjznJxSDiX6L2Dzs7v
D3NotgPANbPkCtAg9m3NN5vyNX5DIKrLiTPKZzR4y8FOlowxj/R4tkCfjr6JrP5CsS3dFON+hpz1
lFllsTJJd2c28vV472vYfkil4wC6XapqUGqhrGYR505fGgRKaKBbrFy7ociKU3MDEV50fqMBHG1K
NA6nbsDPMKvKfC6bSpemH3H7MsVOJUrOjzGNDJawROZrDnBXCYHrIceJEwzKevi3Sq1IKrZlz1c9
e46l7+ATJF+96iiznY6/p9+t3xhKuDadd4lVxNdwNwJtwf2HVlAq1E6yPlWEGR5dzigKpoKtzW9N
iHMMqesgN8q+fsGzuRHBkf8a8itvl4UB31qnBly2VTdWPQfawN6ckbip0EjsF5FeipuyFQ1ZceuE
9wDreez6d9n6y6jBvwkkNLpuWLpZc0inTp3UAiHXZKf9llEafS5ml0N9U0wO4fRda3YcAII2epLU
oIqpPOPd6rSQCuh/t93KTlxeBCA2Sf2LgE2pAFYMAl5JtBq0PL9AHjvXp2p2C+Zn/y33KPi+gMSz
c8e1Q+/+JsHcXxklO+3qJolEQAg4EWEnA5YLlWss0Hb1465S0OMSu9P0zrQA62zUYvgqzCl+Gjhg
SMFAOOefk7hv89eVNaGzm5c1ufoeamezVT9E8P6RtEJNuacknK4VlpyjcHIKuOOk83FhrsaAd7jI
f8ySLiy8HABSp+Z+Toei4vphPLNbaBAp4rPSjE7AoyWs/BmrH4JiV3J2iCEMwbxoyO2Pxb5sNsm8
Efo92Mey6jhyg96GZ2FyZPFJjaqVE+/+ciLr9O8HUuvUh0C6NCxeN/EgvJcaEzpRF3pMzs8ru/Gu
qEZPBbUCCgRRGGCvx3OA/lr/RYF2A8e3qBonpc3IZwWJ/8kUEFJiCrJtXRm8v2ea55g71ekLBw3A
4GPFJ/i7Y1gifFUkbYiLCinlWx+VorlUhYAbzxrUPkYrz0q05YmJ+KlN6mznUvWnRRbmqZYq32K5
0WNAFaOj3/NzSNVs5Z12f/OQbyFpd7gJHi/USRlrzJjHDQj10iTHaku5CApXOV05C5Z25bUV6kRE
PjuNhBQjlt7jwemhJ8vprIBH+yczvK/M7pJnXdmia5ZyXAsZA56Qc8LsmOxDzf7M/k/5J5/vIsEI
ULgMEzc+FOMLPx3ASi+tDHUhAMGMogWFQzyLngI6mu7xh3Ij8eNZZT9S9allK73Ie6uIXXSlDLGn
yGCF5qKnLmnNuviQ288J8k9zvmEReKgot4R/wCEtZ7Y4em2JCu/8POdO0kgHlfHdRh2Mkjk2bQXB
EG47iANkJh7P4F2SA5cnIjbkHACMBUs59QgqJ01KJJ4BCSnAGqJZFlVsqQB8AylctjGgEhOkjeap
Xpk4fnFbXNklf351dI9V0MpiIo/nBsoHfm9GyN1LpWCI/lFJjUQEpz/zgyudoN/jFT8E0HsGXB5a
wINkhvJ7lhSgKEYvArZv7q0Rdt3nM8isoBUNeQWkn+6k3VIVG3DuwbtXi1ChiH6n5UFKzRRJ3XgD
mVJlYPR664Nw9/Fi8EsXCKEORVoPzdn4hNtZSRlxkOIAqyGFvR3LAOTIqif7k16qEAEAAXsQpCCM
BImzV6PZl9uX5TluTA60EzPq1tkseEpg5/JxKpBFXQ0pFz4PmVoR7LkkYYt8/u3n9fKQA3mLvGk9
HlCl0MvomQ+NESXjpIccxXQOwAw47aTN42lZ8FEoHqJcCQAKDi06XZsqVZ6qDdOfZ/at4Qpnlp2m
qOwxzyxhWFkCcjjdRs3oLAApBVKOaCpFT+ntEDUtU4dAhCSBOIISO9T74Q3pZ5nf9aoHOKH4/Hho
S+EjXi8Er4ryBeJl6u7uRSaHIK3Qn0FrWLyMY8BbJeza8BKwbiBzJGD4pwiL+cIHg7JN83wtgF44
r1UwboK2Fh8BrVpqyKWYpnwdaf35WQWlf9eJOls4BfM7naFRtSalc1GGpSdYBj0EVBhIOwmNKk1R
P0HeWgb9sDzlh1mUmOdUaUGdUiUBqoVQCt2OHTxeKEkeooVkWY4OjnzSOiuaZn7HzGr1h5GFyZj8
LkPWE6DBTolVo0Mk7nWR+prwoWAqPMCgs5LIbu+XUAcANaKJqlFrCbX6CdWJ0mG6kLOZIY2QBmlF
vUMK2BbZSar0phNw3khCNf/9YQuSWXQCgHAKjUUitb3HkK2CKEuGc5/mPyS+PYnMlzKc+urQCK8r
jrVwwKp4FRMCbiR77hwrVVuA0sJiOIu+pYmbuPA3GrKQeYiO2eG7TwuzybIfUzMYmcLo05zqKx9w
n3dBYhIt+gjJsI3QEHK7k8q+C2YFQtbnSrR9YIc7aPjyuB9LtJINs1fPmzzaZgywEOIvtnspOjRL
VTIYod/zOFh5KSy5OPS6kWuSQCcIWNHtt0j5LPWiVAIW6P+sul+T9gRtgVrWleJQ5CsDXzpBUGbH
u0xEvweKkbe2JgUF3DDvhjPfxl8ziLwSRda5OXqSf/VMCRlWo+PXoFuLi31lk5prUBPxJfr7QXTt
M78gvxX7TlHiCg22Rdo4zAywbTfaEcQY/Hw2eWh9ryz2QhyGAWOK4ddgM7jkWq+u87ls2y7lWuhN
Qqgx3lTdTkr3SffE7rnWisBbC+GouvS4GEfobOb7ea2FYnGFrz6A2lp1l1XiRLwNzT2WlGb6KOW2
fwS/mtNFyUHJxZXQc23E5IOuRowrXI5jGcscT9xh5JpNlWk7qZPX+rmW7tzrmaWiaQb4iUKLMbMT
07hcAprtChevvImAnMoVNA1Os672oR1LeiY5j5d1eVJBr4DbF6kqmk2H8WuV6RuMUck+KtZtk5dc
0ZnpWQBIfSUgXAq5wMaHRIZArOGFcjufURgAHc/Ww3nI/wzRXg4Vwye62+hB2aWNXvj2d9F+Px7f
UtaCUABC9gPjI/3kt0b7os3Ztse+ARPNpA6WYEuik0I8qjMYyGJIrtq1GxD2hn8eG77kuO9uwSvD
1LVfVpqaFtKA/TJvuPA58sfXmU100kla42gK5RL6ILHORqDNCLwUfacDUGqqqyHeGqBdOUflJhbP
YXWs2BceaqQj7wA7N/rIs/BQ9xZdtX97/M2L5/nVJ1NhQlMN7dgVmCu5R35URVdUMLgts1bWXpoa
VCVItyma0onC/O2ahONQdLPQIFmg7SU7tMBtIDRgXHvzJQeNiylkMgJsgOyUfjWvWn1mQKgKZJ9e
aP6RZ/Z468nFHr0z2/ogd8dxdgbBHfESfDwbC1sDffkoYuCABycbTcmG1rSQKxkyG042b0f/JAmb
KoKqjfhUSWvk8cvGAFwELAgXGEudNX40jwmTSdiHaEHO3UCA9hmk3ZJfLDQ88n6NzGLF3CVmvTra
4lGSyrlikVBNG6NiZWvKP4Nt4EhobU4hK/l4JpcymYTi4L+jowMFsRTaJO9FXJjxiw/pL15pHMik
bnKAGWqxNZv2CUJ8SrtR4Wz+yAJejzKnUj/Vfr3lo3YPBdWV1V0Ky/FNUNdFfRmgB7qQIeU9D21v
fJPMFkdN8UtkVFOI4/YtrxgqOMhRmJQgBBooWwAFwRwsAdW5ErQsPHvwAoGHXUAQLN3uDLRsp4UC
Vr2sTiH/zBqDD/nJAJJ6/MoDa+kcvDFF3Z5xNRZaLchwsEp5qnK3fa8IE1HU7FhmG/2qJTMG+hq9
FmuVZXJoUOcgeWUhbUwuTJz+t5tdSHy/rjmIdICFQtUZbRB1bYzXSCIphwYvFYrKKsQXUJRSEQpT
VsBPpbRaOPA75SnHDgp1RCTDe1GaaAZ/7MzUIXlniTq8Rm5GHVPoedBgPUFAZtOnpr8KQrszIqEZ
kDR9kCY5lJGoq3Kag5pNeLSw8/wpm7Z9TYAOrLRSpl2wQgzgUQT5dCQMqUMH3qcmbCiFO+5dHj9B
+C9WYPV//sv5wnseGAp0GAqIH8H+c7v+xSjKMehkwp2gQNXAiQxO8dI1kAS1kcANCuILdCZzpA6G
uhQ1EhWCyRX8OdqVpsjvc96qGFed/jTcSu6AcmbYESGng7cdZFlIKZayM4RTlpZBFe60adexJrfG
LEKFnOT3wZtClA9U/AMQx9vJElKoMAhKGO3i1ppk9NshIls5+JZMoE0BvUwQd9OAFLg1wVU+2juj
JtoBWQTqxMleq5EszBE4h9HtRmrkBPV8a0DjojJEHSra5b2Dvszx79caqFk89CDURyRd6L2RplrS
1VMb7VABHpPPc66aVXMe/5I+kSwFThMedz+AKnhVUsNoRTWdVaaMd4CFicGeVT9X2YsXloIgFrAS
uARkPOOpmRpjTUiFIt41qNYybxX6VtWVesD9xkBcL5KuH3QeIpChTqsi7ou8AVnJblQ3eb8dxm0K
hq9D3NqPd/niUJA0FABWxZlCz5bM91061lm8U/QEeRyt69D8sJJbWbNBjaVlxViWG9gQ/K06fHIA
rpR/v78FAUJ0RLCUI/CV2xUpkigZFYTlAA3YkaKr7Mpbb2kI179PPQoE1K+xOfD7XX2Y0OUrmwOz
lp1YsiGSNCqwN7gTNcpG5icxyyRDvAvZw/jMZSaeyn+/2Mj2sDzBMqGnioolGm32yziuk5245Xwj
//mX9KuXrQcWcSQPUVTExUHdfnXPFK0UaPEuz57q6KkJrb/+fnDloloJdDfCUrpPy58GtQpiH98/
vbZuKp3j18cG6DYoMgJ8toLziZzoAEtQfjRm4RBIVbpL9A5qb7Xzp2yMiQeyTp9elBLEe+a3/7li
9O46h1mUwwEOQvqLnO63RtM8CJNJUVBmehe3w56BinH0Grwme/EYH5htDXHo5mt6fmx1wSgoOpDo
BXwQSGuapqPMGuymXJg9UDNm1uxbrROvkY/ceTRKJbhIgAQFpAbLRvlDFjc5YM/d7A1b9jT99lfc
mU5MIPIBogWJCfATkk7NC2fB1WtoqDugKvN+9sSt8l69jRFhdYJ0M7rVis2aGsn9YJCAx2yRXAQy
lTSsdA4qVY5lKBP5xWFgvkG3uMqZSRb6KuTGeFCmxG+T7iYYoE+xtgOWNgkiMIwwBlEhRtYb6kcH
IAbk0+PVX7NEXZJi0kXc1MNSzGz/oAofCIY0WSXjPDZzF1KQAYHmV0R/CW4YuoQysHmLWqI2e2Aj
c+uVzXrvwbc/To0hE/kmmFX8eMtsk+K5DPczSCZ66/EQ7i5iMgSEpqSziCOVgdvNyQdMOJaRP3t5
7fqgm2U8cA3EiOsH+7GhpeEgXkFZkwMdEbqYbg3lWthWVViyXpRbUg9qOi/OrTx5e2yFSoFfXAyX
PV4OSFigxENtyUBLBADda9YL3JQ7oGAqT3Zv+YyZO6t9tUsj0tCsjIwOHBowwNsRQQw2RTGDZT0o
EE+Qd2QNvwO8ZOVqphMCZEggnESzCCEfE0U69manptFG2e+94rPfpObz7Ez2B7QyPx7P3P1owJtF
3sHo0STM39TlGZZIsAlyNng/xc1ROD7+8XsvQ8YKcTcaevCuw0FzO1V5GedSUYyDN4wW+DrQsTRK
ziRZ/VoQfr/xiSG0bpBHPRpNqRKIn6p+hofw4EXAQRjFL1w0G5SnH4/m3slgBBwSoK+83ABUJJOL
2VwWIYykG8gSy4b61ABpDzncZiWyXFj7W0vk0L66AbomlTNFnQdPeM+c7o//kRnCt+hGqt6ssatS
2X642a0p4h9XplJ+bvEggKn4WB8FVmeszs5M2YYEba4r5uMZXHC2mxmknG3GuVYqI4xNRvYsxubw
NKyRxdCw6LsBUWFHDNkzX6nJ3D2Fx77V26/+R2eGW9buNiCQ6n48HtLCbX07gcRrriYQvbR1U+Sw
19p1ZINt0REcdgf+mA1Q/f684oN0OyA9PJonMuq7VotYbvDQulZFRuYiuYQK2+zxkC/e4rADzM1R
bVY3ld4Kf655JvHx27scoyUvRGAWLsiu29FqcZZFDIM9EHizYBZ/2sIcC5iy+8HW0CM9VdjloTVB
XsJ9PNH3gcqtZWpdFYZHLS+BZTGx1NgJJUedp7XZXXRQ3FPA9QLjDW6c2+GVWRfEbc/jNMw3ooOn
nQdKIdmIn0BmL3d6ARVaFu2WJ7E2Ho/ukuegJxaQ4n+IKJAIoW6wmI/CtoYovBfvJNlVQ8NOvfCA
6rTL7IWT/KIPG8F5bHPp0ESWCsE50JAEnnc7WAVZw6rT0tHzX8Fo5ba6dhi34drRTBN6XjwW2BbS
tgScC5Brt2b4csjymYeZdCdbhRtYDWQ0D9Ve2mpG7fbbcasco6/Zlp3gSdg8HuLSel7bptZTyXJV
mud89GSnBz025Ny28utjE/ePK5ygSMwA8A7BBGTwKRtZCpie2MBGbXL67KqbyGndxFGM0hGfoQpq
qyuhAbk171zlyiB1D2VsIo5tCYODAS6LlS3AL07Z1a9TXjHW/uSPPX6debGr5/LcWMFnoc+bXlc3
sxttKzPZyptqMzqpy7/HB+XDP0xec1y7mJZOGqS8CDsMSjVIqN+6jSrPTSmQUWp29Nq+iFvVStze
jXb1odl0f1sT+sdLr8xRx4sQy0lR5OXoNd+Nq7208FXBjizOK93hOLyHh/TzJXtZI2ijUYm02cvt
cnV7TDNhz1SK0esrsEyZqlNu5ErXc1M1ZZPbNi+ijh6D5AhRK0M49Vtuq/4P5+ql1Q6IMKRPaI6S
cEasUzTt6FWzo/YGYuaJtVa2CNkCdx5L2vn+Y4Oa3CIq+3hSYSM7geEn/5CgzpXv8/4ZQsZ/ZFaH
Nm60JuRII7P/M7X/GqUuZlkJZC5tGxiVdejyfM276VN1apfRAXbbs79we8i/YncrfODWZEq9WLsr
H48aD/pbDxbbbky0psYHTE8AVm4bQ/6NBttmQBSsAxf+2ZUrm4bszf9/nu+RQE3dsxG4V5H9sFTG
iSKraVcOn8V4By4JuKKiwDfv9Cn8amj8phq95A0cLhtArDal67ulUTuJveI3ZI/fjQdXFPDjyIHe
ddJB1ilkZYDrPZCEPwk9+k104X04zD+0QJd3ynb4LXeG/4twx+l5sHYlL55AV9bJSXm1NwMfdQN0
ueBKzgwF9IbfhPt/E/xJeJ1PDfWl+o1+rTXoKd0k+o/bXlml3LaIkDGduR7z61sQYuJwFFXGpvdq
b4h1gJBzd1dmZnTWVq7K5XvsX8N0ZNkxWhQC9zN67MnfE5o8xdKM0hpMVa/McVvra8zRi/HHlUHq
psGpB/RjOkCL0G4TQzv4tuqCLLhaidDJhNFOJBExFXBlQ7eF5qIf6gHpLY6HIlOiq9B/yi2mtORq
U6FeUxjQhnrstEu3MwoOwK4jRYinIuU1cdlwHVfAHNqwjXzlJF3a4Nc/Tl2KYyjF6HjEjycu2EPf
mZX3+mIUev371EFN4mJoDuL3+X2mn8an0QQ2qTrFn9wpOLfGN/5nbY8vPEAhhqpAKAB0hkC2UOFT
JYkl0LsC73W5MzV25YRvzYc26xEIYH/LX6vrs/RAvDFItv3Vtm5blut4HwbxVNSDzOK+mERPP+UX
qHELn8ExEExCgb82zoXTBDzygKVKILtDCY8Kg8UyUbi6V3hv8I89IEVPyV7e9aIN8RDuIDnaW3es
17jAF1wfUDrUbdGyB7o5ntphQl2EalsznMc12+kNYgYE7fBD3sntNmqcx36/kLQgxXtgqDSUEIGd
p3xzrmVJm/HnXgflhJd+sjnW6IXN0LtoW8hKs47//oKFzyC1TDTXQMlN48h7hpO7tlQlbwzM4BnU
B+h0KkFOE+jtpFeZUf/8BpPM42Heb+8LMQn4OUDqRkhUb71HiqKpG7JJ9VgRvGlv0xpb6v2hKAI9
AD9BngmPJXpMYzfUItOyqjcys+7/7k/dkzA7bQmc4Eoy5t45YOmSksd7HiQLlEPmWSJlYDBCl0Hx
4efgETK6wEwny8ihZCD9dWSCegzyizgYgXBC0/rttKHGMNct3yCcjp5LeYsmOClei0xIPHV70CMl
gc11Ycwm0M5bG/zAAuCPzAPuk3o3g79RcMNUd5IzG+pr8qwLy4RmalQbL4VBkdbW5spOrsIatmrO
RMv2aKOgJv6u8ASUVx5kC8t0bYmuaAXjMCRND0uSrgJj7XSKdWhno/s9pCv4m7vLBTQCpHyK/nZA
DVCwvZ2/qcu5vkIvwy5iN2FkBWjaV9//cvdQJsjuujp7mUpj82SYwp28ze36+fGP338/6swkJMWz
EeA1WsIoDNsCD9co2mnhrpQUXW6cal7ZNOT2vvExVUQZFfDoS97kDnHDQTh7YLq02GXAJAOY9z40
NUTCVnbLkhWwckCjFlELAm3iE1fTxCV+wyV1UewaHcJIKauHoav0m8fTRc7j26FcQHCCgN4YpGbo
B7bs+6S/N8522mgH7H4yoNcAQWp2DWhN20GhCcRh5OVHHg2Qm7sdzCBI3TCBAnpHZH1cRO4j+DZr
fVh9S9P7HwA1tEIDiYPlIfIX1Bkzy1XJ8Iyf7WTFFKFyYzBPnYXMJKidw6O67TfCcwGkcq83qV0W
hznRqzXAxt0lSH8DtYdKoamjOmCyXWu+D1ZoJJbevbeHtbFefPl68Wg71DUU1S3DZK2W7Sqrszi7
37Ub0eLOml1sM/yVnKLt7PVe6yrWEUV+m3FkF0z+W/Q3Pn272QvIzXXV7R1o6FiZHdlrmX5aYQ/F
ngtNEfBpgN9IEL+iVl1uK63KVciGPoNXe/MUgCnhTS6MP7XOGbmu6lDqtnikr358BEZtJCavS0YJ
5joI8uG/E1Mzfcu3Hrs8fWoTQUowsKEOCVAm+h3pWavUJvfZodgNJ6XdVkYJybjQ8N+TcOXQvvf5
W0OUz6t8lcfKBEMQvxQ7kymdXralM7uWNqYvh8uALvMLuhmiZHA7y3FXM6KvjsVuUowAyeLeBkk1
tG3Qx2aNf8s8gTXFqGTQvSCExWOKpqPMAq1n/EHD4XeIPPCfozXjNTl2L9DTnddeIkszSEiS0MzF
In5VqY3EzmLpCwx494ftEzQYdPI3iDb090K3eagtbMvP6H3tqXiX/CQjhG+gMxFKyCKCytv55BJN
lmslqnbEWOC2m8AN3HozYIsFjQ6JgU25UbeB124SF/QeYLzZB+mONUdr2IVrkL9Ld/ztJkd3JNpE
0NGGfYQU+u3XaIHSioxcVjtPITPw1u56U4JAeeFK+P+fX0g366EZgFT3n78S409vzMZkchbk4Q3J
ACTUGK0J+wkS4ysrRN9RmCp02ckc1gj4AYCKbj8uVga+7Pu5AVpQ5x1UoDIwj61so7v9CnUrFAxA
Wg6oBSBwlHv7YtONIL8PdyG6MiQL/SqKZvu2mP4M1oiC7/yNMkU+5erKLfgu65BDCAET1QO0vr4H
v/1+q/4lxR9R7IKyCY5EwKiRQKMxln3T1orEcOGuUMyisfGM3yvMkVmJH8jxcuM4sAIMJ+J6FfVW
zNztYFSsDZ82c7SLdN9cU4q8v+OoX6dWHlF+mMs9+fVan39AUc79pdqpJevu49OabhK4TBb6SYGF
Ilc6tuTtMGZerKQyAHQ3PDLYciL4RF5SbzIR23GQH9X7tcbkyzOEnjhsNFCiEWZXoBZvLSZ13tRV
w0Y7/iSjh9JjwRT9GlgALVmJl/2UTqKd6ujA+1S2caBvqthea7+7O9ExudBwJyLDhF3vDizlJ5zs
x1q0g7QBgyMosOadegR1Vmo8nt27/DhxRWixo+aBu4Okc2/Hyqha2oxI+u0ma3wR3/KTiiJc9xyc
hmd5I9qKOzupmez6Uw1y+q9VUqq70gdtn1rdCExRGiPAPihT8Bw0pV/jcTRBA3FCoiL6yTmzp1mM
hYaj3j+gsuzlm9Rdq94tbXv4FvhSSEsIzrPbSdCiAVXrJI530zZy45eOx6SvVpXJSGivgiQbWFPJ
ix7/uDVSlEHtNzU0giei1ZicitjMX+L3udUHZzjWgR09gZb9o3hhPpiPYS3+vsvYXyZaZpEGAsH4
Pf2XwndoEpEAVJZP4yaCGskbFJyqd//o61X+/vuxWy36L8nWYzYRK9Cs30rDo2in9YAUfypu95oY
xRPQ5I23FmAunkJEfOu/hqirWuY7pgCHR4xI+3sUjbNvdrv50B+GtSP77qIj+wTQMmDuwfYFUdPb
1cuZefBLAmC2xy/BAajw6/GM0c/Wy/L8+/sq5R09NwLZnGHGBDvZbeWVkHd5m139PHUXFHkUo1yD
z+/tyfI/W1tEBL5p3ph3DeXGYIsUCR6Y0y//Q/kpcjoegnYq6XzlPB7lXXnhMkxUMwmQHZEDPUwm
DuGFZL1mM9h+KO5kSF77IzJALHKKXiprjfdh2e2vDFIOIjF1rwnqFO/Mmdchy5mdRGcuzWqnJIZU
HutVmWFy791t8yuD1L2I5rmYFQOMEAwH1nTS7GDb7H7PBl68VrPxV87vxY12ZY16YhSC3GP3XayV
O94QgQXovyXj+/GyLTr/lRXqQhQ6aLGq9RjvMlc9QsPDW3vJ3tW7aL+gTmAQjed5KMBC94myht7t
US+1Sis2BdQTW6czR2d6Tta6Ei7JgEeLRe3qOcuhmhbCO0QHEgjJT0jnmo3Z6AlC52SrWWgArs6T
GZo/GId1hQ8QMjuFy3oIBFwQAum+MdlrScXFjwINLRol0NBFQFa3Rw0Ck1JMInQaKHbP4HIAbh6q
U/3v1El340vg5TsN8UcD2EyzK532u3hvnOwsWK3VbTqzPAS/SmctIFmMwq4/ijjiVWQs+HwUpCM+
inmqbZDFmI3RQkc4/CTvddF+7G931RniDlfWaObfiY9KoB99clyJRmREePj9yvUMKYPUmXTGfGyO
psG+hJjX5qjTceYnrEWGwf0fad/VHLnRBPmHDhHw5hVmHDH05C75giB3ufDe49dfNr84adDThw5J
0kovG4GadtXVVZlZvVe442H6+VvaRdgI0d34odyJXve5/Gi8/KTtpUNwV8E5JmcoTMv2eAj33YtJ
8Fn7HC8yzu9iRfCXv4tyXnGGximBiN/limfhTjiqjnJUQGJCJyaAcZ7jQ4qCjnIoPgRPOunQYLKN
h8gD5ugLup4tgqjn8JfiiPeiDxDiLa9IwXTmlz+PcnXtkmtCmWKVFDxEX2vyx3DeFoTlp6+Us0a8
DUiTac2wymo1gTHxBEUuW9nvfkq2aifeBzdSY7m7y3FRzqgXxERNTbL74AqiO8EekCeLdvMudCfk
qBQ72b/+2V5qpgO8tEkdenRuT6x2hk3rKcXzfvaUQ+/le7S4dgRn8IDH+VmcKt6kkqiC9n+XVqlT
3aNxaTQu2GDiPn5cDr0TP6huvqvd7n17fKx76sIQDc2HhHugiz2GN3qaD06Lbe0Tb7Sjh20zjCiK
SOaTMiDAYog9115KAk7DkMox9tXR7fSPNPgMeIeS8VYA14OIzeCxAPUAcmYvHKEUNa0gZGrsS50j
RmeIQKG+sIPW8vZIGK8FFBcBmTfwBlWBj1ib0ctWHutOx/NaOgL0JTo1VEkWFN65HWx5lqg5E1R9
Vlo05PXRdlEKX5rQRjObxJu7m4IT/TGn7mJMlDsz0cyg7CXz21JaeG18MgsnSF/Gf9gxh/hzUAyJ
Ji9U9JDCo651CGuNsS6lQAla5zT9auR/Sv76NgCqL4SuFCQI6Ldc09ZzN+h17KfK5GDG+BYYrh+F
HxTrwWIDjZzC4WzvJca8o8kDUBVIoyJT940mv9iySmh1eaZgLwmCGy+edlMPz7niRjwfzfCbl3bo
V58IvoI29kbsQ2t2RIOswA2CU82rvfOsUPu1NYwqnyPsotwWg/ufqfEaKJyLl23im+aJBb4qitWR
EaVDhiMBuu2EHiC+lXo1j6PA8FVkPQBYIOpVOOXUCQetcM6aGC6xctrqvn0beYxPtgVg2FESQDqb
5l5GZp0uFcSY0QB+dKtocIWQk2Jkvb8xCNC6oCwnK2BzU4PoMyMpRSQ19FNueRmaompOoN72PeQ7
hKPCw88wT8WFObJwFzu5XBLTigwkaqJ7u+ew0pmLfvFtymmAM9vJAdgFfonsl3rXnJa37WPIM0Bd
tkWmKJDtxlwF2QnsW3Pax+1ZlF/+kxWaytmXvSjlCoYRvPS35n38PHEAAoz74nLJKc/0fwxhKLMa
2TIEy1Jsoxm3GR6iz7HzrOR1eyhMv/X3ilj0fWFEirzksCRlO4A+e9ODq4VErMhL+zMPCnjdwPOg
KAi27XpbtUJYlAU0in1V3Gcmgku0Uah5ORjmvOFVh+AE+ulXMCyrDoK8LJGAa3MviT1U6Uo08sqd
OfIqXhaCeU4ubFEDisdhTIQetgCHAqAt4hx71nzJYD0CkocHKuh26/lKtJaUNUpw4ZffSfg88YoL
rKlCNloCZRDtqbEg6+9HkplXhkjCuJc+hfaubf4W34LkLuVl9RhhKaSt/jZE3SXToGhQaJlxj/9p
3mAqnezHRfD0wOUl2llThniOVGkh2XwFcDTjlkylFPt3zVN/HDkguOuvEwl2LIkGngRw0tR6L0Cb
tlWC7GH+qmeoZtuKvN8+i+QL65cCYdMDEvQtfX8VQwi5POrL0iZ+Yr1I2jkFH8njgjdYwyAiEQh6
kKO+6m5UhooZtCR3ViAbmO0L9PHgbd0r6hzCIJBRdfO7tAsgIvVo1bNqrJu2S/z09QtY/FPjav5n
8BbtqlfrVO+Ek36fPxnPobs9f4xE5NouObIXV1ddz9KsQfbED19DcJ9VR1VtyO6Jx0o+oY0AclsF
T1WH8aiETVLPAOqOCDaR+b6wqTfdsOQSxlraQmnfDfo+ctX7+mUS7UG3u8faRC8SaJXb44/5c3u8
rP0Cq9AxA6UMjGxquOjKtURJL+M9e4dRFndK4fGQatdODgQlhMYojkNPBiu6Hl0NHm4qdHHqGz8k
ZLP/edkZVVMIOJHOwaRsQ/kGTS8hWxHj8/0fBfWayZ5HG518kIfcninWpr+0Q91yYmuk8WxGqS97
b6LNyQ8zcjTQ2EG3adw7RI+KbtfXhHqlx8pEZEVs4BKRMnGsH9Kz8SP9En/lvyXDBd+//aed6fEC
g1msP2xjiaBLtV4bc0jUWlCV1J9RrvWNz1Dayb+GD9Hu0Ymitbdn8DpOgDH0U4ToL7rYXfG+27nV
iqrpsRHsT+S/nVPGcX7sWbywQK3R3Dc9yHCwkL+CwZ4/dIfFqQ6K9ztCXwfBNZEZ2h7S9Q24HhK1
t7Ow1+aJDGlEDtx0iyNEyiC7yZm47y6KtFe/nDnKQUC5Ng+SFmYmQlvUgG2BaMI+tsN3uAd71/qn
0Y3dH6GH3gJIu9bH8G7wXr4WLiaLdQjQcgjUV8RHqLNR452bvLBwE2e+1D5M1Uk1j1bLSUExTECM
DZJWAAWj3ecV0bVdsqwuRwB1PO0HaLW8RrCMXQhtA/BoISgICf1vVsWFs4V376u4nDIAZ/fo7z0c
6uGMsyXzlGGY4wB3AfECodLSAOcotAQx6/XMH6W91p7HxDN4chA8E5TrC83MnJoEJqbGa4sTTAi8
TB0jnysjtANdlgCogeyibCyp3glZj4Ao2Gs3wS7ZQcMfcMD58PuFdw8qjMtoZYu68+OwL4Sa2ILs
t/XLBBTyJrwdfPFl2WlIsGY3n9Khc6FR5MW73u2fEic71G750u8LV7mZd+qh8QZShkAJ72neVdxz
eJ2HXU8Gtf0LvanQ7hY/8FVyRW8C0RZdT5FM1+3GCdwf5b2IZNyrZfNEp767VVIOYDUzZFNfbNop
NksVjQCQzXR7u77tT9LOPOqOgmuidCInOUqH9LbaLa5xo7u1I92+t6fmGCEnvVdcVPRd0VV35Q5I
9CextOVd9iABexYdwKrEj1WA4IzBfeblYMl00L8aiSx0ITYQkuI8r391ZQVzLasR4hqgRg8zD97N
OsmyBBkxXCbQ7qSTGnPbJIKs4PVU3U9Yh9BJx0Oq2F31se3kWdsSIn5EEgcMMQRp62EowlTPKTpv
+FXqR9oREDCgkU0e8oM1WUSoAZh1JMQR0KytpHOeBmFtoJrhW59o1rs9BtbXIZdMsqyAzsCtrr+u
Zakkl7WILBYCpKfxsP111kqARAfUBRERg+TE+utDng+znNa42edd2nwYql+ELlJ2LpcQxnJ5l5ao
EzgOAAoLMhZCbu1jFNkAdW0PhbXYKh42eOWheoD3/3ooeiaIvdiXqV+1XpB6ZXgyiv0ycJIzLCtg
/FqgQ0GXDD1a11bSpQxQV9ZSv4k8dTpbgWOpD6nsbY+FNVkXVq7S31JVAagHK+PgS/Ue3UIl/X7b
BGtfIVmNtCKyozIEndYDadABZ0JXdWRLPMPjVfgY0RXqywg2wIcD+o1WI4xiXR/1BEfCLPYiwCeC
rUie1e6S2UEvx+2BsFYEBQKw08BLwJuWGkgCxfLGlLDudWP3oxtAj047ddJx2wprutCQHbK5eAuJ
OInr6YqmtkBiHAdliW3L6Z+3v86Kf+EP4T2AHQP8ifaISycEi7aQzbvsENH/NM+zPYSOvByaGJ1/
H7WDmCeO2O+1F45l4p1oV2/o8MS4pvDKu8JdiSMEqcMBA7NsabhFi5X61BSeLpx6fd/9PFicobK2
NnIDFmpugENiqOuJhPZp2eHlkvodxO2jPfIcPDld1obAOwxb4rttBV0KTauYFF2N1DelU/2RBTdS
5vGeD0wbRJUQymRI/muU3yx7tJfq0hyx7jvyNf0tkAGpymtGzZoqdNPRASnEYccVsJ4qFW0nk9zC
0xJ8NCSz6+ZsxK/by884qFD0hCYhyZihukDdLmMpKlkfClj98g0ZDMhGaMidi06WuX+2LTEGA2EK
WEDOAuG7Tmb0IhAKxbLO06LLfFBCoJsATdpo4DxAGItCMgowYOA9fgUAncCLFaYZb+Kud4rfVXcT
WoeQV9JnjUMCUtoExBS5CxomoSWof4dZmfm5cVN9QqCbx55heBqcxb8NkB9wMVH6WM0qukZnvgLA
rmKPvFaurFmSoPUC5htwyVeahLoeSJFqFd9vj6U/aeWpyE6ov/3z5Qa6mjRNVlBhp/euYKhJEy7Q
QoWJYHwQYGJ82DbBHshfJmgMU2pYQiiaDeRWC3Lh56Oz1DuL14CGZQWxKqYKcuaEc71ejmrozFLL
lMxXPdSUUqTKFSc2OENhbSoinw02HaYL6ndrI5lUNl0IMoG/YPMOr62IHA4ng82oJCIXa0EDHORQ
RCg01ScKjVhWiywjEV4QnmZA/x60F122Z2DAZrcZOYEr+c3UxQLdTpJsxgsU/BLqxqxntYh6E2Ma
fup/sqcCofcBOn5t8+NfXClEKxDZN+g4gvhBWZrGphqssMhRMAtq57Mx3e2Nxlqdy+9TJ7IqBsFs
8iz3ReOmL32EleHAicZYJnSQMODnwanU6FRrF2saWqFhCEK/N8oTpC6H6R/XlLDsFybIRr/0K7WS
hJOY5yQDhIRDFp+NiROK8UZB3SZ6FgVWY8IERoH4G6NQy38zCryHADzBlSXSyZkqi/VEM2qwT8V3
jALgln83CtNAWyRUfMBAph4SWYAs2pxrOfErnZza8F0GL1fGuncNFchh3FJwLnSRJC4Wy2gF5duG
INtqbUdP5vMQnUeeWBGrLoI3MHJApFAAeSTKgY2ylqnYcDD1Byp7i9/KENS9h8rxHNjZu86TCSdr
TB17PMBkAohA2AKU7XqbQdWvLiNJ+eabNMJNfURLla8q4TiX7/IGbQasOAjqgYSOAiO11aQkq+Qw
B7ij9tT94AsH8OPQSvNY3ZfOuC8SaFGBvkRyT3YO3l7qvb38aBzl9DJ42iG8R0oe4NKjsS+cFCmg
9Ji6rygQOck+Ow5f2+6DVSUCr+qv30rDdoIxDQu1RzZFfjB+GrHdL3b7DgnH9MW8Gz6Cn93HdFtD
UvIB7pFjmrUaWHk0oTSg4QFllPVq6FUcSoKEumW5OCP0nWxcku05tGO0WX3u/liTK70n9hza83P7
bDrb1hk3AC4zPJgg4AHVaxoegyK/ZvZymPqW7JrdbvnoMjscnPiXCXuc641xoAifDGlO0j5ForOd
bTouedgBlTFpnjw9RLWnfJSR35t2z6u9sOb00hTlHxJdTqsEUvggIJSvkp89VQg0eQvHeJatxkOd
WrWMlhRsGGDUZfe9H+0qR90lWdCoFoA+LqyTtUVBGUFxAE9QvJ3onkRjGFezpiH6qPTH2I6d0k2f
06NoB3elXznDTjsJUEXnwRAYM7mySh3iZZoSIRdhdUYq1LC/jD0PMce4kaC6J5KeAiAaXvchEvR0
DBM8CSrFbt+G2ukSb3uTMy2g0SvBxKIcR+NI+7pCP9UKr02ILw8lEeGp/vmzBnHU3xaoM2wqVdiC
oIz37Ox8Wt0uuMl5W5o3CGpLB0tf92GEQQTyGxqJNsPH8q9W4mIU1IYelrmI8gYmlgq0R83yrMP2
QrA2E7CiMmH8EjFSqiKqV3NkzTFeyyEQo31lB/U5DY6j+fB72w6JJqmbRyV5WBTGIT6Gdrdrl2oG
mlUak4wMoOQakFJTXre/z6CnQB+GYFPxdAK1z6Ru0CpYyrKSTaz3Gfotvngwz4rb7bSb4SC72kMK
2pP+FJ+7u+UTaW0XKAdw0YV9uEPLGmDLjT1ayFX77R/FSlBd/ij6IkGxoAtaFZtQuMsPAmoW+SnY
ST+Cg+jLfrLvj/HTtkWGQ1fB4Qa8GG96kOCpLZkT+LEQYRam4Umunbj0cL7SQ3isusdtS6yNg3cD
CNWEC6TSyUrkRrtu0oHejY7mUUM5xWkeuA3EWLvm0gg5gRfR9xINiM10LfZ3PP72t7wYvSEvP00F
9n0FgENFPj17mZvb6Y2yT8BOeVfdzhe/2ofifrmRfiq7BPSW3EHJBdwOaXrpgA6XOM6QQfSR0Yrr
77mkDoclNnC2Fn6LBcWEm+h35Gg/NdQeJ1yWmRecFF/a5Tk6bUDIobuZ9ujEnd6rN/nb5JV3wa/8
rrtNd+h3+WIhVOA8476D6q2JIlvuYg2GaBGDKMRCY/d6yHNiV3khEnfeDIXv0DZP1ZvV2YAnWs58
jI+TcDv+RsUSNISDcfxve4464wYIUfFC9lyOizV7jd3kGP3zSsXFUlzpogpi1UUAssU+hPbOUJo/
c6Zze0dfqaDGGrozaAKWWvQ8nijo9pFE8mC9UoUajKVGVkpfHOiOLpDY4L2LvoXy/v+74arTpwTZ
1XAwYcNFTxbZ+QPNz7fETW9l7zm8GV/i2v6CJrC8S+/lmxnSpPv05/CSHXjN5Vjvs9U6UbtykcSw
qXvwXVS8X0hBV3rt9um5vxNGG30NOY6cddP/fUAh+rKe2RHNFJUmA4WgANH6R89rWM35PB0NKXrU
NiEZTPd7vhWc6SndZ4i8Zlt2qqcxs+NDU92O5XnmPTuZEezFwL6n+eJwy1FTzlKNgZV25Vr4nw8y
cniQ31qoaI9767bQ7dHnNowj87Wxi76Jlhdma2OCTn8Bs42LTMHP4ZAeQ0dyeDgCphm0+CDgHVTr
aMBuZvRWpSzgZDTwq9CXym3FA8AGjd5vAs5LigUcIZo8f9miIjVDncdADHAwgnPmLlCoEHeKb/rw
izFUvng5I+ZRv7BG3MzFBJqzMulggsFNAfeFx/fRAJXC2G27W970UWeszPREbMmQ8j/oTb+vIDgu
vKgiGPrbdlhBC2AG0HnDe9cEV2c9mGjA6wphFJYJ8jkTbpSmsr1Qvp9GjiHmrKH8DOkZCeQWugpR
xqiwmhPArjsDxdVpL8teotohLy/9naantzfS90gQIUWExw21OnEflcNMuu/JD5M/H/RTtB/P4fv4
aIx2/5A/oF+5HX+C/rVAwb14mHclYtH+qe5tNB5z0YXG3p7gK+lc4B4hBvn3D6LiqG5MzDQkP2h2
jJ3lpSDjlvvmJtmlL+ouvVPekoeFm0Uhy7Y1C1SEFWWzMoJcQKix0T65/wzcxhP2iyP5v/J7nodm
Le3lCMnfXxwIo+lyoxG+p7zYfUHBzebJGzPEKtaTSB2HpVUhsDrCROWWtxawGLdW6/iqm97I981j
DZXxHsIR6U46BW/hsTn1R/EHZx0ZgKzVOpITezHKLAf0QCcEiuyoueo+PXU2pOtwu/I8J+tGuphO
+l5o83iRxyBDBswDKltxeI1Pv/sebmyOb3d6MZIhXBpTLzAS5a4GpXjCUy1wqjf1hPYb5a16hLTQ
adorT5oz7mY33meFrXrFZ7Jbbmd3uo18YMMh/A0xvs/oUDhcpXNGJulypr9fdhe/b2pD/X+0GNkZ
HdFOHAPsYNPNj7JteturynJ/l3NNHc6lGOo8rzAVvacdm3vc/9A2nzmuj+cCviOBiwGFaqcMIuk6
ep5+36fHyW7twRuwtF8okB+tu5wT1PBGRR3IQermOo5gr3N1zwJ+kYyLR1YkLmRrF1FHUhUrM7YG
GFkkW7hdTilsbC8OQ4lqdepphXZtiCUMAyQsVODx3Knu8OwpT7Knu9prdSei24cznIvb6bWEe+t/
fxg8P8p6MYCoYKA2gLo55A3XZx5SmvXUTgWg8jIKnGilXLqcITIsaN+tmtH7FqA2GoqHHtFSl2oA
NRGSDhpvvgX7AE0vDmjd/FQ9h0i9780HKfIEyxZrB6LrWuSJ4n0R5M6hsMM3nto/w/mQlowSkaQC
uYe+PpXCAn2ijwBrtyHPCTwPx41eKylCu/bSAHXiQkUYpakEh0IHXDT/gCblXvqZH4xd9KsT7f1z
iZyxN/vaPnrUHEWxay+9TY4p0gN3Gacyx4obV7+FOifTMggFsAWpfyachJ/npXHnxStid7zv2tRu
I/Jne8FZaSnYhOQ5KW4RUfT1liobQdHTiHBInGg3QZ0FLQ4khJK7GEJjFjQe2sCO55hjlrWsKKWC
PgeVYhEig2urAmDjQ5wScEOMxPyumN7VjlMQJp+g/AFKzpAlNiCBLF+B6TVzVGujBFymKx9qewpc
KYGQfekT+i9H0ZusC2UKfcFRn/omTkIGcj2asWyLOpKq3G9qF2m2FGqtP8TuBNQUZ7EYjpRIicEL
oUME8CdUIjvO1GBoApSH2+RQxLb8p7oPkKSKHBONah5DLN6PZT/90WNo1B6yxJ04c8rwsdBqRCkA
DR814Cyow5Lq6JM4BHPuv5elY+V2mNgZT+6dMZkrG5SP0wtU3OoJNkBCRRUyBy6lcNDLWOSRs3iG
qAtDbIc5D0oYQq0dhA5C3EXnqBKJUs655hmiNnsg67UwqjA0zvtFRIfE6n2cXX3hnCnG4pAGpgAo
AASDVl/UeCqh0adasnI/rBMbWOeyPfXNmZuHZZkBPlgCbg/qIhYdDlahVBUJtPP8WjqX44NiuNjn
XMkPli8EOFAmKiZEV5aGixpdpEWmicoWPIScuPqHADVutEcSbRMMCQjBCXaR7WtIbG6fMcYRW9ml
tt/cLUEoBmLqtxHK4Mhf6aAQtEcetodxz67MkD1zEYJBkjBLolBC0eu04+FU2N+GgiKYyWg8QZc/
SmtqgbGeUx+MQNnnYYW+gQGUt8NP/+vzNH2/bPVBCjKUb7Lj/KLu86/8ZDnZE9SW7xrvVArO7FnH
zuGBUlnwq5VdeT1ludVmTZbDbmuD6eBONlEeUu3M4xGhGTcHdhwQvUCuIA1Ba7MIhdhJYQrseHBu
C1cg7aDT1gUd1bzlmWIu1d+m6JJbKEcCzgCwvGBKpd1eGJ3t3cxK6gG6ACFD3BrQwqadAtrmtkER
oHxrKI7lP1Y36UnwjM9y39q/lBoEW/Gg7mJ32yrjdl8ZpRyeWaD1wGDAaAPR58eOMyaGAyK9bYG5
RSJIRyFxvQ8CI5KkKAHi1gABKp7szxqnVM1322O4toLmDLJCoEWIOzGDayuqHOu9WSBCGSQLSt7o
WqokLq/CcL38SBYT/LMGpUn0HaDuc7ORK/Tza0CUi3+b+TmYOQtx7czwfTTLgD4PAPdXoIRFHcsc
bcmAhB3sODzCWUqPrds59fi1PVvXV9zaEOXOhkRA3yANzMVm+hpUR/fRPLvt7QwPhv9miFr8JJ+n
fukwogR8+GgGtzV2F56rYa09kKQgqRiQNAVEeb32Zome41YO4GXrCZD0kxzeO445XRcGyL648P4D
0gnpRNCq1VFykWSHgKDISUJ/g3fXbhpLcmGDitUE0cimUoGN8qTbLyrEIkEUO91bXnVAb4PMCeze
br3G+V3AEziO6aDAWXvo3ixwfsn3Udn6JdTmSKuySdoSv6Tx5dlub+qb9CP6pfxpJ7AVG6/aDY6G
nkiPwpMJTiOvosKoqK4ngtoyfWpGuYTGrsipGNBMhraxnZ8g/pRXDpF5E0BiLHe5j+Aiea28xo6x
pcA1vot30r74WF7lz/xT8iRke3h+knk8DWwzi/RouuIO9HmqJL0AZDQ0HF0NQbsvHfSjER+2zwzj
5iR9ciAQiasEmCgaUUgeW0EbGQCs/+rf8b4r91UNCqf0uLxycZmss3Nhi6bVl12ixqlsfnN/i5qA
4zXpKGqc0iyj5ochYTygSYN5g2ZK6xNUAlW+DFKaIwErznbmR88yVAOGzxBdj0d34NFfr280Yg6U
G1yimET64SObtVqGBPqbZwc8fWYCv9leJJYFhBzoWoFSDtorUz6nKjJgvRUp9+f0VKp2Ix7jf3Gj
XVqgnE7XFx1qRXLuR+25TL2hcfLgWPD0thiuDQ9g7DEFgtdgxpD9ceHawkybNEXAKwTY375x5uFs
oi5c+wWv6wRjo4HsBbQ3bJDXCOXfZHnOhSQQ8KqS9iAvJOVpMN1/wVZUVlao4RiVlkrtAiu5dNIK
GykhGW0GeduLMWnotQeIJ5afkAkpDxlOahNZFZIwZXYSJ1tQPgi8y7jvObcnY86A4QPGDvQFGBOp
UxOqS2yqVZP6PztrP9a3lf5z5qXLGTENMKRwAcB3EYon5W4LsdI6WUfwN++rAyf0Y80T2JY4HTpk
W65aAWjS0C5dgCdA157waofcrXXTmDd/to8ia5Y0JDeAmUIWFLmW9RZWpiYP6iGFTMIjeFazasvN
iVdUYY1EU8GyAqgYWSNaWk9Iq0aeA9iQfhrmZ/1o9C916IOgvj0UhhkL0gWErAJFNKD+10MpMmto
pz5Awrhw0SJCgZSXm1v/OMpEq0HCVMLSQCxBpx5mQiYvi9xgV8n7GO2fQ6hiS072tT2S60cZjBAZ
QvRYIdknalvlQTaJSRiBRQSsyUKST8JHInhEnexZ5SUBOMZo9nDemKUJAHHmBxBfWOwF6YbRDjIH
+a4G6PiQs0rXvh+iHOC+402DJigALa5XSQ1zHf0v68J3hfbwKaXH7aljfh45O1QOkECHLsf684M1
As2JpuGEcQ1hLLBv/gWpBCMgZAy4FsQZ9GtJzwDgbUOp8OfSs1RiYig+tkdx7VfQNQ8vMgs8fqLM
T/n7XhKqJez1wpfsN1425vrEr79N/v7i0or1fFGjyih8nHdBPSPb2OZnKItsj4CxDjLAmJBLRdM/
AgdYW1mENtV7MSn8qdsPT4J0etj+PmMUQLcg4QPxPrgvuqzXyv1S6oQSs5P/qD/fOF9n/XqQMCBb
DBIUeuVRd1SuQ7+o7lLM0aDZ7Vci9mhgytmpzBEg74I4C6S3Kya61fVKDopd4Veh2437WL1dmhfz
1/Y0sQfyPyOE9U4dhwRM3hl8wYJU8TprF49PXcIxsTUOYoK6QUQ9AWMlxzgQBCG1XKjnChwA3ong
DYRyG1oiKMY4EivyA7yUJZ2Wxdueq+v7A1kWshYQSPtuL7LeslmYoA+mhbmaRF+CkhTYQJB6eleD
5207rAkjvbNQiYLEIK6RtR1lLBejqpvCX8xDldxlN/2yS1OOEcZ8AWyO8BobC7oN30ozF6e80fWl
NkbkReOhs+VjABpIwmEaME0gbECHYWTcINxIjWPue7QPwX3b2kbgqohNne2JYhhAwIsHCFJGQEfR
HFQxnCqzDy0kv6K9ldzp7bEIXrdNMNYCJpDxQkUQtCO6mpX2clP0Y4ybVtzrOUjmH92LyJNIZnjz
lREqZsjaMirGMiEpluFe+PPfRkCtglh0VlQIuL4XdAyVz8thgAqEwqnqMFcC+UHU/RBhoRCyXmo9
RI1+lrESbiHeSsN9yWv5xJwiwjdFOQekZlryNZJLYch05DlT8ZA6er/fniT258ljA+EUaKDUCvRR
P1mpFCLKhes490//7euUb+rRGnrJJmyiGtAdTj6DNfNgxhPxPgkxE62tJEXdGOVai9gZaLn4Nn9O
eVRv1tygOo0SJ8Ttwb6nNlCRzmpQNUhiiKODnBQPasvwqnh+oTiN8gL0IQ1q6kUNsWyshqUfWS9N
YC/5MUFrjPGg8PKMjJki/fVI10Mwu69aZ08J3puykqI/7+LgPjVy2xo52B6Gt9CAGyANABD8I1m6
PgZVmCd6XjQlwCinWT7l7y3ENDnnmTEM9EwAUBPBP2g9Vx5JC5KiNJLGVxDBGsvLMLw0gre9YXk2
qOMMZrfcKknaoMub4uxrsCeklOMxrncVKkpoY/ddVoJ0BBVBtYmhd7MylBC5kma74y027/PkUXNx
vam1HodRj8+PXuv0nMiMkXBDXGYhowyNG/SkpYti1TTmk4572m8Gx8TTHu11XoYactfQo42Ls/RP
uz6D7fqdeweVnyi30+qs0mAWQRgYg58C6pDtxmo3as4SngWdc6OSaVllp9EhAWKIuO3QJpQ8xqlp
i1og7qEe4WfZTqsP73O6Dw6t4oyqF/PKfVebDKUY6Nrg7kYYAuVo6rCIhV4mU7sovqV5+ui0wX7k
+ZarXYCqGOR0cdyxXthu1C6Y4zjqlbqQ/d0CWtv2GbnyW+TbpN0DUQnTsRfWU9UvYR4UYycj+PAq
wU3QV/c+ym5etq2QSbhcECyErhGhVBMIbKIKvLZSJWIASapCvwlfjcrboaORN5yHt20j9FBgBNlc
Cd4PdzeAdMStXRwWwUj7Xi4N8yZFs6bQPQvN46HjKZ9cjQScdbyXkNhHcp+IIayN5Io6LVqiCWjG
1dYvAzq9H0TJEZJ9wNOXvUrxg8Cv4SKBK/5uEUnnw6sW0BwTkSGRU+929W1tF59z457yO558z1VJ
GaaIRDxe4Aii8dyndpgKPEsejxAOiAJbUo9SCMb4UVTt/N46SegM9NH+DgJ3FzwUX1J6v71s9GH9
n22kAOBESWdsyrZeBFErqSB197krBE5b+stDKdlWsp9Gu+YVrshLcLUTISsBJ0S0V4xvoff1+plB
HMqJARI86Nvg39TnzK6dSAc9hhdwXLlXbA8FHg/jQ0YQshzUfkyQZG7GJozhvCc/OOnOo65Cc0tA
JYon9/ZdSqCHhWediUWEugDCm/Ww9GRu47Jo0Tx2Xz8qP0UviWy7MXYP9WeG5PM9D+B9vWgkBvnb
HnFZF2ct1eY2EVrYQ2eX2NvlGvo+Nw/Wl8ppj3GFGSKTiGsVMkDQ9sMepQzV6IxZGTkgwMaddKe/
mr91F9w38dA4If7d3olXIGpiDMlhchXin2va+qiJYdEuBNRsPiT3+ilEXfExfxyeJb+GJGoJvfT5
0PP2JIlD6MVDBgYSRJCbRLWAyl4YCWlsQIg4YIXqM1gj430GYmh7VDwej4I5n5e2qJioWpJJygTY
Gh2LNPJu7R94/YNm0Dm8DBx9bZHZvDRF7cm2EeWuI1zC1tPQdWt7rehrFx9XcR0iPYmGE0gxUOOY
ta5CtC2iSpg5iicXXAlzhqPApU6E5kgHeCzLeoeXbdajGwSAu2ZqF79r09W/zLcKpQk3Kr1/rEuM
4RCRQ8ITQLod/Pa1tSzvm3kZJQyH6KH4Vm+L++LOLD5kt/89pPbMg9Zf32Nrg5TXrcSkUYeUGHyW
wZAWXgBK9pTj9iIxrjB0hyD948ljgvSCWg8rScyy1gdUw03dzj2zeEx36GBovC5fYepAYIVjjqwJ
dZBW5ihnsZShFGmCSvTVbhYjO0zvIUBro9eh5UnqDOlNnOzayu3rU7rbNn0Ve2D9LgdKhVEVlNLy
yQIgQT9XkQ/B5t+Aypif/80IdaGAVLPEoYHZnNr9e/KRvgHZGjxu22CEAggDcWvhmkQyCinC9ZJF
oJEt+C8HZVRBG8zF/cxPk/0FJknoFJ6GToS8RphXeHVs/pVJapcsaTin6hjnuLyGnXgaPdFD95jO
vodU5XGCGpHmbg+STNR6n+C9owN2bUDbBaoVlEG1t7JO6EvoZc2O1HlGf7tUt3rPgZBf+1o8QJBc
xysdD1yS3qOm0iylAo0kBn/4pcoPqnOUDDs8Fo/lYEPXG2pLnON2daa/7WEb4k2KugpdjDDzUk9r
UxqwP5zyC3LCdulWvbsI9vb0Xd+TlCFqIyq9msiBBUNl5tavuaMe4y/LA1nNi52XP6Kb7jjvh6vj
RRmkou4wjKN6EGHwvPy6j1zpxLv6r3YEMYCOFaimIaK4QkCLuhq2Yy0P/vKrjKElXsqux5m0q+uQ
MkFdKGKJ10mtKYMfxY9J68bNvara3cEPBrvK7OE1/DGh7bD2W9j9R8OUV6y0OlyyEIa1O9lC7xdQ
7qLa+THuFPGgnd6aD9BxOSavLk9qrNR6lQh985xMZxqhI1/uWpGj/qzQ4djtHq1iH8icHUlO0upA
w56CfCpKiaht4NCtT1obAfiXhPHoy+gBeNRveKiuaxdFGaCuy0iRhLZWo9EPpmNVHcvJq6Nb5WN8
BhbmVrx5ie+g3v+wPYvMQSEzA7QKHucqXXio4kLOswKDCiZHthHiNLx4l7Ulwf0AfIyUBq5qc1GR
BfKApL0/S+8iyWDsJKexI/tPBuyg+o4hcSySabpap/9nkFTR1usUDenUNQYx6FRoERw7xmdn2AvI
7QuK8hwvz3KHf40OxqibTNT7dDSTcsRNNv+xbHv688Hx8AwLAJAhSDSAjMKzgTrSWZmMcayUEx4n
w3ML9oLkVbXTom9PznHt15GUBRyZhTgUsSHoQnRfICHCza/Fw+R36MgKdZGg3IvCYdLtBYyJY8nr
Uc61RzmNZppGa1a6yZebWwlt6RzDcoZbMT//X9K+q8lxHOn2FzGC3ryCRpRXValM9wujTBc9Re9+
/T3QfHdHghSFmJnoid3p3QglASQSaU6ejBoiYDIwLwa6Y+Gv1kcvw0VAOQSSPgxaN6IjufcaO9mf
no1d5QTo9JboyF7ylQOq/U/psWgRlDJig9NSRHqNzebMVZ1mXTFgV51qW5L3FU/hbwPzawnnJMHF
uqYQzJmlinMD/NRTgMdtPzbaanprMes9sE+vP5uMG9qjvxZ0buQAKgGcC9fb2NZqm6sDtnGwo8Ow
6Je40phXrS0aJN1UB9Q+62ZRu6fNbh6hR8JaW+bOyfv6+TPu3Ats6///CgBIrr9iysQ6DXt8RbYs
j4Mb/Oo2JboSfhZyxzxeCWEuX4BMY6UBCb85HmweqO6ONuK3gd6nRWVwizAODqqo/dRa0ItOXDSj
A9rWxiItGJV53FA8QfT/v1CPWk/MuhwmqIc3CGS56nwedu/e03W1FnpYFyKEUe6HNBqpjst2AnWQ
PPQMONF7n4EyEVO/E46Rv018UZ0H+hmoIRhH/Nu1RGWK5HrupHGjPQn+MYAbj07+Q+VYy5ij7/cX
dyGK8eTlPM6iaoQodBZK3jFw0Le92Lkwi4tst+GxkN+zilcrY3SuqOIige89bgQJbby2NDv6RvgW
cqd8KGzepPvbW4TSG0AaSKIghIZ9ut7GU1OOSniSps1b5rWuDW4Rjtd0VwBARXB80a6CiOFaQDCJ
QFyHyrRR3tBbOCY28uaHbp/wprXccIyh0xukt38LYhRCFltVnCYIwuMl2+1HCLY1f3pRMP0rXhng
sIuXjfendg2dVHBzHOswfDzp//ixph9hakAXA44HNtTr1Vqglx+1Gtsp6whla1tdC07AUf0bmsLz
SgFhpqUU/KDKPGOClMVlKxrTZgRhm+m2Xkt5PMiwMu1pR2ZbcwECBv9D7RboUUhBuqOTVUFWNfpR
DHzOvzhiWuJDahEYTnTbMzo0SbmqlE2F/DMYfY8BenvXAYYMW4efbfFNAyGqXwAgA4YDGBzaHtiB
GcYgz0ZapDPoGQWyL5atJ7ond4a1Edw/nadE9rSRuF19d17XK7FsiSRMdWEo2nzetJ/m86DbyckX
DM9v7ZoyP44kFjAthHNrbjMkdK0I52mpHz6LxTwOczbL5dRmM6gRT24bOafIL+E3u8FT9GitAvup
eyoeoj8pz9bdxqjnvlkAZtEGiqQFY8hLQ8lPRnmaUbroPd3d1vsUTUb4s1RJQL4wCYXLDnhrIa5F
MupjdgqYUoZy3oi2tFYdY4V5UYSXyr1h3jkrDzby/xbGziyojTAFDSGkdG6xl+3jTCJ79vePHz35
FTqSXSwUO1uc0MOj2BxP5Yb/g8pGhZhWiTHXS2SBzkWtBehBhezRQ4z6MvsjKf3WzxzD2xdEWUmY
hqZ7xUoDSf8rz8LfMYzX0pn3ZAi7phcSSNdXSP3bFagoIy/e1r6BTMpo4wPswK4ddZtshaW6BlM1
4Tne9AivQzJ8AopTeLYwBQH8INdmMQc7xSlsKlwhD61x+9Ez3dDTnMYtl+jskhzUtBGiwf2RUbEn
BTKOLsd23FMyYFxRTJIAsEMgf/0FqaZMTR/18+b0ghkl6WN9LA7yu9E7xW54ldetrdg9zGWxHvbc
vlP627er/1s2E+YYWmYWqtjNYEyvyLSQFzUoesZl8N1vmgc876pTghg0tN9/lfaLBhPd2V8TSdzn
xe752QQntGU/ZuQ9tH8tjhjhhcnkaD5rbPd9E4KrZrOrd7Kn2e3i6XlY6488637PIlzuHPPadHNm
yKccO5ejz6xd55uM15FDT/96fwA6QCsORmHRAJe1dRkmrQZqpJmbVrUPIBTZFCseZ8OdtwPFXzpN
FxoAP+c8R/HCQY3lRs2MIQk25nP1IroR6NIaO/NGW/TkJUgViBuhI3zgmNM7Nx9iAUoA2gygCiS7
r9VOi8S+aOQ62Hhl5M6veUWW/Yd6hCnPGntRkmmpvk4tEQMH3GnCgce7ccfqQT56A9D/gOGg4IO/
li/koTJ0eRts1laGidDyi7BLfxdf6O9fWr+t7eCcjtWhXSR+44Ol5iDueC2xZ+If5nABcgR3Ii14
Yt+ZB0VqS8k6aUaAYBFzVvfxO0jzPGsvLwZX8+LHhmReutDRlT+TmBwfdSckh92rTl53kp0fhiUI
nxzZ60GtnJDZlXE7OJbhNsRDdoWO40FTIOiO2UAiFsssaEfB2qgLwdPemsXpuXSBUXoFxm53eioW
0iHiOat3fPxroYyfCCqWAC3oYbBpHtv1vIBuuHQeQmHzUBf3NNBCQxJO38Di0Lx1rQHBqR1adL4L
m3wiwTY69EtlDdKFbSkSdSkuAz/agaXoWV2H+2AnbHhYCNbyIyWG0AL8AVQ8YgDG7o5TWNagaAu3
9XFvJk681ZcpNB2L/eCc431JKN/TIjcd7XG90BIdDEUZCVgCEt0bsJ56mZM49RruL9hP8cKiZ5ig
YXdvHRqfI5u1YOdVoqcUKU5oEgzZtexMGmuMgMAqQekH53QfrLpt+ozeH3WJ3rxNsst23bLcxiLh
5rTYh42KBrzOotM4aHse87QC01qA5qoMtxqR6m3yWb4Gv8o9ZtnYwNesZsUD9ZOwUZ4nT1jyECFn
3qDLy80KZy/3UHWTWUJ45XZu7mLM7D5/Rx3UTrfxRoswAuR9Wveu+LQTDr1AuKA19m2CfHQZANCj
IHGJsIg5c6UYwDzbqeG2+e5Xs83BXd60wtOfV5AVp71pmOLB1v8j9B3AbcNsmGRpLkrPXM1Ovmq2
mr8VXP0L3bCYELiynHlbPiQY2BDAdfR9xEAIyLKthVTEz2p248nhe+jkPvRGAtsIWAKz3DqPjCo8
jfE2wsA4G3xbry2wIgBzRCRWAQdGHrN01f3owpP7ntaig7Hap3XQ2Bx9PyvV1bkjnEc+GvVGkNVi
2xmlkzS5KtOsGrc5OcEbaWyQ3YDwRgYmX7fnN/zPvz8OvyYnxUfO5LVGTSYC+GN0QZiPAFUnfwS7
J68zimBIUfodsZwB9t12RBjBdeiU8ErBRUS4dvc8+4r9cnigInrOMPgemJ/rm9q1wpBZUTRtJ/v3
dt07vv1WO/Nn54Y+fHPZxpT115j8Bpk7eVNdsvcKZ6EvNXT/7497zGkkZPn7uPzsSeS89qhFPj08
KMRZbXr713dOVoOnEp0ccrvFA5bZPs2o7KQF/rV2vnv7/btzU6KBRWGwv/U9OkQ9BX/9ojix1WDX
3pNJRtsk6TIjO7iC2h7hyGKjLF4H51dBnjcZcTv7Z606g0d/2BI2vhX609CpRjht19vfW9EGm/LL
iSy3X7+Xi8ets90vaxf/bNzV6n2x+VMv3nzOE3wmk/npCxgvKY/HJB8kfIH+u3XqjW4vf++9P553
cB0UfEvy5PZkoZMFcX13t7Ff/I1LyIGsyOLdMbnpjBtjDuW+UBG2VUafVDU0ZnxNCtK+NwM0Tj9v
+Bny/NNyGY+66IMAY4kgwHspoFrbt/0JBdN1SrYW9OyIIpJtY91vnvfY4kpvFu5htdg8vYJtY/38
AD344vn4505R5pOAHwDaiY51osR319fCEIxk0IQ5274JpHecdhmuwWC0y/ajU5hE80HPbleOtKh9
c4lPahdmSAJcEqdGOqDyvpNt+1yMnCTIzdMGRM8ZuC9i9iuI8hjfoTIsFOStpNnqKUD1RwsNtWBZ
M4nOY6+8wRoAjopGAQ0T59HyDGeZWX6lF0Y5WmW7RUg6wQqEbmqbTuDk23yJR9UOPZ4tvycSZWRY
UUiVDAzqu95xrZwj2RBO3TZ/R8asbJFd0Vw4ZdOXth28gIi+lZBI8iKLs6useiNPD/wB/CP05aH5
4uyaXkRCEib2tUIvJ/seb1rr1h3pdL/O/Lbj6DlPEHN8WpRmI0Df6MpT7abbK2htm9xa9vSak164
8XFRG0XiF5EO+nqAbmQnReZTJNVF38+H+tMC18Kv+Ut6ElcWpl+gl24pL/uQiAOx3kFxd+yOoOzz
fr7RN0w15w8ALJbup0ZRg9eHqQpzNKnmOB+GVfioIo2F51jYaYhm5kX5sosPObwva9n4yTbXOOd5
PrDLu4skHSqLaHdAYxMA4ywip+ysMRdTQTqc8GhVq2FxGtxkj4lfSeVlXFgOdWVvpKGQr6N3B1gI
NpWjTFKklHMgHaTaGXQvcYzfiCAyT9z0zyNPGuvT0xGjQEei4QEcNBhdy1hKDMquo7mwwocSpA0h
3lz0undODuBi6ahc54CNBNG1iAQdkE0oiJw7bq5PUbPiQDTTLnk4vUS/ThUxD9Wf6nl0u2W2Mv32
OaBM7xzNudlOpMVQ/gMwHVPs4dQxnpQ44UArRZ+3nd25A0hkkUxeSiAT2uecW3Kzl5BEkdt0eDpg
xwazl7l2yo24D8WtQkZnXAq72DY90eehWFiXHA0qV2IYH3WyDBA2CwIWtBqd1E/BwsjxPm/qcX+J
sCiqDsPFkNy4PicrNnJRUGNx2y5xx5EwMEnjfIYHewUS6s3Xzyd0fz3/E8Z6R5GlxMlpxralfuRY
trzhTS64MZPnDftbAPP2ZEEyKpN4PpfBBSPrRnZ4RBs3FXtmx9jHphKtuRmGSNwaT+2J5JVNB4I8
jhts32uwx5h4rGxw4kO0jnbDp/UQAOCEQY6eAXbfn7eTfdPZL2EehVYL5SofEnHbgNCbirVWscPN
6dA9uzJSzJ4y9njINLPJqa63zoCcq+aZjvpJZDQ28dZz/1b9fXrMrTqFQd71CdYz2eE6AUG58SD7
AjK4P2/brZFnVsRcKyFr1KIucILoe3ZmJ0IaX14W7/2Cp47nxsuf9o6xSMBrD6XWQ1LwYJ1Z9VNf
IuFD+lyurZ28VOzKk18DESEbr+2JdxOY2CwsmyiOZUiWMZSwXCvoY+HuI0//GNsxg5+nykec1+xZ
Xj76ykdwSO0CfG4UlVbb+s46qI1tdU7IXd8NZuGs/DR8R7qbeixMmqgqwHGmRRlVSwxMXmWOvKwc
Y2GCSJN7jNR/vDnGC1mMWZHlYGoKMxUBZ+rcyU19ww+cwo98xT05PILp25cTRv9CGP2YC5+yAKvB
3CRY2PLRf+BoPm8hjMWo1bSplBC/3eM5id0cej84owu0YuhwoR73nmP4GwbSpciYg4/heiGW0ueC
UFTiFkOFUJ8DJdE6PZTbwObiV3iSGBOlCj2cRgWS6CvZkMABTnFVoLLLu1X3TcfFmhgTJSW5IlZ0
TYPbLxsCeNa2A8VEvTj9Gw/jQhBjo8pAlLNwKqmNGh3Vps+lsWr/+9axFqroppOpYUG90y/HZeIA
vvdtYyT1I0f1eGfEGCRr7C0JlNXQBu9EKiS6rB2Sbrbq8xB8d1+Ri51jrFKX6VkRpFhRh1cxQ+AJ
H9BuH0TOgu4av7/FsD1gQSl0mHuJ9YwOfXzlJUIhm2d57lhxCXGQqaP92tCRPr2+QqXZY9a6dVbs
yE4gZNrkr//8YK5kMAczJ6oWduZZpRuSOMhIEDojl/da3NmvKzHMsZRWqmFyR02PpUEHp4jHb/C5
loDedMZSX0phEVKhmE3xHDfitqKwebtF7UJC5aLwY3uSkQegOGnO/lEz9pNI5nHo0hqcOh0Wpuz1
B2pXBbvws4x0juisvnl24d67BzZsC9ENSrxI1jP7KAVtmJx6g757QLajwW3ELTLeYyfj+mO3uQA0
OF7IYksxg5WkRtmeZeW7vrfDR3TGOg1iR0ChNvJTsJfs0xfGHqzEdfDINbZ3D/PvpbKZpDxvaksJ
z+KpWc+cZvvXba68flvbEeI8zlne8XVpeU2jjdW0h5u5C6j4SVnSm9jcmKhwm1ABQAJRAfgss3kx
5A0sCR4MjVYBEEdoDhJN5n2UoipOYz2R8JbIduZgtt+HXJLhF50fVdomCojAG3+IImeRN4UmVi7z
Ws6jJhTKALkUPmJZgO/FyPzOm2GHR20jv9Axoouhwwi0YN++U5hbwykG3eZ46NIpfpti8eEaMErc
SzJmqUwYXtCttH0ZOdExfowfqYkz3AY8wNOJxCgLPBY7Wu7gWYm7en0hnrXdQpOFUZum0jZCi03r
bOuNumo3se950m4x2tG7ZEvfM86d2817T6VRW0MBHyUnBf99bdAlbTjJ4tTgzB8wXcpvthEe3MCn
d1gmMqo1PJW+qbudT/tCIrPVot5PoRK3mBMR2TqM72AbT8OC+hOF32BMAKI6ZEskoqxHDJikUWTg
g9pRJ8Fn8InEV+Xxg5MbKAXzUSzlfiLEUSvM2AbL1/bmA7JfD91q9mTgSCInE8Gb0HxOTr8oUd7q
EU1XXHr8m5wx+wmM2R6COOlOKj5hdDIngptw2gYHeTnboDrZCrgQwpH3mt/0F7IyGdcesVKjC1MH
tXdB0JP6yjnKbZzJ0dAG9cRrlrjnrdKhTf9f21gLY9SKNihmLW1/K+sITjFtSyptFFN9jt28E1dc
CWJMSjtjumImYmEKrtNp19gCinYYYJ4RdApxvaJ7SasrcYwXXne5Fcx0XQNK5SPOLkEtucfy8kMA
ewEI4vI/LpBxxxHkGJjVRk8Ol4XGgACw28Zj4U8Ohj/zXFiuojB+n2WMgSoEUE7QXjj5zvL+Or0B
7TXCiscoc1PHZdWSMUpjq0xCZ8BEdHiI+mViEsubndYRSOiCos8PYASEBw3+bWkbUJ7QyZBo4u4x
tUSsI3WprYylMkM5Dmsdp9qt2nNSJkChrN9TY6U6wlaymwO1A5YjcDNpNzU7ZgtYv1FHV4KV05tp
PgSragdT6CpE34WvLbqASuz6Hjm2PaouvmWjT7dfZS86at1261Y9MVadkwGWEtrlv0zAXWo7i5zI
q8G0tB7KcHJfGtBKBc5hoT3QGYgcJb/n/dCmQgnsSJjZxQLcSoyPSNCCJ211dO0aZ4vRr3qAChKf
m0XlyWI0vBa6QW/injohvSM9jR7tfeodav8LPzy0xEA/CH0WE1xog5s+oip9q2t/L5VReWM+dXEc
Qny3sgC5QNYWj17yTwny/9Kqv6UwGp3oShAXBTZ0sOE228U+fqBmESwH+38VhlwcHvukwtZLYwFG
CmRbaFKzPwZOT19PHJ9M1H8XaWE2FLh0wTkHPmPm/cyUDNmdSfrrtiZoI5jRHBK6OLxlj/tgejy2
7rteG1xG0OWBWwsymTPLBwN0roMgAUE0fY+O/KK0yyMtpFcbYXLjkvjl9uRF2xOiPGGh8XzWexqL
txQYHVQIkXFkEo7dFFhWXkby1sLNMKGhlGAhxmMDL52T/Ln7cF/KYja36kwxa3XQZk4LhMtbyx6B
XgCSlx+E0HvGXoRLSYxLIsf52KgJVgW6Hq95748G8AkB5lq23/V7sas8zCLBCidO9uSu+3Uplwl+
YGeSquuxwtoJHk67Hj6ptsZE4m8DVAHKH5G0gAr8C/sGwjHajauDK5Q18kEQSGmtdTLeOSAz9qdV
CGSIsphHIq55wes9A3MpizlBST+1cTW30BafViLjP82yX/Dqg/dezEshzOH1Gtqj0goLoneemk64
9QsNDt7PG8cTw5yVVjdDEJ7O+5Yi8d2vBkcmgau7P4u5m9q4XA7jRdZTKRt50cuoqvb75kFZh+4J
aaJ+ob7GHMZM3pIYD7KVB9mYs4GKgv+P2YYYLzdC23knxF0T4zjGeONMDcgNvKnU3w9dapZHDP6R
ttW/yeRd7h/zpqa5UJ2kEIuqndEZdrEbIbcf+XDe/qNCMJb4VMwN2pqwKBCjbWhCiNp9LIpnBukp
3BiniwvLvJ8n0FKA5wML6lb0TUt99X3a0SC1RZG6Q9g0nxbWF0cL7ySqAX/5n5VgiU6VPpDaJoJQ
Wu8UkZjJ7Xk1OTUae36WdM/vBu4Uw8HASQAiOJM5LyOfuyhTJxk1umGX+kASbBTns0UJHgjFgLw/
46K51dNT6Dw88Lb2jn26ks0cYSNgFqaozfJ2/VYeZDddg88BAFNAL4GdAm9Q4uZetuDtLbUUzIFe
SWUOtDUqpZRHrBj9O7acIs4IcI7NJj+MOx1OpnL8eYvv5dguBbKZnqY1e1lD/9/WIFvJCdelt18e
3HLXHJ79L86e3rEpV7IYk5/MJmaqJlhc56rIZMVIkSYE/eGcy3fPD7qSw1h9axzjVq2xpreKlL9E
W0BNfl4u/1Bc/q9fsndyztQjAeC/nN284wJh6gCYwdAGA5gfywcbAxEjofeL3scRERqAjNty3e5o
/ZoLO1DvqMqlLMZCa02qFFJJZdnn/CiaARKgiFpMm+sXqFY6lsCPgKg1ZvUTxBJov0VbLOjXmZeu
y7s0lxJV3qqLHuEv6m7ISC0fU8R5socEnSPi3eNs6r2beCmTbsRFvVdL1UKFGZC30j54yB874FhF
V3GOPTl3Hb9kINdud4o7+BzB9/T1UjBjfgKMEEUrriQDpxys0vVH6oauuKX2ricYAecMTuSPu2gA
dICrSbxFM+anlzsRA9EU+dzskO7QSIORIsIOPFuYKDrSkYK6p2AwHq4PzyTwRDM2SJVKuWgNavk+
th+KQxulFosDEs3j4gkt+zwjf+/OXOzy+TZfHC8ovk5qWWCXJ1tfgJytIvvfmbNEqzOMrQ5LX9P4
bD2Qr/+6yedCwIXoqFWMXsK0MbSzTCi6CWRe7o+LA42q30+OhmTgAy8M5ejUOfF7IVKtZWNELYxa
CDBgkwQNgR2ytzyP9KYFEZG1DBZJClSl9KkmY2uNWoirU6FR/clOJEGH9d7bx+QPOAlqV5dog+c3
57pQs3pjGy5EMmZXaSUliUPsJgpvqJWfVhXSBu2qftT90uZWSO6Zv8sFMpZolKa2iyosMIqQ4fS2
x/B8NeQ38VNbCQ6vte3uQ3kpjzG3Vg/mx1Pwf7qi2uDddk82dpPqZwby1u8OjLs/7+jdiwigrSVh
ShlA1Iz9ERBQV62gy9viLcQY894pX4FwrBRX5/FM3tXKC0mMtUm702ApFSQpEsnRMqMhwo1hzD+7
r5hHxHT3CbmQxZgXUa/rWi5MeRuj7XjzOJRoZvpP+8Y6qE0TzqoeYzVlZ48ymVKifpkWnQNf8kwI
Z+PYfk4tDjPNiAwavcQ5abYYwlVORAntyZd5h3R+XG8uGGgv0LiM7nYwdl8/hHozFFZuJsq2qVCN
1CuSh3YVE9Ez8QeJwv3wylPBe4l2zGWwRNFAVxrIb5hrpolDVkpppGyHyc39AfZYxbPbfFbgSJQR
o1m/eCLvbqlqYWIJpS1Eo931KpukqtUuSZWtVTlmRkTVKTQSf03H5HnkTSO4F32CWR99EegiA6cr
yy51ihsTdFmlsu2+w8fc731hp+zGl/SYeqrB8Q7vLux/sgD/vl7Y0HezNlgFthLdkyciHXWFhMfw
6+T8U1rVs/G/kMQYfyEE9b4xQJJp2hrIxz7H77Iimez9fM/u5agudg8A/esVpWqtyymVIxBxG/+G
/6njjuWoSKaHya+fmw9jOYBQ/vlnubyNZBzCCORCZZBB7KkmQQ14vmegCn5IHuuVcPhvopgrJ8YW
Gg8T6IfwlD6myIcFBTkdwV18cv+bIGo1L/yCQAAZaNiezmsyX6TXQCBxTIQHKbQlXurtTsmbjoyk
IF/KMQmipGthCgBALdg70SfsTovJzl2CSp2TeOEidCVHcBvHdFCcJPUih0uPfs+F7oHo0nuWvkwO
h9EdowamRhgYDIFGhysYd66/RTX6UM8aI9uJC+2zW8zgJ0jcsfCV7examt1hCFbpTry7eMc/gi2j
fUl03iQsKrPfRpOWgxnp5S5+n73i8CHYw0FFe6RrYsXyGn519mw4vFO+k9G4Fss8tO0Ytiqolcud
4Iu2gp6h9FlexotxbblpZrcJPKYZua8I3eO0JRWE0oC3mO7pVW041ugOxOT6Uxg7O09lOIkldiBZ
zpjFgNlsePuBeeht8c3aVpvE//YLWziYmCr9s67fyd6jlwJsauh9QSXtBt0yK2IOpFtc7UDWjhom
aPzQbhruZU556Z6eX8phkxuhrmDOWQI5vZcd2+OMfIBEkr3gVk4P8h/BhcJvI+D1A3BzvE8kfIpc
08+9YtF9hE/Wkte6dfbur19wsHVB3dHMbKK9miXTsjARWqqrFjNtl5jUADrq1Bdd1dXWIwG9iu7P
bvZY2s8DcNrPGZee4Y69vhbPOJSqNuR1V0O8vCqOwlsMrL2AMqmzAMx0A2B4Qk6/ODmfO1AEyJRp
R7tBcUwKY0G1UKvMNh2rneXLq+RzqkjwS3dqtwF7VrDWP0In/+CoF13GzS5fiGTuNmAzanxqpmoX
LbVP5Q3LfQE3w0exjpdTTKxV8kiLb0B58CLn28woJWOj5PogCQRBArvWoonMFA7MDhxp6E/3Dhmi
5hWvf/au7cLFoQqEQcwYGHBtMjPMyhWUCZORUYFfADnuCS4gQREmjWwUlIO7tfJF+UW/E16H3D1j
jdLQ/ySfL/bFK1XnxYQp9ZCsoVe3RoyuPWZrdT/b75bTrQ3Oft6co6aAPAkXBcNGUIwSGXWVYjVN
1GGqd9OLirnAdn2oVLezOF7MrRSULIESBoRAQ83LYLyJshD1JulKMKZ7aFdSChIitkNNOOLIuYnm
YIou5TDKAboSrVFbyDEnWH7RNZNFki/6mZi8FtU7kvC0o++Wchzd8gA1VRjOgBf2u8LxaMY6ISrn
1b7xwMAHeCmBebQ7vbKSSIMEeLJeBQqOeGl6Dzw/5RaICQspYn4kVQDM02W98x4oTLHM+wkXuZCJ
8pY+JsfuBbyfh8bOweOTkfAQH0yU9WbMFpHJF7fidmcrERhgsg5meSMOYhO6Q1voYtvU827C3IAR
bDblE4X8jIDcFe60nkh8QCIlWcxPP9swqgxXJgwrv5TLKEucx10hCtW8e3MOnITbbczD/DZjHlU5
QZ90jd+2iLr46NctMoqa/ZCC3/HnRdxQiIB4/moVzAWeakPA6CxImuyPfJEAQWgu1WXhz4vmrXHe
G38CC5K+w3MLhhHUud2T//MX3L4+6K05D2dDewBlxWNMpaAW1aDnibYb+4WxGjY70BmS5/fd05fz
sySD7tr1iYE1QKOd0RqCc+Tero2yUSq6kQ6KumuP6Uhc4KIfLXvzGBLvt0W8z0VMkEZe4q/GTnBs
192sXt0/5H3z/vzUrUFU8hWRlf/kLja/fP/B99+O3w9PoMZw1k64e1ujVWf9MPHO51a7r7+Z0bIw
EMuyHQ11t347gSgLkQCaAmbnRORFBlrEiqDu5Y7EBJr9EBK5XTUbqInhaNx893nqEbt9GPOIBmRJ
Amsim9uYrLAAYUSm77zlUrCXYEz8ozsq+TRcw/4TOH8OMSghQJwGmgLy5BvL7O0FFHFkevziRZdn
J+ynT2G0ttHDaCoMfEpOplVO3t4s8rH/QD8OqTdvH95xaTp/chuUFIACHz6HtwJsCiWBnQV61Hun
1DOp97A+ud36peMO+ji3FDBfh2tFx3yoCkwSm0XoyiDqpFzUd6OXE1TtDPKSLF4AEHZp1xDSg/Y+
JH8Md/F4OPw6mM4jmbyCbACfduwBmXT/m890cw7Sbj4KbLh0LjJojAxmy1pFrLsYNEK7ZjWtgMHr
0EXS4vs0MPx2IAqo39agTlm9KaArgqod/5xQlMPHY3IOQQxwsh//LME6mC51RGCxrSL3b9hBBCiY
CtqbdJm8YJ4Zee3txiMiQcXwgWurbt0A8BmApkKiYwPpyNbr+xtmplZXcW7s3mj6uob6v8RIy2fo
KEMQjDpXBnQjUDGgWzKBEX+TAQkHu4Sfa+7PlkSlKTV2MzFWEkT/CJDgUDKbWQ9d2QiJYuw6u/dG
/NFgHScQ2uFeImgA8v+xWI4OxqTiwPc47ZGk4N/qXcpwlJFDuPgTumQT241MIqAxVw8PnW1xxpgp
1J7dfCVo7OiYdeQi2dxPNGdlNuWWARfAINkyBZOL5NEqCvhlQl9yaLGhJ58Z2ZyWJSr2FGc3wOfX
7Ijgezh7dvtegqFXAXMkuO8RXbF7BlYtDFQp8DU19uVE3pCDcgyoX04UggNDksNCtKXb+KrHYBO6
fz5N8vlJ6ZMqbBy4qMVPqmETGI4fUqcAzQ+aKngl29vwD9MPMT9MxEhHjNHDe3StY4BdlYEenkzc
XZAJgxg1skdfwGigkRxM8lrgC2g7B7jzdghGHV5DzQ0XEDpNwW0jquBkQb8pWmiv5etCj3nFTWLu
Sjqxb5ksRdDPNCBDDMEdJ8CkHS1sXiRj805kRn33I8Q8F31zwLhWCrh4fg9Ivtw8oxaX2aAHx11E
Bg68Us9fP5+nfO82Un5OhBqiaYIn4/pLh3oo8Drp2o4WX00U0zFnyC8Piof0FPmtos1eR/0MSVRy
pJTBPTk29mw4YusWvHbjO/4SpevBiE/MAkeOiiV8GZTEanPxZOyyt1Z0PuaQKAFCV0A6H8OX7PfP
K78FWuPOm5RHEylp8HqzdogOaMu7NjB22zeNODOMqLwAOZdB3n5vPxLn4wStfsN/hgTm0qY3S8Wf
hZ7Z/TPnU6jJu77iWDPakNCeh/arG9YgXSvbOi4aa4dmr8djZEsw1J+GrSM7KNiUQxPpcjckv2eC
v+IUFvWjM60pu1qB+oedmpwI6tbFwvcAmIiOO5kOTmTUN64jTUpqwdpNo6thekG+iCI+4PMmiAeB
8oUUFsaqzpOaziWkzIEdYKaguggVO33+NED+0R0mg7OoO04y5JkGYOUQSyOda1XXjETMpCkPdikR
nkTYqegI7C6u5RHxdYuzNcBGBjNqrHY9/Nafz/g2kLNQ+wChDxrtcMgWc88CrPSU1nUAi4AOrxJ7
SubJDiR0tGkdxxmnv8WqEwba4h9w4YFhh5GF8XwFRrknwS6LMJXX4VFP3yY0YdBgWoG2RlYbF4j5
fdkcqkYXJWGXbGhSd0QbtUAkv0GRzEYv9cJcxq6Qu/LgFXbl84zrbXIN4rGNSFnQwbNIXFyfYx4H
cliXpbXrnQp03w1sU0wMt3R/PZfwCEWf9+jdlqQBZ0chBy8eWLYAOGIcBRTmmrBTsmiff6tgixT2
2dJc5W66HR9BFhk8hfBUUY/hln1unn7kYmhSDwkNGuqwKftimqo2myD35ILG1h8eMGV3GTU7ZaHz
BjpZN84QlWXIGBoFRUV8wKwxFDQTg0v6aL9++w3Sbne/lwioEb884NQ8GEegGsij+4jAijw+Jo73
BziAE7ykyDn+cQ/H36D3/dMCGbDBi7ra2b927mG2d5H79f3wYi0f1pPtG3BRV3CQf/lPD18ILR7s
pwfbXTk/37SbF41ZCGO8slOJpDBdSLhTDxgs54NDk5efu/GCzjIsjIoGMS1IP9gbUBV6nwp1tBdX
klO8c1K5N+YXlwdZGCg3uvqRKGO8F/2EkYZSYELdHsmBgmN+3qDzDPMr+0B/H0GEqGIwLqrcVBUu
kosDMsiZFFjRfv7E00KOpnP82IMvJQXEDEyB1M/tSbt63fxyR9v9Mu0VefeVcfHzZ9xWvAE4VWEN
AXBDhhX0Vdefkc6GIbRWl+2HiVQTPEgVY7B2INNOgAlqXmVu38YNCQ5IwmWYDqwaOChM8mBeAEmq
hb4zw3wPBIHptAFAyYrd4m2nzWxPX1/f+X7gUlGz+oh8CKZFKrTGDgJj7ZzqvdhtaZ46PTSCdgsG
4wCsRRiGTXJ9+fNmUoW7PFKkHxUQnYEtDsNS4EpQlboU0oV9n85JCCYL8k+RVOgawrsFHMSZZR3x
8PVvT6WaGmFphLtyI8/udgToOV9ozyZuu8R5o29su4WSDUZeY6ockvuolzK2Xajj9v+R9l27kStb
sl9EgN680pb3klp6ISS1RO89v34idS7OiMmaIhoXjb3RQAO1mH6ZWBGJ0qoRElmanW2gHLEuvtCd
TMiH4TZD/pLzN8VikZJ2wIhZoCxxlJFYwraksldKzGdDIkUxcQ101krN4+UzBzE5KlQLAdQs1fpj
ChoyMsjbYZMOoHxXHBtJzuJDui5Im7vJcAic0D56SY/+kX/19t2ptkbgMQI9QrYj7Y0iWbgBONr1
Ih8B5w7tuNiXqAZTB6Fiy2AI5QSAToCfBVRFkz8Jrydor/yLHhRvkYmT9n5gD9W4HzVfENUBaDXd
QkkW+6pcFNkhSMwXzWpJxIpU1+HpxRqQm3huUISVlwZJv54wCicPsYRCfK45oiZnfCEB/8ohje20
hTyDBt5IM6tW0FVITA5MgEvzSl/ckCFBzEfGB2okPKXUxV1pLcj4ChaCsJBd9s51eC4Do+wWqq2z
OImYQVSLQAmhpQA2lulscugKA9MHlx/KXRR9NyDSh7R09FlBNhh0AU8L0cnPBTW9WxAegSZAhuus
QuuIMhdJsZu5vlIcolKXFXQdZ3r8KQV66uvrrNPdRg8qc1zSypldm2j8xBOF+i0PbmxE0tNB8kEM
0cwEVpNBRsIDBFEdhieYC94C/ZJjLjkQtYp4xAnFPM3/ELSKi970sDxow7MUr4JPd6kcdc8CrhZo
dGOtiFzCdCAyk7jQamjLg+q0EAI/Ku3Hv979JM0B0TxogKvQ+qQMABiXd5XAlYexdrLcEYTXx79/
Z1ejCgWxdGw37AOaPatSlFDIirg5BPoImt7gEGfvC6tAmYA6CJI1KPsAbgetb3g90znqhaYPlLEc
9x1vD+B+8vdt+bb0jtHn5scKsgqcRliHeehqT63EYlP2lTKO+5Q3hRf3JpoJMt28qepGuKQKTG1f
2EL4hVSZjPwTTg/9kAWQNUv8eJD3YWB1COMPB354yXLrn5aGWMHaSyA4Brcpnkxq3hRRTJMG6dY9
p4HEoVf2ykb1FxKQ1P79jw04o4QoBKZ+3LhfrkWRt1LS16K894GA1Fijl1rdGxdcXsp/+X9GUNMB
TAWpEFrvOudkxvcSSd7LuJnH1eKLR28wDruLheQWXgJOIXWP6dILkidHMWhg9oL/7sdPjG9IgW88
XgzqkYMSHgJTqEXgzfmBJVCPHOg4I61AM9MhKG2Z21TAeAXdJkyd1MrYhceN3l4cKtx4Y2ALmSsS
5E/HU5UZK4V4HQ7NexEBuKW7217Ul0Lt2YgoK9SsBWKSAGcOK+yZNdpT89SGECvTvgpuYeroPUYP
h2yPX3uM6/laTEYYEjJdNP3n+Ovx0tAAJdS6RAI9RSyN+cJKUS+z1vtulLPRgJzBYOWvaqH3wJ8h
fhX1RtQjGTQhIKN/RYnwpXSYTfwGKszaCWwfml5f/Vd+zjckV/34q34IWn+9rOSrQLqEqjcuVVGW
aAJXiUmagOU7FJ//7APd3qOYpb8hc464O/mpMYESZiAxNhIrnrWOwF+Ov+i+/fFBeOs4klC2TpeX
3S37A32B1iKpYx/JdR6IwszOoUCDjIgeoEn2DAULBr1RV0u/OLvd5vu8BXDl7/fjEf2AjB6NiNox
pab2CjhpRxQrMqQMttvW5sFREqInWLOB2t7Wq/CoWe5ONrW3alc7kmQEx/psrDrgd1DmXwn6wtVC
R31kltHfzeNWwfMOf4LaXG6tspErZSzEiDOUx1HN0QDFClDBeXlCFZHVD+JlYRpm1w1lkuz3X/s5
CcR27DSYFIVX2SCck4SGJjFuqJcU+luApQO51B/BSdYH41s9CGsfIETZakhjl83FIMPXeXAs269d
vbDpaN8faCmEvxBGAp4J9UOwfU+/rRhBONSMEc4aWque3e/y2CPcNn3eKVToCj+eidlEwJiAnY3w
ntRBWPLvvyZC7rwQAPTAPSi8GWkmUoSJv1WXkOx3xwQ0AJ51ZCZRyqOWuIRb0cUKzIyoy57HVQ0B
gwT8SSiWxYZ3fTwmGutAZhA3PQHmIORWgGqdDqoOYzFCvyxzcJ/KE3cTOVsFfvYL9YphsDfyRWot
DkgVaWEu6TQkvFsitAdGOAgoQHCQnkxW7TqlyvnsKF0VwtiUmzXJuPXfgtHjlK8zSDjY3FLESvJl
kyMNq0h/IoJT0DYq0J0XHONLMihu8yMPldHnsDY4RS8LI4Ws4tLenL035CoEDRto6OCUzwj3Y3iA
oRsr+TH6ztf5KYIOqlmA5+jmLzK0k4uIGhVccrhneDxBsEfHUFHmtbUXYVQVpGug4VQYOaqDu0CX
/7q3dNAzdR2iGrAEBr4zmahwoayCNQQFPj2ZaLBkY6Tf8qMEAPgtFtcC2ASjVQh2jcZ+vE1nbypw
3shlIBqE34M4kToTHpNBNJFTKugyhupT3O3ypZzxzAlBjy3uVFDc4yJBVZi+SXq3H/2Qq4/Ft3eu
xIPi208t+CYfj2N2hRArcKwwZ+StpOOnLqt6jUnE+ig6gqlcml349NjAfNdNDVAJY/hyGjhAYIBH
9VpG8U2GOg8kQxfWg46jcXyRjEAoAIgudHUhjEhdGwMrd6LHN0d/jVzauv1kN+XNc+pNBIoT90/r
PB7W/FKk7FGPEJu4DCixueYIKeG1t+Fv4jq3BEta193CEt0dGoCj0I5AXgvYDmpozajEnV+JzTG3
BdQLzVrVc7DrZnYDfGxsBuhwANjjtVo9HuKPbu30FANOKuNO0vDMQNSLsps0xRBEDKZUWAVvFZrQ
/374qAZZ0GkW0bWF63/brmJckuiN+cN7erXKv7IPpNRkvMaQZVV1aNmHX8HSRXZ/QhQEBJDH/oG6
TNeaG0dNyQRMSIiWWrAL6L0PqMsn39tNi/x2tOYXXI47pwQiKf9rkPz7r4c2EBouDWQYHDbxGqgH
oxMWnp+5BWSBkUuDQLWqEdDr1AIXpZKvSON4jOsN0gxJvucgremaj5d0FqRDUZb0oiFEUxQknmV6
IFmbNLlSsscUtJuGhg6ZBlq6vJlu6n36tsQ49xO9TncQil0s8rAgvUCi/gdt+GveNLXmFUiVMkf+
jPw880eq9bVbG94t3YDZdc/Yj4dHF6GJwpsIinjc/BC0gfNFzWJV135cVVxw6oBNbleaFYMwhzMF
lPpj0FYxcPEZw+6wN1/5z+TUcIaUGt3S2zCPh4DAQlKC9EhICNpZKlYdhqBX0izLTi3MRk/lVfqI
zhAPQrMGkabNHNlIdpnNbhNQrw479K5YsTOe2At/GZzaltZLyZnZa0Vgv3hJIGb6k2wi7/XvdagK
4FezEcgTENJgId6WzyR9z+MdJKEyqMKQeIeiI3VZFGOCqjH480+DaIfH4Il/lW/Bvt24u/Qbuoob
QOWAgoMy2Dr2NuFiuYu8hr93GgqF6CIAQR6J+iB6Q5lHhkJhpCQUTvJGNlLwKJ5KUNoGdrFwKc62
NDFESGMgMo7+ROB6plMpaB2Y84RUOAmINRKrQIkytD+FjbuFPuf18X4mHz0ZFNnDyN4hrwmlAJS6
prbUImQ6RlP989FaGMbSL/PTX2YZDfKbKIKeAS0wlkJCerchm4U6IO4yMJIC50IXAmtf1fxQS7Jz
bnoVoLi8rGelwUYIp9k1INO5njW6j45HvVmYsHuW8VwhVwcReFKqmw6rVcc8HpkkP/c2wO1LzHCz
PYZxQQ35p3MErgZNTMfFXpVFPZ+fuT/RNgZkSQU3XIhhPF512vGDJ/aTdEQmBVsM/00HAeRUl3NC
UpxleTuWm55zRM0JFUNYahuezxaOC8G5ImAlEQ9lyBebJpe4pjyXfwRTPDW3x+OY7zH8POGRQWGY
SDVRt2DReCo3ND1+3hT1hTm69+mkE0tC2hEkgTQvhO/KatZ7TXUOYn1EtaSNfd0fFxZ8ZgSPMQJ5
XiSJf9R+KddVK9Qq8ls3P0OAPvpbjjf4Nf84RcjHo7kFrgXKMLicqXs5SxmprQO5OPe8iVbZojAf
/z75wskFgt8nrzy6jxCIzZSyBLfThnj0yjPzkjxFbxpKgYkpLTqos7sfZtBQBaQfwR4DvUHt2JHN
eCaVyzMPaZ2YMaG6KNoDem1boMszgOpKHaJ5jnBVl0XqZ7uMlDRA40N0kkGu9eOn/3racq/CLgz8
6ixxZvZWPGVPw1N4dIEDVYCvGP7wyMu168fTSjtrWCwEmCQZgqBJRsvvdLxiEPOiG1f9uf8MUG9F
/qkxuaW2oTtGkFGTcZuR/lLENFMjElrsM8heSue+cdJm21ZQnO7U8+ORzLc4ik6/jFAbEAndJIhK
GJETh+9XgX9po4UmqzvjQHoKpAvkViMhJjWOOlAr3yvkc8nvBmWnJNsOxGfCwpLMdzqInLASHIHu
o7WPDPTXNkiHyAPTd4aBiLbkvgtICbLNqms2Yb3gZM6uZxxT3NC4DpCu0cDtPrWkVZygRHIinzk9
2iMrhXBnifZmvqehAYLYC34G6G9mGspikA5yHrjyuYssJ+6sx2s+X5Dpr1Nvv+RKDCfH+HWPpNSc
yIhHJ376dxuoBcEpRPyI9DB1dQZD7ylcUSjn0rek1hiAeub2QbOwtea7F7+uINaH10+Ap9SiD7Kb
RdXQY2vJjg9f77p4Pu4sNtxKvDQywHuAHJC5/LWt8qppxaZOtPPeq22XXbWloTJmHJv/PF1Ai5Bg
AXUnOE7UWY/7vHXHWlXOXWZ57LZJDK21Ysb5/7NCeUcjx3YhcDPKmQM9/HjJQR7pGnm2cD7mjwFa
1YDkBDSEIBrop7lKSinpulo7l43Bx3q5him3skbkD94WS7T3jAFiTgjp4PYjAJiuT1xmsta2nHZu
Az1QDL+wDuEG2Knu6i3Vk2axMxq3iO7sf22Rb/m1F4ZILb2hZLUzB37ezfjB1bp2CdYQsLCYyFKX
lHzvbG7kxhCuIx2NRKNGrVYu1mAzYkv3XIJbABlwVK2U2+MNcWd3oyyGkwPoBDAUNHDIDX0vazPG
PXe9pVWWi9um8t69pQLCnZHAK0BQ/uNLYaWmE+emKmC2ueKe6xGkQpHuM94iydR8KMC1AT8ho/0Z
I5qB6sFujLpL6p6VVJdQbzElR3P6/p/PqYKoHr4Urh3Efz+JqV9bQEoV2UOAwJw7kACUL27jqJUh
LQWz87cMVpDJBNiQYDZoCHbD1CVXepF38ZpLEDuO0j2FmTlcM3nBwZ3VPKAPizYxoBsBaCJck9QF
Kie+Bweq9i7PAfqGwOSgy52ZnJttoOh+hKQ9TpRRusbOSIoF23cWjATQImF1gw/yc9p+TWXBx6rv
tq13QQLPRQ2zcmrwEzZOPyzcevPdhzGiCQ2pNcwp/jLdfSPDcyojC94lLo95bqmN43evj88R/aIC
tckiD0nIyhH2Qih6asLVhpSJhtS71MwGh6hnrT5zImlhIOSY/HbmgT9CupM8R6j1Ical3qIycCFG
FrjRJTunlyVOD3qW8OOkdKIgWuBUgomfDiHgR67VwPV+Kf8UzZHbi0tfP58j3DS4QNHBDO8MWeyp
gZoTEx7zlF1UJzSa5xhdTgveAA3+RMnnp2UBQRvBaiE5MzVRNRqic2moLxJQppnToxguEAnHDWvl
axAR8XrXOPL2mn2AeU5am8oClmeWGyIfIBNwOUnbzMFobtmGbh4JzWUwOFt8V5HnyyC9mD8DB31I
F6ts9D2BWwKYZKJgBcEq8r/peCMuETl/aIKrgCa7b+XYmh8Y83dgdK8ZyIegLaXHFoQ8Qr0/uUsI
wtlz+GMdVW7A3HG44ORNrfNCn7aDD+vtnx7FdLDEalaQ6e13rudPi1NL1m6y+clYf1mjbiomiFO+
ZevgCmUjSHUzaN+C3KjBNSYamlTr8XmmgdK4eIk1+Pgo4snA/1A7SXC1pPG6NrhWer6Ott4ZUd6m
CYEBYc1y362YW21K+UIyYFb5hlVCEILuKTwtCPuoMUaCz3tD6ofX7LvLDR/9n6mpvn7xfzl0q+m8
psuraglUO9+zP0aBoUeYjKMpUdcjl45oIYD89HUUjOQ7OyRoS+yccS0bebROWkNdyA7SHtvPIBVc
ZIDsIyCk3cMEPnClsbAnG+Mq9AEakfUo1YeXv4/XcH4bkIH9MkQNrHABS+U5GAqeh+/8qmzVr+S9
8fTOio9cQlp6hc3rjkeHaG+kFwLtffwB92f21wdQsXXFin041DGWE12wl6HXQZlnszZUrm61o6zN
BXNkd1AnZDJe6jymHapHbQ9zoGwWjTf+6yQeUZFEb66z005m+LVEUH1/JQFyARASDyvtPVZiqZbo
rQyvbLLlkXXvkzW4jJ+8E7uUEf0/pvK/pui8biZqvpp3MKVpT7xiRbsWDcYCclnqS7jxvxZmkizM
bCbhK6A3EywYUEuf3mxdLMZRyvfhVXzK3uJrdC72idNb3U188c/RlVnK9Ny7SoEFRDoBSWW8kPTb
6AUyJBFYDK9KrREFVuZdMXKIovX7dr/ElvF/GJPBDYDsFW5valt6QlQlndpiLuMd/CFvz10UQxp0
Gdgt0Qyuw1Jp/s4zBa8C3jn6TlCYY6npHN1ebDteDq+Do/lmgg7f8zVeQu2TH6HXTAB+R0a6BCyz
EhUIjl0EOGc3BFc3em787+R2YGR9w9a6N/xlQCb1cV7YJDN/BtcL4R4UEbXjouGpaDDkGCVnOC24
oh7/yVyz3kTv0SlBKnpVmNFfAWLLrbEaTwtm77yDv83Sqceoz0d2LGC2MWLQUBy9N+HC2uMb+8Is
teHde4/Q9PST+cZGQZg4PQfakMRBwQsRbBXWxwiy8C9IKOmfngFaPyNausCIu0ItIVJ4CHfgRZPr
hPJvO7nLq4EJkisQFZyemi1j6F/C+/jUXBNfX5jHe8YIXvUH3otMG3UKwiZREF7DWLlur4nTFHr7
HG+M5BhuioUXj1y89Ljw0CHLj+w0sv2UKTlP5Q5wxeSa2sE5W+IhpvuFia9C3tH//jx17yteMAyp
WyTXYDCUzAxLJ4xuYawP2/Sr+MggYvY1hlgv9mVYpU/qoQO3vbcwnfceW7hJaJb56S2bUVz1hVuU
qtonVxDbX0QL9EjjR+EEQGAq59Z60pzaYD80uPzZqto2CxM8q7eTKSAwSASwyM8A4TXdqFIlgIyZ
HZNrjnJ/hwazINJjG5gmwx3QbtmY0YnZCNbruj5Ku/7mpJf2AMb7lfSNsFoXL8HH491Fc+/8rMnv
D6JuIx81q0rN8EGSzm+q99z+IAID4V/IFQOaBCF7CSKQneF+FatztgV+RS+3zOWzgiyq52hPKgon
wbpeeftYfxWs2kE7VT6ig765hYsihD/OLL0/f38sdczrrKg9vsXHxnDjYz05B7IRX2uDMfkXi7tI
VrNyD+xLs66N1eN5mnsQRPUX3RVIOsKH0Kh1y4UobYsyr6/qEwy360+EaOVzsqgCd8d/QHcVeChk
0jiGXDFlqPNKMS44GAKw+2lEV3W0Q/JGHzdoVDD7hTt6/t5NjVGLH9RpBrB9Wl8HYwCz2rv2Vg9g
Jnt+PHdzd29qhVq1RCsxTBdWetu/+c9LcNj5pQVKHGxTFB9I4ysVAf3rp05/i45T2YQHX4w4XOWz
8AFypJfHP3/Ho5n+PvENfqWSZN73XCbA7/O+Eb1FW/+61io9AmfAUwI2pqWy+T17KP4hzYBilkyy
9lN7RVmEnuJl3JW7xhBNDCFoMSp6+FzcuqP4seiOzlca3WFI+CCfjugQMdrUnJL1iJnShrvKqsE/
rUVYImDoHQ/ttBj+ocFeFiaUTNj0RphYpB1gnvGHsCtr7sqeq/fULJyL+7dcfYaHIjLcJWPzl5gU
UkmlCPkhpAPJ8H+tHu/5YU34MK7Jc/i3qPT+Jh26P8mJ3SFnspRUv3MTEGtoFkfjo4aNTVnzikhk
lIDhrvlrX+tI4bf6aGxaJz2DVL/T29fHU/njBk6mkuQQgOhAuEv4Y+nsIxo7hSoq3OqWr5WP5Cuw
WjSZJNYIfbV6y55KS4DxalXatd2tml1pJdduW5vjkT0Mq9B6/DVzX4H6GsoVYTIxYtRAq2489AYL
q0K7qQfWmxAADcLX/Pk1gGnj2zMX7vkZYFMBIhfpRXQJo09ozj3EhD2wjwWvXk1mZa8/AvDxYfIN
Q94uWKJ5h1CVn1qiDkvMS7XElbA0OPmuXKdmr3+lALqPIF4VjRoNPzaHFp8a/ND+qrUCRzVlkIRz
VmD6mwSQPM8eT0uRMk0LOPsqatdlktCQVIgKT3qARGj4V92k6xRqJoTJWdhyIL+NAZT40sGoAdry
Dn9YKOMwDm8rDqQf9NiJ0HAUL+TgZ+8vNVmUxz3GAotcDCarMwCeAGCCUHeRPqaFbTd7ESk71PPL
VZmWZeGPneyZcAMR9x4MJ58v74R4q9q5AFH9fWx07tYQo4C8IKT4aaymdoLGMl0ipZJ6HW0iyyqs
pNW4CgxuEx4GtKaWYMQ7ggjP3GBence278wrbmzovSERDX+U1n7ohFb2yzBn4JLrWWH0rO4hf5fr
SDuhN55dqq/xs/saAhMQtUCtFV4UoQKYXqFqFGV5GHnhrQZ1XbP/EDeD8Q3ZrGOCNiwPFX70rrFm
7SCngKa1JbTCDAoPJDE6WAgHAGC+qPySz/t1g6tizda9EIc3+QmKHmAhz1eVbTQLzzxPDsnkKqXM
UJdXxxVhGSJTeUt015HAHzaAP803EJjy6xJ+s6j7hwaMcAHYDgWd0BV5oPh8vLL8LOynPoKa6hio
DaUK8BH5H2/FgM8CStoIMDIDeRs0V/bg5UEnGtTQ9dxRdWzv2JCOELo3Hn/Hj49BTwaYCJChgqoO
wXRP57xomiDr3Cq8Ve+RhZSKrYHpzgXHPg8uPMVOLHyVnYPcsYeg4selBlktRIKNwMl2klFCBxPS
iq+y3qzBfeewDt4D4xtRPURgEdlD560nuuCLOOSf5q3ZZ6voVCNlTRxM6rP9MGzLiBfDW2sLIK9f
o8WSEBedRzQy8qA+GAwWouD5unAg43C+NHZnAzy6Zm0B9C76ewKget/r18BkTovEW/OlBa6LBVgO
jWdAkdPpjp7vM7lko+jW29pReC2s5Ds/hSaPzlDFqVelBdYQkJMuRAuzGixq/L/MAio5XckO2Hkv
G2C23jWOeM7OkLy0NWvcNEgW5xvFxNoe+Y/H+2fW2wGr8CVZ+PekIifT1Rs2QGIk99j4Nu6q8x9C
kov7OLBCe0QwenFOu92L83X6+nL/dMfoyOR6u+RGk0t/uhWIy4d+BJTMQH5Ap4+TRAtRti3Sm/uW
2sw7Z0WLp3Xu72CUQGshzwPPA9NMBUlDzhVuW/bpbdiIz80bWKvefKJAvGIuw9/a6q7uC7bUPoIQ
Sm4uyoKTC2k2QlAHEHwtj1ZkKu4pO6FOCl9IbzkUP0Vr3HrOC4eiXIrrAI77kutDNsojc9Q1zA1R
G0foJoSrmaySc88ZicGutUO5lddoQ1gJZvEkHSq7tpCOcYJr+qTdXAuEbi8KFBcPzGv8tHRd3nH8
sAC/poC6s1ktCJlcI99koggL5tLC8W0JamO8mdkuKLMfb+s7ewovEGmaw4YiLcnTs9RLidaLchbe
jgA0WxderxY0uWbtzjg3vyzMTqvUZwnPD7AgvnmF0T1HXxDl3MYfnentdWE1hJa4DtBe+QQoxZKw
9Z0LCuMCXANpLhIMUjeFmKZCIyD4vCWJ3uHpW5XnRUTy7MhApwC4PVhBNo80OVAPXNq4Su0lXnZL
d9038wljz8Uz/55s/CsKy6a0iVx9/Aa30am7sQtbeBad/cc4sHYEy8UjOTRdv7bsykwdQhi/gaP+
xTf8q7yLLeaUOoGvLx1Q2i0l1kDNCq0/JOyArKAeo7DVxqIR2QybU5Xt4ilKjH5E3rRbyE/OHCTa
EDWsoquTJC/G7CYA6mJ42+wp3nKb/KCuli6BRVPkhPzyxeSRzVUeeOwbs3X3+To+Qhtm51+QNvzX
isvPoFAeA68Mrm8AR6aWwCkiRC7HZbduI1o+0swf+Yv2FBLBoZMULrJlzLIusIcEARLMcKxRkhap
SSwRZOXkQr0JRyQLu0t1Vo/Rzd8K38Fx6aTd2RkTW9Qs1iPTeD4TF7doG2xq3YW2dvOyxOpPX1b0
gKjLypfVHoQKMOKv45OwYo/ARy8cqLvjQEoFfRjwW0FKNl2jwG0jPsqL4jZ+du/Cwf8QSp1/cd8f
37qz7D9GghIE0hyg/yD5XOpi4sHthibgrLjFf1Bu3l4c2+63Ot65g6u/GOcVkUd+bPLO3P2AB9DW
BR5dNB9MB5agC6vx2Kq4JRcP/P7HGgjmJczJLGpHxg3QD9J8BT4jEAxSRhiJy2Q/k6sb4S3+AMFG
/+F9pZUhQ/tBxOhYcH/kzkrpIDpQmmde3/h6o0smiU2IcvGVsMY/Hvcs1Pv5JhVwUNITPs89KuMw
+qrK1AiCVBD4JRcT3aipzW2hMOAgkxWv5C2yBWDJ19YL1xhPrv7fDgZtm/JnmqJFG4sG22CkfQF5
Sghpp3Itb9pjZcM9t7P1e2Yn5jNrqnZsLXH8zuI/2jx14cRtLnCN5zW30QYnhIMuf3itrJOv3VhH
wGNLQHwpRgeARX7hd/0h3SzlS+7crnBnkKskHaYoUtKKc1IXyn7QtM3Ny40g31WeJTNbZlW9pHtt
t7TH79x4hDNNRWkLrXSAeFEDroZIiZk4afA+Sfo+vEr7FTTiV9+Pt9QPFTe9rL/NUD4ausuVlAlh
ZnDCHb+RrtInt7Vt6KjLp3Ll7hzpTXfAS9vql7Vmhe8Wsz6fIdT0dm6QmbrmUP34/tcwm6z172+i
jl6ZVHVaV3Fz46Nt1e6F3FjBigfCSI3oP3TgsvkeoKERQsC+dAz+Yp7jJbrMn+iAmhhQZSC6Rhcj
PEo6Mqu0qvVHualuf96OH8gVMXq9LvT0BEL5QK8Q75OYH9ESA3ERDyw85A+6nX4oXhnk0g6HjbVh
9c17vHoSLCiU4caANJuPXOOAEOA/fzqiTrc+P17Te0eVNEDDpwG6lp05UoVQsCVPEr3a8VnT85MI
3cwrhB+fZLNDSlGwIKShM2vW5ODTMetqmzrFyl9wEe68C5D3QNwFWDbgbEiGTW9pOQ95DRDj5oYm
bLuE3Dmy+z9yClApQMcU9KlL7CDPhIaZuaSEMYursYUmxqnnlRe9dGx8v7mJe3HTXnMoYlneBpzd
aA22+D9I9/dOYQ/K0g1Nh2G0XSrm7EB56KmMW98qq0QSxSekF8g8RjsJuXYhwbvh6pmdQp9Buyk6
vwCCnYE2KPP0W6wlrtdmAswz23zHHJSDdulflIOy753mQzv5+yUas/9jlYnoGBx3AKypVS5RPJa9
Pmxubq8nz9Elv/r2uNKM7BO89rKvAxPDvAq3a2WxHiBb7mEJrjn3crDSpA8PFzKh8aEuC03IGyVU
2PrW70AxsJIiHY2zT/LSzN5d2F9mKAeUG8sUECMOwkjfwifzJ/pCoX4nXotjmi1k9+7EQdMRUVM6
Dmk+BgJMjeCsehsxh/sYNGVIV2/ZXb/XOr1+fXxj0Gp8RPoEtRn8TyYNdMCTTM+qwo5cUiTYN2Dq
KV/dtfyabCRp05mQEQZfAlTxkhcv1eUlzp5ZioAyTPc5ihXLEMXF+ibiKS93sqP90bbFnht05jux
g9Mizog8m5NrHSlTtDyAJYDQh8C1m45UHIawSKSuPhed6XNIjGQpVGZi1wKosLgqf5FtGxbes/lT
Dj5/AGzhNYAnT5uzPLucHITe2KNLVeeUVdsY/mAjUQvVEtmEslj73C5sV7Je01ESVSW0CRACITRh
U6OEy66KQ+WzZ+7Kgwmnc/jOGEHz8c01C1vnniX4x8jjoaCKZB7lFopJPGrAPAxndR8bJSjCni+Z
ZAB4usjLODvoBJOJ3jK45QTMQat4x56qurHGDeBLBJIIEafq6/w2W/Bz7ywWj+OAk47mGzgAInUU
wrJhubrOhfNgpIIZy05iZLGhOOUmKq3CNeM/C2dv5lhjTyAZC9IC1KQJQ+d0R+bSkKGYlECaWVf3
JSqT+MNtfVvukMDrISZlFCLchAWrs/uMskq5l24hxYzAZNFFfoNo2pd7EtfRrtm5L+M/bxAyPGgf
AC4hAuNKDY90TNRIw0L2MEZxAvLafKeXIKTfpQ6QaQujIpf9dN9PjVGjan0pDccQxnL1mLx3B/Sa
VYUZa9DmlTY1ILWpM+jmoq9OnOSpWQgSIWWFblQ46ijFTZcwZgqlcNPQu2w/hkv4R5I3oyP1VrYO
PkUomuYw+nigswiYoPXBh4oGYWD3Z5ybSjt0LceG6UW5epVu95CDrZb6We7YwClAPz9wJwQDRD2s
TRlHgSpq6QW8sYy3k9Vd8sq9C4av6CyUhdGMUDrSvltXNr9bVIGY+xWgqMcZBE01rAsY5nRKh0Zg
Axko+kth5bvsEK/Fs3xG3x3YttT1eNbe/Et3kxzXFlHM1dZLopmzUh+hyP9tn7pBy9xLe6yAeOGN
dJ3b0SZx6m26AscmshvolXe8tWyHK+8orfmzcIrszOZXkBx0luq7c3eAaNpoID8HjwauPbo9uJDz
vC+CQroATvidZyieJ3tvl+y8E1zJ41L1en7/oY0ekTwE0XAVASFO7WV2UOWq4Rn58gfpwzcR1Kzg
jz/me3XUx3CxbWvueUDQErgURCvk6oPh6TpXbVGVTRZrl3YFQrGX9Frs+VfX7nbqKjqGTmX5u/Rr
UTh89pbgNkIMjwgJhJakNXBq1c3ZUBmE3r00kh6A7xECCJ5zkJ8en9LZbURZoW4jLnbzpAMn6CXR
7Zd/vsCpHyd30q9cr9pkDMsO+PHmMCBFdbx1J4Aacx3AMOfxMOZOGjEFOlM0veIFBhfd1FQRh3zP
dIJ7AVdxqTOfmp1e3Vd2LUh6GBjui3ZaRLqT4zW5UdFtj+4rtNIR7mcoSExNugPriY3EeVdm5W2D
1oS4vGb1wOhcmxX7Ue7VQ/aCXNuSpzZ7FWEW+wFsEmj8IORLU7NSV0ijL/r+NRHtmNErA2xhAgrm
ANtbhV0t+Bp3diFos0AphcMNOSk6xQjQtFZ0aeBfUxR/FZR1BJSsXOiXvv3rApKeCLBIQm4TNykO
93RYZebKhVf58dUDcZEjf5VI4Lz4LwxulB2ImL+kv/1CqWw2NMoiNZE973oQWfDiK/eZonz8AkGu
apeCNHCJfmb2SlGGqI0idn3hsR6GFhBtHekCp5oXVo/nb3aOKRvUHTXwLUR9IgymPWkWUgePf31+
vKifpx5aEMCD60vAz/u37ACguKkcInnV/AFOSULWKQRQcenyIF88OV6USep1a13B9aoRJjvro3uK
eTRUSmdLrSHR+/fsCgsXyCxGoKyRNfx1VWlsOyolGSBoAFXkik9hYwPsPe61k7gkRXfPFui/8HSj
pZn0UU5tcXyjFVzFY62gNQp4I0ihPwdIua4YyA8ttl+QgzOdR7zNcI5wMeKxRC/Q1FqSjGJRdL14
/RO9Y3DBxbfjl/RZ/mzfo5fH22Se/EezEWAEhIUCYFlwa0xtCfnYVGwkiddtZ0DO11uhV3NEB6UP
vu3eeK1u7+/IiqLssNShNj/LU8NURAT2njSqfUEEUD+SgaYM3721v3DE5l7OZHSock9Hx4opNKtG
Hkb2+TVff7jryNE2zBrkZ9ZST9rPxTpbtv9OJaCCU2NoR/ADzsdUtuWKzYz2qFwED2nuehPsZOix
twfZNf+90w/e8q8VBLZyajbORm1kQ0xk9CzceCBSA4s7K3tmD7in9Xi3zN5PyhR1LWp5EXMhNu3V
LM7r9plZCg6Wfp+6EhWub6La5cQrf4bOUcib/mlIzGY0PMgFVpCSQh/HRv4cB0sMlu7LO4cOxxvc
r6jGEP0saj/mAtP1XupL13LH6MrW3dWWe8Q+cartEn3E3BsmqcX/tUWjLkJ0bhX/Q9qX9TaOM9H+
oStA+/JKLd4dJ3bSSV6EdKejfd/16+9RcO+0TOszMdMv0wME8FGRtZGsOqUqrnzmV/0+tMgvDI0r
7WzPahu5KS2BblwBUSpZ+cEoc4Emn7VzeXEk0I3v+Df5lO5QEAbeUMksn1G8iQLdU8Xq31oIQNfY
lF62RS8NcmLIZ/A1eTv3dCLjintXViPYzz2fMAEXHMqVrJRyFr7hReAdk9EgNWKIMKhaV9PI4PsW
cHsXTq0opaJJjrljRc/JqG8ON+mpOOCt2LVKLKhkts/+tvnB4ky+zUWu15GKBii0K9GLB8XUVxnZ
9zbDpm99pIKzOGotQHEjKCDKp/YpMOJkSpW1c/7Kf2kOek80m6swGz1G7oMKOp+VmtwIhLvXb2rC
iZAGxZHURtWS5JfSIPqooOPxfOJtBPvfl8dMGDhT4LxpgCKIpk9JuD4wglZGG9NG3vb7HvVq1R4s
sjarHOL2TYhCopbPlYpBi2TFv5QOt+bWmH28LQ7lGkw3trsWHoMNqsO3JfNOavrZq2BDwVKLGPFh
0HQjYLutfwrWspmehMc3tNNsdIfbMJT+5gBDgVFKn/rNyHEoXLhEx4sXEfk8gowxPBRrVv3KgjJe
7xul7IXIey5mf/gXbq2vNMfbup+KrWwF1BT6TG7nRUWcKQmVr3aJLvlxCrGC44PwI0WlAUuem7zx
e+Em8ngNxZrgx76OzalkxErES/4F9N62uvXW/VpauQ84sjB26Mb5AWgqCJ1KX5E20vqOO55MjdQy
uGQ26p5RMR9byq7dqVa0Gc2JUXaix+9QM/PCAL5VjWkmIWr10SIPMiE6M24yzO5yczH8Vn/vScEd
VvylreQdq37qtlBCuUaidkvuQWAVt0CqrRZF3mgJsH9IdrXLWA5x0uZr07oGmtRmdrDwuyxwx0kk
MON7x/f29MvRLeUwOP6T94ZrQVbWw1rCaW9nePkQjlxeA2+Ap5o4RhunsXApIfx7M4ZgeOsAPe/U
hkkTGgRxIheYURWiDrOZOlaFo/4g2D5eqFjzdG4La6bNmkFRip8FKAHBrXZ4KexyHzuFGVvvLYYS
J+vA7tddToaT+KA/FBvF5DFYeHjqf30WeMY276sn6ztU6gAQJijtLWp8RweWfQGWUe/1R1x38uZg
pw5e71fBpnOa12gTv4RHYzVNl40cbcNUqpvU9npBVCoT8/VCR+qAD8EMGAtPdJXJPdU/fr2FpDyU
mFvl2q7NKka9vQYFKErV4X8w9hiEk5TJRImYtUoHzWodtSTS3jfHHWa36xb/UOzrj60ZPuaH4ofA
oh26dazXuJQFJSBWQvEbcL0PGRVlooDbdFZH6a1rvcagrKbP/WAqs5ushkPVzE/Vcs+J86/p/3GT
i1FfIBYC/ThKl2kO+twV8rIZ0F3Cr+Stu+K3GBCH14LKCfBE0azcVbUq18J2RKmc6mSoQO/WLB7a
2+MCvgEtwVOGhvI8fM+1g+hGXc/ULk8uzVd1RIGeufc2xS/hOTwIp/v2cpveThRK32RRIKee2mmu
ofCSiKbTMUkvJWgPRktAwNI3KqawpsTY4lZ4zSyBmD6e8ragc5fBhIqbWZB+URE/BeMY6PTS9FKR
AkdXzzbMk/0x1UCeWCFkwbEDCowxOOVNA6ypNEbR2iKv3Sy9ROaJdTS+3STQuIOaHFWxU/UoHiCv
Vy7qorwfxT5CZacF8sEBg0Ms+4wufdTH3N+kG82fkHB1DoYDJBboTLhGKly9jYtxjC4RsbTBaU3c
uJYT58R9mFtdAA7oRfDQP3HCgVnrGoeXy7RLDCFG8xKK1I6SVaHRAuNx7fD4Ia9jkGCwspgbXaAQ
Ke1T26YdW0+M0XSY7w+BtE06E2yoZjE6E3eE+8R8BruJvdMoJIRCPP6j7Q1MtdcyCrnuDkKQJKis
0oi8PaC6aFPbw8W6v5Y3DpGCoQSLNX9I6iaGBZvJ89v5i3VffZscUQCUx62M3I+9HADuStvVZH+U
7JCY//4lg4KhnC6vtWOeV5Mc6JMMoXo6Ofq4HWSE7du7AwqHSh+UYHQrI8G21E7vQCTH8Yi80Yln
atsQ9X33d2fJdjEQC8WNU38tXmgpi2pLXi8DaYID1Uu9EX9XFrh7MDyZxSB3k6ZPcs2AKHXz+zEc
ujxILq8FQe8Wak0Th6Fqt0eoCQMEv3jgwmEAWn2t0ihxwYF0yIDhPGDZNvtof35k5pILpnqFIl6j
hHpRoIIAKOAUFIgjrFG2invOZ7TIfj3e356lRcNFFl6Y4LpR0UIpQy/o6AUIvPTC+eQ161E1E3pk
vb4PsuBUJ+4+TDWYmk9A5XAtT1YaUiFLDWIDcd+lhxS8c3y9MitGe/yioc5xpnWdJfso9OY4LgXO
6+gS40C8Sx2T7ZlJ9by0aHMcSqWzWOolIwCO+yiCJ0h9wCHQZqja5LWuQjc0bY5BabNc+Jj2odbp
ZedO00Pjz57VfLdomXMIyq9xlZa1RlNhueKNuOJNzubeJfPMeDJdCnVXkkyrOdsVfqwlJRAgSYje
A6fcKyTVN1r5JKeorn5mndaXosFcKEqhBQHs4kMFoRISfUQBMVm17tPC39kYuv4xllNBLUESdqk3
shVuGdu+6J1n3083oeapPNXZ4+fVrZsTxVbJsTTXnwNa5Isf982SpQD027lWql5b+mjpHczG1Eiy
5czCSvYCOgSYye9SMjCXi7JNo+fbNmvLaV+QCDhiSCIncDiLoW0M06TT0LBTe64coWyYsHdupyJA
M7A81iaxdIAyzizuh26IsHDFV+jIm9/GbmOAK8KOzsNa3Ik7z3q5v1Ussagcpws5xcsHAFrB0+9k
v12zRGKYDc24lbkx70o8AF5llL/Lv0DJsLkvAguBcgNdXnDNyMMw9cNudHqC0heW7TPiDB3MfNkb
0VGNze9Qt1isShsNXj5hRMzFHOCPJqPI69qfDU3MiVrVTpo8mO2+IMNn52zXOtpCPu8vGcMZoPX1
Gqr0RjkpJRgN2hJC43FvP4OrtSPyj8pHQwqruIURPzEQ4hqukSpP4LnJtTmWouOhOgeDQ7zNTdYS
LiU48yWknIEneoLr5d/OQAGli26Wzmgp63InY16macYmYx2ndfrfPhvFO9eCeZUuZ6U0mU9E3jEr
GBxC++fogWVE92P2zVCb2i3Crh6wfphuIW8qcHWsGYLc96Koqb4WhO/4XgxK6B7Oi/VZP/k70zZ1
Vk8MUxEmW56F7DSv6o4TIAj/RTCbezTNaY46y4ve9wiYOHaN0qaSgME5SKM6E9c/uonn6AffDDB2
sP1IQYeifTV7bpXarAPdMu70MocrBUzBohYx8sre4zgf3hsdP4dqanh5ub9Py47oDwK1fokSdDyf
xelFOGdPGHa+lXCBFa7ug7DEoJZPKJSu5F2AQKeNp85ZS6e/A6BSKV7tA1xeACAZSYw+KP1X+Hwf
4X8o2j8LRV8hY9Tw2A0DIA4diL3M8WhLqb3F/CHGKXRai1sH8AeHcqSu3yKvSqMUdwT8CwjoH55j
m2GbjD2nuz+ha7pc1NCqDoRZ6Pz50dvb/MAA+R8p2x9BKM8Z5q0ylFoIF4OW2gSP8RyJVpUVHuM1
yzwnb39vzSinGXdlIiU1jobhfgcGVEeXQEj0Nh5Sc826nFp2nH+kovIpoajbLlQC3FNuXzF0/MwQ
5fal4vsw9ef3KYtPjSoQygZ7I1RbjQiiJShEOHLHyuJJ4pQEVEG+9fQU/Q5MrScisiuGQ1hWdBBe
o5sCzwU8TXkrKq2S+810PQoGqn4jEG2NBxL0VZisWDdpwM22zZAot4Bi0ibOFdwyi78LMD/jSscH
P9SuP6Anl5FsLx/tZliUh9CSNE6CFlINqMHyzG7/Ydrxevv1IiFLERm6v5h0/wGjq+pxN9aNKQcw
f+OfzcK574oWvens1ykPoRdG5sJBpJeXqX/vKfl1vv/7i+4BV6FTVwCmX9ET1gpUMihgGUbk7i0r
WWPoYUKQWd0Hmfb2Zu9nINR+5DnYeYUeeY6+QiBdPaMA6e8QJCr5LTnUw/keUmz/FRSNUK16xa8Z
6eHiRv+Rgp5Hi/bQ/5f1Pq0eGRq7uMuzn6YyXHEI8PZcYYHEF9BKbTGOfM3YZxaChC2apU55nRsR
amfhyvAeWNtn9+kvRaDcsouXOZ0zABCfWjSD28wj9LKvmi0S5Y3RONUNvgZVbezk6WdmnsBuuS9N
hhwMXf2mnpstVGyUEpCAMjy+/jQ+kGF+/pUx0C7XB/OF0IgA8C9o515hgHe5uo+wGLZmC0W52mGo
k0zBS84l3njPYBdhXjcvnltmAJQ961nOFfF0TpJXL6Ul7dA/CZ8RgMnjrwShXasmd2MYFTCL4uiR
6ILJ2P8+/0INNGjfZQmdrBr93JUULg4UtZQhbcHJPDMHh6QeS6OWkqMrFCrM56hYN/CfDA9OkvNT
IJto0+OpZmCl9ws2foUz/X2mukJWpD0/SYPz/2ZasIGluwuahe5jjBgGRw+OKHTlTyRLqQ+itgwn
cQfsSSD5KxhbfltRjTrBOQS1WCNGmOgCBwj3HTOaXh5yp3rOMS9JeDGjT58wrH0h/F2hUUtm5Jkw
1rmaXV7dg8MXpozGmRbZT/n7viazcCiTBJNwV8fVhIO6GIzwOZrukXXwYmFQVokYwilqi5UbTHWF
KYmI6Kj3QTP65b4sC3Fwvmb0TXNUa50WTThW2ZKsZV4mLHgXEDDgAIzqBxQI8NRaGXUnCNyItQpe
OlB96JtggxlLIW6WWOa/dJF1BUUtmct1apiJgFJQkq3h0OL4YDuEBvj2QPgfrAufxR36I9l3hJsZ
aBVKTRROkinEcDizNY+R88UIL8veZgZCZYwgLOmbpgdIRMLNbrDHI+5Jnhm5EBOFylgGpTY0nwdK
YcurQ7QrTO9Z+HoefjCAWEtG5S2YUxOhWuF7yZoPYa2e7fT9674+iwu3V+iHnVhMUf8Cajgqdck6
oSs7TZ6OyO4hOuabYZsc3dXFtYJDcEBFwv6tfxn2mYVyBPs+9kK2gbHZ4DxD1zfqfWhbatMUXful
gBOgYOW7USHPgWX9HQSlD62G451kdNO9sGg66v7jzCqYWsrMrqSglEHiRHUQaz69ZCV5LcAdLHkk
VXAf/MjqIFqy2CsoSh+aWs50tYQ0lR1u8th8RQ93aRaxOb09aBsWK82Cr7uCo1TD8EWh9RLA7fjf
XUCEt/t7s2RGV78/4c88Akg34npE6+ZlfMBLt1aa4GdJyfolW4tP96EWkoMrJCquFni9lzwBSMNK
NA/VSv+1/jsAKpTKkVKGkjpODym8+ROcXwwBFjzBlQBUWOhB/56mIUwF16Mb2S5j8rH+YqQDLHOc
vmG2HUUXiF0TQZED1Mo6Q2MP0pp153J/I8CKcI1RRm6pZhowmq9DtpKt/MX9t5wtUwvQP04FQ5+v
ESIJM8BdHjvhPoPd5NIZxMwskxFnWGJQNu8WaivoBcTYtbisfu7+bdsvJQNl57FQ9SAfw4tCRg4B
Ca0nw45Y07tYIlDG3ch56vXVgLsPHg9zsVVYLaNsbyFfvtoJyrxdDjO7hHhyH8HWMMFvwZy7Oe0l
dbVyhUCZdR8Flei6QOB2/PYwvRygW7V3nsGGxqhZv28bmC56rVU87qnHSsOOFAXRienhNb5YM/37
Qiy+koey8jzDMOuoxp684nwhmrytmcVee9ky0or7fh0U5tfCYAxBJqUyhLlsasJKxBkrRad5sEzZ
CGP8ON9aIELHuJZDXTAvVBkr9R1aZr4qSxK56nz4w86UnPepHlolwSlkHfnuu12wVV6vlCtrvuJm
UDCFOA5/Nj8zm+F0FxEwewAE9mB9k2/yfVVHX1MrwUg0VBRlI1EeSffJyIKk6TtvDGWGQu14lUpj
4BkiDGWtEauK1wVO4E4NEhTQ0WQg06vNdsWjvjVDYhEd1dW6RgtN8+PL/uAftqy7xEXX8+draBUB
H0wgcTxkjkj2XlhvaNRhrOqiEs4QqCCQiVnmFS4Q6poYJnfadTDX+xF/0bvNICjViNoyT8UUEC/Y
NhUomUvuI7CEoKJAiAcSTq6h43FpOQHR9z7my5sM1WDo3/drwsyQ4sYvxK4DiEL8llR2axkPTqhZ
2eW+MCwcKhjIjV4FRY3lGsz3cnQMsxxNW3m+D8JaMSoelL0eVCp25bIr9w7q86zypTTvQ7B0lwoE
Qdv1UdYBQntw2l24Znk2llpNIs72o1K1zCgq7EedYexIDV6d830BWACUKzDSEW+78P+X8fyqYDgI
s7Z40TX/MYzvA+dMAjns/SjxcaAEs9XGIK/RsSd42ou3nnNfEsZWfHNfzYCaXsprWEh6SX9l5AGW
HnwybPyWyH9KxGayUEZecU2jNgJ2u7Br0K/ypoK3FXDN4rE1QKdIW5rao12S8yerIJyhySJl+4rs
N2Bewi4lRLCqkPzYdkT5vL9+DJOkOaOGsciHvABGuOls/eWXsAL79e+/8y/fr8CzTer1xshB+TkF
aiVDozUYa9/K41+CUHYvucUQo10Sdl+8wIEdkw1YcU1WicrSy+qVNlC2D0Wph3ZSOKs3Vk2DK6xN
fSleI0f+uZPXLLjvPb4TtOnXybBy266toHyv7V5Q7WB/uAx2fop69Az1W+nFNPvegpxCZH9xmfkf
bzZm2k+5irDxYkUM8QEoD/XW3lY+6+SsWfp/ObH9gaGfL+W271J/Ctav/Go3fBdqDJ6V/byv7cv3
NDMYKicYfS3NCxe71yM0oBbs88M10xXDppZu8Oc68p2JzfQdg73SQfOxZqin7GzFt1zdwlUaHld8
8YBpmvAerJ5PpmSUswjcQMuGycasOiVZSD5wjxY4a1AL/uUSytfBye/CYpADLCFOpclzsPrxkZra
iXWjxvB99LtUzHOulgjKd9kriMA3rc1qpWSuGOUw0GbWJ0oPiEOydpzwM8WsNRYj6aIY4Kmdqksw
G+WbqmSmCRgRWfSYxIJMAbxJbxlIH9R18F8c3wyDstA8ClROiIFRilYE+iJhK78OO9Yl6mKg+INy
E9ELzK1oRHXK3cI36RG16FPBq8aQZfk6cAZDGaiqd8moIX+7WIPpnwwMm8R8y219ZAT1m7FdaCAE
wcg/G/PNEDXbGJAW6l6dASfKV5j48I7xs2ALIKYNUpPN9lhdduGGc/RtRTBVDRaLniV2wfJkkzfO
ffYRlM1mIG9R82ASVsx23mNjoMIKMeSHT7hVYrFiybLCz+Aoyx19N++5AYqyO4glqnuFdioUEVeM
mwUmDpXmB0nWJVmlTUe7BMv32lredvz6uu+HGJZFk0+XSRsHHg8QtGIVLzuxIzgZoSHjPsrkA+7t
EBXtg97wXbBpoSxlmn/egTH0P+X6s02Z5Jwp4pAm/lC0kyKqGHvIB6zbC5YElHcIxBotPh1+v0c/
xDFlPu1P2e+dFaIDt6jXwxApWKHvp0rnp2cHG/MjZA/HZAFRnsHvRNyKcRBketsXzYdxmouTPpXM
GniGZtHRu+1VN3M9SJQQMHGZDfEfXxo0ynIP/gnE6vyqxcsoWle0y31dY3hYmqeT07t0eoqdTuHG
mXtoLzpGTKg+a4bwonggCZjq3VBoTRdxoQerhH814HSal3oXbZ4j9pzaxePfDGPay7lSd0HEdR0w
duoq3fNbAdODB8n8+G/nTB09rOCZAUcA3RUuamEUeEGQYa9eMILR4V8wfFEBuwfLeS6eM2dAlE9T
26SpCh4D1eDRQGWKDjlWqe1S+wr4ZP7IQuUjXiqMQjxGUymOgOx0wFTp372JWG75hHXLvKhrMyzK
r/V1P4AKGevWRuYRbBw4QQSYHcKK5st68EckyrkZoz7mWgiY19Ea9yf1odk/MlnmFx2DwYPf2oA2
yyrl4ap2HOKQS6fn/tbJProP5KWYyzpkRHZEDIi5b6XLGcofOG2SeabbVQhWZ47PMa7NHJ3hBewi
5ISZ36+CzYhwy3F0hkR5vMJIjTZUgMSDxv7Bt2RQEicQiKUMi7o9w6Gste/ThpPqAuUs4MLkEOe4
/9D/a2ioUgCJ6NSmTT/yN53cRl1SQt3AAqOaU94xXTezq7mXot0ciFqy1HV7FbM3JjONjgHIoluM
jtn/7Elhib+gEdW+uNTmf9moOSq1gDxXu/I4YAElMr4mOFfWYP1rcSfEAlpS9TkQlTD2Qsv1Q9Jk
Fw33gvGbbFbkKSWjXR7z7Zmh5ywsKluMQ95L6wJ7VjvI4AZbmKzKqTCQGb7CuQ+25I7mclHeVRka
KKGKbWsnliuMlH/LLPAnstwRSzumv89MV6skI1d9wGCI6jdbGPiIHkAdCpVvzdoGAbcHN8gke2HB
Us4WdaKCVhvV5KBGTG8Cm40lf8g26ndrOz7278KLyh5KsWTU8yWlXG8Uo4Q3qr8tYcxI8zLYmqM5
xmv34ZseHso03eQVOzkx220W49gcmfLHQSv1ulJC3BKrjCYuM9+BzQScT/mKScgwKSGdff7BuqG6
lZJYFWN5UhxHnBgP946wV81EsclwZmnPUjCbY1G+BcfskKvRKgIljT9F2yO/OqvZuLvH+7awGGDm
OJQ36bq8q9UYOFVMfia27/yu7fQogtXzXw+cn07BcyjKnxhjlHtdBqjRkfH836ObDFOVUfnHTG6W
F0+WFdBfYqow/dwca0FQ+tUwFf5peJPBVGFi5zhxs4axLKv9PzjfMXVm4sh4Fc5rvnGq984R7HT1
H2oYDcyyExHHwD2IYQvXXoTTZa6OtX7SA/TfTWvGHZQPNoH+pE+0buug/8BbOQa2Yn7mNY7XGVzl
SdDtGnbkpNidk7J6jpxPhr4tOfo5DiWPIlSD32rAAf/kr4q0JNgMjrES8PjrWcyC0yVFmKHRG9QH
spy4ItAwioT87He/xpcti7Hn+9XiztLRlQGj25WFP7mFDizsCcGUsYfWUjEhD0fsh6fRcnB6PHkb
Wbb7r3C9NTYs+trFZ4K5mJQRxwEvJi2PLxjbrZLtnneP3rHB2MJjt0Hao5v393ApwszRKDt2xybS
uBFoCjrfcZHQvNYf9xGW7GqOMDnimV318tBDSeHUvQ/UtrW+qW3uA9xOiYEvmiNQOYAmDnytVJCh
tMSJWGW0UtQia0TZJOT14D1ishjpnJPsWf2zbX1sU/OL5aWWjsbzT6Dyg4bTjNFTppQHPe8RLlJF
8sXiRGRhUMmAFiSYljGlOs3LJrdr+8OzWGIslojO5aA8R1Gl9aAr3+qgYfDGJSCB7Votqj2e+Z1x
ur9xLIEo9+HHvJAlk/uQHpwJpjcHPDzcx5h+444905fPtZe51VAjTuEiRvyQSQIue3CSMiI8Q8fp
t2RxGMWgD4DSQe16aKBvHr/+ThDKLaRyX+kch8WyAiSbJDJHM0LFEquub9EfYAiKroLFTlboI7ER
5kKWtRhe/i454yY6yev7YtxybE7G+geAPgTnXJQKwTSI3Up921G3qtmDiAADyTJSIqof09Jk8sdP
LuZGCWaYVP4VSrEXagXibgQnlxEVDcNTdqlarck7ZvHwtzJSeyUWWV5GCRYR+bNscpgSIT7HTmSq
l9b88DG8l5+aLNsVQwu/I+CtnFPvB2wYI9qnCDpztW2H8cyFinnwuGm0wrfK9HmSXbZhT1iZ5mIs
xhzA/49ErSgnwxkNEpAUTFAktYPhyH1mjatGZLa0sKCoxew0NesFX5wilBNa0WG/nSb3Ml9Bp5+5
t3ZUIMTAyEBPJOxZFa1xXYuxQzKRfwm22Y0OSz9YWFRIREKb5mEMkUanBY9n6IPWTDKrh8cAbRKs
O5rFN2V9tldUeKw6JU3A5oh2E7AASXayN0ocxOvVdCpAyd4uW+O5yvRXDEOfVOB2QSfmeg3DWdTv
TGumjFGu8RwfSbhxeNg4KEDrDvse9VT/5Q0T15H/wFDS8bKUg/BOnu5tDNLIRNjl7+pPlmWxhKHi
e1SDIlXwIAyq3Ariv04tgnuXaC/gvLu/bosBayYPFeUbvubGysAxhLcT+3dM9tOhipX1LZ4U56s2
hebZ5pRG3njFtDlWvD+kFphkEXslm6Xoy9Hkz+bQEd7VZE71AZOeLKe3Grt6Ljb8uf/oSGiWVvMf
6jZnUtEvSlxcZ1rmwq5ex5Tkxxz1jimTeejbi94otozBWaCmnGYbUV5W4EBJ6RfQuIlgTXBeA8t8
aQIzWktr3xEvqFXftE+x7bKUcFEzZriUz0VBgKzmMXBL3PG/F8+n4vR4X/emXb8nGeVqc9T1hUoF
hJ17QEuaCU/L2CGWDJTnU9LSGwoeCJITW8ITT9LVI6svbLL4aykUzFhDNy9m1oGamb4ylmWvjjND
bi7WhhWMps+799PXW3B/sW9zxuvPpBZbGZvB90apAfdF5SSHzjFZz4KshaBCWgey3s6TsRA/n06s
6knWb1MbqfZ1ojYafjsxmSz0C6eQ66WhfbpncI2g4Mcl66myQKxi7z2EqPPn+eX+HixUtl8jUX49
h3fi2mmJIrIBv2xHdjDis2oRxzw/pavduwUbsC0bDXI2o27t+7n0njJRnt5F319UtlCAg/PePQfP
up2Yv0ETfLDahyff4kDlbK6Ds2021nl9xNR203OMzef9FWDtIxUIMM0m5NsSH+E84QaPEctu3f/1
6lLuv2n1AZNM8eM9+c2y8oXL4vmP3/SC6Y2iVJ6nNJeXyOaOySr/GROQXofPFsfi579v9nRT2N8s
+M0YT1Fwx1IRpwU/MbaS9ZWUuRdc5bpBAV3+61+ekGfZQjs2kuFOrgosv6zE+74CqvTwvoHjk6Ab
8NUKIYTRdnU7rU+/1hHKxDrBHTR90m5MnzIlEmGahrOf7l0rkq4L5/V5IKu1/fWXG0HZ1KBpacvx
EKknJuOnJdYmUybV5ygMjFT8Ng4NUUGix2y1tR/2A3kyrceG7Ncf5ue52Zkra+K/2kqhVbCyOsYn
UPew963h+2bkfzvBm8n1gS+g3H+EPLv3huAFNLScg7spiUjs32BKv4/G+vJrC/m735qwZjbRS5kY
tjk+3HpiZM23OdKV0n6f52a/7HuVUGoBfhnVPCSylaMCztOOsGYtiSwcKvaBvSHjqhg4rw64KAg5
PHDm++Hi2TKectbgqX/Z2Tw5v6xZ1DQMk/++IpoJ6EVVISSTO8EdDMudsAyErpvV9D7vuMmfvOxa
x/GtS4jnj5T8uGwwov2JrO2Nstq++MQEy+bnYG49i/XK8106dE+nKRt1ZTEu6h7yvVrW4enz4WFd
kLdLQZxdRhIbb++OA/LXzMTAKdcCSz+oMzxijbjTM79Wj71pn+2tvDvHhy05BdbTV0jWm+3v9e8j
T1bmD4kcDj4G8qx1+75Gi/czUpW+PuKMtkKfHyKq4Dy41mFzsDp86rujrCt4E9Q4J45E9pjSkT2w
Lp4ZlklfoIajUGHiBHYtMW2Wun1THd3ZD7piV+38tC8mH2NdPHLYTCu9Mu2fF7zk+ASFuymGO1qf
AULEgCQLzWtEscxfDZ664VEZB6BvBtR7H3Ptg/6PlKsxF4n4GFDWWpvXpx/eo7x5XR2sTWHqp5rY
65VJzvgXBZe4DVdtGx9ortbncKWju3LN0laGMdLXNJyv6Wo7bTrIaBjZ9WIeb+CMjLHaIkq5ZEpW
0R+8pE60Fnczh1LAMM3uVV+ju4CzKua8syVvNsei/LHi4zmU79UWXjPAMMtfLjlPe3nfRBbuTRRp
jjKt5sx1DW6QRL2qgBjAPERPPxMz/kARHJM8c6Fz7BqH8s1GrFeZoQBHQ7V1Z79LP0uwKYMoLAXn
I4dKLh+35fbzV+ncF5C1ilTC1FQhLibj71XErMl3DbHnrHX/gdX7WjwqQ/JDYxiDHOJZsUukhLi/
EihFDAu8L85iAoj6TgnzOo3vuTXX+6X4WpS5vd5eXg8Can4RD8o1BzZiH29a5bpGUZyHCVTaJv49
NeYVDGNfcqhzdEr/hVzKh6CY0Junp2qT2p/3xVs8A02dCPw0wlDR6GDHj27EDQYM7GCgw1zdhjg1
1vZom+nzXyJRMY3TJKmRQohiuS/haFXWNrIiq1lP0+iYc42ndaF95EwsOhCBCTEt2wBi5ZZCOozO
EYi74VFsCiZSDY3lhCHc7RPDpI7/LCMdfSK5H71EgHDx27hWjitTxM2hv/XO93EWiguucagrH8H1
K1cOjPbi7fJsLVtS63B2vsNtvLhLMGcgPriI8WZOthi8StRjoRGWgS+8EV1/A6WTPkisK3/ayAF1
bJFdr/W9YJ+Ln3+9qJRDdkOOQ4MRNnEAFThKAMEI7jzrx//QjHUtEOWSQ1EsjHb4FmgiIknQK9c5
GBKwYko0eaV7akk55QAjPYe4h0TT2CMD7ActOoxQAH2cCqAxjhDuKyIBauKZyCwFpdxyynMlphFP
du6AfeikWtzKA6Jwuq+gy97/jx1QbjmU/ZTzPa9DvG5eolUM6riPgPkgtdCZer1jlC9pJN0Aczx2
TH7sfBNdOFCN1QG3bzmSTMN0nQBsUavWNd+28YHbeA/VmvUkvCApiMNUWRSRmoA9jFrQpBvyMuPw
Ca3zWoF9oURJ2ZkVfYRJISiFuUKh1lNtjHH0MH7u8mIQ34x60oMKyyOVJeKtJbYDxzsPP5moC97z
CpVaXjmJJTmRoSyt85114TQn2MTUnS2T1nfBImZQN0WUlSsGXjFZREJ4NB0otmidWbUVEgvk+tL9
/2AAfeF5YM9B1ZyxS99SJ9jWa9kuHo2n8THWp94QPGSaOUJ5tv4qH8X1Hj41JdvnfIXGBNT2W2gL
tvi1wayeWsrTrhaA9uhZMqTptMNYa143C9PAk9BPd3/6ne9+5HjaJep6INxmcHH9dN9Ylzy5IuCV
35BRFalhEtt1bpMqvBeFIax1MFFk7e73HzkzgfpuHbpR4RkIFS6SLuzw0A+Qwk6OxlF+aJ69rbop
VoodPEZolpgi1TG117ve6chXg3e9r/SRs/B/AyroWMf7pQT8SmgqqhiR0heVhu8pnYNo8zJZ9XZ7
rPHOx+rbYa4vFVgSTssbtQKU5a6mqzaQyz2fjTfWmWLRFc1WmIoqPAopYsUHzOGntz3pUJmOsKZt
LprQDINyd2JT8IU8ACM/ufvSlp1HnHIZyS5LDsrZRaoQenztIkaFp8D+xa1KHFL+SyS82n/KuaE+
UwxLHpIUdmVndmOjugZBN2FPa1tKrudQdKVS7Am9gnDYgUYNvbw7aefZmn3MnPo5P7DkWroWuAKj
nJwxoshF5rB6woPwysORHDYa0VeC5aCK+13eDgdvG1sq/In11mzM9ENZZyZn7m1JJnBtLjGLzdY/
SCiNEdHW4TrH7bp9u+9xlk5TVx9JOYMQn6jWNdeircjdKj+8XV8TJSErm9+B0myNCZpA/vlZoIUz
cF4Y4Ms6rGoSytIw/VanVqhX1UHJfKzQYHYfr/4WXc61NWVhwbY7xDoag0YzH4kdXOQHhIQGf41I
tzMs1hDUpTtr0JChIBz5gy7eDLnhRU7yOMyDQR4YtrijFUixSq3kd7E59esAxZ9vuJs/h0TeoW7Y
YpWBLrtAFOdpsiSD+IunXGAqla7htzhFSI0Z/ca4oGQD7Wc1LSya8wyF8n5elKtC6mG5ebP85Mzo
DRfCLCavZRc7A6F8X4wmdlEPAYIQ/aKirDHA4ae78OTxvvIsHMQVcCL/s2SU/2v4gi/lHDhgSXsS
zxIOPOv7CMveYgZBub+xTPSkntQT0aJ9+P0WrzPri4GxcAy4EoNyfpKCZogyBcZgxp/COt+12+rT
DFcs5tZFU/sjy/e2zW65PL8FZcO3hkG7+w33pDotrkfuS7N0Gp5L863nMxTVDzWOCyBN70iOk4Ha
+z04Ts1GsVUnRH9QnWnMn7ExBXsbwNoZlydMfCp/EsZKKmMZdvTyLiSmsAsuF6SWnNk4cKCnbJPj
vV06/V/Srmu5cSTZfhEjQHi8wtJTNC1RekGoWxI8CO++/p7i7o7AEoZ1d7Y7omPmhYmsykqfJzXM
0KZbhjJjveFb5nTMe+KHXKqCdt7rb2cNCJ2B4eroAGSJJXlBP/y30VVSyoLjPAVQh1DZFzOwtlt+
JezyC3wlCSvm/x+BKlHCj8jRWkOt4kEucKdZpr+8zp9DfT23F+ymUPI7P+kIWJmLzLL8M7OcNT7f
uLDNmo5JmpSzc1MCTOT1CTgOIfDO8yfmhoC/UVbfNKmjjPKwTjwVNFG8SX2oKuzuDeyvlnFlU2UY
vAtFELFbGcblVuEayUYgckFaZ1GLTDamhN1nLTKE9dWoEMepdrwwXklYzuszU0SySHounA/z8cuc
jmpGX0Ddoojd2NUg+O350qU6QIG8VbPWrPzWoB/q3DrdqjsgSmGPYOoww1fy7H5e7Tf7lE3oNUGc
dRGIdzXGvZap7m4svbGs02Mmp1p/0COmyJKINV5YQk8xGYR+LfhS0cL2iCtg/QbQdRiLNboUm0W2
wUJc5bo0mNVLHerlGTtx1lkOc86FgH2SX6IT/l1krPr+pNUdfRTFPKpvyiDHDRx1bCCII0M8/wJ0
b/nymPdpUVbnAhpz56Iwp1HbPUlNgxhQ4Od+NaC492r8YtZ+Jl+oCveI42R0SdKLO13AG3e+2xFO
0ov8thYP8V5edscu0VNsnns7sJqNptJKEobrBFwncrmiQl3oFZNw0syN23PwFT2TLWok2R8YG/vl
zw6FNU9XtvPDYGAdsu9kISsaJ74vLbaAB0OxS+WxM5xeTdNfuWsXckkLF6NHX2hxjiygT204rCLr
nBNr5mliSkwCs9/kKHcjuM6zQI3yFoPjQHnOd3YHMF5X701j5kgsYJNJj5fnZU6WFAXPhW6p9NKi
zVMV8lKYnR2eq8TwFEMGtXhhGZvX1wHRx/WVw2wVw0hPNK+DzxFlyuuv3MG9Bk3Z/gvg1nXCDUml
YaHbB2/zeo5EL8NVnHqBY4KUV+D1gnud1WDVd/WtsIl1KdY5u2I4P9N8IXcjKAq5Rpm6v5K/BkJG
hBWSqtjRytO97aeL2dZXz+AWcf5P8LFwknjxnCbLmiQrlPPoBzNB6UMwJgFXaXPU0FbYGbsZM1k9
/Q6/CanEix3ZL7Ut+qEiJ/gMBFK0Kl8iXbQ0Oz3NgbG5ErHk1ty98+vMqFM9XGlP1ZaVMpwMVEe8
0rGi0PBNxOX4hDXB3WyW7We+zV7S9eAky3dMW2AV6cIKrUXouDtWXo7c3A9FIMoyZh7mCv8DuG2I
XT6Osx4ZipwkIX2rZjbQTAxR4S5HNKi7FNUYq3ivoLGtntLIIKmpFcyy8wtpXh09OzOTlUGaFthv
knRNzp3nWdu3Q4vKt7ROEHsvoq1mPQFY1N/OzPky/83aLn1zgh+cJF2Wc90o690QJsQk6zfKA7Yr
AhsDIzmQGvbQ9KQClwQstJJkURNV6ky5IW6Api3CYC3tgDNSE2P68r7dVG/hqmfkyib9f5Qe/kOM
VqhunWDOuASxZwWpKxSj51gzwGOAPmb5OdOnOCJFKTStjnu5TXhkK2xF34e8BahbdEfEhwqdGFLI
bPqddC7GvJGDHr3/JM2TCODWJG8WzpE2hZYBJoc+QyzAcGOmfAxeksn2F0FVeJnyliKEw32iScTH
wNwtmqiIm9oZf3hz4VvsboJpzjBqDC8D0/UY4L/njChzT1HDDt3ic3RFoW4kGKuKmXmeylaQHWEo
6GtYRqRQtiHshIGbodJ4DrC1Z9iVT8wU0pSPDZEQOEGco41EomVCaLkoyfCYCzP52jYzQ15mwCa2
jOyz2XJM4M8plTgmR0nEkIptMRNbIoLEN9qeU4zvK9YLSXWr1tcJ6TpmGDF1iGOaVLTWu1JXIvJt
sWcPGaw9JvevwEKWlwkG7TaReTVhfxYSa3x20viNyVJOaJrVSTAMIHsF7hsmxfYYrhIA9SC2MPCi
SbQzt2jRxZWvr+vCDLdXC4UrRgA35cOQsAaNL7KCdXOUKrtKtZuoJUfquL9jU7EG4z12WBjTk1Hi
iMrttYzeeRrCTfJyocVryPXf+5mOrLiBtRaVXp2iTbhWclbKZtIIjUlSD/Ba8THGucFYb4mfw9m0
38xmI5reU+OIi+iPbzEUzJRNGNOj3kk3Szm0r4HeNgMWeZAZn8MuwmI45NiJi/bBSrxNZhEloHaI
CvDIVJT07zWMV8mB64uwCyasUHm8rlwTWe2jvA6ZvUNTynNMitIyddPP5tjQTMqHZH1xn+uuiboq
cl+pZZan2RLlUtZ5kvuhLfqYJiWYXD50AZofiQ/KGfXOs/7U5oCiccosXE6aPeIkqQKvqgqO8/4k
pbJWr1rowgVENcXT652PLmfe9gzfKg6d8/VYUqbajoke/YscJSkVN3CpnINcSwbMO30rx3qC3hBL
MObP3MbiX3cFNkkUurFRDOsXyRthTXVkokb6+EtuPV8/znj0JZSyvV6vqdT2M8isqphv6md00OzO
1Y9KtjZ+fVXv/cb4f9TlJlX8iCqlbrW4rpokA1XTO9qJXi4Inghv+anefOlCaPANRv38rcKY8JjU
dCOylAeAFLIflSXIAqol1R3OVpGTyVhQpSL5+kdnSj3LEvvvyqYAmcaMBiNdciul1r0d0pvvjUUA
HaV9i1rPkTykQVcM5S1wki1/2XG286q9Y97aQYXOaL44uzV3r5wtGAcWdM2kdwIZRE6Al+EVydTF
u3ESRSnnEe+kQYoSYF1Wg7jcYwKuMClRlx24QOnNelAabLNDg32sR0+VEdks/25SXYw4ooypImIj
hxsG3bku9Ldmma1FvQx0dB4u/gG4EI5uRIoSJKEv60yKwZKMLYb1rt4OO81BAwfspv74gU4mU0AJ
zj9JXau0jtdSTMHwCoQp22zVAfAQ5XGOguH2Sen1q/2lLlBFLZfhuti2C4ZjMPlKZZlHt6gqcsgF
UErRg1/bNSBd2fVqMONKz5eJ+fGYQRYRSvOKmguM0AKqkF+5jraOddQBEgYj5Dp+PMgRI5SsD1qB
qfIaNHIr+xBWc0NgmaqpWhse0V9HRcl4NWh8EVegIOlmfkQnD6S8szonsh+f1rRPMyJECbmbCaUY
CyCkOhKP3vU+RWLEeOXRBFqb9QvxkFmp0snsIeIm6AgUGhDrUtYqARxEBMRLYq0AL+9+SYHuv0bW
U/yeZuvE/GdB6JggdZq+JgpR2vjd+fLb63TgF4omKqTtolx0T4/Pc9LvH7FGHaeWIrGvhhoMkfQS
YDfV0TXK/x6UFKpiRINWFhhgFyuiabmv6JePPVhAda7XnjljvKTJNMGYEGV3krDgq6HHsQVfl8RK
7WUOdF/kCdaM5zSt0RVAIc85Ig8KxVGPrmA3da8dIulo5y32ivGSnDHY8PhuplXfiAzFTyN4YhWq
IFNLuuobUows/dWRzy/RR2Ull3Kmy5sNdoU2zmz1pfl6vv7v9zvi6kZfQJTXKGhphoL3CglfEMJN
Qx65tOeOqgNK6zGn0zc3okN5uujLyyo1z8iB+kZou0+qKS5f40O7+AdNu2OOaJ0O8JNQcEtQulre
zjeO7iLC/CTLrZx0tL75oTOqwzUOw7oAFeHkn2WkrHKTs5nQ/NOKaUSGUkyc74bYWgwy7qewB/io
k3xqFlag2LNDbGVbZBsZ90QMxQ9DMiJIGZJrkpWenIBgQ7Jj12218BxhtUNL6XLNwhxlnSGlBLmI
a+e1B1raIgKWaqdL1ka8cAyWWFQoBSgF2NOskKfMb2c1apqezp2UrQpsLcbRTdl5WZR4Cdg7qLrd
5ktHTymVhibm/KRDxctbN0/ZXsvMEBUMxZlb2Gbn6jKqM2vVNfy3f+SujWjTSC+KKmFaMAZtO977
e9d/aqz6hSMRq8tMlpFroUVkTIuSycpV0lgrkY67frnbtSkbrYNaIjAFO6tC96l2YJzrlG8zpkeJ
ZM9h/yWauDtSbPOsS2DNDG4pHdJ17CKeRH3o6+oarGngSTdEJvVTFC85Dt7pvWLMVTeow5io5uPW
xgpf0ThiJ2ZjoKP79DVjyc6UdzWmRtmbQEiiORAbu3Ns9rsMfcSOhwhpNfQsUz31vseEKItTXL0w
kuW0O5vCYBYWr6MXZfHlWjIwNRn3RuTgh5yMTpAyLVgMU8yDEjxd0o0CEHHxXUiQ8GssloCweKJs
SyQHfjsnh7cGzGXzoqyDZfW2wOhqzUzmTymT0fHdRmvHb9zz5n3Wg5T37OXAQJ+ZzHrhZB5xTIOK
F/rSj4O4BY3n1riso92bgKZXM/gFjOlMN06Irp8f39Qt9/PgpkTqRQ+eCpTkBtpjvS+NyPr9O9eX
AGERfOssmmFv1RuDW588c2F0WwMA2wdp+cFMUJMH9egjqGfu+kkkuHNyi9vMjjzDW3a9biwWnv2x
aFjNdpP+yPiQKdtT5IVQ1ANY7o0LYJT3simj5hSizMwqvrJEhlIkkhtXXJ6DUqSbwQ7JWUy4f7CK
rBNbmOCBK6Q4gj4pxLKUAlHbLI7zYo53Lb5X+5i36tfmt6zzG8RLRwEN9AvzVO5PRrtGaG33KDTg
XFn5ickrHH0EpVyqrphfFR8f8Wxui43/NLft+j3Xm+XxJUGLBAvqbjKnOWaa0jDRtSlKJQS9zHwG
sn5u5H92hnFg8TVp2FUB6FmYLZEk+myTvi+FDAvOsKjwrFjtEmAJrKGHaXMzokEdXRaFQX+NCY3k
PVEwsK1ZsrmZ/1ph4n57DQ1WWDiZwsOOlL+Yos5Oq7Si4wIQ5N7eFJ1fRR7qhcfjcdBzw1slzn55
9s3cM7NVfvpaHK6/D6ghGr8M4Dw3locGKeN0gO5jCTLh84cWGH0WpcvjSM3lOBdhNGSnW/fLx5pu
sp4w4pqu0cT+VVKSDD/PF7rniKcVtjEfDgxrPvniv3m46Z6RkUgaZZ4XKoiYSW6IZgEcJkglg5Op
g8KUszJXNEkUACl575+gW09VYyyxOF/Wb5xsXFtdsIyDZn5lRvxpMgcEJ23EmB51MS4nXMtGcMHU
pccEsgaH9hlzBubyuDwqxpP18op0nSEZ8WJVOb2epPrC2wOT4+Mx3zdPlhYQBRNemE/mBUkRqe+4
Rm4up2rbny8XtNIMwL8HLPOwwEBSB/gUfaNb7yFmhhrnhMS38+WhmAgUM8bps76Cxjxs+LwuZZQV
MKQkyE6gKxid/zwmhm9rlvjkAE7jxL18FW/RH6PAxruvFiuzh8ZidaZO9saOTkOifIW68ps6bzqc
hrnF9jZ9H60AUS3q+JQZZwAeBdt0ASeMv1/xttW7xmIdxfyney6ju48HsKAikhFSym63oew3olu1
55mvxxt+1WwSS8SKinWwqSwNAUHl8Jj5Y+Xsfj6ye7KUAXflohlaCWQl3cUFqMuNqsfsXWk/nxnI
qLLEITUty8AVuH9miRLyLqeg4kn6CmfAH1oVnC7s+D2atr5S41ezPaFm/fJYyH8anHui1JFygtDI
rjJHxtjJf5W2uz/BLVk8pjF1fiIv8hr6h1X1B2onFjK0MzlXyPn1VmT5puRgZgmTo4/JTDhaaEcf
0aEkNE6qoMwz0KmNyg7Q3Ve8zLFROMPSIlby4taifK8b7mlRlzWPeiXUrqDVrtLNWUv0fY7qo2L6
kSUsL3gYK2AaYne2Ua9VozLlFY8lUNb1uHQ83wzfBwwCYo16sNGs0DWVQwsYMQnj69AmW5MZshMB
ffSx1CXXXSTGfY16s6DHy9zaYkmdYvFLWV9ljmswrmFKosa3QL2WghukGM0R5LaJztxi0yyToZ/x
3v3pU46uG9aDNhNx+uSeW4w/e0BTUIzZdgaclv8+/3ZPjPJ3c6XP/ba9nR7ZVr52bSw5KhkO7ZRq
G58aUQ4jQw5Lc0XzE4jk27mDsiGrRDn9BlGMx9A9r+CX7n8/9tqq7ZNbtXbvfVrvX+X6+fHzY1Gg
jqkusaY06kABXdhWaGYLlUC8mCyvbcITJ9fxzQl1Un0tK8UM8Kpnyd5fYgOm2VZfm+fEZjrKRF/8
fDbflCi/x3Mxo9DFN472gRMC3wKeBqad2U2l0w/0mxI529HtlxwXCloOSqUVAq0MjnGriycZeCQY
MfPMfM0apJyoOtydIp3F6/Mkk0INp/hcHnL01hi7ZO+ZxmORmPCB76lQGjn0xajRZFRrJCzR+u2b
3KuLHcRowVDMiGHImBxRGhkbeX3OJbcFBA0LSy36D9JhvfhnJ4fIlwD/cCLPUcpU5mZeKWHnBCLB
N+8A+5xhOmhmRpzO6rCYiNRwfCNSlCpt007Jo/mNFDIHmNPzX1wztGc7D2PITlKi5YtxYZMiP6JI
qYlS9ngvS1H1Cped+TvadqsBLSueDTS2x5QmtcWIEKUtFLdMSzFCpjW3Lp2iY09WbLC6mIkm+PF+
RzRoTTFriiDUog6l1kuM1xSvGMfFYoJSENKVLxQ3Q4ZzHZMFeHq0RPWC1bk1AcJxLwWUcpgLg1TP
ahxVeinQxPnmn7algW4YeBvA/lhxxhzLdgpA52VogOE/xFcyHyLaqm29yjX+A1s1n6LlSlq2HuMS
CX8PDpgOceu57F/zHNKyFVcDglzskGFCOk5gZd6xT4e4WlfVVSKCyHOT6ts314jhs2CG0tyqT66I
QQpO963d6qhjkNPhsNvkM3aYj55x0zdFN1LQAAV140i7KTJN57bA/AL0QbZ4TZa7X8Z1CbDAI8sz
nyCJDBDA01ASVrCzjBIuLe5KbHOsMQk4AEzTqDAsdj0xvI4pDUNKSPgjCXOVo/lSOi8OXNIBkaCt
em5mdrOGLcAgU2z5+pfLmrGbSDijvIJhMIIkIGCGnjIIeZSKsz6FLK9LbPxDMLVFb3BjwiH1Amw6
mhuJmTrqMal0FliVOKHa7khT9mHGp4GUilCm+VdjzpB66jZqaJIvuPhb6HIsYtBnuxzw/oZvKkZr
80/iqTPeo1O3E9cYcN1g5RiRPM+OHeWJ4T1N9A7enwxlVnipKaSElJ4IAsUcoUOEr5GsFphr9knd
WTt3Jy1ZZdGJrgBCVUI7ClwqTM1QFiaVyiJPA2gwARTJvuxohxlwz0LboAKsPmV1avV0NTMloLL1
zJ7iCbfnjjplbaRkrnSFi3w15/AOMGXmC3jxVrfKdOUtda4vLJyUKX8Ehpu0WsALFjWZasKK3Kyp
XRHsSnqxnJu1g7hBl1YzoPx6Nitu4IkNo9SjKM/JdmNegw6TKMVdxHXXRArKDAi5lLWNUXse64/C
fbEG4Olu5mSWtTigNVO3jFfASv5iusrk/B58AM0unMqrX5E6R4XYcw7PAVDt62iLBN5ulea6ALSb
HbM3nbwjmqjCoReS7H/g5nSeqBvkxM8EFdk7ftVbgBdAymr3hAqj9+exCzFRiJDFMSXqRZeSwoUB
yRNGiw79CjFM4GDnSM0JBM3CO6fojRwMIOJYs7cQC/x4TwfKtbFQznP2XMeEs3H3MZRDU1R8VGMa
F7YQTJvYb2XpG7K+rTHkNYzVgZVVnzIPY+Yp5yZNCjFUU4Xc7RXG9+W1QSrUZJwwiylKgiMO1f44
JXeJdVrbRB9qA0AR4XKbLsNl8UFQeTLFDJaKU5up/io5vGmpicGcEON/Fq1x1cg9A3SL4+cSDbg1
cyvOlQKvx2Dj5U3dvqFKqWGwYmfq8HWIv0NQKh4zPzHpd0+T0siZG2L+IARN7iBBbOYnMpluATL1
yUe3fos5BPSVu8z2+ckzlzhJRW81Bp5ofLySk5FmzYMee1qwwMzQVjtWYMuiQHkWQ1Yimd/6/TlZ
hKZmxDtD+3h8dlOaTxnxQMnNnKt7jSsID7rw2+gc1t1MCv9fv4+mCeigkTvmhtyVr3pwYJIduNm+
0l8N9/djHm62j1JkWGKDIXpeQap5fvOdRkTinIAFqHx/Lle8I1oSKB2jjWZ8ymiwaQ5MbT1xLXf0
KA0yiBXmYWagp51IAhMJxRLNXvLSc1psdlXQYc+hmntmcDmhriXSeYjmE0xrqDePbcSlh611Psq5
PcLZ63Pt1NsEruafciNgRJEVykzYIwnLuoCXh/qmgim++2tTZwE2Crt9f/bQeuibLePGJiZB5Lvf
p04wnmMqcUjm/Xm93t5qFEilnOM/56uhL/U/m8baRBv9FWMARmqtTsU2BabzB1IRDM0hTJ7piE9K
/EMtwDJj7F9Bf8HWbo8BwDQ8Xdt1eng6HoUSxmmDqWH9FKR6sj99qcevtXb+WLOQNqdSIqPzUOln
osyqqOkSlGy4g//ULZNjs58vkg8PGYsrg+cpYwyAsjlqZfB0iJ6+v1spVAM56XH2hU0WwW73w/Kc
2udujTDJcaxNa2ZoAKrg7Zy05dfHM0OMJ1xJQIpowEjgJOx4vl3JSIwHJRvq+XAdbpmmterMAA02
A55pqs+cK0C7WfmLKedOmivwm7H+BvZIpnzXNhp6svBggIrbNnB1NL3ZFGf++ff+erD13Nwohf5a
HJOnQu+Xp9RgAXhNH/joAyhhF6WuypO4HM7rSxfoHuYlnnpr+zuz7cQ4BkZuWrWZ5YCrs1Y8EIeA
mrNH4pLVondLHNNacnwORKuNDr4UB08Wynw4Pz9vs81bqf/ur4anOzPDQXO294Qd6A32HZI1GiHs
AOPemddAPbWO01ysIAb5NcoNvfW21+zf5bbTl5+B4Vgh4qbCuJ5OgMU8MJ/5pDr7vgEapVCqozrh
NUJ7fVGdt/DjTfw1QLMtAcvXWK35uno/rdrF1wrA0q+A0fkV6swAfspoYNsoUCUwCKXwt96L0fEP
olaGoTTg+CVbNrgYndXF6fyS8JjMrKwWECinOtEVhtWYQHlAhVIExMIchViMLFC3HshtkSKvO8dz
m/GGj7qSnW+TLfY6hPvZL+SBQn2lrTB8tVos6sXzgvHaJxQsEFEEzOpg2oqTacAAQQ2SxMPmCnQI
bEUjWOUmFPrXgSFcUwXFMRkaKiBXo0KVBnAJBFYdhYbkrbC8V3b6f8KduaNDZUVcKfb7pAWd2QKa
c7v/3WFm0BgcC9Krnw4L1qOdcm2Qv0ZumagwDQDy949W8Ly8b3JpflZS6Gp/v3TwWgCYY62Mxzf1
M0OoQDrQp4xpaI37AZioxjKfB3UER80u9f51YwxM9J+focE9CUoRu2qfdm0Rw8ithrVubVa7U88w
bhOCcE+D0rVeHgyzXAEbBFQlN5b6pjctxlFNJCfuiVBvig+gz/0KjKxnuvi6Q17ztleKpbYmvIJ7
OpT7P+NQOb2WoPO8FdDIlh5ZIy2sS6d0sttX16wuyKWXh/5yko/m/yRUNwZHOk/DqpFhuOL3S7hU
qY59uqfHBCZqjHdHROecA6FBmrIBBQmIR6EdGP5isfhg3QTjnOjkq5cNSd5IuIjoXXvHWDKrOWwi
u3vPBvXM/XCWVANaFeCHArPWwVGtIFW9fmANN04AOt5TIu7Z6Eqk8IqITwSlYb+91Mbl8uYbi/3V
+L3f2hm6/Tq0Y+9hhg+Mi/ppCO7pUo+fy7yilMjjn1/enhpssbOsUP/FeJk/1TMhgqYjDTEStCX1
YNJQrgK3uKIDCxliKGZ4dPrw+piTCfSKeyLUoxm0nJ+V8/SmKX8d92R31uJ49LZ1ZR43h2gwtQwQ
eB6BjWFQZrAnUsG0D7wmt+BB2d/URyTiNyXAM+zAwX4KHOn8uNFfrOsS/fu/UPxWXr+8Ac2YqiEw
38NElufuDG4p/JEUZTNe0QoOB/2s/nrGvgXdXupPigHY7BdrZ7CE9m8U4V/3Sveil2qpeX4KcjmW
hGE7drs+mP9IVX2ToF5gJ8pofSXRtQkU86vxArD0UGRc4ERR5f7YqMenVYDFaytc4Na0bfuTf3Ke
NhbpAw2NZxZMBvOOqBfXKb6i9BkODbHtYO/tOS7JKRbpYoOsCJYkYVUWq//up599zx9lfRsuLtpM
wiEO69o2tPNj+f8bLfl9R5TdlZpUSPukBEeXaLfFWMIZGUXdX2Q7rDZg0CKfeh8t3bNCqZIIBb+Q
v+L0zG2Hia3QRieWoVunAGUvzWQZgImezXtylFK5hmLpciIkY71OdHOL61ounxrD+awWR3iXK0wg
aOg6Yxm2v/GX/jpSume150oxSWdgM/EM6W0FUVRRvSoXjPLltAH9JkP5zVfsZpAwx4Gcw1XnlvLe
XLTMFPjPsuHdEdJ4TX3SB4XmE3k3L3ZpoMSO4BZbirEc7pQ5aOlmBR0spiiVIfV+G/V53p/lXxKi
OXuJ1cSi6aDnFFihBusImVdFKQ9BnlfKVYKIpMAMM71teVlh/OZwYFzVRH3z/hwpvTH3hQwrg0EH
YgidgXwYyvUONuwtNMDdMAeNWPZUopRGqOSDxgEM8PyMDXhvN1ty/tT/IBOFmMrAUmkW9gLLnEiU
HtEAHhTIHihGOtY3bksbNmXPsCcsXS9RCiR0kfuqM0jHxURh7awvkV1Dzz+GC9aqxXrHE9mV+0uj
9EcZlXw7V8HSGuTeQM+3j9gnbTtWiqIl3vXX4eODY2znnlT3PK8inwcAW/EWvI68AHR2lvDvISlK
rV8vAG95rIP5yRc9+n1KEoGlmLpSgxct6M9oq3p72y+RscE6kxojgwbGwFgvmrzYH0p/RJASxQ5j
TPN5AIIE2BDj/SSwN2zVYi2JIE/1ER1KAGOJ56SmxsFJWHDWvjw+tolyGGRhxAUleZlcJMosvh2b
qb5j8mAzXwGDb6E9AR+eJXmTSnBEjBK8WulLuZklqBTESBsgWc5KTEzro28KNz9nJGVe7c2uSgh2
MuSQ9lDrn0QdIXmAmUOW7ptMUYxoUXaqEXogAbq4GM0O99kCWX9g536wnAvGu7nl7EYcVfF/rl84
BY7kPL7+iXTz3fXf9O3o172Sa+qYOMvPWKVLyuxv0cI+587SQaZ1Mxitae12iZnYC0R5LNYm8o33
1Ckrpah9VfEaTnCNTophGc8x9FFg1gTowEb5Gzgji4/F6Re3ZvYpMgTxpiFHbGvpLI08IC6dlb26
lJDNZMjGtD89kg3q0RbzYRZVV8KZiSQyvM89Yp4KGeTWNFb94h8kjO9PknrGRQOcKoBVkVQW4CBt
+1/Kz7QkY2UeHsvMdEZrxBv1iiUtFZVUxSuG4rMUY+68GqvDoXplkGE8L7qXuZBEJYvIEQadzr1W
qDS42IRl8Aor0GIochrYrtXyKq5JpLw2OUtauKt9fvnVvKHnkaX/WEaKrmd1wfw6T3JCKtGfc73a
2NIG1l5BmhaT2VZ0WTHD4clcyvdt0UnhHpBLAN7BbSFbpJslNuYVJ23LNXrJ6hud9mJGpKjnXOZ8
nUghXhWiEhKUfAKGAE6FZSy+1gfW+NF0cmpEjTL4nBoOvOSCMRM5/K2dWCgIL4+l6byurFWvnxYI
G9Yfj4Vy2v9EtgiTg6IK2G9K5/NNJ1fZHFGlACCQfXY6LxE38Esd2w6NBWYIvr7aWyaOQXbaCHyT
JZc80leZL8wylb+RvVz2GNYE/J8FZ9vAblU428aX1uoZOoW4BcolM4Yym6grEOXyTZ2KXYK6VmK+
qHp0XFeb8Py2XeqdAfrn3Y41Vv83L+SbFiVDoRBVnjSA1voZUOOk3h9gy7yD9d0b6E4LDvHjo/0b
of0mSIlR7olYZUSCWhIJQm0CV0g2HeSlDvKOQYspPZTLKCRaKcsKsbacc0ED8JY4qa794li7dwte
qmUuGNyRX/zpPH5zR9mhRm3CsCNeMSysnkBkUMN23guHiff3N7b8mxJlgfKEK7NsBtX2XP1RdAGv
Y+mkiwEe+AsAOgfsqsW8N4O9vzGz30QpU6T45b+TnKVVmWsfpXp1oztojK8N40NaHjzz45mJM0FE
8O/PFJ1E94+xqnyx0YiPWZgmNsttlcUeHUSl2Tk1g7+/8c7/w5/C0erGV5IkITHGm7Z3zaUuIhdu
3CJdVquFQI7qEVeUiqmCFnNRPgkKTdvcE9f5mDh2sH5D8hGZEfC32ViLuWGcFiYAEhaBeYh/sVJb
01m7v1SNQo/hQKUrSaHcbDGabM6BjjyJPqwQ1zPPlpzdI4YpTdPMFOxvKIjAYowJXdnpAoGvumNY
DJlFhtIvquAJbdGCjBrpmo9W1UtvCH8SLNOLA/wf6ZOH213qy1TFZyz/OM7mdbVCvHKyLH3p2675
588L+iEv6HLSDteN8eEimF2tLIS19ZUVRk8njkYXQKmomeyWoUuyzibwMLIlRiJmcBsODLU07dt9
yzWllgK0bHcuSQZc0Z9vzN442zgsWLPtROM8umBKIynz9Kp6JLQdlrnp6gSk6DEb04mU0WFR6qfx
+IovO7AR6UjqHS7o1SCgF0f0CesVnurOMoInYMKcDmsmvNS01/rXEdLl0jCTXI0jkdsWVEtDs7g/
xsqrGM4xQ60rN3kZeR6RWkZhR3JFQGQhPha8VachIAlWYZwwQcYqrTBUukKXT699h4g0RCps/ZaT
uQ04WMcnoOnrvP61AobnKWTEwCyRv5WNRyzWWedzw61GJ6/cVp8foAekFvGG+VhcmIQojVP5XNZX
JNy9Ou4rzD3gOhcnpmA89hUVusE15LpIFToIxvM6w8CktuNeg1NsHG6+4WOOJtrExp4hRk3uTWEz
471AmhHpeN5u5zD5CUD4HGxPWaBmezIWApb7Mk6RYafoHqVIUtu5luIQ1z5WhWL1jXc+sNTTY68J
0L73bHmAZqywzoGU3gIshSz2yeUrfwGIK0IKJm7VbZHVAz1181BH8udXQpvOU0h8Z5tva7Thb/fn
5THYfp7j/RE9Q72gf37qulGiyRKwA9pmfYpO/WLBOlmGK6zQybOwRHSakqdXmOvL294+PzUJ7hGp
H2UZGwxnmPUabpHAiO1eCIY4J2zPFnbm6+4C8DMEVIpxmQwrQOfPpCD0JICxkohNxmK6rZrpQ2xy
DKn8m8TjX+qYTqSFtfvvQoiNPSYocGvGUTfeV6it4+2xXFDGG7iFxqOjG7z/KJL1FhVo9wnoEo8f
NsvxvD38EYWmQpanlPHKesdEQmm/DO1q/Qdan7T6sppeGRqLzsZ1cSYNagdJCFafORvzlyUBlLMh
ZYng5aS2baKPlZgT9NE6FrkZVMSe/8eDo1SH38UtrCV4wdjS2xn5TKyRv5Uf1slvVjqJwRidIUub
aM41c9Bat1/8a7H7YjydiSHdO/VOZ8bqOojDlPiuyfsWvbeR4SztrejYkIej56A2q+8sdLtjTT26
jxgiyCROBSTZDL2xRQnurtYFufzzm22uxe08N1tjyCy3Pqh7o38xD4uvU7wNr9Ad6/9RRdG5s6oO
5UFFGwF0hwlIM7iq6IWI8ZfB63SR8duRvI1AjJ5bkQpzLNchNxm8o8dKMfgLWroYVFjiQkUiCK3C
a0eCyfxqZAtZv577nkGCoZgEyh/ofUUNuAg9HQiNg5XiLFiqgpGLUuitkPNUCyWvBIXLNtlxxpue
ITEEOD1ntmS8ZIZWovvDakGsarkBpdYAbuzG0yPn6DztiiPK2gxS88eRyi02H12/F9VR20Knn02z
lfUBDdb6O9KJPsPTZQiASCUu4lleV8EAjhDRXQFEhYhBZFR5GSkuAHrdu07CjMvUuEemsjUwimru
sa/E0z8R1OoY0NlhoT1q9CUw+FkQi9NxgwD4fQ3rLXn1JjijM+S9uat4xM5ri2c7ss6y+YlsiYWS
NklZ1Bi8fnxpkz7iiB71mtxu5pdhijuT9HW30H5Fvx///nTkNSJAvaUKay5jzHBB0jEDYb/9RuSF
klys6687FKwO638mhSOClJ1MBSVSa5ecoL5cOq6NliLdtfrjY74mn9WICmUg1SxJu2tAfOvBBLID
S2VPZhZGP0801EgMfC+OfS0nT0k+BE6s3/LyDC3HkjXaUQYe67899ssac/Wkc/wTMfHGKIzFCekZ
Fk+Tof7/kXadvY0jy/YXEWAOX5tBVLIsyUH2F2I8HjMniUn89e+03n3XdA+v+mHvLhazwAAqVnV1
dcVT3zyxnnI/KmbU0xR1tPnA0RjYgrTWMZ9rOdLbhVcOmzXhE2LyTwFqolXI8v8Sc7aZJ/72HR4/
s+ZuQoKpJ2R6alnxLdWo2tLhFal2RIk8H3kGVhDOy4SK+pORNusueaxAapnzDjDsPwMG1okbL9Hf
ElbufaXmEmOsQR3216tigphzOp03OVn3toq2SU99E81dvfQvrcehSD//r6hxwh5rHupCBvAFKNJl
ceWCIEVLULXwtSVP23nHxdgFANbDn6XdrqhkY4oF/UILDXXfDSoWiA2tZY8xvJf73PGUkDESAjor
irKht1g9EyHFYAa37sOTH2MolNiqOosqYbGMt8Pasgc0135R5y7BfxyVn0+UfJ8W66q346DXlgVq
L1sk1yFCoD45B+AI4F+Uf+jwKiAuW4JVkRxRztdJJ6SZFzmVUyG5WlAUrKZEwhmbtpCs7G3rWO1C
cn383Xvdalwp2zCFC+379w9yvllgQp01J2lddjlt5ly/538ungYN3ZvuC3fMmqOkrKuujtdQLkcI
WCEBQCgfsFBX3qz8Y8zLiM5nSSYcMXYllhurT1Sqm1vaOwfsxxR3YYXiFsBqOdKb9dgmtBizouZK
rokRfICzc2pd1JrwMDcEsKiYIUMdhkONc+v+8t7LEGuFqOl30Bf4EcJxWx5QjUD9HgvguPaZ81Kz
nryma4HQXEGttbc1CV1pAXhozr2brydNBMgYEgMMtTVNX7erbAOg0i9lreUkxLbeByBQf3F9KB5T
jFUZ2kAUYwP0brOjmWO9C4/3T4nnF7Je/JgqlCmQ8Ha5i0xTR36j/9UkD8i37n3l6T45jk6w/rxp
AitZCShDgGqWHgqiH3ieNO+Q2ImNNu6vckOFhhY0cvhD+/RdhAnu/sx5NOl1ufNmskjDpW5dDKMC
oS32Ii3j3X1R8X6dMQxVosiKSbPGax0IRJfl/V/nWdIbdu3Es81kqyouMn6+tfuVM9Bdc7/HVb20
1zwXfd7q6IikVItuM2NsdqyhTalOEMOZf1oHa7SBvsrbV0J9hr9P4psE4wIGgi6XZgESnrSWHzMi
c80LjwnmNC4jhmHzAF4L+oG32/Y9cZTKlV+v2JqJPQZoSUK+iHNC82/QN1OMtTbNtD8rV5CU3zMs
p9o8um8r279PZD72UEWRAlAB6oodwpBGM5K6qqV+X46NoFv4Y2haaQiGgzAkh2eI4z/MGoAJPcZ9
kHolb+gc4NP4G5uPbWUFu3mfpfkXdUKC0Tfl3MV1Z3X0qDDUjl6uHQYJlsg2It+GhzXllQTmvTEg
ciuWYgEezWIIaperWo4UZam1cxJfyOhTcAPqlb1Hjhmvg9+rIwYYYq/YKsl6z+sim1XNCXlG+a96
UHRtBPK7cA8XBRDz9wU6n4SZEGB0X4h0s5MCoFYpJNpsI3vnJU77vCQH8RPteMPiiMmk7JmXgpnP
Yk7IMvoPYRvhddSHp8EZSf4cL9Dsemng1XL4m1XJCR39Z2RXWIMg5iY2T7y8GDg107nu6tf7IuTy
wgQ9tM+vMWrwsnaClRCiBwW1Z+3tk0OGnsRfdnDCClWViVHHdqNzpNKtHfUhBrzy4dZIiLrR8cpj
iOr0PUpUqBNKqBn1mZGDoaQDcE1zsYmX/gkXobbkhVa3es1/JiWzDVKyZka1PkL91ujM1P+kMhDq
1HhxDpE9LyMCrGWKyxd54sOnszcSDC6vNY6KzPsU/xaszHZOFXFzuVwlug7FySpC0GVXkOJwPHIB
sjmaIouMManSbkytAMs61lW3Rvkqh+3wjeX+v9KUvzEXlCYai4QKdSva1dslfsiAjXE1kKILXKPi
hY2zD/REfswds3oj0HsVGHH5V5yS+HEV8l6yebM/IcFcsRCbv4xLgiPCzCkwXtI1XjIC1GVj9Utx
jw53YIfHEnPXUq0IRSOjEnT6X1hQRbPDvTO4Z+LbnHst82gxt60LgfJsxqD14lBg0tIFWLFTPmzf
29E2j6RcbjaV23r6TjtjsB37lzlvKof+TWkntz0+67nWXqCUhdN8PLiwwvfVkccg2xfU5nXVWym1
wadTsFrGLsyXJy9Rt6IRvlP6a3+le77tcCN9qnl3rAvbIDQAvy8uLbocZ1t9Lgfy1P4JiVf5gWoD
LdDXnu5zOu93f6sp2x6EbaDochlu9ErSuxGAXNON7hXIEnEo3X/XZLaEUcUalv60UBrqllxt7C/a
VP7vjNCuz4dfJbanORznbr4JY8Ic82SXpV5WaoxrXrov6lezqjKy4s753Pd35FvydKKMmRVfWnWE
v4PpaOG3ag+rvMNSsfvSm42+Jpww1mTozLFK6O32Dl/3f5mrAcxlNmuhLLoG3x9FcDbIAnYDjUBI
MPEmKDiqzdYVWuU8DCkVVPorOY6//jubwJYRlEKPFfEKCW2DhWd4OcfmcU6ZbbQxjbSOVSolNIGl
KDC/AaHq/kFwjpjtsdGughRWJRgIlhgFuHA2W3KiAiAJ//SQpK7trkZP1fS07Ve0NbfZFLF3yWzA
rKHvcH+0bfft4bCoNN7Nn40cv5WXbbcBgLVsaQ29+auTuYfHXvXOJ29gcT50nFCh6je5h2rVYRYo
B4MAUpS8dzqFvgBuItL4QEq2ue1kVF53DPXtCZmQA75D3McplWfmnBtiywRyRNYSBTKuu8cTIFXO
CS1JCDGUI8COtWeCvV75sfKTlzE4RrzYg2cx2SW9qaA355bambN32QYIus8LPlrAbBrx+6TYcoEs
lUGotBDdFRDdr/W27oiNNXM868+5smx/TzFcZLOVERP0q61um4+p3aGOhOGeqwPJrZVHbrMjzy9n
J+DEVBGzXAVJw0fm0iVobfdtbJLktQ/Ngz1NRMgE2ZYmJliIi3PqNafEAqaH46f2icIOrVfxfHOO
YWLbd7ReEce6gfalKKzELx32OXROBxD6K4C4zsRsVq7o3beFN2fgzu1SmJc7jdMyDDLQVFogPBwy
8rsBng7wYTivBo83xmiUrSKrQgI4bqshcUAuPKM+32qooZsB6KKmpbIjH3XcdYVsURBojA0WnnBI
t282NgasjrHncEHy5tPnE3KMlW+N0myx9Y4mtOl42T5dP5lL9XeMJReW468S4h/9Pedp/A+H9c0j
c1htJUpWTrGZx93aW3qCPR6w4O+La+GpUv+tFN90mMO6XPNO6QQqyzUQFHfLwEH/MIUNOgPnH2Bn
XII0uL1HkPG6GuANVlEAgme05dFhKEzrUZRD6rLiXcGzgtlqh6P688HNN5eMsRcxoNIqJlTyZQ2S
3rbvsaXlMTjKjkiy0N7Xa97Omf9g9b9JMi5gLdZN1Is4QKCAXIj5uKF4ZEBi4nA2/2T+mwwbtkWA
PRvPNAJ4yTbbqz16yFuU22tMF1RxZwM5ynLjefJmWhdB0eQEC0CVo+e9F0/qrzQlgferbF0OX7xL
x8ZsYSo2hUph9DFEEq41z8Mcsr8kK9S8j88P7VKBZ8BrM6G6fkc12bhNqKRANUtoSW44ARaXRTGH
K57lYuM1I8DSMqOjpgRbemRyUheoML705kL3kNZ1OK8MTzcYG1JaadijCARDvMbcV/x6X/Vub/09
cTGmowuUsEi1m4lyTvIK+9ewnuaD4iINGD+I7Qazxpt8iR6TDBhJTrbgbknmypMxJlWjVnE6gMNq
kz98FA5syGWzed3gOfB57Z2zsbaBFbCY7sCKHNbZr7GgR66qBH2KF4BMFW6OldYUQvG+VGebmDUd
202BMYitCiyeNEbF60i/0nFmB3aj+yht4D7BJlsPf3TnEa2rodeuQ09/+AyBFGm6nJLU3B2YkmcO
tdBqEzUQkMdGnBJdO9EfDn9zNmRKgDkyKYivYx2hOrTeeh/eH33Z+LTZE2WvAgry+SJ49wnOZlun
BBnbLxl5ofc5akUAeFmrbuXHjz5v5yH9DfYqTGkwxn4YGtUSY9A4nTxnALBPUnMi2dmUwoQECzKd
Nuc+UejBYFf9MXmtf6N2H17sT+6Kq7m3ckqIBk4TI9+1UmfGdJ4eLezBKnAe0TySkQ31E33dfbl/
Ohx1Y3fdmkM7KPEAYhcX87Quz6LPBg/YdanJSA2j9slmMKSwlYDXK9ISuIGRWakhJhCrzuBlL1TY
yspLj80pwpQe9X6mwpPR4tvHoKfEJHnNSLQvACh5X2azxbopEXrFJkRC6dwPnQwiZ++0hgfVuu/F
W+zKbxeLxMtGQ0a8B29ffiBibWTNndy/pd9YdZ9+AH14Jh/Qh02sa8III5Ei57H9qBcEoZm0IKPr
+xKnfYV7hswzdukFDVl/sAti7tYBKLb+RBNqV3DJsX6zbrehyqg7SrqhyCYNsyecKbIkjHVPzw+M
naR/GcHkgVxfeTbjFpL/JcUJLeaiXdF8ngcX0HpZY6nje/Vo+MluCMnFOQPnyjkGLhrEjrbuAWAN
Dw03yTov2MkHMMqaphhx6iV8gHN6DwAgB6/fh4dq8PyQuUs+FSqjr3qYl0pegc4a4BzVa3i8fx9m
79yEDUYby1QYguGMn88Qu4jL1nH9Mxccdy6/MuWBUcI2KkugHUiQFTqB3pckXnS26mxeC4w72i2R
lj3HeZtNR0wpUqlOVHEMy7IOSlCkKYKT5wnuxSPHI3c+hscZ8yAPsdrL2J1AMXgwkGuBir1SD/eP
aPb1mjLDPMKqcR2kDLlk6tVgpg7rBVUiv3IM46w7OKXCPMN9JY0hisugUqFzdYQ6YFXveuE+r/zQ
45kKejv+ur7w0dBQY5oYIWGI6WWBGRxNAbGGbh9wJVQFfRhEjuSoYt0hwyb2rMBKVFFSQYb2upwG
x3hQCTqPUbj6R+L75ohN7l2GTAvM0aAcedvCGdbj2X60SQQ393P4f/Rsz1vbCUHGAIWRnMpaKNPR
H4wXnT4UR3UydCV+8VibbWk2JpQYE5RnIhbAppAirhIyANHjBWPnI9oL1o8iyrqwr/FRXIPup+7y
LjJHUdhcX2lWFxN7vYFN7gSP42JzXPlf2tK0ecdH34t7msKYKEB3W+nYgc66X1m3JcHjXrL3GtrZ
7uvkvAMykSZjmuJYTi+1BWm+pMido/nKGzDrZtmLxeIBd+1r7/Ogn7mqwlipSm/KoU6hKs7Z0W5N
X4OnOPKyeJGdFU+SsyZxwh9jrZRIDs2owUVwOjporjyUJ0GDlec2//IuN2ND1FGvi8SEjReRCOiW
wkO2vvx++OqRT6y560V4x6Yyzk0nSFWSD5Bh/a68YiZIVUjjkmcXCygz/B+aUEx1sUfyG6am5mZt
Z5/pb6GyfcHVkKixdAb1l4uLFYLhg7dtF0pO6piM+zfxdf/C60qdf3UmJBn7EgCzsRAlaqJPJYzm
4Q1W8wv4+S/cg+TccbZPOMsxR1hfNIjWpbiYVUMEV331P+9fvFlHCk22WEanYF+ryNw7eKymOcom
2kUX44PPn+eb5+L795lLljairHc6fr92HSDiUvj/1rs6GB68z8e85zlhhLlgMcb3u8ACIXQm2056
CFfhdhRtvSXn7R5l8gftaeD0Wv8HC/LNHHPXjO6cJZICmhrghInoYr8dKra/TbKKavL5yR0Fn4uj
DV2BfokS5GYywlTT/toFVCWwoVr4KHb5s4Zm+AZ5y+a5whbS/pU/J0d5+OsJ0C3TRBs2ElU3aKmJ
zyijl7yxgnikE/BANBaI5keSLS+HM1Z+XEnq+fvMlkWbc5wqhyxzz6Lz2FmxnIxwIaH8UmK/Ptt+
u/YVrsXU6EN9j0PmIVcabBeRE5By9PeSKF7hYJ2Cd0Bn++sfVCMf3dc3uj46IM+r1Qptgicac8C3
QKno8xMoWPbDG4KcPSwA51Gc16+J7KmQJrIPkR1PzRJftlV8DabmATu/gHHAW9XMpcM8860IgCqR
njFY25ZbWSHh0q7sL+WxXOsu52RnH6gJU4zF6dVOr+UMTMElPGGPC6L8BwkCzGxeL/AsnByWUP1b
d5n7EoxRZ+pXSgr4IebipABlP0zdYONTTBTftwEL2hC9x3Q25rOpw4ZVOejJb9cIlLmJo1lTO/ka
1kIZUahlYgopO+/jWmk9y769y9GzGhLumMnNB7yn1oxxagSjkWQF5GhJc3Qib3lYRjuzsJGuihPH
h1EMbFP2K0AJQI2PK7pDZ//Cc1Vn3+hvrtkko9grkZTG0C0cQe++Y++oF2yUBUaiUQykm4k+/1l8
MyFJvdrJtRkviXnNruA8SIlXr8SECHAOFm6M/QO+9tZyS++ck2VTjmEQYUZCAMG1uoBXIOUoUKzE
dYydOgAZ+OSleebj+AmDjMVSk3Mijx2lh97m5Hjd+T5gEDnWh2P4Dcb4pFU8lJoBIqg25gBfRE2T
mxjmmF6DMTzIoctJ24R00+XaszxNtF08ZEDM5AEZ8EycwVidVsDbKVzAzQscRWyJGEgIZHE6qcwR
2y3/e+feGYzRyXujQ09qQMvsvZ1sDAyTwOoglSo9iAA9viy/9qixBLbucl1GzqNpMBZGC9qLKJwh
zhTrB5x4rxzosBxmBuxCIP+dGTcY85KoeoiLTWmdyfq0lQtb/KxQj8ZSRqI5/yxY+1Z5NotaFUVj
FCl9pN8vi/Q53AK67gjMnZ4IG14aZt7N+vezYTL2Iy6ivOpLmKwtbJb3USAULdZAh4yP/vofesgT
zhhPB4OU11QAJArt+It2I2JdSJA37cPTf5MxGcNgyWYZUjPspPvBQMEC3YQOAnkenj6XEmM32l42
5fYM/cdczC3/B9CaDbL4a66dn40tJpJjrIeRhqmSqNGISg8aTYAnROGL4bfwGkx49tZkjIdcVJmQ
KND19emy7UjhVwQgMjJ3CHW2RWHisLAOfqCWRZF3kN11EZUEzljsCq5h2cGmaEh1daoz0cllA2/p
cx3FD1Zn37/Vt863O8bLZCyIYFhlkFyhJsjCYK5Pt5W1ACgCJ3aBfbUMajsATKzXo4tSjt3QNn28
qCF8CRrv8OFtuLrEGJlWkvNUr3HrryvPq23rim3DQKUVlihdYE/cfebnc73f+sTuZE1HbHlWROgT
ModbrMBZAht3e3g1CbYxWctPDjWqNKyoTRULBHTFlLEEntHeupW1bjQyuIOKU24VTHct/HhX2J/J
9hNhDofa3F2ZUmNUeER2rewsUMMsCCmc2H69wjvhRqhzCcMpGebxG7OyQwtHfnMaBJICSc+/fvCK
P7NqMaXCaGkRFXHRazf/B93wMYC3AOuNMhO3cj3brTylxCjgtU6ktAvAzxl1u2bEEisMI9u0KxDx
wxdiFgsLFHlnNRchTYjePmriv2ZaEVwjjZ7VyelEutI9ouB2CJA+eUrII8U8dZo5FsDFACmadT05
FtIXPbmc1BzUXj6z03+nhWx7viEhe3GmBxcsoqMyEj1HwZWWARIe6MJsK9FUiMyDdwZ+dGhewNl1
UWPwae1hHNTEzgA0BoZEs5waLee2uKbkjaWBftzglo3lgoLM+oPTD2HewzSSu6ihN8/ZOk1DQB2L
l/HPF3IGyIx+vnAc0NnuFFM1LUR3GvZ2s8CxUS5osVBhe7uCsVdo6//B43DOkn733/brmwxzNUKr
aQWzK2C/MJGEKWlgnD3TOgvPG+PQYW+DKo1SY9IriDgk3IdY9BIDoY5AcPcZmn18J3K7HeTk2hkR
KvWhAobw7noUHmfwByBoI5tH3xykBda85Ovs9OGUJLXaE5KVhg1AZgaS6AIG/sj7VvHylbZtlyJK
ZDHeVec+j7MtpFOCzK1Quk4w+57ymO1qAND6++uCQ4J3XvTvJzz1V3XM2rYCT6dxk9bE2ifwlmiT
pfPJ278izT+i/1ZCdmYlU/VUFDvo+ssJJsvRUaoHJo2PcXkOV1Sb72j7bdx4wpVmiqEuxzWNHx3R
3kV2WZOzrz4Zq6+j8UY3Xf4/dl3yuGNeU0GTdYDvgOi4ewESPk0xJ061TjfpE8AweH2Cs/DBU+Vg
ntWwKeMik6g2nrzumAQO3DwsO0Kx9vXz64sLeT7vknyfHWNAxEuI0rAKchRE4uTA1/QNu3/iGpBZ
n8RUZGBJW/C3REYhr5d80M+qiVQyIKf6veZqKzuRvWzBjb9nOZpQYly6Vk7V0ARTEKD2mmDaCJNG
whLD5RxTNVeF0tAuKqkG+s9MLN/7ecfkKC+aoFFxjdXFU/VhHfq3c41+nnX4cV/v5wp8PygxDsJw
1gWhMDVQWp923sdT83qw3D+/CSJ9wH9ndk80rmc8c9cwMyOJkmnptLjCHFggRmVdhtb4pCNX8yKQ
0q572wQCqls7z8dqWy3+Nfj4yTNec/4eamAS4GYMRRXR4fdTsPH1mkupWoq0RzxYPdGFveTt6jz8
wv4ELiDbDQ+MMSo/qDHmP6wK7BcfWvGWoi2xzAk3/JflXchHSBLvAPCR7Lat7e3X+cH0MB9X2QDN
8NcIte4f81zoo8tgXAZ0gGToNzWYmLe406q26CMR1bP1VnZrFRVqeNUiKPpf1pKusOFQpMaE4f0H
ReaQG/EaDwOWHjxlj6jYGgZAMpEORjPS9XUPv/qFn2iZ8XV/UGRu57UTknAMEpGWIreKEzxRuCqk
W7jrWuc8iR+UqF2fSLPI8hHIrCm0qEN+djeOjvz56tutbz194h2UKSqcjTZO3iulzjwYuizJFlBO
gMsDFf5J+FzKCsK8DAqlkcHroMTjBhgoLpZ3GwQvZGLT6iiyMmirrxfmm4ly/Uf2ai3sZLD7tY81
IcAxtqOX6mDnu6PT8dKGc73oP76QOYQuyvszlgnhC9sVChMA+d9C38bzonEB8AbR2MQ2N7lKNLql
0PwAjF7Ha0ifM58/PoI5nzpV0zwSISZgEGsEk66oSXgmSbjuFpX3X0o+OQ/mAU+S0CrPVgFuEXV3
R/ktf3Kfv+oPXng/V+n6wRHzdPfjCNcuAkftynF8qwFaNKq1wX671ohCIkwBVl66tdDuD492gaW0
W2x4gEIIL0bq29yq8VzQ8+N7mLddTvES6x09Zsf5UN/GD90piASIwoZ0mA+kOaN1YHESOHMx35Qq
240iXAL5kkmU6np7fYj3cg0st8h5VJeLcDMgTYCdRpF7JYDcR1/dZf0ZOtd1+8EzbbOG5vvU2baU
xAijwTLxGVcUEZEFwQ77wBuwnxJr2D85ZpQ67Hc0jIVJ68Mys/SsFvE+47oHidMdfCQmuFNh8zZt
whQTOchtpJ6F9kbIQ1o8U4gUIi0+2ALmLDBpYYO5sOBuaboJ6x6DjElLgaAjll0FBktyddNVaY9+
SD52XlQRDT0xD1lGSgdOarU4roaF/QCgHbuNgWFELSwN6lGyN+309Z8Ur35oG2PKqks5WpGOOwd7
ekL1CgNR2ErGf7dmvMofdBgjUlaW2okBJIB0kGgLsad+qjEaKMfS42ku5/1QGTOC+biskAwqbIcu
PXRDDJdvaEDV+tGCZ7TmzbCi6KJlSrJmiAxjxiAFYAsq9eI5QUKQQBDR70qP7J9ckgkhhq1eGXor
upwpW/TtS1et9xbBUN4nM9cRCs/pmx/G6CGZ1mhBADKt3Tje9UFZBwCr25DfSxjdgvjN9hbUZ1tu
HmFWRb4psyObiWqGXdeC8oBdS6/Yoh5+JmQc7Ax3k7vbafZRmxBjfORWB6aCZFFLILsXO4ZJD3AD
sZHlyC10z4RuU4neNGjiSGVVF2FdBPhSyHYtoflac9/OC15sz5MeY9o0I9A0tQIVYQfH4w1TtWgF
QWcC53may/b84IY1ZdYZiJZU33XDduQ/gQN8YLXCtGu7FBz/k3aBxLv9/r5WzjXG/aDKmClTLuqs
j6kMOzvbmZvWk0/Ng1M9fwnOZ7Tg7sSdy87/IMh4V7mZS+fKAEEMt0vOZdu25PjVfsCIcHcZS7MG
a6KLjAm5XArRzDVKC5tu3mviLUOSAbzryE2dzQHK/WCLMSLimKBxPgepymk8ujoxrm0MqFpEt1NX
OOTxerTP+6/x2T8Wiy+DdtVwzDOl8NdTOGGWsS/YmhJZFtUfGqKVtv77hdecNRf/Tpm8/f3kwplA
c8jrBiRa+7ZWFIGoMGJE+ssHHqD9yYNMmfcqkJIxEXSKkmQyVyJPNeHSY77iSV+dK9Jvyz/pNn/+
HfmrJnWO7Q7h4JrW+jiSnL8UE7rMpRiMNpGqBnSjzfp0fkKuRlkhxreP6K/jXMCZbIYuT0gx10EM
h3N8EUAqJdmT9IBK+PGTc8VnLfKEBHML0iA8V6YJEpWz3XWvhovxrqOfLXiptPnobUKIuQNmLWZa
q14RtJ995Oxykn6hYIJZM9peJ7tnk0iHs9s66ZPrVphl9oR9jwiYPPPafeeugiLpoqFAZ7BrhUmA
xUYkBpo+0jxNldpKTRyud0KFxt42RZYRqEj4Q2WhwS9pGl7ExqS3zTsEnRug3/W8sL/2PfozMLbK
OUMeOUa0ilYm12sJcilx3t9HslsATTcjD88+t5lmNjqbssYYEuEq4BG/UNYQHm5PuycP8L2LwFeB
lIG8Mtf/mj2tb1GycVmGnKipZf8rSt0ecjhDCEKfwsXgrmJgTEW8NMMt7LlzeGwIlinBmKShgfsd
E+UjHVeC5MZYAL0y1yt3gZG0P2QTkIcVoWg1ur7aO8hyfeoHwGv9CoFy4XBOd84ITCTOhmmyeRZq
iUpczN3zZb1YHCLgkf5+s6/oEvyyG9n7R4On+pQm49YIVyXRsgtksD6dIuRPyevDSvYD7kLxOSdt
SoexpYaihyHawXAXn0JCVy25VmIvFwuCfmUBbr2d/IFVrbkILHNvvyKje0KSaOZSZ/jrUDjDZoIA
4YMA7FZyApwYZubKgQy1jToC7wjnvMQpOWqEJ09j3uG9uFxADm5NtxkSO/HtfYBhqOV9XZm/LN9s
MeIMjLLsLlRVjMMR3XSYO7z/+7Nv35QR5kGSgywGlJIARpxBtqOjtNBPK/UD6639cMcdEZr1eqfk
mMcpbGQ9Menlx+7LzHEq1b96oe1evbd6uWrefe4Q8hyGHhT/W4KMKc2T3kQ/PxhEVbVwsGAEW04o
GODikaKT27SU2xPTbYnu8mQ7fxe+STOW9SqnoWxmkfT0cl3ggcR6uLQnOk/1OSrC9lSfS/OilBVE
2hx7BxAHqIZzYqLZWHYiQ4MyOtH2+tJX1xGLJOBSUBBCQCjbdCTvYG4AQYDtX7+O2Mj6yT27uQL1
9OzYVmqli68DNmZDgE7rCjg5pJgWPEd6rtL5gwpjOopR1s5dAQ15cd6zhGAda/gokmeRoNAfOnT/
Ds/hpL/494P0b8Vga1qDOVTK2YI82zORSLAcc9pYgHQ3CoRfnMObTawoQOZHEUBFGwgL+JKMZ70e
tFx6aq+2Iz5LtLjyUD7apscDZptrjdSnpBhj0jWN3OlWJtFHxhHDZYzRO7fdra6Sy+2LmrXAE7YY
S2LKWQOE/gK6cXJS9+wrtgNEKo67PuuHTYgwxkPvh16+tCDimDURf+v+MX/lGGD6UvylCxMSjJHo
1GrM0jOOp4cu+KH7dCG1bS6Nd8leNToXQOTmqd6hx97logAcvoLE3tP64mJSuepwnenAaxuSl2CB
TnhSfBwOKDk6iacBHUh/ik+YNFqu3Hqpl6RdwuHldm7MWspvIbAXXc+LqtWuifRUmSTt/XG0kXW5
ki8957ynPBU1mMtu1Rp0VICKFrITWRg+9KO9v3pe1RXhwpnRo7snasZJ0LLWyOMrRE1TBNvtMgF+
VEcWm83basUFvpvr9JpePnZ8IhbGHFlNUNsOMcEau8RWT8ErD5VrNkhXNENBmA5oAl1mr0QbNkqb
lNBXO3xQnHoRLJVD4Q8Hle7TPCO+Q1UFWXblMyX68/3LMv8QTYgzlyVOOj1Qi1qC+wDE2O1Ot3dw
Mw8N0jxnd7BpDdd31MM/stffZFmMhCqT6gaLbqQnrfIL/8EeQltdo/hO9wb8ozLhRMC3utbksR0C
qVEC7D1HJeFl23klwWYdq3OQCl9zsatmNVRXkW8B5BhaOxh5agqwA4LrmRpsT3Z1G7HfATu1L8vV
8QvYk/dPb/4l+qbGijGWg6rNrxcJeRZauglXwwcdZEwrB9VmDq1Zyz2hxbgsVm5Vo6aAs+02CR29
d1UZrZa199y8H1NsfFjwnorZrglMTf+fLFkc2eQcFNp4BncK6bxCtjcrIIa6gytbqGM4n+PxPoec
o7u1k0zUJDlXQTkqvfTk9YvCV72jyFmcyz0uxnzFeToKWQ8KZ8G5PjaA7EyxHGO55s2WzdvkieSY
IKeIElVpC0jOQcYqdlFKxLAceqr5eNPUOP1lkSeUGAeluWDCXbsMEvIqJ4eGiE8SeaqfS3tpbha/
bDvd+cfMPcLt43VjzNvNCWnWX2m1PpX7Bkyu37fv3tO1JliSRuzMj4h4W1fu88wW7w4wpnpM8ypQ
G3ALuWqSLdYkfi7WdEb8eG3IMVm1H+XHfa2czcFPbwFjUSLJiJTKAk1xgdAYTUy9G2+tsy0s7Eu1
ymx+PmnWEfwWLJtPapW+MCINavoC7JXIRlf1uKiXlw+TF8/drtQd7WHzSMn5/+SplcAuQLLfo9b5
pXtD78q28KyDdvhzeMLCuPZ58IUIbSTlUu9RyOEFllRN730IFcnk7stlo54HieoSZv/Pu8wrgMh2
uh0qRY1ExZ9zqpx7w8JPGOH5XGYJbmiD/m7vvVla5IIM9rqHp+Gt9A8UrDgUZ0Okyakyxic7t7Gl
DC29qdIOu2uvt0Yl9QmryHnhrcITJ2N/5EtkieYIWrV79ijO/qnYXG0TcLclwaiVtAAG19vguq8L
FYgwmMDArktUQSzHWfMEzVNmxkBpsqrrUYjrU2yojn1cbH13xoXlhmqUp3sqxJgjCY3SeWCBZ2CD
qwug3gE0K3mt8EYWrv3f6itjiJpAkrDLG8SSzN6uvY9as6tqYT446F1M7PifgBbrEyOkMkaopNB7
ugh1XcM7REAVE8vGC+kHSPPc19Obu3tHjuzyu+pyVbUypi/Ki1Ouot0lwWzQcrkrsIRb0EizsOEk
rjM72gIwMdt+cnsnb0sL7n0B4+mEeZDoenvFM+1t11iksd1d7I+YpKslxdl2M39VEdl7ez5yZ5M4
LojGmKEwH8yiC2GGtg66Ni+vvAdsDoxjeo63v5/YuaCTsJVR6nCOnbdFR5PiVV753Fuu5aK/BlHb
sf8obLtbrNAouPjd2Y+Hx3zRom/xOQLSC3AcFuNC3D10LpYZZ7b/MvSL4fG+BsymNLFhUafRENq9
RebKxpfGEOqrSC2V4GPMNVsOziV1tNgTMtIvrZfVGZuU13teYme2PDslzFzhoYusRgpvhMW9RoqY
YCzgtBWvGNFftW9ivcUANs9YznqFU6rMXa7DzJJqQNI8ISV32m3zQxraUo6eK5VztWbdwikl5hbn
caMDT4dSstANrdpFY3eQ5Upxpa3xdv8UZ7sFJ8TYphnAIrdqmYLYGoMqYe2l79FOf8ojp13apYE3
p3Z9rDvKnQf3QbFXhevjYusG4b17tFbJ3ubpdzC3WYwQeJdnyvQ5coRDdiV2taJYN/f5nY2kp3SY
uyuFRT3k1gh+MWy029X2AYuEFobtkhXeNjrFm9i8KuqcvZjSZHIvbVN2UT2Ct6G1P7wEWXi09a7y
xr7PG09Fbz0pE7NRq+m/VHTdHJXFGxDj9qbNe6mpA3LvoBinIU/GUMdhQYDWbrtNMbGLvs7Ios2P
n/zyHT2Oe9QYI5N0Za1HAagF2D6f2KtVt/hVrfYc7Ztz86YHxFgUK+6aogkl6UlOl8IBpdkxsgOB
Nxc8N0aiT8kwJkRrLbkrTKp7L+jS2aFLZ3kgj69YIY5h2uOajyfMOyvGkoyDlFySjJ7VunEcDfAA
z+jC3dVepKFLk5tVmfNdJ/yx/QhDn2WYEwY5YO1YXrFGIz1WeKBPgKPncz6crmM2RtdUWdJY30Ma
tUhSAED3VI6+QdO4iT1+9JHzvEI1O4Hvwc3gzHnKU4qMdWqkUohKSYHXuD4HJBRQu0cwiUzYfi9s
7nM3q4sT5lgDVf0Pa1/a2zqubPuLBGgevlKD5ylxHCdfhGRnR7ImW5I1/vq76IfbkRm1eXDu64MD
NNBAykUVF4vFqrXCvqoaGiRYRTWzNSzi4bGJUTwamGDwqNBrAWTxsrQXKpKvtFfwslT2yUPj8mM7
4yfZwBCNzwEgZb2YRKcavjS2k2zPdlEQOm254HJ38SKCAaVrEBq1f8L3WdQ+QZY9X0O4Nd7sninH
DPcJZjTOB24xoCQowjVqBRVnlfHn8iaBzz+VnFh0UDzhsuvxIo+BpjCsr6pxC4eF977pSY5wwNMt
huC5tweeWww85eLZwhg8FvHigMumd84T40WYAyZ4L3N0t/wC9cH6MbAkgt/3bF41WjFc1XvpaS47
L/TkfRx9o5WnwabVmfao8+VUmKcMZlBQVifH1fv7ZoZmfcg4Ll08Bb7Yi3Dy2ORoV8HQJIMTdSxk
tRgjMsATuCpwlZXdsPCi9eISEVyG/o8LqTNY0ZhFpVgizB2OAlFneNZHq8RjlzhwxPaXhEbeXqUI
JsKINH9FtCvYtcyLiPGTEU+1Bp28NTSLQaSgSxs5BmErblT+BGfjzJv93Z7sCQ5GUPTY0Hjk189G
M86BTQacIIqnXsNAxy7GkNB7vezWAhjaebnfLen6Hew/rjHQ1F5bOcxLaoYqqjduTy5epaCDDm0z
vK4WCgaPbDHAlBZNbaa4PezBpS49+WTOvfSNh8OPNwwcneRCk8LcoNCHu8lxlburNgQnq7JSj+nm
Mvme8rOYcXD/scngEmRjCtCPwyuUG4+FTK4hMdzkI7iQZ9SrOWfjON7+GGOwqZevenhN4CA1tjrN
Hu+m0TKx/k/Q6awgd1s1URQr8MXwPtFV/PQ0y6a0Go4WuDMks2yOudH0eWCOwaOLqTZ+r8GcgGzi
2LiX52RRHMD44XAMjUG6gcdRSqGroo+RiQuxCbOkQxsEhj0d/22bOqBqwXQbx8rYCTW0wkRCi4b6
OK1gBU8JFor6KnEVFxJjHG9GW0OHdpggiJK8Ubocdm4yIKCk2M/QGoqp0I8PiETz+iJH+zQH5tiD
KpZ7sKinMAeGFscLkE/svY1BKjSPrLodmhUMsqFd/eSpfOu2F41s3W5ZQIcSg6PTbLXLX8GK83ip
R4ssw9/ERE4Kld08LOkHbZ3VHnPYBAqb6NYBIoOy8stacvadOoZdQ4PMWaa1RqzgjV1G9iFP4o6o
78gO0m+8MDTuakNOq6eznXj72dMT2NBbOzqgxqfZINhOLfR0upLrZmRt4+2Mx+U2hgjDH8acTRet
FeTijB92KNAGYvFZ6cbwbWiAOYi6rDpX7YUutbcq7UQkyuT/8d9Jb7zTaLT8MbTFnEa11WalSPcp
ukUx3IYKSObM9qBFFd/+RK865NAvGMo+5D6v94u3ivS/D64C6rVptZrGuAI9bWuduI/jdbQaOXSM
ASA5TcKyu32lxfE9hJ7uk+EuEa0RVLT5ZYnxT2ZZsgU1MQyZM97UYnXtMsxs7Bfgh3t/zxwwkrjW
JHUwdcoBvbET1zB+TDGOgTY2bLUMpsTJYfWp7mOPg3ajDTRDCwyq9toVI8MJLFyeaxet75QMgPN1
xoH7xwkGUC1Krm4EMOHQ3QxlyhnaZvgtoaMp/8AVtie07S+qElk1jTLP61b7cPOX/KF9Rxiq/O6m
02jC+zz/ApT/uMb2lfXgb2nFvsJZcVx54MsDQk22SFzpZBmvDjH66jL0jwFJXzZrvZXgH0gN9udd
QIJ5EqLXnOCFbgINO/v5kpNvkFYLW9rc+8WJxdEK49A+g4V0DCXqZdjvJugjAFShdxO5Oe9EpOHA
5rFDMwwiGtrV8PsrwgWDGSUJVlf6isGJyX+Bwp8Px0BhYoIpIMrhC4oTkAcmcQVCwIiknnOZXO35
N+a8dt8nMLtz9sJYTjZ0jsGOCzLoojrDLsIFyGu+1VPxs/zkmeGtIYMbXfu/gLhwzN3RIqvq4zpV
r+gVi/DVwBo7oT0tHN/G7lRD3xgoSaU2TOQTfANh/QoKamcSfvAc460fgyW67seXCz3CziTZqniX
uE1W8aJjPB35JzpYql2tKOLKVBCCiHPNm33GczTR90skYZaN7R0+red2tVAX8gIjA5xV5HjIUu/q
mSYA8QEpC09aBHPLzr2TtwBNHsfO+Jn84yODJnjAlSupx0ou8L7YXkkj0NYGBxUm0B9+ple8UfNF
7kYHEwYxwpLw9lYrilYF7yjjFTqCbiRzEJTCdMKf7WT55obubTah5F4fOFuCnbMUL1qHB2O6rm3v
eDM0/IEx4VnY0nZ3sA1z38h535FBmLjpO+OsYH3RMAFRTmUKwenSRtP7G+XZDzz0W0Fs9/FH5Z1H
LE1vIhsX1BzgJIZXQeGHs3b/dwK6k6WLmXHeko5aMyXR1BRVwj1TV5m0zopSwY+pi6veQ+EGPQAk
d161yRweohmWcLwbW9KhvV9LejXVhF5LwGI2R0mvJHs0bDudQjR7LXpzG5N0FtpTeJWVsSwM47mG
rCk049OY65CcXMK6g3gtgtar3g20jV94234sOocmmN2oRflJUkoJ0ek4m8/Ge+aA82hyNDTAHt69
FchaAgOoRNHUH80SuNViHMjFCAa0aDj2xhB0aI4JDeFc51fhhCUzC1IH6AD/yzEw2nk6tMAEQ6WF
LaYhYAFvuXhP+yQpzYBAAPc46Lh2mBMbVFK1X9Wwg/v2EayHob2fGDukPhiw55iiP5nNfIYuMad2
eOoSFJ9uLjkAxsSTJmA8w1bi1blGL0xDS8xRXRV5CLHOnoITevikEvTa6pUif0jmYGV1+EzlY8nB
0CJzcJtGfS5Q6sDnyom6R0LHP9E425StpJyvlzDWGpioaNscckdk46gjv6JzYfd9ePytOPHNagJl
l1yJjFOLBezc8OSZEldll4MIbO39XHRW1lBvwOsQgdtnPrV5lPijpa7BR2EBPMnSIkeA04LA8ajb
qr0nwISle9qvoTnLDbvRSv/QHrNn1SqOzZqignOUjuL3mRSzDRo504na2D2mb6bzs0Re8pDsnr+4
MT9+evyD4uy1XSt7tW86atxpIIBDae94G3gspxr6x27gNu8SWcS2wmRB+VRCqj0j6XY9hVAmmoA5
IchDJp3ZxHXnd3IS0gg5rlrw23l703makHby8sXJK0arBEPHmN1bXjJocioId1BkK9Pyj/b29Xg/
jSaGAwvs5b2vwTsP5Vw4s8IBqExPBEOrz090MAOv+mhsmzw3kJJc8B4+OZjL3uAzre17KcIiniY7
bq8gD2fZES9JqeNcrPDXD472ZxHOUM7FY129VzU7ScAZhnoL99HpX9KyfwKdnfYKE9/UhOAG7ihQ
QRcCbJqfgfsGdo8P1y5nvCOSg4XsYKcC/ubWiGhqUWxP22ceKS8PpdgZr1gyigR9LDTOzzjoYzed
lmRFTgFRAqLWIN2uYpzGvN3MXUfm5L/EcauAPICGJDR8+2noUFniD0ipTndobPk/bmdWNUes21Tv
L9gBSDRWnuTsc6ipatBBngGqvnhQxTksWaEcX2u0PJJv+03zVu/hV7CLt/H+PANW/X/YCAyAXHQ5
SPOWmnOQrR1XB3FytLxIsoMz8Z/wXnSCdN9jSOFtPvYWbxR+D57NGxqjBOJtnibqfuLO57f5NS4n
GOd4Ye/tuXlSusyAhw16To6rlY9X2LM7tSJ3xxMR4KQGJnNZyNPrtVeV27fzt+cl7um8Z4/Rh+sB
HLP39No840We3kdAuY1bK2ip3/D084xqOu9sGS1rDk0xV4U4zS+dmmGboeUJFFa4JKOOGkBJcmsu
CVm+QWwCkicQPKHqKjzSGR64mExKgmbbMJAlOAqiAi9xiulkYrtoIMJVgjYecG4TN/rZByk+e0Gv
tajW4g7mKhsVY9SooX/bEkwgbifkdZl9IO967l6fk92F0ptzB7JGyQWGi81kKElq6K1hwH5MMjSo
qI5/It/Ixjl+8hIGVkUHbCgnQVAoduLpOXVDtKLz6sTcGGUwpdMFA1I1NEaR6/dTZfKCxgqHe4jz
UhNWFEdCzfEk5bBTeEf0VuACuE/wUOs7T7MrUR2Ct0fbtaexYPOqArxwsZjKQw3WyD5WYPpI21S8
zxmUpHAqtFMqzzlpd7430UkL4YmlvcZcACkXwvIraQi39DL2hjOIG4uBHLCXxUVS3+IGhaV6himd
2Z5We8Cr8LbWMKpDw5UD4Jw7I9sYJCjSxZLPMBrOro5zmhffczB/PzbCSdktBn1aU1cjhW4I5/11
+vhPjz6YDBeNwRbpapxin9ZcvFU72wRo0UI3k+9yzPAgzGLylFqQ/dLSYOaw0lDb2bS4xP3ZLkE+
hAZch7NevEKSxSDI1e+LwqAfZYFLnPe+ap42sycMdQqT9dVuJ2AE4oQBd/8x95zOjPU4v5WuMLxa
zHoHT7xoySCXqYtW3NpV7BfM31P2Ks73o7vrAVhbDMD0qtjFYkFjo3bq1x5BDg1xnnePjRhsU5Cv
/693i2SJE9DbY3eDNOFp++e182xbeOMeuKOZCka2gfMm6rZs46BZthXoUQSAyhUviSXZPIEdaIKL
1oVQjV8wgR143eHjMTqwyZQfq67JfD/y5X02E/vJulu+gbbAPTvlhqZjz8/gneE1Oo/fjwc21fvy
9ClpWsWqYNMJZ6tLbfdE/ZLmZ/DCUsU2yqnIiZdRvBoYZPa731RY9N6iKWCgEhkvwD60zOzHVkYv
rAMjzG6PAgXcTjKMqLa49Z/+q1vI4M8z29s461lk6vjzlPXIiXu33refXbSkXIovdvFChQkeOzRK
RWQOTDL7W2lS4XRVYBKjpwmp+uMf285WxgwUJXZx8XbcaKQ+/NrXA4PMvo6tqgjlU6BA7vpr+n34
rxrSBw6xtQyj7wpVPCHwFkgXSsgynu3Jm+ygljt1eOEwnj7/OMMWMIo4EKGih90ck8aGWgi6ejYo
fOrood0iL/n4gNk5FYvidcLz9jRb3AiFsFQECZYXR7SJ0bab2ZYsTfIWYAaRR1g1fhsf+MkgCEbV
ylYT8dHAVwp6SAjKQslsq+8nV0yLQQ0y+OQu7Sg0D0wyAFIUCojoRB0OLjDzvqmfE6echI4cEQk3
VtB3xPQlz0FfCe9Q4GxytuRRmGclwYObDBKdw2oVblfx1EPKicYZZ7I0Jksb+vMQgpzyygKcnWEw
4BLEsX6OU2zFzz0twF1Xj7c69yMy6KKerkWS0aNnhc5CzwNrwGRL6BsUtOB4mcp4+jX4fAyuGGZ6
CrIGEbN4L3eWfd5C7pE3sv8vmwBZIljGLFW8DQUMWtv6UyRFihQr8Ogd98ceQTnb4iydRxCO2UHg
jpeKj1971B+LzDeSSpBbdNTiIpm91zNMCSHxqlf0mYhXBhhP9ga2mO9VnCqM5V9hC1MUzjtqUt4T
kOUPiC0TF7PVu6+vxwEyStSFMYB/lpP5Zr4qZUGuR4Bm57N6wshLWjkBuMHyFjoWMyLPyJK07gd0
zKfPeD//Dkmyo1ePab+NCc4ozj2Wmvt9Uvz8HOaksJqLKsUl/HfiadeQdJY+O7xqzr/E6T9Gbptm
EELXPPPRcQufz/H08qoVHplievOApoTHi8tx5hbKAzvQJDau/RnOaJ9QT6MiAxoHt0Znvgaf7xZP
AxMXtQjSIA0V1Ls3ekQHXedOQ6Y1ykaPfRkvZPwEyu2paWApTbKwv2RYNDz+439ob8cdS2och5ed
jGfLP19Hvc8ia8huR+EFhhbCc/jsV2BBngbPu5NIeFz//3KU/5hi8sdLm8jxKaLBv7r1fXc23EJJ
THTf05dkEexRFWowLpCs0UMS8bCZOvIg1mUGV5rKTH2xPNGtd/TevRk4XehNkqDzfU6Z6ShlKC9e
xs+5H48ZfKmNoOwNarOyD/q8REPXHOmKsF18cSdJ/uXs+bHFQMu5q/IoviA2F7Rv1xPQJDqbgJnO
xQUSbPkc13ibjUGOJm/yLrJgzQl9Iu2uh+k3LwHjAQdLLaZJZiUHGJ7fL2hDDJprIdZ2WSRgM1F5
2MG1xVSitLPYt61Ed/bK0+0igqZq4Al73h2Kd56yhGLd1dcv+u0rQX1bn6zeP8keY9Jvb40Dqire
V+K6xWSVVpeloR7ToJeQ4pm4G6KJiHYnPIarUb6SATDeCn0DuKqsMMnE20FyXF1m758CwR0fCR2G
mSYYrMDTHMg7LnaHdlpezXk0p9NMyAiKmgj6QsZFTQEeK+pZwQWhdHv0dnCOFRrJv3Bj8PcZgNSV
VknLLkFibuEGAkqOKxG/Ot5YznhFeWCGAUcVGOxr1I0DkmFjhUI5LtePv9LoBKc5sMFAYG2e/DK2
4ArELTz6dooOunphnsDmH63CycXhjtSNAuDAIgOAbRz4EAvP6MeRJ1cH71RWjILubZaTd5LRD/Ho
QzEAeKquRhRbqYI6duHQL9UuiwRyklOwtPBWkq7UI1sM/Jl9kDaqipWsYMfxQkfH0ymuabwzkxN8
t6gZ7CuqOtGrkIjdRxen3D+jd5Sn/8kLvFsmMjChXTKjuaQwccBTev5Sk6Szc9Pjojnn89ygamBH
jvPGjALY6SaLoz55T+dCSzI0j+S8RRtPnn6i7pbGDUxZZpGefQ1fBzyRELh0kVU0hHb7cut+oyWx
gSXq9MBS4gt5WpmwlLtHZ3Pjz74NYbvIcO3FgfcKO358DOwxKNGXfi/VFyyiclPUXWHW5Mmwt1co
SbxhjAAqaLyi32h+OLDIYEac9+0VkjHK/nTQBcymoXFqZ+3T15j8d2fjwBQDFucEKgOlgsWMacZr
QMcLLZyYpcErDCbzqOYzBw9Hk5iBQQYx8rN/6gQdBsWJ/r5YbTw8ePXr8g8UUf+DHoHfK2mCz0NW
LUiayLLK3oNq3/I1jGUjnUnjae8ZRN2FuVPL82vqmK8c134Dx70xJp9pilqtpTjHrgZtd+ugsAO9
BmuHNxP8wzkhRyrR98ao54NdYAl1nkL5CsYou16/LEISOjN0NpUVfRLimfsNvvfmmBM/L9Wi7huY
K4vl1elseZ5TBWHHWC1PNrqnW6rk4nAW9HeacW+U2XlhdkqTFiRZ6O3DlaWxIItWdh44o6Cd1wvc
fPQ3sNybY7adFAmW1FQFggXkXzrJPkR09E0f+8SLEWa/ZUV9CpqsAng1jgeWTXUrQtfOth9bGSno
3LvC7LKuAN2/asAVTACLdpy55wATEd1GrexKQibACw/6+e/P5nt7zNlsmNFVF0rYc5TNqtjHAulX
KFRx4YMThuz1pOtB3lPIt0+U/i1eeAH3G5zu3GApoy84+3s9x9fBvDDG70TsLKQ0f0AHp7pp+GRw
7HHim72YCJik6S901VaH00foNduMh7ac73JjYh2gRB3EpXSp4BDGvhfRXm0cXfCSwwU3fh4T2kim
e794zLksaCcj7U3YOqwcAc10/qzG+NtN/IuzbiP5070pBhiMEKwKpo+FEywClbFqG8IOr0wzUji8
t8LgQZie1evZhJXD6lgd3jvXIv1lXjmFTm90z66tkzfIdqyFt8VqIWxWC8fON5RbZOr8FynB/W9h
cEM/nRv0htPAP+mkmvyNZ0pCwKTHeyYYKbfdG2KQIxYTs+o7nJhU0dppoplhW4ad6cThtqJwsPAm
vzwIzkqKgvIa1CgekoVzqYm57P7EvCkV3kGpUtQfWOlLSVWahoYlhj8dc2JB0nCzJ5NJpKMH+MAB
3t+Xr7vlY6mNs8KHQrmI73RsA1cjxRKciwEar1xtV4cr/oME3VQPgJeVwCpljECEZ6whWpzDfL7E
M6dhO9LWwgAaZ9eNVO7vfWNyADGXSzGhK4lDxX9HExYojMGA9DSBQMlsiaYd7mnJO8dUBlOMyr8G
eQP3HMDxZkXSVTOzuTkpB4dVBk6CMjf9aw8r0HGfpx1BNeqaEiK8aBMgJV4AeLDMyTRUBlnKrrOS
WkGU9JuDucvxhlRxazQjN7L7z8VARhGer37TlDTTPjo9SlEtuJBWceg+Dnne4jGA0WdycG0sipKg
OVxknL/Og3qWgji9hIVY1/AiPZx1Ys5PF7s0Z5BqPnvWmzV97AvPGssEmEEX29KK25rVjniwPPmr
kok8LfkKXpydy04AQr3LsBQFpqgoNN7BPHFVevkbTjJetW5kMv0uElh+4aorThro+pW9jsf8o16A
ackiGzw/lWQWzMXnInPbSY7tC7YlTmbIAw2WejjP9FLpLjhPFLw/rCCOgUarE64q6coAwUWFVnuZ
vNgVqKuyFQeMOeeLxoCHnMVVnNKjLLm6am/vBTsxHa3nXlN4X5KBD8lHSloVsENJDPrQwb0o8VBM
RIrF8UiiwPAA7jUGOKSy71IFoldopTmsLEyNPmnr/h1VsABvYtxKGC8ZYFmY5LrFNZNewNCtsLp8
muSZWuE+P/O8YiDENNQ0FTWYaezD0dh4juw2lYtXot51p1eNdzmif+7RIjKXlUI+d7FO77IHTUJ+
v+gvRJyAtKGFulYxtcFnMJ0aXH1QHh6zs4RBoqZ1J9PFDGty8W1QiMTON0YjnMcgNg7I4LxTZPBm
iWz3X3xuo6KJOyTHFSX/EXZqaXN29b/48mODKXXUllR14bWh4LVoX13UHgh/9G18//4YYUocuZkW
be/DyJG2Z5b2LLXRDbRGK9A8gwovD/vpNv0dFj/mmPTGiBtFLDtkAYsVJAZXdulQuV/e0vGsMKCk
65mi96AD2x8uIvGhFfb444+8PlGs//GCAaP6KpuxVODvx1A9UhxpjVE3NPVwzNxebh8tFgNE+blu
/ba9BUD5YXk9xovwD7o/r1+Wna3zE2mWdgdJFiqP9x29cLwcT6B+vGRym85IfbWoYN7bQGV3AnFk
btmX96EYUDplIIpWNerhEQc0OoQ3e7C2bQOw671hTZ/n0K345u2r0fs6tMBETcb21VmMEGK1uV6N
HleikETLeJ28iX/VTTXL3BhDTc/RlNdYqIy4iZYHU5ZAuK/KaPPErhhcj0wN7epyXshIRTFjlMxQ
An4PCnuT4MEqWG9m0uJJsCGMtHzVoUt2IUkAEYRqWS7X7ks9eeYtwMhRoImqKEqioUFnUWNWPUk1
0QiuAdKFq33snSgkFkguLxCzg+411N6aaRs5+trnnQkjC69JWHVLlTWIlLC9H9e2ToL8bOFrb/L3
+tVfCvP5txIRbctB57Ez9c4SAwAYJw/6SwhLhQeJ72hvuTHIfsFtWBHTLrzHG2Us9UObvmZJWFHM
HBnMWXdOchWHAaI4xqTTKs/cWiZ9gEuwglaFp9pW0e5e9mth1eqknrzgnYE7tzNyHqFtQASJI2Qd
VEVjfkIXtG2h+gLSo7m8/myn1xM5TZGMGeIknYEmGmqT/abhoTk9gRiAgtOmLCrghhGl2yTfIK7F
Jk4Fw5esPaqRbr2QZ/ksJPLrjreBRtTbTUuC6BsWVxQBvAwUpUKkZ22uwJDTQRg0/xDpa2txSMhG
x2xNTwSSftT4N2UlhfZrdELVXJmLlIPBNIi05QHXSO/z/Q9itlAkWdk1EWRrX7rBepV4p3lpvwdT
gRjrJCH1OnLPmIbn9WnRv/prvQfLwHxlvwl9LRCxDMmJWE/xEhH9zPumI+AwWGpdZLIOs7LKUgo0
a7+IZpXbWXbdeNZaJeUevI2ZQxXr59GZBw2PPdPZZocsiDU1v+j0A8vz5kNxmpJEXmprOqTOFdvV
j2eHW0jiGWVQImwSIepTuOoUMwGKjGvKKfQYG36nV5aILg1T1VUVO4UlL2gxH3k957G/P4rufh/a
KCgeef3ON7qH+7C4N8LsDh0tUtalgJHDcfPX8xamTaf3MIos1SSdnicrD5PJaNvdzDADFkzDzRaa
npjt+1iv18o83SJJ3kFKmMznJw9qDRCS592pblX2Rz+RfooBUgQnCFD4Gn6ig47Uz0861ltjavTY
YKp4P1nP0WTQz+eS3buY0J4HoHh6/B1GUjaskWaalgmg1sBWff8D+lOgyUXh+yjS915dE23aT5u3
S0eS6XkjvPHefEcukXf2WKKRIFeu56a2fJxA2exUEtAsiW4+z23LDtfB24W0h8KWOZt3JGO0RAuM
moaiQbYevt57ecovZpudM5UOeVFJLtUGHw1oYEEO8rbE137BAzDv24406OEQwKmO5l+0KiEzvjca
lIkfladG3SOtkRz0R+G1OXf8zfqjIWe3cg2cis8fj7/nyITlvVEmN9az0JfAT6oCMBDU0AODDuNf
35l5q+MCZFJfX+ep09TTHMpL8zlkl3Z6SqwL2R0e/46x73znPLP3TEGqhWuO36FSAtPzPHFOu2Dn
b2ekO2au/qp+CvvHJn+j1r3nzFaSwevVRXml7qGh9H6BNP2sCDxeikgDhdmvd24x2yWI5DI5azDi
WJt3/e9Tn4CfBKXn3WNffqctd76wrQNhmRltIdfq3pyEm6etMhe+HhvgBSfbPN2dLoYvWrDQb8T3
K65PioMGWbTHqs6ynTfHBDQUDQdsRhqC4RZk2g3ZtGTRYJk14i49C33SYfUw+YiWXCqUvdoTgc6+
LJ4gXDSxNftZXIA+IYMAojLjOD26rAP7zI4UVNDXp1pLN0dK+froeH5ugxA6Xc1ie/tKRwbXL8/h
PHRRa+J80xH+hnvvma2ZBlV2imJ4Xx9PH/ocO7OdtuQJmOtuX5fn2RpzxyHv8W4M+u7WnNmIuNDg
P9M1p/NUjrfRpvuZLqAVGpzClKt9/t190hUH8yO39ju6WwbrzWxJpSv1rAIbAn3EDFBAPyTPM9Lv
XDfdfqhLSoNjW//NK+L9OjN7VFWM2ugNfOXS9TJnD/ADoSxx3wxePI8878GSIUoqEhnUutiJMd06
RVlgSvii2D6f0mI2gRwH5mrB4jk9OR3hvdmPEE7dG6Q3yUG6cD4FxlXqYRC0I6ALnCGGnkCSpDvg
c0ctO5tkNq5y3BrpKLQO/GQSwjMe+dCrCrN4lV1dPEmdJWt5+WXsF7vknfbw88qIY3nR3coyO9Xo
07MBAVoVr2JgkY+n+aSetq9n23r6izd3UEAS9+PlpVjFWGVrttM2xsx0E1ddcwB/fPsMXGc2rXwN
oRGR4ofEeCdeefWshWQScPK0XC4ViDLOzw7e48X/4PVi/AgdmGZ2bh7pqaTFMJ27B3SBoE34PCk6
5KMi+Hp4ODFSGrgPLWbXyBACOl8uIhzt7ToDNInPb/MS/To7Wt7npP8831guGy0Eo5Pv9wjkFRJy
k9QoFaNnnHaMYyadg7wjXZR3vrFcNmYB0Q2lAA6Zq3wOHgFCJuhXx7gEZU3N3JNjcE6akbe8e4tM
wnkO4/gUX2FRQyX03ZvEs+njs4yHPSyjTdlfUzNpYOHieNo0INKaCtrigoBkhFfJGT+6fkLRZADg
pGiFomX4XLVjzksi287+dmRvITcoTJJp6gmO4PB4SsfzhYFZBgVCK41kKYZZysBMmb+Qongz0yHk
D1k2Di5HUDn0vqa8dm/ermdpbRLFMJPuDMOHI1UW8DwJm/78IoCb/M/SxT1s/iw4mZ3Ykc2L1d/F
wPvIYXZ9dE3KRm1gGnTTW92WKK0p8H2Jfh8XdGfPKJ/sTJ5KPEWxX2ntYKGZgzrtzAiFOhgVadM+
vu0eFMazCehY1jLaAzihy3ORgZoojBNLrQA1i4Xe2CBDmtInFS7RzdjddniIsEQ3V60w49CU1X34
Fj7LXzoeA4Q36CdwCXVvfTwP1o/ltWktaNyKsYJ4CZfaJl5jem9VHYql5HzOQHt2JU9POLKWaxnD
nmudIMNeusbkzSfFic6Wx5//txVm6W2ioJH6iu5X2ZVAPkXAsgPOZMUOXfXpsamRN/a7eGVJba7Q
JNPB0EyRHOwA4oc3awkhJxvh+gLqRoTrN2+L/H6AuTfJoFGNxoVEzDRcIy5estGua3GGh7kpGKYs
p1mADB4v0tabsCxT8tjZW8vPo+/MAFIUBVqRXOFsDAVzg4j2VXCevL3iVJPcJ2hUQwMeLXaj3Qv7
aOEsnqfP9tvbK7KF3n6DogtvK1GDj34Qk56Eal6EFxGngA71qk8Bl4mZNKkh2DD9rsjXY+95SRlb
bTbFSxl2JdY9BtVp5aJE5YFtZXaaSCmR/7zRgRhjifoCJHY/UDYEUD7+ATxnGZTSw7jKukjFofr5
J+bqO0qcpWRQqVTOSgNVD3UfYdsSMACBNs197AAnf4c++33+3vbXE/Q1gHxasPCg0tCD9T+00R8t
4E1EIE01wb3o+gTt69yaiiR74WwdukK/wsUSDV3Eqxuox+kaDO4Pol8Fp8iysFmzpfap/gEvCcfC
eGY3MMFcUYTaN0KlR5CItm6L7mT7+iqBbI/qPDrcpHX0Qj8wxoR/EUalL6WmivGYI6UKoTO+Ty9Q
zObS7fJWjjmWxfYa6GUHtxanzOkXqtObjsPNs3j+MBGeQTcwCSWDJjxHtH23UFH7bF2MEJ+c72Zq
gfDhYNqPY3I8kbQMXNN1BXJntzemYUxEFsBUDTW0zzvJBlsZUPrdLJCGT7+473E07/0dgP8YY3vo
C60Wzk0caciLnZWTmCg3mcTGfC/X0ugh8eMW206fm2AlDIKTdutWQiPs+cjluhq/Mw1sUG8HS9cV
lgqCff92L36voV0zsSaUfV5wksmB85l4K8fsq3N/lczOhy1runIUvNB78qx107d1xRunU0azwYFb
zPmKF9ssF2WB3nmdFX2OeN+sKvcyc0rb2z9Bs8yC6PcS6hbVco1J3/n3N1iUuC2/43eowc9gDtvW
8sPALxCYkF+mk3b+zKtm8oLXzzHCx4Z0YmCHAZH4pFZV5AfYAIvayQHFKExikjlboMiABwlQZ2b2
bufwyEhGZhbu7TKQIjV14isd/DscV0fDq1b9bv1Cw8fm5vdj6EVf4XVTF1VZZse166rOFb9JtH05
xxPYmegdLvjC4TRTj0gVkC598UQU6WnJbnQFgmK6jCcXRbSYj6dlgX82RGqRXCQCfb8P6a/IScdG
j9OhEebL1VWYCGZ91m7y0u/lR7wGH/Ui/V4dT2gyQCnB6Zb/AYHf2FYcmmU+nKqedf/SU7OrqxOe
6OgiSF5df38lpTMBnYULySWEDCf/Gr2FD+0yp4N6rnqh6VIKaQYBPQ+lewAr1tJ9ATMP92wdy7Z+
rP3KVa6lVvuyTL08opdLeY2X8/oFtEY8Q6PVmaEhJimp01gLK2qIauiAmtBDZRO0gRDzIGj30fgk
CfQP/ntsojflHrYj1byqFV1H6J8ktEvN/v7ij7eO7u+hXwxiF9alTkrcU2CmcI7mxMDDo4GOiMsi
fAoi4ji8lbwNrTxyjAHuPgoqTZFhEVXT40pD0fAoTMWc9Jaj/7Gd6YGS4HVz/H+yw6TQy8vc7e3X
LEFTmY25ed7vGT0fhyvAgICi5G3dKfg9qP97qXuetE8Q5VMawjscx76oigE5jdbi8dTLfNECRDNV
mzYwJGRkZR1l8NR5ASq1z7w9OJahDS0xH1WtBdOKKljqn5FzCokN6WCvBgCgtQkoR+uXBMHEOfzH
8HtolfmwltylRpu32j6ySBc76US8omLSQxdvR2k2ZBT9vniVb/o32WBSdaqCh05eSWanieoK8y9F
p2ng6pXA43BG7xCRSOhplnOZ5oXjE0iWQorErqapDyKybvLY6VF0H/4AZqmjohWENsEPyEonP+DF
Snyz7OWyQt0PpyQxJq+2iEafcNdHvPUe+8oGbReD55IhsZIDopXBbh8aKMKBMmOzOpyfgl2YkJeX
5jXEMwsnqkboVCxk9T/2mO+bpmjKrAzYW0QXZHahZOtODUbms315RZ8aan+dt5w3xFpq4AU7u+Gk
Q//2VPkv2tMhA6rIqgpZKEs22Ct+0IgxpcYx9gmaj0WVhMau8bT5ldaVu2nzudupPaGiVJxvPRLg
d3aZoy0tjNBHi7qBixxYHzH5eoRQsbT/7BFwT+pM3f/JwKs379/n19VUmH1D3PzxLxjpXLv3nLn+
QyAZ5DkyfkEw1V4xS/SJwZTd4ajOj4ty/hV43ZTz0cduyrTl09DQHIIr+a36Pbw9XDAcm6JrZd/E
29NedlDM7hapR2/Ku3IRTrS3xy7eBm6ZHX1nkHGxS7JTkNQCogy9glIK6adN65ymYu0KL+nsY/7s
r5/nLgkPt9o63jDxgnkFHWSM5tDHP2XszFdlhLylY8BCxtvh/RHc9brUmGku7AXRKXAQetGXILna
osfZ5NnE3Nj/Q9p3NreOJNn+IkTAm6/woJcIyn1BSFdX8N7j1++Bdt80WcQSO/Oie273REcwUVVZ
WWlOnmT2tHuhUSJ+WsUgLXg2N8KJ2zYllIJoGMI5VotY7e/zcc6zF8ZAGQD3g77XXlnt/PzcbDyW
KXKczADbywDpTKR95FamKboaPNeXNXOfH4ozb0SmJKkJkt8HQ+sMVIy19Liyy/dpaUIusctVIUdC
wEJuzTjNa7XFiFVwbtYaZyOm0t09jexwYqpWbVpuppuWb0VwCqLAOSeGIgIclFmJxp0e78Z9XPf7
VZg+h41AyzyZcJC7xssCngPmTfrDbZUnQdtc1lq/7nOVt0LuEg05aI9kGkIQu6Y2LIqkvm0LvQsM
8RRbQMbKJ8kzhFGl0Thtwrwhe/yDRjt2WntL7rRt/hKgHFmRETgG/+dW1ZVy7BI2E7FczkMl6fh1
nGegR7WeeYDDboJh5dTvEzqEQOKa06VQBWkneO5Q2U0DYF333e6l/WRUh0PqTgYGcCJoZ+0VufeP
2K1ckiY464rMw4577jb+2b7Fh1zFoIRMjT888zUOZ2AEylezf6ScnjAR4rxmwRdv2T8bLRHaLid5
gpmDsufmgkrXakOrjUE9pSc8GbAij5X4Hnk9L1bkJZ4Bby0jkRXC1m+VhuYDyt3ylvcUnbKdZ4xq
ZKBYrvEbMBwCUwQ+X9+agBF+T7u58APg9fnn8XfcPyLEdxCxKAP0e54zlIeGKysu1Vwy2J0W66Ee
mj+R0WCA8nZtxsh92wYhk9BoOaAwYET2KVdPcpBhDTsz+eOaYYwBdXu1/+A59VM0bXa7GV+fbDsx
pM/PUf+8wIVYcxtmVSYNqyTwgJJxzOysEZZc8Uu/9saaQge6+eIj+p/c7hi8pQdeizey1e97Rt0k
Rg1nlbeVTfMRYfbKpmRUfQ2CzsyiiE9RwPIDR23+FoBMb695IfcNmMxx6+ahmgfYNWMAZy5StwHy
qGuuw8K6FSRWGAYDPDmsnhDWhFFblVJEzWnU9Ln96GLkH8Sj8PPJ6onRXWxkrKTVtqT7eE4BU/o/
YknURhdLeVOlMYUEhB5jjXyk7kpTNOE5rLGoL10whRXA/M7hDxaP5u1+xkOv5FEOWd1cXHvqbJOz
+0v84c73SkU1Fez+xpl/zY9It6Ku+QX16rettoa5ug+q50VffQihY3Ex0sMU40NethhLV3yb5sfH
frvd2gVIKupjBtUTteP4161Ltb0YqcvMcUL5jjclW89dzHfrTs1geRDHo4iDHpPbbcEEET5o2x53
T1K9fQYYc6j5kd6bLFisvvOZBXeN1G9xBxRO4WXUjBRBIYOCoG49gfbE4EJFWnAs1eiN1eRNoCW6
CVI3LcEbaqDgm6mnI68ndqwbxfMmNj+lT1tyBL0xFbv3V33I+/K+guYabm7WohGmMqSGeFkV0R0X
Z5fWwuwf+eS9o3jB6z0mb7VOcqH9lZf8futneTxuHRDzokAiboY0YyRfybILOth9TOv46b/+D1i7
u7oFVsUpsgTCMOROAZW9PeA8nGc8lEF+KZy3hlXpaCu6lEVvqxHx38rjwd0pk4xcCQ+Iuogo/67j
L4rSPmXCobz48wwe9Lv5cEtR3OrVbu/VmnJq7YLXHwu97wpTboUSz7Q09DQKDBC6H1z28mV+Redk
0pMtY03apkH13DQ0yULvxVlwtKizV8TPOeHbCwQkPrrsJAH9ySxDTgsJm5oTK5mvLuwmcvbU27G1
0lJNGg1JFX0ykkAVQ5VWp78FOMFRZjEyq7IwEXXFW/qlWCC/Q0TFDQoMaDrz601dRX9lRwVoKZKr
C3fsf6Q/+aE8NE5gMoDl+m66MzFpE1ZFm8z44KvSXrCiAyia8YheEvVVQwckOM9okBwCakJrLyAL
v9iCxZrhMVrJw9xHxgrGqlx9KfHYlMXAcZWPL2WOlVnDy5kpqicAp2U9MD3HM5kDf0xAVt6undWC
fl5LJmt4fSx6JbIU1UWxWS30tQFPABIEbxiyx6qhCU9S55x8m2nCu6fVm9zIt5wzx6uPdWbBAGIH
QDUL+8dJItDrt3dSnLIq4OSovtCbPXWM3MmkP48AjotaajdzzRm2r5kRYtprCyB36uDCqomWaY3x
Wail+ZM4NtgmBGCdfHMVnbu0S/KctEGIIUGvia/Lsz4HlWzdXMDn6rjRWfDV+l2yzjLCvaOks8+P
d+MelQd9UKC2nIibTHO/ebsrzY2ZYBASqW0uIzTzhI5YXmczrdyPkapcio8f+fAkwOyHJqNdBCfd
ykZktGptCw67wvF9n2KfP0VhZSQpaYXBXKvbgxGYFDx9dVVfRi1zW1HFMKVcm6xWH99id3QCQ9Hz
FZ/zvgpDyJyP42r5VRvlIJ39lakAAVTsWpQtOB0vgoGU3dzjs+Nm0mUjAyf9463/jVoJo4GmUp5h
REYRWIYnvP3WG+QQmMj60m9GjTfav6VKC2qht3ZpNHpy8rfc16AmKqPRZqeF+JPTeqczaGdAWWo4
xOe1ZMriJ8EXQY4UE7ZZmRzzSVUiT3FC3V4qPXEGndH5vwH6DCYUPCok4A3ZCbXUkY+x04N65RmN
foAwa9wRroTB25j6oa6ERAueI9IseNNoAFnQ7UxaVqX3ZKXM8/bCZGpplRfmi8bQBUPRarOB1ZS0
Qs1QyuJpoCp0YbdFNlMyeW3bIds6qOU2WdPSe28dH8QpSPHijRXRYn6rMQMzVHLXVe1lm07qBAyg
0x0xgvJ5PI4ob00+HppU7XZ6sWH21VqgOl+Ba5VR0M+OTBuDBjR4jPiXW+Fhx8hSy/v9xe/15m00
6MjgrPxvnQH4vEcefdz5wLHIWq/bzGoenXRm8M7ySPPAaZz7+yUyYJiGnJ+KpOzcPHLeJmhD8+Ud
0XvW7/Lz46txB9mdRcENFHDiyKXSJA6xFVumm8KqQ2+PaFU72ZI38qZ/kTe+zeiZThmSEaIPu3QY
TbFypzi0TmCzmHqjrDk4dzuOSvucy0dnCMvBUBLvpYBuyjjEf3aHo3LOK7XeDE6tlRrvejuZUitf
7TbpbvfeO+M22ITMipG4s89AFeDVlGSECGhMEUmwdpuPWTx4Eg0QEco2KghhZwTHEfMNOwCnd6+t
PuEKnANkYlZHot+lHH+FywKaexmGB9Zgdr+urGMbpWHfSBnj7iEVmCzeemNR+WRUE0Oj0LdhWTGQ
xY7LqLExqcCQXDgDf3/Omd5R/VmtQd7Zp//+IOgGyoLAN5EDETvJi5JS9GgMvQMUN9fcj/0H+Nxi
bdJas7dKPTlU1tY+nw8HcIbGr4/V8i4tMIufW2tpmeYZGAHCnR+HJpfkCvshV2rwNm1DazjwNoO6
6xmcwyuqR6YaIUwCdQXCB7yIcG0JTwAOb5xQQg043BtCIQBS/z5eDWnIyN8nNHsS/TLjwgaA6m8Z
9BTIrzjdVhasFb9vfsVuTNbtMsjcrdJyZdSNWMYHsw30UW9XDmVlm0i3MpVGvywp/D6je7qyZ94f
79IdQRGxTb+56as70Agjpmx1+P0ZaiPhf/2B33SOGoRaviKLjGZIUYQzonB9IRUKRHn7r9AQ9tHK
87G2VcTTVYSewI3z77M/gSkrKrvWebAmYP7vV3sVjnHbCrNKzRzgErikZUx91dsdcqXzTDL89bJy
OitK/It+u5I4eUHW0xKWVBs1urBBRodh6PjLV/8gsjJGcziszzaZb94jlSYct2iSuCpNsUx0soga
9WnLz98r65qPmhABG4P3Fj4GJ/IkVURMiXU8zM2te3qfnRkt33Qgp43Q5L3tV3zghQt6I4rQiigM
B4nPgDrP3uOtZIAQkd2uYdbWZBCKoXSSjHEzkEGXoN9Sg0O7tmF3zgmIJ1B6lebcB4dAhrg7QSLR
DZUws+ohntQQLVlA+43qmpwFf+BGDrFbaAtheUoEsNxHvMR/Or7DWfGpUr3DWmZ+/qU7FbhaEbFn
VFx4VRZiRYDmeytB8OJ5XP028bCH0yRghjp+O61VZEr63SoVxdo+EXeEz4WqqOd+Rzcd9Ge0rPAm
h4bs7Hktnl+wADcHQjyTYpYx1RRA0NZ/Nr9ijcNgrxUnbOG+34iYP+HKyPgCsmoRBaC/uNn7W0/v
jN6hV57JBdt/LePXFbuSEQEzJ2IELe+Gz62VvCj6Gm3GogD4TSjVwnGSyIKeFPmsR4O5y+VURveR
BntssdZ+ftaHq+9HA2OR8yl+vv6JTrk1jSCBeixhyfuS6asVEN6X7DFs48EAzNnymYP2+XlQ/24U
a+bWeyxqbTGEMZHGPOsGsN24ujCafavl7uPfX3IqgBIRFJ5HrgNogtmaXe1WEqdBh3m8UNqZEi5U
/9Y6u9p3vfAa3wghjqTJxrJLeggJ9MJQdv+fSyBOg5ZKoRxb/HqOwITVTJRIBXSsrnnBd4UBOEU3
qyDOwo/CLq4zQOWBdnx5eskcwWRszNJbmwazaEeujoQw7P3E9TBaWM/su6Sg3HILS1/Zs0WzeyWD
MOk4DzoPI6zl5UWCDFqDvwL+pwZMeLun/8M0zkXDdSVv1vMrNVPEsAG3ItYU2s5eegYsFA2T27eD
vrv8PF7amiTC3OdTUfVhjF4k9ikxeWc3AQOzlhtd2735G65WwwdxHskNVhM5tRruNmutiKu3krDz
YzW1oLnB8ey3/iFzXBd9nnyuPj3eqmVFUwBYAVYKzIyElCmWs6oRhJk5JPPU/G8b6Jd8DaW0JARw
AQFsUKiooUngdq+6vJUiOUc7wqjJ1mgwiIx8AC2rFT9iyVBeiyEvTdGOMAJoLpGt0PZMxfKPjzdr
Sa+uBRA3xqt9iWomCECO9Ke8sG9/os24di2XfJVrIcQ18fK+GQcaQuhEjU61yj3ljnhkNr5e22uk
ems7RlyUqETdXRwgi7WYnWfnzpo7vywAFCYS8pTImhJWHzV4YH0HtEpNGDIRqrwTTfCJHp/KXdp8
Nsqg+UT1FBEKqvrEKhqxi+LK4+ZZdG+cXr1mW0EbtAIz1F6eOJiY9j8J9EAtCtgdh0QUMp+EIky0
PzY5hjO54Gvfq/4mH6xh0x00m05nCsJvymy14bh2WnftRL8LvRJLqMaYe5FHRTJIdt90gVajMwYI
FkAk6T9PwOT8/CSgDUi02pZRFBGAQ1nzbu8zofNOX30AsdNg1gs6KccHYKcnE0/gy0ujx6A8V0+n
52fmcP4JjMD4WcOz3nWC/y58znOjpDzXyoibnXVen9JFND+HkBylWnoRASItgFXeHDSDwXF7bnQQ
0ILfqqurXormfrPs/yOdOG2hY8OoYSH9BbMA3rYmE2ueAxJM632Doum5nHsoM2ut/LHoa1yLJU4b
LUhMI9YQ6wGiIn9nG7CXzM1wj2/Pkm2+lkIc6RAWPO1XkEKL+nFGcWKSre+A0vOxmDuAD3mExHsp
1U1LJR3k1JhzjAFE+/653QuJjrrI0/eKDf0tVpHR6vWiiFctbuKGEhII4zEZAEmyROVs76Q8fwFg
89Eb0aunw12fkQkDVtxtU/GUMzMoudDCAv2wDQbrZn8B2/T188/m8nlB/njl4RXmR+/uG0Edi6Fx
yKcLJF0hhliIQiz3/+3ivf1SFEtIU8nWjOEc7PkoQMzMn0YGtU8Mu0oN9c+fGOh90PRUdmE0KMbV
emTIUP+N/Q1od6/6YJ39Kayfn+9Vm7dsfFAE4cB4ywt4yW8fcY71k3xMkQSqDfap2A3oK3RzKzCD
18oxa6tWfcf7k1mctgmPwMTpuQ7UtbOiRfNVu9u0q48gtCga0jyeEnwEd0x2HKANyTndxxdlX0Ka
bwbb8kStyVx6kDmGo+EdoecWoLHbhRe9nMt0V6I99q3WMmdyel4dK31T9MaKTtzhIeZLci2KuPJs
T3FiKuW8i2ra5AivmRNoTGkpHz8S2ELhMnnIXcqmD6roxxu75NlcCyYOt5MBb+WmAvR1u9DAvUBf
SLRZMzULQoAl4FjgslFAgh7dbmQ28GPUNR3tbhXBqC3vj4fn87jC5LBgaAR+9jJxYugBAJbgVkoQ
yiU3ZcIAillWZSY97QxVqVTBifajysvmy+OdW3ibbuWRb5OYSSEj8IPLW0lzFia9s8fRxCWcKdOA
+bfHL/zPDtHmMaK/JLH0tdzcHVZBwe9LKMHIPBB0yKgQGuo1oti2gQTQU6DRmmfNf1UOZ87/DLSh
MgfWCjYrRnbhfQKwi4PDhVr4nMkh0gbewEogiWp7t0nMvSiicVsJNPnNmC7n2l4RNiv+7b1HzxBU
BliMmZKahMCKTMakecv3roLZU55lSuPKMzif0gMBv9HYVThXUkXP1yMEbAW1W3v77q0Wvp6bQ18Z
OSOaPJ96yIpolL3epUdbDkezq7e5NhSV2r77rVW1x3Yrg68D8IoRY9iyz1Uy7/ubd/sBhF1pCiaq
EiEYXOAozM5tY2R5YqO1aq05HQWTMz8w2VCfJ9yO+qFL7EYbrLkxS8zX6EfvWgigq3CjeF78pQlB
Au32evremLajFENXgRpptKSG/zqqFCAe1VsUWWIUqTX/XL41daNyk+ZNB6V9brTWe1+5t4snfvUh
RGhSxnk+pWE+uMKxQz0Z+8881wBdoZ2BsVIkhxOcyLMUaZ0PDpp+N8XPTGU2k1bHrd6U5gT/+hgw
vgbY5uNPW1QX3GiJn7uYGJG4znUUAR6FQojLdTnazcvvsdkG6edjIbNFv1N4Ad48bu6MPCVUQuaa
UWAinEM2MJSaZ6Eme3Soi+hNy71mp0RrzSOL+w2IigwoGUD89Pzfr25YNsRdn7bRgBGhWbTh6in+
HIMoWzH/i3t3JYXYu0HhvERiSuxd3PI7r+f9bcEFgZkLjXJ+vIP8vQcHVZYETqHhFQC3RsiSWzqr
wgZbKHZ6Z2IM+oa1WIu2vAtlYgT6G7TFHP7okUNvgG0cj7nl715jZzSVj9b0ncJoTcbqzewn+BQk
rW4d/NkZ59Ccyd8ef+tCNun2W4nj5viB48UCFiBiAzUHRwMjqoO394unmGVVubQ9/7nZr1F43TVk
/d72qy0i/AqvjLhQBDORSxX7kP7IvXPHOXJ2FMDYn54KBlbm8UIXz/9KIOFj5LHMgJgtGVypC0fE
5UNl5G1XOaIcCitPxu8VubtCEqDr4KIQcU+JxVVs1qR+WA1ubvSbxmSt7MTo1B/xPJ9u9pPvRDOz
avvxAhfv7ZVQYoEdNYho981gP6ne20YeF2pFlfO7qg4ENcg5X41jNI0/Frr01kPV/1kqEVCleVbL
WYClsn1uDLbQYP7DcKzsPjerDGGcwXpq1xtUumY1ls/zX4LJQhHTDoLgcbDStNAcWUxpGXNDpvoV
Y/i/XI9/xJCPAbAtSdsUgysrpzE/xYqsdfQm9FRW+vbfuyxQJeZMrTkG7PyzdxqE4TQiOhaB/FeI
W5l6bMy0PsSGtO2niiY1vNqEFluGOoyxIwyT1nhmS8NJyHwd+GGdZ0519q7Un6XkUJ8+9cMOWz6n
NJFf89aXvErgX//5OEK9mYrqspjDVUo9w4+sun1qIlfm9bF3UkNqNTk2c12It1Erqw3m2Cj/NhQA
JutKPqHpVKhkfUPh6IvMRw9Smu9iyWiKSpOKNYa2eZ/vzwEwX6DaUPj8tfRXbxPFZV3HV3g1PP6N
HW2xfRepRA2sx7fofznuf8QQT6An+hkY2moYYcrk+Vf02yAgOTfpsRYwqSDSBbg8QJ8Psp5A1wQo
hMwD+g3/I5VsOj8OFAYVhVsm7jQ2ZFbu+NoeEK9ZSPGlzHbN4HaIIvg40DLPFKj8qR3WEmrLhhPT
XP7fdhNqP4C/p2PoFq9CnJtRuIuVQ1lG74VyUiI784vtRL9z03NKb6LG9tpWj6h6Q8m7UqH+g0Xz
oO0WACqkRYkcIRnKQTMI+QjzIpXDJx92sxx+0IdCZHZdmmKS3mMdmJWW1LRrgbNPcaVpdaPwUVAi
OvUPtXji6EaNMbs8NMN8k7LJirCltwIgWfQwIepm7nr5ZAyJZIfcww3+9POvOnDoXlbbUrL6r8er
WhKE8HMO7gGOlnjiQD1K6GW26Ed3KEsdaQS1odoLinD2lIdHmV+z1vcJWcwjkjFxAwV4HlBUwjKM
cdLwXseN7pRLVtxe+iE106nT5HbDKVulYDZc+KNktfF4lUtv0bVY4hH0mYYDn5A0uiH7JNWbsHyL
Y/OxiCX1uBJBDmqdhAHVfkoc3a5+67tjVQH2Hphhwqty7Fbx2uu6dG6AkDJAD8z1E4G481ToleDm
pka3CQAjjhH2SU9sa8t9awfVWmXrXpgI1DJ8ZQbOMiuR2EW0+QxRENBIlCATUpkd+8l95KwqxSvv
xr0hu5VDXjEZTIehDzkU2nKlj0l6K3JtfH58UPfRzK0QwpQ3XSIkY8TC9+fZUmN5j95Q+UivqMMC
4BpiMOmMloC5nRk2bs2FEjMj3UUcgtQBRQ75C97PAGT5YEyU7tcqNXVO/saG39T4kgpbafwekUEo
AkoXfHQH8ZEdNH+C8C/vzU1+mVzYLO+wue7jpenbXivXtuVef2+/l9j7vA9DQeonWJz8NE5PjV3r
najmrC76/3bG8lYScQCpL/R1X0JSJTmB7MRCacT+K0qQGh3RZiauIEwW0nyQhwcC6XoJGkx2x2JR
VBAPClYWJ3uuC+y6MKruPHDo6+jbc0ZbmWz2Na32oF5V0K/P05rvI9HiWQ3ttJ3GZJ9R9hlwvZqi
XSlYKU3f2yb07CINiB4eTFxSfh34q3el72RZHGp2dNuR8Qy5KsHiU6Cptoujv481f6EIOFsLjIWb
u4TQIk6YQS5n5FoCFaDLV3iiB40ZTD83pPGsCM+TaBTlsRMDNabOlS9omJgj5E8F9YSGUzH8iYRt
FER/UvlbYp/47F1s30ROo1rfzJsVBVkwA9efSTaI+AxGbI8ez7odH7MmI05GI5XhRhHk+BSMTag/
3pZfTOfty473D0B8dFzSeJTISQAVXqU0lniQ2qEnggIhG6hfvr6+eO3rtHt9fX1/fz8cPjeXeUIe
ajWJ9v1Y/sKxQD7yOMx8L2DU5/240oAiEMVeYSbBDXYpQEOiNZiCWWvp3rdCq9lyoFznnlNrskWH
MfKjaNAWigrJJrq09uNPWYj6ZUxgm0v+MFk0ALC3nxIqviwmSiKCQ6AAzVVTGp5vZAb1Xturue97
X0Dm0LKGGJxFGxCABreymCCSwqqVRJfeBO+Y2GqjJH7AGCi7WsksLMAMIAntaOgFlHh0bRKP5Uhz
EYexbyIwZuiebcEm9YaC6V8ek7cw6wt0DKuA8oU6JkRy2EBcaPhvZNeF1Ep9UQCLCf7QfXVyj5hs
BGpbbdSUUP0ynblFX3VNFWbluT7Ztq3ZG8Ow1AiLx8idlXd1ISC8/Rri4gdTn1F0XoiupIZG3un1
BSwNoRvZmlaCdz5BNmmz2iJ8b9huhJLgRGg0owwDtgAB54v2MX6VicG9crvpkKFy+9IAYX32z48V
eCGzdyuUSAfQYYQQPCix76AS/tgfzeMRJEbHQKPmqXJf86YDKSdzau5UBx37fgbJ0ieLapb9JJxa
9d8e+KYw8weh+QZRioKxhoTuVVki+uNQi2jGaJ/3ZrVLQnP3ypqKYU1AGDN/gQyIf8aNVKyEEPOZ
klbtWjBhVQJgkRiKheCJ0Vkt3yvnqrPKGPG/2XBvj7d9IcuEVYJGFrQYYAWkyTBiUNoyD+kGNyxF
u0anXPpJ9cTT4O+9VynUoudgG48vj4Xee6WomoGza4Zc4W+ypVMaIqoPB192i3n2pXEprDXYztK9
uRExO01XljkLlSHrPU/CCAx+o+DuRGZoUFqnvr76Gm+DPmblLVqVSNzUiY5bLvFBxzaA9LTXMCX1
UG3jC/PM6rkJBbWz/VoD8a/5IzSFV4ALQC0QSRTUBG9XKTLlCIhAjVUCSNptA00xSu0r0AN95vEo
1NTMwTzwjLbZTWnV+x7TnuY9SC1fpc1nDPGzIx20RoJVgRkhAvlkBCTP/PUt/q2w0PaMaW6vo+5r
/VZwkj3lNGh597TAKQ0Qq1GrPAqLmnG1IEL1xbRKQ0qqpHkWhP90yY9rwO47tiPc6pmhD+hLEKSj
95vwliVUNRswE0puo/Mat/VO1HNhgqMRLaWTHX8E+mT7m9piXmuzUuVtDnxDoDZWY8U4RO+ZxT7Q
oEbwDv36uzrLJo5zBoOjzRL5sJmq8vY4I7kLMzkJZSD0R/QyfVSOZE471lB9jMLVvNfHt3AhNYat
uBJH3BGIS5Mpi2S3Nbpdjaq1KRnIA6mK8Zmj3z+ygpkDa3Xs2QKM/1YucVN8rw74isMyRXT1Nk5+
CAEL6tTKeC2dzuoOnvF4oQv2dEbQIIRALIEEBuEaTVUo11EyyK5nRTpnN1scrEnb5YoLtiaGeMA4
uWSQNYUYuIH24PhPCvj3Ck16f7yahWousEtXyyHi00RGnFD2vey+ZWgBDsz4yXOUZ38v7maqhEyV
8EQiqfm+2gg5/zCpnpyCuguoIhQFucRb9RThyueJMMpusys3ImYeJnpl8Lpkjef4j3B6vMxZ+Uhh
YBpH9oIH5FMiG93pyCtBqR4oLlcaIa/CQqGI5mfqtEqbs+DNzpzm/5JE7KffcEE++ZHiKpgTqQmB
r2EmPafH7Vk0ekZjV1y62YTdL0wE9RI307fLhPbX4BtrpjRT3GwXncUzq0//0c79SwBZ7W/ykRm9
WYC4p2zGpJ79HW3yK8q+FG8IPAINIJgEBUaEsKOi7ytSJ5YK4H70Z7lhv6uf6Dkz2OfVntKl84GX
ACyKJCPII9l729TjW6npMTQbs36foz9SoyJLnqh9oE6f0srmLRqna2lEjqOJxS4UvFZBek5laJUt
1RyTbsHksJUOdKxVH1yksqm6FuEvPHyzK/SvRRIvedRSsscyEKscm2N05r+Zv+0awf6SgbqWQTyu
Sl5ITBh3ChzaoFP7T+EgH6uf3GzWGDKWVBxDqH8B6KAsIGEHTOihQzPNwJEZ1xiJ018c9jTqGAZb
7xgDUMXk8thWLCSKgE9E3RusYaCCQix+a5kSussouYFAegNadgAkJ1vYtng/A1SFAY8G8XwKDAAH
UtZCa7f911rv0FKgevMFxN5mTeMPIxgzwVeRq/6TKhmByX3Vlui8Hlg9xQCr5BJZ5b9tS4CDmItn
wJSAr4XsGRzlKmUmCSyFEj2ZHuuUFbOZfqimNx9v8P2BKvOgX+ytDAoz1Gxu97cSy7puCxAz0kqx
gR/6p5x8yU4z4PwKdqBXXOn5124sJJg/FAZZDEQIDLSIcINGLhZDuohZN6FghOO+yvTcEyqD5VpO
e7ww/u5OIA0vwpBxCPThRZPFKAwQbqNx4gSXmg5MuaGLrRw5haJKGFnsUa+e9x2GthLtacBM/PM0
nASwWbMXeGmaxFnDN+1/trbknYtEmy4MKtj459/qM89tRT73lUaXT6G/HYdQbT3T8/W21hvMPgGS
vqqNJFXb1zhRm84QSzjmKWpglyHecv4KQufuMcUq8YTCrwR/P3f35vBt1aTZHFFmgewZZT1iMoqE
NGJUtJSRhFFpB2zhG2U7eiuasyQZbB0AEKJdZKb2u9UcXhg4wQOrkIuWF8ZihxgkQhxbOPWATQat
SmpJdZw9Ccq4VuhfOlphBgDC7VNA00yCUnuqKv0IWTHAb4CTYFTK81Q63gjZhQM99D4NzDbf+EB3
R/vJ30TyMVNirQRRda/RjB1Q2hSowpcybqfJrCvVF09MG2hi8cH6diwbXBdiKgGVvyQ/YblPG09D
2rlN3v1U6wS1jTV5y75lG4F/ouVp5uj1erOSdxz+7bEO3/vxvxoMzjlMp+cFkJrd7rHIhwJcCqTj
Ipo9IX6qANVMMMSuLHy7qJtRr0BZrMcVB8oUoX5qEpHW47E8+2La6izjyZqgeHqfZj/pvELez3Ot
4VIJPABcyqmlIvBqhxHmzuPvvgeAzFg7Bcg0+LMzypvwJ7mA7cXJl5MLaH4TR2GZ9MBSohMkSYmJ
4a3WDaDM57zBVArcNbjEhSmkUb2yffeeDHC8AihnEQzOmWTSuHU5VxdRNXluEaW52jD5U4Qry1e9
igm6aomTjMXmFEgvq9w+98kXiJYRuWPcNA+WI9IX5D2RK+mK9i9pbnk9iLx7xuxoq2/08NI3G8Ax
Be8vz67ULe7h2rNYrJkB2xrwvSSHtRjnHI2WWv8StYps0BTKRb1Hg/E47wKrDkE2U3Z1bU8g8d+w
AdWZYiCpbTQVuswFnqH0ZbPmTt7FFjz6toFRB6M2yyObTugw3zVZKEa1f6liHpm2qNYwgVPQBEkR
zIrLR7MFpFCPm1K2FJ+etCiqMxPEuZEjjxgP8lgz75ME+BoFOom3ByRfGERye6P8iA6LFvCfC3OW
Ay2N9+MPXWO+n0bnVoQ4C7SkvZGFBucdGd6ofRPQnJwvVTo9JvkfdsdyGl/YaWQk6CdEdex77Cwh
2uSCITFbgdMV5UW6+LwmUWv7OLunt28nvhyzuzHrAfkN5DluvzwVhM7P0x4a9eKJauAj3uV26VMr
HUpeUevmLe//jttoslJxjRr9l2jnTjaiT1So8CdYdm9lj1zPdv5U+BdWPsB4eLr/PFKAxqlBsWnR
SdHZMX9qBJP2dBDFfSZP9HP/whvjoAvRltHAPMKq3ElwU1nvwbFAzaT1a7Dse0dtPtqrjyQfpLYU
pKDM/csAu3KkamvgDE7a+HsBdcPmyBj8Nn2d3jjflp4oWP1K/y/OvqO5dZ5p9hexijlsAZLKsmWZ
DmfDcjoMYM7kr/+aXtwjUSzxPu9KVV54ABAYDGZ6usG+pyx8pt/C0GSp0DSAUziCWEf8xvVSSQk0
XWtF95yyZVZ66vOXJLc6b+WmVHV/Km7fZKu8fk+ghSLJe7//KnhTFVYacEGdQoRkhRwDSCjCfY7n
CJ9ZUWPK3Grot0p4jCIrdB9TEG4UFsfWtUGEyFJO0jcqpO7ZeKrCTVEyYN5oyP3I6gld1aQWDvV2
qN41g3Qe9YJNcGZ9Tfhki0blhdOlzuzRq8lP/L7MxY0cB7LnqIdStXsuJ2X3FHgHowHNdxC+5jlJ
1jF7bdMalzbJgvfkMUzXTDEHf+9Vtqq8ip3Zf6vexuOeZCDD060GXil4bKN8UF10nhVP8DYk6RxP
tNDMlcs0aB811ZZkov1x5Y3WOBHb5MkDUIY+3F2/V0EaOBySbBcBVxqQhttA3SFD4Th9SQoz06y8
24E5Vjtlb16+EPDO3OAoNKkA6CNEQ25FmUa86NTzeE71nIrZak6Bjc+9Dfg3GxNgrYiIwUqvaH9I
q5XArBacLTQxI2+r6lTtD3K5MJy5a+lqOGNQd5E8jxIj9drS9Zz+EMuEaXbJzBZFdJ8nqf9SgatS
tmSembpYLJi+DcevF2LivupI7IZY5jwHwk9xjM7LIqNGqRFFtcuEFAmIFaNkwebtkx+xMaJ/OHs0
uYws1NfTrb1BkovC852KP3K4ecKhO/ieTsoMeIqEdFJmsbInoIXbCgiaGx3H0e83hr5ESX0L0sNI
pF/8tjjm16aCrnGYiblcS76T6kpLRFQxjkotdqu80QTa9mWyL7VIf06F9tGr+GqXGF5npnHfEdUX
xLdUrQ3a8xEzxVxIvzPOXYJ6z44QnZNgzhZ5kMVok63Rur4WxKUfOLUrrYsgNA2toICyl9oqK22/
bqyS2yRhY/rpU8i9RMXeKGymAa78ef+Ovq23oNg9tieP3RSAb6kTR65mstSraE101BUDpEl41ez+
AGfFZCq6G1FZI2P4zh7Qg+bct3wLEBotGzCOGxYQRmUSqzTAYoil4UeOmh8Twy68naauUwYFEkdS
v0LtAE4lF+0W/LFSrVIfpUH4t0x87rLU9BOBIp4B0PStBaV5H7lUz4ItTCWEq6ikfPv6ymv8hQfg
TXppMmT5eosLciRziLuYI6qx5HRwQ3bYliVQPJFoxUWYULlL/YUAf/wCk0sOdT5EImhcRRJ3mp3g
EmB8A76InAKQiH2ZLpzbcavd+/eTayQQ2wI4dfx7oT9q/Uv7rUnb7NjodCmxPxMvIwuBfh2AkUYu
tmnXnVbEbipB5t7po2HrhQe53wqFdnDrfe7kg2y16XvWrxuK2MLkZPf5/n6beaDg7QzwA/Q3x9y+
PomrYmi31q7v+k4hjP2VIUTJexK1dhMdQJpP4mLFL/Wu3O6Xa5OTwxX1OucKjeE7g59RJtYkkgQ0
YL2DNuyHQ5Lp/gzHCVx/SUDOQXUpazza9aC4cb070WDcoTqtBY7kt5Hp10NJ+JSnXKsxet/S76e6
MYWX3i9nBVKFk7VM89LrBC0MnTTZ9erJawbayeg1E3+Q0VE+msaKEkjqgDu33av6g1HZw6HDtVOX
JBF3bKmCOxOOjiQdSPzC3YPNdyqsqlVZGIpcFDoVd2g7mmYijbkn5eTa3ECyZBM/6ChJ9qR8lBxD
fSzQpJ4hzdcRLVlYmtu6ErKIIK9DahZIX+RNJucp47u4SLMqdAr5O8uem+JUco9SrNDet7yAqG61
qUNH6UwJtWJ56xqIztharEUiptb9zzS3/UaHAfwlaj+4bK43BEvzrhX4FjApiE7SxqjB2i+FFXC5
6bAOtTwyESQsvV/mjILoF6zKI0weVL/XRhVW+iAgD5gT+bq+lpuS37T1u1A1O6CQBjzxQmMhEp7J
gAA0NgIhAOTmMdXJMetzN4DgDVZ1kL/kftNr4K6M8d6QSxKfOwTjZWAJtaUvwYLnDpyiQCoCxdAx
OzYJs8S2zkI8wkNHU5vhIEQHxmL0ulTFsOC7xntletw0YQxpEGLhdzJBqW75XtN9hgSHT3gpgPNa
uGTmnLN4aWL8rBfBqgvfzMVKyBy/FIigQ/kVfMjtN5jJuRc+ee8lAnXWku1DtNgvwB3ndsyl6Ukw
pHqSgXAoZ46eKdpRSzqOhpEASFKm4bkL0hYahXG8+u9nAzpVY+8SKIFxHVzPd/B9YeCNkjlVH6Jh
9tmVctOXPBp2Gc5jvLRFb29ZpPzRooPCL3BCNxQUbtowf0gxR7SrCnaKngNSQe5jOwjDExcUHKlr
jZkeYtW1UGdAhoVo1YWoTWBWXIHOcX1ILAaMvV2X6rcW9tKuDrgA1OmiuLQTRgd1s9lQbkKiGx1U
aJG/XpkKRAhZPAj4HPGuVpB2Rase0aVjmaKreYvWVL5csSVOstn9hyUCV8UoQ4J02rVVPlV6Se4V
5hhxaXp9uTbyMzfQOHlGrlsq7Bov9E7flbyJnl/eW4qCxqM6nTR66MbaqMFDSUC8Nl/xrpgNYgaB
nLQJDlyqo4Vaj6LHUPYd5gb8QzKkw0rR3Zj2Wfv+n/ci8heouwGhCYKS3xj94uwpkseyLqsipw4Y
um13kmK2uSVDPiP7c9/SL93QZJ5XpiaehOsSw2VSGTniAT2XmzctsivXeq3fAioDsRLZaMLcZoxq
IMKPH0JG+rX3oC5Wo0cz02GMsgi4KX+VGyanr3FjaWBBFDtIT5dmKgqkHxiJtP9+AQLO/M/M+NUv
FjbX0ygOWxY78RCiS3krD6Yv7gaoQS3lOmfeUcAw/zM1DW7F3PP5Wocp6SyuBjBcv+rv0BzRTU6D
4AlSYIHdgeXmPJwXvui4M2+WElEPGrk1EBP8JkUu5uhLXNgUQRY7gJtZSLh/9E55CO2f8AGC4aGp
A1zSmuWjuvOQ+9jh/lgKvmYuJ4Cl/w1gcnSUXg2AIUxip+ATCDGrRmR5rE/s+/OcyaZggS/MTOIK
T06B3M/SGIIuqvtYt2ZOMtHSE5LpNieuy2ex2KrJesHqzN10ZXXiDFW9LBTZwOS0h+/iC/Txq5qZ
8ltHkQneFFTaUqv/PN03OnNXwCZ0OAWg8qGPOrHJe6IHDoMqdjiGF2WXe5+4NJKVW4+Cdk3ArepW
7KicpEuA0ttGAFxQ2MXAQvLAQeJxfn1eUMHxUCiqIyeqc/8hrLpMwFXsyTX1Mk4AGEvJB/085t5e
PJ71FemitFD2WZpWKQVrefzie2HzzTijbL477IL6IQgy7hNHUPHWUlNzIOcw9MJHI0kOguxCkLPC
5ENVGw6eMoBRJCjKTEVZojW+OAlRs92xFNSRfgzeHSHq/E+pC7zArLuwYIemjLqEpomKu0FWqqQ1
73+I2UMN0NTIhz2q7U0hb2LaKEqe5ZGDnELFNaZeEsEDUYJ70gza7hWUrnUKFc/Ibyk6fdHjen8A
N6oteMdJlwOYPCaAHErCCAQoTh+ua4UHmLQOVBKzbekRSaIsJ9qXLtqdDeWBDEUS2y+JsuNqkPhU
fwvuzX/BKkfVE5hRYyUgRnzO1QPqLv/DMAF6VlB+RMgPJqjrfdOiBbbPwiFyBv4n+ODX4Z7zZRKI
hR3UZtPaakEaneC5RHOvpoXyxrnHGJjshhpFRDuE6WzjuhYKlkykBds03aaAQA6UajRovT0vjHbu
TMsopAPtC9wm3mjXo62RKueGToictF/n6q7OIa8GBfcWNQJAd6Wfug2sCln+JhRIw956qLW620Ds
MDiiopSZb3Tpxeip2qKv7bUPn3oAHWKzyDnSLpXf53wBXlN40uNlPz7irsfK+UXQ9qEROajvN6ZX
q5mZx71LDCy5hcKqSqIoTtdFwS3RCs08bkbMIBArY2sOiG+uLUdF6uZMlbFKKu+ty04CTZrUD0cl
zrOFa3ouGkAJUkPlGPz1uESvTWVa7inFEMC1S4IM0qe6t0IjfUHBZ8uzfKlwMnuTILwVge1DMgg0
NdfmOESaQQ1GF4eP0fAkGHZYk6qkbvWs9mBItIJXNpi9v3SB3QDwcJYvzU7uSVf3AzfM69jJVaLm
j5pyqPmdbuOAcmyXdat+iUr8Fs81WhxvEUDIVMDBJ5+wU/JS8P0hdvoG2QhgjIhbfoqArZekFl9R
FtEffcRFocX1ZlNSzeZxpwLeb4Qbcfgr9FtXXnh1zYTZGBHq5qoGEA1q1ddLz+cCF9QchyjJN5pt
2wO0IFTKWeRK5QASVn8npLlHeS4OaA3s7sJDcy5RAG1Y8N2oSFwhRTEpUTDN9ZkiQhyTK3Oihm9a
jzqfvOa0rSStkq5aRd6p0EsrqJYc+TixaZQGo6CPGrWYoHl+PXFZiIEnamC5VUiXn0o+MY0BcIHQ
Yk1MCz6lpfraVHt09RMvthUVQpPjqzCz0HA/CCjp+XZkPOTJsQte9MjkXar9ZyoJ6GRgu4x5G7zD
kGq4HiPXV0ooxELiVG5EOWnjlQ3YMQ7GEtJmplIEQ3h7G2OiUgVc5NpQnteqnjEpcaJ9ceY2EIyl
I3knaFifvgoilvS+w5/LDl7Zm+y6dkiaClqFiQPuTt+W/47tG08/w/GR7VXymhGJOmX4/3F7z5z4
K7uTiwaKCqU+hGLiNF94ETB5l/gfibZS0gzkGcFKLnTiKgewdfHdueR2LoaTmRGzOjQR1bs0s9Il
1bWZ83c1otETXzwWuEFWXTxAEwfl8rFfANrvfIxd3xHB/ym7RdqQWXsArfEK1LdG/a1re30fBVqZ
wV7foZFyPXKDbsC8ee7wzYGxpzyhGXTIQ2I1OaXrlpjf8c4tycv9HXDLADpu7YtxTI5f3KD52Dew
A3YgJAHPvoTSMCkhTYkuyPp9VZr7BOBWCJ045/bzdFpKxM4lha/sT67xMmmkXMjHdScAtro+LfZ4
v6QhuJdTF9MHD68dmCfv8/6852oel3anHERBX4NvIsC8a9orBO32eG7TyLX8YQWR0PvGxm85cXFX
tqbXqtwGke5jjrq2awRGwurR7V8672cRIjOXLLoyNblKY53JaS9hWtIDxAMN5GTQI9zsyhaPXFLI
x/BPC7DiwV3Kbc97rn/7aFpiUTwPQYWPE90L6xTK1inlD/wLP2zZDzA6AzM5ELCkVn4W1YXMzUyM
dDXliQ/D9mnbaMDq8tJJFQCqC+2uo+JicDzrs8akNugqAaGY8moUrcrJqgd0p8LtRvSjYscC2h5E
iBFwkO3TxioPs4sP8ZVXasrrthEekamMUS40iiWE3bhlbrfUv8FM3FVSC5HfCfjOYXZofKvDu4aj
jLPREB8BwbOLTW4pQza/i/+ZnHis8fkLmhmss6TshdCuekbkNyCMhUVSkZnQHl/0n6WJTxLFoQiN
BHvJTkw0OIL99IEO7vr+oZyr1IGwErWRkV0eoLLJErZ8lAkskxPnxU5J+OCb5SHoSBUTuh3dzsjs
2q7PtAUaauHanYHjwOlemJ4spcFpnhdpo9M17foH9Tf0jyb2QPRmk6yTgdK/0SH9bDOwH7OSmvcn
Pn/pX1ifLK9aty1LKky8+CqtDCqrCi7VZyq98ObWqK3CPrXkhJS7uUT4Ou8kUK0HIhR5HDTeX196
gcT50HvEcyYCzTOy1lJqqmBaD6EiEDzp+ksJhsUqQovUBl6qiMClGi4cnBlshY4nI5gMgIdFqX0K
jNPkqO0TvoidriGhvgLspioPngUUF44v7X9iZvehybPVIG+MFTsUD0UOxl/ZVvVNshd+hthCSq3a
hcE6WWpJm/Nk4CFAhgmOFOWFybZoQ68RW8bHjiFU6BdNkb/I+wSmwwycH9USVHHmHSuD4RfnTAYn
Gz8FuPTIMeWqoSAH3PXrIY4SApTSCe3qq/sb7lerYeqssOo40rAFQO3kpEk9MlWNWiWOim7FzyYj
KfcYe8RAIfJFeHdzwv+UWUfLlmTZlm0K3wbEfAho9dV1Kz4ztdDEzTzEZiRvPZSBxC17FfcglBUf
Qaznwtn/9WILd4zfnu4PffY+vRz65JO4rcSq2q9xdasmGKlo3lI1BTbiwBfo8+HCTZKTdN0+LMlG
3zJ/IC7Tx82gQb8ZvmJyqwWs11xPgw90VartDYGg2mMGjfmYUpkqYPtcVQQprfw7WJWOG5K+sUSg
uelXVJJyH8ibWln4jHOP5qshTYJ2xLC+33QYUmWbvQVc7Y+9UR9XCVprv7K/8hq9qLENYdZVTcWn
+99BGqd7s4UulmOyhaCaAFCtMOC+26gn9vEm/30InrSduon3AS12oDKsrL+0NOk2BteqsjkK1Hug
EsXfbdEMFrzI3HNZhv8yRhVhdET8ZicvXgs8aKGqPo9TR/Z7lm9CrQa3X+VK8VsDEryXKhg7YKSg
zwvqikFyroeYf+krPX5LJSPyFu6TOb8BGgkF5OgKgDy/H+5iND3gBAreU6lTVz605ss0oUyOv8qK
V85NwXfk/scY9/zkW6Csj4qgjHwFGlsnIbvRaWGtlFrqaJImb/RAwPsA+QtT4wyFSrkek6iIlvIj
tzT6AO6Arn/UDgdCCl7o+u4Qe4EJWV2ljhiZqkIKiCSoZpGupacC/ZoroX+SzfxQqDtJWGsZYQVi
M31hoedeK9C2AwAe4ESQnU2bhqXe70Ulq1OHW6vCQSxIC6aYfY7W/R50y7Q2+U0pW4luibU9ZCT7
0haeEnM7D05U1IB+R2ELIPzrZZB9T9R8JU+dz08GLob4T/pc0dwOPu9/4xkcpg47BuQRkPnQbi6H
LBGlgfcxUwDgCCZaDs+5n5MKuylHKlrOSayil0WhzEMypvDoMFjKCzNqmivB0rLP3FQg6UL6HCRM
miLcTFrVGtRaEnx70C+nW2d75swtYOsEQcr3y0LP45zPB2UI4DJgOVI13I7XS1w0PrhDlD7FkxSB
CUKAXRETNaHKMXchRaMliLXJUlA287pAdxU6dBCJotNy+rpABowTap5PnZbPID2X9xoRa0FeZ4oL
JvU06YnWSJ4F6NBza3juamgWMXm/tCiTg43DhY+N0EOH/PXksmuEPHRx8jEG1+VfUU7ivpMOOCYz
EV0UkoQi9Q2CAAqM/W0bZMRIQRp2dJli+KvcbRgzAeVIgNrqIm8AD11dh3tDCgDu5nsmviaZJL9q
HdTGKe+XbUlkiCzgztBSYe+1EW8QQ2z9FzcTlZciKZvSjjVOdqQmyXTr/vaeu8sApRiVnkQBINsp
22QEuZHCNbLMSX0aqpaQYXkHM0XXQpZQLv8U3zEcbiuC6uCxhQJ9LVD1s33LbRV4WkClQ5Bxgefz
/qjm4mM0TGE8KGkgDJQnnnXEphdQCPIcQ85WmgXRc5CcHVVt1fm02nqb1mw1Fwz21iAtJIB/803X
3x5yD2ifRHAOjnqUG643fV57ss66JHDMtz+9lWwOg1ltwIwE3jMsBHkYFelHPXTf1EEK8UUIPUOh
6kS3LmnN/X4kzGpACfOOXBV0Bk+Q3TmfE3rOIDiQQLZru93S89J74vbew4EZBaRQjMHYp/ceuJ3j
XDJc91nI35PWQ/fRhvmPfrcQ+Nzed9dmpOul8d1U0VEac59rXrG86FgCEwseUxoPOyle0rubSchd
W5t4Hy/NcfEwWPNas6fZRgNfTvk32x8OB2jz0M3PF4pq3bajZD/8ZY/KAlR25mRc259EeQISwi0/
2jfVVRWQg/055qCRnZQfH195ZAJVBFRofaE1qRf8/K2bvzY9CfJ0kekaG01rri1nfwX2wBR1wcZt
IHltY7LPPS/zYrgV9xnw+rxGH+gSReHMzQkLaAxGdXosFyiTD8i1nQupz5R7jiFP9YM8ZrM9onHo
+wDZOsVcKkbe5kpGa4iMx2I4OhUma8bnqtdIRc09g/mBdNUG/KCk545a/lmpr62yEPjOfqGxZxHX
1NhbO4k+XLGQB65vYE0B8UK5irUXqU+X3OBtcsvgx1b5sVcFv1N6uH5ogUZLOA4c/MyKV/peJ1uo
dgFQsGBpzoFgXWRFG1kH8NC6Ptlq3upa2bncc4fKUgeiu1IiZXnI0UF/37PPuZBLQ5N1k0oIvwYZ
DIH+HG83iTQyT6QOnHv8VxQtJmOXzE08VlnWcukWBjcK37CnFtpeHE4w3tdfAgVnI92qu4WH8tyx
QkgKaAziJcAUJytZSLkUDTImGBngGuDQ2I53+/01nNl7CACFsV4BNQSU464/VhaVVS0GsedEavFa
BMU+R9sC8YPYum9n5kShMQqoZUwHT47fIvnFa0rXwjZsBnQKJ2W6FT3hwVXYm5EEnxL4V/O4scHs
u3CsZrJSYzPWP5uTD9bJne9LOppGDzboJ0PTI/iB9vTPhqw2BJct1ODcY4Q37Xkh2v1tkplc/Fem
J+5KKFBRrVqYfnvj6YtqvbS0B12eQkzb3hgWhvD5PPp/5BsKjyQ72VRJbdJqhSxhud5lpvl3ITM7
s3uvRjRuhIsPoHGSESpV7jlBYKzVwbUahd/nnWDGRUXLcqlbfdYcnMz4qgLmcgp6CIUMzDix5zkM
SXzRCmqFqvqaVTtA6hbcwNzlCsoRAbgVoJdQ9J5MTYTQdNXJaMutt7lOSw8LKpFEJ90mfKgeE1Nx
aemSKsIF66EQB8k9F8yk8kebFyR9R/nv/lafAXwAN3gxnsntATy+kOec6DlmbQlvh1CmoS0dur8g
QfCouxBjjtHrdKddGhs/xMV37bxCYU1poCd5WOVPzZ4Xdh8KEknKoc8WopgZfBomJqKbSUEz9ijx
eW2L6yo+zlnkj2XNw0AEweq/v3cvEXJT3+1aWgK5zkVtV/YmOfXQ9ZWGD2CvDTdNtRM0h+38xkaX
OvS3AneN/EAwAMoemZEvmZK8a4IHgX+LjY1Y7VqLB4CN22qJpSmc2SV75moLcc/vA/Jm9S9WZPK2
6P1ocEE77jugJcyJYaPoAaYZgvDy29vSo/BHDM2KVNbP88OD/bTnVtGRnk/m22G3PsufwQPkUOna
tb41cxSlXOev97fi/NH4N74pS34iadkAAW7fEUEnjR6A1xK9n1DhBuZR24bKJt1CWQqZiI1oRqde
PeTPaMfoPqonLqE9uqb9x/sDmkk4XW0hZXLfIDcSBG2JT6roh8p9FzhIXxpryc3MtjIcJbXTkrQS
ck98YRbAHWamZGrGT6Ef9MYjkbvYvDtzxwIRgoQ93ujopZyylfO92uUJH/sQDtW3YIVYDa/iY0D5
txb8T64LlWB+4cTOXYWXFifXUp+IRlz5qe9oxRpt431pR2bS/0FqHiR2/8tyoxAhjYTnGtKZ1ye2
Roa3UXosdy7bUkzF2JTPxdEH2NGw2mNEElPzH9DkoIWrwQL/YDRQ43lhDGMYdnNGoNoK5P0I9flN
yl94qLpXi9hIa3zyajWoYDfgpW3ofbQezUXkd5NwgwL7SnQ1EvElVZZKkjPJvV8YN9THEN/gKpp4
LaVRmyRKYL9fKST/mwKJRVIA8Shl9sK9P+shsdjI9aAZbdQ6u17vZvA9bKfed2Iutr3yhQ1W7PpA
vZzEYBeqMm57GkjgonrPM+JxJq+BLOVlYcHnYrrLQUzi4iEzeL+LB9+ptTMYPAx9LYR7vSN6avYn
5p/6vjSFNDBlVOU2Ip74KvpT749hphgLYuKRpUbFdTEqI10vBMsGIRoqjAGlUDuOTKEi7xJNjsnR
cZzYZmDX9Ud290XVxNnJj5lkNOYBVj5tX+5KRQcrgwqPR6G9hI4EjrrrVWNZHwr9Tj+XdHZn7ygE
Of/P3uSLByD4zzsF9uqt2e2L5+SRWdVeW6cH1fQ/irV0HLbc6ggehIxGoD6vPz3wki998rkzhl4i
SBfgvYqWr8k5L7yiFuOoDByuOUe8GZy0whJSInpbzTjGbO99c1tpCS4+G+VeWp3cfoGvhF3RwKov
Ufvtz8H/GoUy0Qcy3oNveJknm55qYMVVA+sRKFTSQ+OAHp2jjjb/gjjn/nW3JMY1512BtVYUGUHn
KKB7vfGMjFVGDOClE2Qrv3ou6l0ivmvSzu/SJZjXTE57JLxDJh/6k6DDmrYBMwgwDZHEI73XWgHE
7ftDQED5QY/QalGo8L/cnXAsYD8eYZ3gcZhMrYjzQmJc4KS1Zynyl6cRSbQy4NkNw67VR6A6g9Li
0r9V/pPv49D0IWuhyhSt5pGx9PgejU28OlZXQa4X/dh46U/WGWWwPA88NKMa1UqN1gJ/akHUqyxc
YKNvvrEiIRMDA4ICHrzrKXcQEpCiXgqdptpyEq1A8Gr1/qM+fN/3V+P/mdgBXAUdk4BMQzV3WkwX
ZcB/K4WLHFZnZgfePyR85HoTHAppHYhofpBD877FmfUDmTVkMEBtDaggP/UbAqQ/WAekvUgfqm1v
L+nLzG3OKwMTD1yUYe8mNQykx2GXmOIPSHIKgniPGKbxvEymOT+hkaEMuhpItk8+VZ4gBKhk2JPR
ylC+orU2GbbQcbm/bDPlFCSmwecA3w46InR6Xe8IIY4LsczD2HkpLQDEKlMjIaiNm31OhD3e1AN5
aoAqf0ygOJAkVvUCzffteX1/FKOR6Xa5HMTkxekD4OQ1NQYB2hdLHjooz33etzCzmiOxEDYGYtOx
J+d6mq1Ya0JbooFX6HBxD5sgAHVufvIWduHMREYiO8QqoMmAWsI4jIvYrEjcKOtTTKRo4heNr3Rb
KIqlfou5COzKymQyjSHIvlyNCCXjoWm20t4NINwav0XCoU/fpGEFKDApl2Kx2+If2pku5ja5E+tC
Lvwh89F3QZkGufG/5XAKwf3iPQsl3kObxab2GSeCCBdCyUh7IA8xDT2KNDCgA4meTIDua8hthOyp
794LSNuKNcn809J7/GaPwCHCEDpYRkJGMONff7xGE6M8VdPECfoQ2kIROD+8FXpsAhoxcWGj3Dji
ia3JJ5TBWdtBBDlxhFIzw8YAq5Qdl80qcDuz5r/ub/6bXQljCKLHtKSBpg1j4krSROtLLQA+qIGz
8prPpii/71u4LQqOJkbgA5rxkeufliozIQobQWiAUwSwwkdNqHl7E1waKrb3KO523NJmvAlLgXDA
8QLEAgzLgKdPvpWU5WHAIjlD+RsOa9OYHPDgQIOrRFsNtDURDN+f4e3Tf2Jx8sVQh1c7xkmZg2af
3adHglVDA/oT2g0ZeoueavK9puzLXASfz3y9MemHSw38KCND5vW2TAM3YKEX5A5eN+YfY+dyYP4m
nmh+VCsjNL+X6g03xw4TBZhCR2IZYDg8Nq7teUGq6m7X5o68SlHsBoWz4lO0d2c/3UJG+Sa2nFia
vNzD2ECaUYOlOviOVPNc8+TcL7F8LE1nXN4Ll6yEnJg0o5GYyD1N5LVqEEd3zdP9/bFkZnqFqRwT
C1cAFZIF1VQvRCLasBjY09+V5yCw7xu7DUbGlUO/HYoMOhzW761+MSnEiQrD8cix/dU/+h87/mOU
x3rz0azOUPhqrP/B3Eg6z0MsRAZN7WRyKkQaqwy4Swe4V43sgo88tUvZfAVd19kzVRDBL8Spt3kt
TBCW4E9EBJJwLNdfjXflrAy8tnBQXesJ+OeyyOZB5fmgIWuFRln5GQpvqam54Jo+V9xT9DMsRZS3
eefJGCY7pwniAU/AqnDAtVB7B6jBZjGpfEozAAU6xby/yHMe7XLGkzXONK1xc6MrnML21tEuWvqG
c27k8v9PPCZf+rqUqmXh5MEG55qYB1vPCV++d8xcS4/ac7G0SceQ+yqqm6zfxGMqJWNi6tWFkxgH
RV01b5yI3RPGp9zdGiVgs2QpFbi4bSYxSqhlCqskbBspPQicOcSAn76idTK2w69MJHLzkMY1iSGc
mQAYSASOUekdUBll8cjcREuYPMDE6MFA0gaR9eTOrVoGBCIXl47gPcWdGYHpQAMtvUurdh22p8Fa
qrHfIuZxC/IjhQRA2Tj7v7m0C5+AGL4HAYlbOl3xBjp10YleFaQk4xGmHh51oh2SXduSYavbEhJF
93fvTDyD5lj4IzBmyegOnZwVnm+kMDKM0snqtxCsIKbanOOM6PKCnZkrQ+VBDQpNOkQ0N7w/APvF
upDGlROGT4O0Bn9wccBGAitnt1Cd+aWdmmzfXwZ+AAxRndGn9y5yInnNIXfu8BZ4z+xP4Iw029sG
zvMhhHYO+diKyL5QMM+SZOU9JJRaT+fiZ/eWE5ORdmHic/EHhoNcFA88JTz+5PwOeW8obqtWIHeg
fmxzdpxbyT7Yad1ffNl1ROrVYOxYtVGGtQhJQOTbOVM+6n+jt4ItOJPbdCT22uVgJkfbG4KwaQu9
wqUKvojdZ2s1gLmSwQZZF0HFg0CFE6TZlkbQ02XullI3M74MqovYAwg00evKT0IUoczUhsv62ilU
DjoChgSmoUxenOV4yUx3AJCOeBWPSEMEeNeXUNHGkltzo5mhIMKaE8HkuQlWRkPK2ArB1byGgoim
EW+w5HaVA0wN+ga0jDQfevvqg3hJ3tWgxPbf75+1W4pp0DSgv0scVT/H38lVgcd8WGux2IEKkahP
Lmf1q6awpC9mausIfWzeCvQNfUbbfD+IZptagvQQgSKRX2uJ2bIdwOD1qhfMrPx2wcdkgRM7TC13
+GbisHCR/1KWX6/h9VgnaxhHLGWCx3dOieZdnNPK/IOqwYgcGNC/GVjPyS47KvQcUUQS3/cX6pZ/
Y7JQk22KLGOgp/nQ4cn6J6KH3kLOEtzR5ueYPH0+GOTPa0DeP5SVQB16fP1YsH+LxIZ9tIsjq4dC
Op5fk6QUZ8hdoudKhzCtjQiDtloM+CEr0Dv7f6R92W7jyLLtFxHgPLwmJ1GjJZmW7BfCdpU5zzO/
/i564+6SKB4ROAfV3Sh0oRzMKTIyYsVaruFqApQ8HfxaMDtO6XTKb61OTkfMKZXMC0pnV92+FxCf
ReBoUlYxmjqfzy/3eA7vxzeJ0lhh4Hm/xPiMmBgH7aNXwXCmD2gVqwC/0NUtstRfLDLYsamoBQHf
OXqGNyq8NVnKUz/2okzmevzWm+sPJD+dmDNOB873ZMtdeDCvD6tTBFMe/FGuVthw7h90w2tHlA00
fZEf9fHGv5+MyamEWigH7SJ8gJv/YcBKDME8fhvWPBiM38MgG4Gfkbt068+eL/T8wxECew5u1PGr
boZN+W7K0gyFYRPm2/DOLx8W9V1ZgSGS7POTk4CGdQ7OniORCaZdCvi053vgERU0zjuYnZCOHMUL
pntccH2FHWS3t2G+j8gO0rCv4dolp7/8H/NkRWcTvYKCyn7x+z+rH7VQl4ryj51b4xcAmgRGipHE
ZsqTQYE4lHfiuLffNtfDzt98cUa+P6BU5ZNTtjFNc6+fe7Jef5bW3l5HEEIC6Pe4pJQ6Lu/Dqbv5
isnyM1HFpg4bYR5YtSkuIHwhae0vnLi5A4flBMvDqAcMXPj9agN6kEmgWOptf9CdUtIjRtGfr+dj
gDXW0v9ZmBzponRS0StysJDF4MeBwBjH4eCGpstImgAVA7Ffkp4THmPHe5OTk8v0QaeAJ7IHNdjb
bodiQUo2/fF63X146uE1373iitfAGH3qiDUQy7Fc8sptrFg1CdF1O2WI7a1x2xHlZXUOyFpP9miO
tX8S9Y/2fHLmPCvHoccDLZloD51mCHlqLNDGOGwtyK1b4RgMHxmv+7G8sMyzdsBkiLcD4LJQOr9f
5sAZhiAez1SGXPiY+pQRXNEiABTVz/MRze3asbCOFhoAvcAadm8pc7is6ZWwR7+00hJBQMOgyLak
QQb0/2RoSi9ftpi7aDykSvzusJuKBnXM9bmJ2Vn7N5YpdS9yPGVW80FvSyEUId1tjIcBE17cbKlW
tzBpU4BxUwuugtu0t2u+wwMrwTlM0gEtR571fERzx/1mdR7IeKFiSPUSDDkt3lQK6vzpEpf93Fig
TocQF65z7Ci63wC1zPIpHRW93YCxlIkAHnX3ECJ5Po5fMPTUOd5amQRCrdS1bJ7AClJFEInH4+S6
O9D6wXjJVg05dZvTqVHfG/39k2fJJ0009Gc8/4TZWPD2EyauE9iJxuELbMBMu4I3CrTCoJMxjMMJ
V5UJMhnumJDtp55q5xVwFJG64DrmlhLpdwVtPKwMfMPkSPcsOgd/93/dASSeJkQOFygm5lfyn4XR
s99EApBvEt2gwwDLEJgFTxPdt4xZQuj9Dyv5z8rUYQgxK5URrPjBKiZvu3REJxysE8gyffvUvnzz
BIRxBLIs2h7R3jiX6MFY8I8LQ/3lTbkZqtQGCk3L+Ihq9I/KX8GOXOP5fpkzgSIe3n7/4VWenAum
6fJacnucC3Rvl4lgOLls5coSXnzmJY1iITA9oPlGWgONQverFoUBz9VsMwDvUoFbJgXKFs3nmhXu
iL5loTldrKXPTF0tNZfNZDfvDE+rayOdjihUMMyRwjPFTz/clB/0S96A38bMIQ3+kn49n9K50AJB
Ij12a+JS+40kb1aNZoqg4tJysGOAmPpE5wEKCOoT3skfYbCQvRmnbepwYAe9/GhBpfFIvp/WpM+T
vGzZwZbB/1dH55rJtIwj9JUKjgqXreN8qWdn9rF3a3KykkGVpGlccgMee5seZK6AC0H//IPTXg3X
JnENiknCLWGGfrf6w0BRGxKRoUBPwzQX0LJJCAlrebCH0FAiI+9oAs5NLeYuPvgM6W1dQ9hpCaU1
U39gEDL8szpexTdL6dYQlldyZ7AbMBOJJGl0gIglXm3qH0ZV4hf/hQEFQHx12NXzPTS7rjeGJ260
iJqcZjMYZpUXf82wJArf6fTd48xiDcLJ58bmAtPbUU42USo5oD1MRmPusaVcIvzNUjPqjkvYkkfi
VrxgRmQfDS8AZYtptSNEY60bc8Jg73alujGQRVo1r7lN6Sa6GFXfoDWbUb97Q/88xnAR9SozfwK9
3hwXLqnZAYNtY1Tiw0Gd9tYyucP5raIMNjL1nGxUK85TE3WxsjK7iDdmpvNapjWv9DCTgBfo0Oek
hSNIiKLKylvFLh2R2ScyeCLpUfQeuRhpvJpvNmtZMz6QZR5tM8SyKP3k6q+Hrw9ImH4cvizrZIFc
xXCpRVzy440vAcyGkhlydCijypOXVF7XSV2DdtamB9amhEwVuCUv9yjRhw2IdDuK76gHjnpE90NL
odeUF3XQ2ohocBOLqvLFbHATk+Rg/U1W3xdIhQM/N2oonle2Q7zV5xo0bUdJcy/Pz8pM/uX+Uyaz
DIRBJkVu2NpvHOEOIP8gjIEHHCBEsQmktEVb5uUdPXL78nA+5ks41Ucc02Qmxvv8ZpFlSoqTPoR5
2b72P+j9Vw8MAR066DLJSdx+X/iDSN73e7BoE+/jB9X65+OfX+1/KzHxiEPIl2JYYSWy/hJXh1xa
qJXP7OL7+Z14vgr8YZLLY4CZVmiNcTV4dRi7ryqXvOjQCbO2a3W1+iPryoLLnXH295Ynx1Wu6VYq
0qhFYFmCeorGi1RTXC2GUGwEIhcJZP+R6TGHQniJkk2cLXYbj7v4/o67/4DJzTpUMj20IeaWI9dw
/4FijKe9civLIrxm6rSxztZneMSlKHMmNruz+xBmekMXMqPdTYPQDDxfkfH69xRcdIesVU9fUS8r
NMs+30czyf17o5OnUkxJQcymMNqqQk20TvvYfTXn1/D4mq4tyxT0S4TkdUJo4x3BIamZsQQP5sWl
yHTmUrr/kMmDqRfaJPV/fUuuj8e51T8+qleFQPEXLydRfQ20k5lsSLzdvkPTcw8fToA+wNvJ/LOw
BZdO9+8WvTndrFLnaZpg81Ortyv4LnLEVqJqWI5WbTzt9FfSt7qELn8ooNnro6IdF0734geMx//m
A+qu6ePYw6qwu0oDExmiO9wfmASfWB0xs9ULhAIuur7GDES7o2cuvKAfb+b7xZi4t76XhbihYN9D
e6HTbuTMZkBt4iRqkC+8Ix855+5d6W/v+M1YA1mpO2V0pbkeo6S34/WDpbPWi86s9yqLi0Rb2vSL
0ztxbmCuz2roprQ2UAmCwWiWd3ZJM8YFeFeeAHfabmMNjnuNjv7LH6h4iqelvv6ZNPL9FE/cnBQ6
lO+z42kHqcFmBCoArUCviy0WOtzA125GXY2Xy6XWZFBI6FxPRmVbKKQfMgKIOpZ+tVpY9l8GrSeu
77fof7MWYRLnbtGMH7Vr9QNyjbjbkf48md8Ejs9/gc93sduXyEB/nw1P7P7ukRu7g+JRcTjaBX/i
LiZatd0ZEnptHe106k5bQh2xFYCyw7t04agt7PRfp3xj2QGzjhPSsMyBqR35KqPP0o1fQdonHIy0
YfXn/nYGNnG37FO4W1GUqRdnsFdo1/xzx20RDxKzNVCie8EQz66hLSzqzJvt3uQ0agMFKRVGMJlp
zs4xBcNfOyv+4Gz6Jb/5mMW4tzRxW1H8/2+wsVdrt2u2IDI+HBItVl3ibM0XpNwSkew5/YxttFlS
BVpayonTqpSuTJXxRImxWZWmg477uFCjwaLCpdtqpgx1P9JJ/BXKTpYVCmz1phb45IorKicGyk8Y
qHV6kdRv+fyewo9p9s8R9AabhW3Lje7h4cSAEZuDAJEogHLs/oaQ+6gMggRREr/bXGukNnPVOIW7
k/zqt6rpIaNztDyj2nAnVC0ggQnKYDU5jpfVSh5GzN4ikHMGMoI5ufmkyernri8XVYBP6o88FMHU
HVw5saQB+FHH+CZ7pOjOKt4CC1Mxu+w3ZifLjtbAOI85LAXoqTRRzeT32M9UJzch6vb88P6iqJ5N
+mTVUwj4RY2Ce0Mg/bGBwAvKJAj+WfUrQRcolh7/MpvXArvAwqne71kNxV+o6KBOxBrF2/bCAcZL
gyyoIX+LipxY61Ib78FeWOsgCdKOaBNgd9RW7JcmaZz7Z18+ufHYyGM7no9bSMiy+zqkbYrhlurz
828ybMUR0A49mmlFJHeS3FfkMWxCRkoaIxZkoxycfkkf9kCkoatDRw/LKkHxbON+rfLF9rHHvQBJ
P1oRJUgJos9qWl8acrZsIO+IUgkdaUFVWbVDFSrtxHuoMZGEliLt+ZZgxvj4fmLvLE4LTXnSMG3g
Jb2tUSwJ/waBGkDN/Ehp2IwLph69672pSajeg6cqhDRoj1CdNoXDZiOrmx24sBCzeFq+cKrGrfww
LtRl4WHG/NcUYcc0aVU0HcYF+nE/J+h31RZO0wx6EuOB8xphogpoDCc5b79Et18/oBALeo2x6f7j
w12BlmAgl/4g12SvHoclXagZHwXk/KjaBm5XCO5O608KanZdULkD5rDWWwDGvg6nYSVqpQGcb2oR
1Q70lvwE6lK8N3MLA03PozECNEFoW5j2MTshXhRULfR2UK/7Vs8kEdRE+7ICpAu8r1L1DcIGkmRL
ScXHe+Le7CTMbFjWY/0cZpE51fHTKQSZ2wDqQ9bz3fnIpSDcG5q8moO8kBoP3er2G5JsiXZAPiTc
vIInDz1/yqZUv0rz4OulyiDbGIFX+mBtdXaz9jUbdMOmnRriqjHX68bc58a5UvHPOjXONKFJj97b
JSDL3PYGxRHSZWOXMchH7q9PsYL+UCZ4A3SMz8kmz23FN8LWW9jiMw8NTMqNmdEt30SXDF/mStFi
u7Hr+phD5Mj8joip6/uxUPVzjnR1VRmr8+oz1CLz+YLMuULkA+GKeYiCYb/fm2bzLM5iLhls13HV
Sjk4HPBowYbiYrRDygvGZh4OUG1goQsOOTCQJAqT17viBKhCpqgLJFtqk4EkD1uAwuPhJKlfqNFd
ZKyiQ6gdsieFuYSFekzw3hufLCbrlEVRR0jwutFKfMtEBDsSsrzsTwm3VeQIQKpF4ok5v3874MnK
QqZZadwYA2a2HVp4s5UkqT4F/uOCIz2qoZdcOj5f0DkPggYkaNGMpGZ4ikwCHaZNooaLmMaWLnD5
oDROjZzXeGXX2E5s4U5/bm9mVu/MTYKduoip3O3oxubXgYaeOHBuMrFKlS+uZzrVAqvGzG69Mzb+
+c1B4aNBqKISY+NViTL6RMuLa36o3IU63ewcIjIYkbwo2aIx+d6O0lRiIKdVa3c09DpFIdzJLaQZ
PKcX9DovKKsNYobwYLCOa08xBb6nlq7xcWdMblYcFCgmgF9tRNROrnEgVEUoMSmN7XcQszOFbGSy
pNbxhT2lX/kX15L46/lKijORw53JyahjX2SyxoFJnjaz4r3+opgv3lczf0MnhMk1PyQ+Y3ndO41l
7jQh2+XJMQOPbWJ2yi5y3uL+UAFOKYDz9m+oVOB7Xcud2vW71Dnx+NtQcYS+GY3FE479B6gLxM7w
Bi2GUFGu+rIZJWadkfY8rDlUJas/AVhz1wmt5tXFi75F4TtpT2Ktcq0llNCtdyBto3eS5a/zoAHH
SaWC2FXst8+n5ZGVUADVAAtnhaYm9PYJE7/RdDVqJAVKJny2Gc4lo1JGzR/CfmypSr113YHIWedk
cLO/JGjBvkCS8/kXzFzOdx8wcSJIPPQRl/hIe7Qa35P4p/d+UKKOG7MWF3b+TH8BBsujEx/NIQi6
fvfIzQnj6KxiK1xGNpsbAsm2jZZtOc0IDo1RGIkZWRvZUz1j2MS2YwwQtN1xqmPEeMKepY9OLSDt
bO6phXtjLga8+6qJk4myjmqYHl8Fesur4JAdYLMjfJbSrxSI+kp/U3ummtkLvnTG3YBTB3p+oCuH
ovM0zxWLmQg64aizk0HEFqXVpEZwhJRyjra94Pp8lWcOPAeZeUBmZfS+Q8bg3uegACtHaZt3tlRR
/luD1ynhxc5Z2M0z5QOZY6BNDc5agL8B7rg3IyipxzoyYPpSlI5amUbkaErnaaBqyhpSSPaA8iqq
9FARa2PNhy5436pRK6l8fxaLdVmCu66gVpmnM5zxfAbmThr66hSAkXDW0OEycUCB7DJ9OEidHaAL
qjOKeMsLGTnm3l8WXBgoVoJRGG/pUnMoNc9Nl144aDNPU8gh3nzA9KjHgQ+HDOh4/AaGL+Oj1a+a
+xWS488KlZUVeF2hJMe+NzSJ+w3+z1IObuakgwVgBEwDiwUmp8n9xuYNlNoLPKcKYNeRLXJabReu
jMNA6IN4aLf+S2kF69XzaZ8BoWHUN1YnW6JqB/A5sQAubSojAmKChPuccMbBeD3F5t+KbFtj+y2p
gLW21rrb2erCB8y9ju8+YPIowFwgPOXH1zHuAcYApU+jdZ+sC4jWeeFenZthFL6hmg7YG8T6Jtdq
n9KU6PY0IlD0nwkoVHRvyfA6xKtesSR56bDN3KgQZ4diC14P6I+aPo9FhApJ2TGD7cUqd60/Q8Ao
kHx7IaL2fbnsGx3tsaBO/HsuQox0aVqXrI9/fuPLJY/K5VaC9SrfgYMTfpND4w9RIGHVcyCb12sQ
u4QryVPZVy/fe/rzfTVTogUzE2DbkKyRRoHGyb0VhaEYZlUPaJVk5DuPIbL7AyDAxsNLNnK2rnAY
mpVbkZ5esDyzyHeGpwMvWgl8TR3eU8GKZdauSFh5K/ENSVnVSxdebzNvRHTSQGsEoFQBOpCTu0nJ
s5qSCzwrKm7bfPHKT9G9Kkui4zNwdLyMxrSALEERF+J392uZ44XIVApuB4689WqrC9fgj/jTbRkD
bPeqYOTkYzAajVaHrWy2n4yxezUBbRjU7BO3dL5t9O072hzWurnd6p+9xeg8ZJusy6Bu39frn+OC
J5tbAV4CGT+En8EcNNU0k5KGboOU7e0oO4KuUsk1JUSnTQXBGQTNz/fZTFkIUiI3xib7rEBTKy35
MLbZHcTPSAPduk2kU7X6Nk0dXdEgkKTAuc5e2kWHPfP6uTM92WmNwtWAYDK9zZo5wiKffBmbP2+7
UQUwelPM9SdlCQsebM5b3tmcbLi2zBKnEmAzJvmbRK6BtWP22Vuw4D7mHus8ENgQgAdlEoBKEzsR
X5XU0GBaUyTAEi1VRbw5QClNW3jAloi/HKPS5Wus5QfKkl7+CK+gvXhdkvOZKYVhdW8+Y3InNk7g
9F6LzwBhPAMe332FyWXXw1XnD5TdfKHXskPzHjhfrTODfkJhYXuNu2fyEAMEHb9EtFiAbmCyxLxT
ppgFnLw+/VsG+1I+Pd++v2DaRwN4XLDozn5EoA7BgGJqV3Y24BwfjcVpw5Z/k9fA7ouAE0QaygVm
oYdWXmiSaZ9RGlG0n1EkAORq1EuDBsYK6kE9UidLp3h+6P++bHIv4wmc03FXdbYv0eUmdAV5L8jR
+fn45/zn79vqP8P/xXbf3FJVq1QckxUw4rDvFNVIL1Wa/pQu2xroXEp2z63NDgktb4C7j7LQ0/yq
26N5oc4x2V7gnXMZ/fbc0qW/ZGL0jTcD4oRSaAKn7uy3uldjiEBgWQ+Z8YsL2sYWWhBFTn1fn1Gn
fj622RMr3Axuul5sRw3Mr+Uru94ZHHrNUvPkmwjetVzT31nskdWPYkWorCxl18Zj8LCL/9mepszF
hJObvG46uxGFVQv9SuWLFgf9+Qhn98qNkUn0RldUB44ibEg3/Vs5mtRdGN8IvFj7X5hB2wkS8dgp
D2pyXQkSn4brOjvLXFWuvlzOaLJzief3cztzDx7EDP8MTbZKPITgUmH7zpaZUo8TdGwLTkGwg1KS
oHnbA3g49JFQC9gfLpDUDOx7TYMSlSPwRi51lsvyb0oXL+zg0erDUt581WQbcQIA8QqNpRxQyHxl
Szk0vKgAWLICBsXz8vDYN/xXQcncApxw5r2N6UDlA32E6N0UxpN1c3JiyIM4AoXO6DKrji3r63l+
7Ic3IWE30PFeiNtmoPGo8KDdgMUrGC2i02R0l1B4+efIzTolADO+JhYkUYAaJyWE9IY/fIX2vnV0
qcDmAsqO7keM1YED++FCTnP2Ph/JMcYaGu7Z6ckRhEaBeA2QwPlP7F4dhtciTk+bXcB9SrwRdBDS
gbLOoFwXNt8YMk6XeSQyGwtrMo8a3v1sex7b0E7j0gB80GqKVPGO2mckfnEu3kIeZS6fCipL5M6g
ZItC4ZQmIum7xk3YeLA15sKA2OTLrFHwTkh5qRd84ExAhlsUYjwoFAqIlSdBCxeKQ+EkqGcEVlWr
nVYCBdf1JDotvW5YesYZAUGNrlcBTAw8ku3381eHJV+FGQJ/BaolO6UbHFEvKySEDVAcMzKJ8or1
1Hxw+M6IWIn6yjveufZp11AmLSedSNzxcUhCD0dCTTlPAJVsI1Lp347zqvC1TiBuiD4JmXcJ7QIA
r6Y8dOZPkuiWAB4VOXIRfpRm0VauJF/UxYxXUj2NkcH9E0ahQxtQlKNkJFnl1FdlXqB7reAbOjl0
XiyMsmPoWtbHttLESGqgWQnLVSBeUCAMAfbiBtUvLUxamrNCXqQijYrp4co2WShuUyntog3fp6y7
Kzy/oDTRoxyOxAyb0eaQoqKyAcUCGxzipBKKq5RKTfrSBH6hWF0F3KRZlBGX6Q4r+kCLDm3EG0oX
cQwEyvu+WLOx6IzVBNYRdyxD52hTaR2OMZKodF/hCb3uHPd+VO48QfAktRi5oUkh5KCeTQs/wHtP
4UF/roi8X710VQD4ftVRKbfvI6dqVH7IejRp9DF08HyHCsHJw0Z0rQsOy3krppA7HwRPOR3aKR81
ybcgxMC0k67nff8LkXIPiqnQSSlvj0oBnx3FuFX4ldSBov8o5bWH7rK+4CjCVmye6lEpRT0WoOj8
QZXbOI0/EnBXibqP1EH5XcmsW3zzZR274LEaSipZ1SmvtGuXooTgDdw2XqB76IeNXtMwYMOcFCV6
6qBtEAfivmkkwbchxOCioQ3VILTTK2GXofJTNArS865bS6NAt5gwJzdt60GL8Pu8IrlQ47+ZkkA/
XIGar95mbuNuygIpkp/IZfyoXZdNJHh7qq5F4R0/JgNQIpba5qPiqqqCkF2ivEZD1Pekg6whq+d1
HKWak4OaWWfjVMEXKYHU7auC8jy97gNWNN008oNtzSoeFMNY3gmFLVI1lL9xCodOdlSE1JgJNyLj
h6LXfMMNfE2RuGnSTu/9NHF1OnXKPFbLIhVCVc7RGQwirDLpi1cXOodcAA0VpU3OWZZJwzaRckiP
RGwXUSpPoVFqxSUhy+mihEliSIa0RavhWyrXqqC0moC3O0kYvaYKLt7kKZ1g8ry2EqCbitiG+Wqy
KpQ7grZJhSJN2ca5Fcctk7+AiyCSAPTt875fOT5V0mdB7gCeGRSxkD/cVpKCryEtMsF0e0osUQIR
/UZvnEjpVZb1G89gRDfksFRcx+8HEXxJOBt1vma8XgR9RcbWtBmVRZSAuyVnlG8qiSGNQLu1K2gD
lN/+Kkj2eAb0LF3v4BWZR+2ZImFCPYrdvNIp2e9Sg/FZOitIQ1PRoLloS5F/2iShdBC3DJcOJD8u
9I/a7u/zq2amPxO6vCPhCBp6WXiVSV41yv047Sr0LCHlUxPH0eU1MH/ROdo2q+FK5Wb5Jluixmxi
WRV3JdQ0zK7TJJSZXFMu1xV6zTP9zTPwuAuOS1fGTLgD6ApoeyAfJ8mMMP75TdThph0AP35D204u
Fmrb5MgzMyGYKjCFhO0cKGIOIAH0OypfCGfn6hqQigTzqwDWSBCMs/emlSGHg2VaGq8Rwh4H+dSV
6DTuv6R1EZoKY/i82v10ZpupSMpXe//V8xeij5mwHZEeEjRjpRMNkJP7kmfzIgzxvLMjIWq1oYl7
wuZo0M2cZqlvnJl5GEEsBrUNxAECi+ag+9HSAlwjwJf070MXCSsAEj/Ka0bWmfl8v83gLkdJ13+W
xlHfLGlZgw+Uo2MaKZIGhDYgvSDj72q909yVaEKKUUVVkaCw5TdkDciZYIIVo37ttZ/nXzK7wrdf
MplfP5ISsRLwJcjmjx+xQ7uX+YL+p1LbrgP0sS0k3ubSJXdDn6RLsgqHPeH+Y3DkTdaahiAjNo6v
0V1VVaGEuJAheRREwIreDnJyggI81jm3xsICaPb1pezNtaupoM1cTLeNfmISst4ZmrxM/Faq6w5u
Gb0vhjZsMoO31FhrdtpSwDq3VVHxUxD1QVr0ofdRCOJMboBitVPi+uqHV+jFZTiFqFg7ZOzVqrU/
wYKTnHNDIgPIBo9iCwoek4WLAidli7KjbUOgVOZEDer6yC7pmy0ZmayUiJBfyCMYiSxIIW4VnAoV
xX1FW9j2My85UO/8G8xkoSKJKjuWgU+FJEl6id4hdvwWKEfvAIwgiCk2kObAzRoFeiXrnkT4pVMw
t1FECbcNEvMKKrgTB9CmCi7wvmVstMVUDgkhsgnysciQr3tbDZcaE+Z2i4w0KWhB8QwQpnTlYp7L
cuvwvU2ljJWWGyamjecTOpfjRkP+PxOTAeWSGAsDxfX2cHZC8IV9fhjoJLSKDYh+T5B0IcoOkm4J
2aNMeUQQ+GfB/ngTTU/erf2JH0tDSoa8G4Yo20KBDhzt49XXU1PWfDNs12PrF5zLioJvcXThz1LT
29IET84GzXRtHMlADWZRt5fFdFVTeLM/H+I4gmcjnByNMsOxbAsJqXzXALMshKUsOcuN0slf/xeG
UCwSQVaIduapVK1QeAI/cAEwYd5Y6Faqn3QweN56boWbWzE875GzBpZj7OS+vwP9yO/iVHaAtOQI
7gHm2qvX4qpdgbgEd1GsMuhhat99VdczAqnZfnO2yxd1yWWP+3I6q7dfMVm5PJTioAgo0N9kR0/Y
UeKmXSLxmVu4WxOThYt8Bsh+sIkDtpSSUOqBD+pJUYNlkFtKGY35xYfRoP4GPDKorwELuZ/TyufY
FEq/Y3ZBuMYrZgN0fvAVWyAVjQDb/FpYwpkMDfRG/mvuITOUt7IHVVfQfeApBRQ3YBqdho5PK1WR
092CzUS3353D5RsBG7RvzseaLAo7LX3DJOXaxr4b84OHWmq/yyVQGGVHWtZcVCdadHkK5adf61S4
qFs+d4Hg+UsjVwRpBABV7meaH5oQ2bt0sP0KfiZQNk1g40RKvg18I1GEXZd8NPJrHn4By09yz//p
ukxTnL9+DI0I5ef5SswmsH5ZczmwPwMsOzlMRTwkAKmPMFnXoCoCwWvGBBRFJoygybn53NrMhgYi
F/cW8GYY/ZRgKVEYh4JmA20nohwbHCW/CbJvJHQdaAHdx8ZzazO+FakySOAiXkZUPBVr44oxcd+A
AKUPhFxLKt/Vgbl/f25kLvZHahPQI4DpQfP426h0E5FzVS0HtAfqk4gCORVKeXW2Z2pMXwVgj/Aq
DGjirggKNpUeuaDjUwotlWVNXOS2mcu5I0WDwA4XNWR4p/0EgMy6Ycgg7RvvxTd3xJvUa6nYpEYw
WOAiQMcw1arKNixIvwQHnivQjKQ68B6o5Yso9t3vaimKIjHIa9pu3M+OPafRxa943ACEHz5jH8pp
7YtXhmsv5M+V31gB5Zj5yNF8rQFyiytV9lc5OmWqz9xLNcH9EQYgg5Y6bWcuDgSgQIdxDBKoaO24
/8hhECM25IGe4He7K0CaHxtEHN13Z+AlHCEKTsEUugcMCjrm6PJ8W9goM/7m1vo0q9q7EPJDNmew
u3Jdn1qJxNKFpoyOO/olmm2LJf3JGcohiLxgSQRkqJGfeMhNp3LTNIyIMkBHeilQO1fRHd/R+3BP
I8fDezvgA9f0a8zqLFDxC8OduR/BxQHUCN4aI63TxLEEIu3XXkWNTEulfu0MLe3NiNJB4AzEQoOW
QP25wbnWljuDkwt56JOhkwWXtrsc+E7gbKtWTRu4slDrvupwIHKkFsA4Zs2365pZtqeYA8VpIl7O
otnyZuHrSOzxnaK6SxWZGZ8voscHiWhwdo/63/cbDyInVEXFIOFDUvxDBqHAZxkulLZmTQBNgFga
mCQIiN2bKConUIoGBzAmlEKGlWJ3b5G9MMUzjyzkDf8ZmawptFPrSkS6Dv1/hcaC69RfxyaubFHV
jMHItoklbI1WVKGWgQ1VmXAB+dlb05tk5xtL2a35/Q1VcPTaQbUAvGH3Q0ZtvWFdKaNtV+K/g9rX
2dIq2lCnoh9I5IqtEVB/a9+AEhFJFrEqM+8wEf6OBR80CmwP4AkpTbqAG3LabjuKdPXVJ3RNq7RI
wgjA6YEg6US8hDFSbyBU9hYFL8/XYq7IJ/IgJkUfF0qpuObuR19HQywnHtbCCc61eM2QrDfrN9lV
PQ9yDfyZQ3GIL2kIdJqlB0kHraoPHFiVnn/G6DIncSMwnXiMQjGFRi/R6HJvbj8EOpnoRyJtsyLh
6Jf8rVA03yo9jYcAar+A4R738KMxZDI5fqT1mzKaSXI58C0y+DYjA7CPc8TxSJAvvLDHPfzMyOSS
6POc7YIGRpTS7MQ3cM8zuNeb6/N5m4u7MHH/Hcv0wgybvGR5isL+6SVVUt6r5i0ONp53lIVd1OkN
YjDGem5zdvrGGI+DjigAAJORpZ3EIDnuMTZk95R94y78+F/95IeZ+/fzp0OqwhwdBXTK2pzrij0p
ad4/0rSUsYZLi1FCfHdIepIEyfDJtEV8piCqwBPUZpJcC5AhQPVBQf6e8C5Evo22zyI9EBxQfrYK
Mjt6UofKtgOjHW6wgEFs7FQ13soDNFsFQss5VLMzB7yTetxS4Z8ujuoPDxX5lnTFgBsBycrBJXKL
HiI1GSqFBUFcHwbEL1smMRmhaSs1w/sVtPoUcixqksXCgW4QnOgxF/FvKZPIvNaDPxb82oJfgZqs
T4pLGvGozcUpx69zgUbAI/NOd+bTsqmM58s3v2Vu5nfi78omjRUUYZH6qUokuaQVmJ6Q+xzU3oMk
wnNjc2kZpLL/u1l+H+E3B5tuuT6nmoCxiy2jGSUkJiJrMPyV/Ndg1erw/0i7ruXWrSz7Ky6/owc5
TLW7ag4ik0iKgtILikrIOePrZ0HT7ktCGGLa0/elr2Vr4+Qd1l5ruIcc812/lUGW5m3qhwD9Egtf
MOcvXX7BeANffEFN8+j4zcftSh9kCrq7KEvtBW6bR3o2HFCJ6zJLTmQtKgw6f+ZFRWvEROOdY+8Z
YQWmBfmgREs93nMv4OVHjTHHxUd5qYDCp4jbISp1XEL0oEbOE7uIOZp7zS/NTF7zvqxQyM1gBgzm
AbeVPL1RTA75zLhcOLWznjtQavzYiAOSuGlMpgyjvjCDhRZQGR9bnbkNmjSgWBDjcg0AsKW3vOUR
1orWwbF9gwxsPtY1FlPtMxkIbLhf3zGZ2TDzkhSN6owdN1p1qKBjuZG3yUB01Jefbm+tubT+iHlE
GWWkq/yhwkh7UVf3acLYNMRdTXRNMg0qY5pydJ/Xznu5zyBwcbIWjM5FH5dGJ2vqDHnc92LK2N4K
HlpJEnGc4gLwFE3eN3aRGdGSpMbsW8ZBs0Ma4dU/ENys6znQE84Y5FbZdZpodamz3oIHMHsiLmxM
/BDXzco4Y2ADAqf0UUx0OrFThLikX+pXm32/IPKDlwuxG9qXrs8e1iwRSvSG2nJkOtGbIG7odMHD
GJ/AH0+YzI2ysHCkfyCDq3RouQ6ho52meg4xA3REudtMJPRB6Fb+Eq/nkrXJ1PWeW0dcCmuFY3ZA
u++dMdkWovk7W8jvzd4nF+MaF/Hi2qKHKnTZBpbkSKvgDnuHPNCb5g19iLd3+dxuALBPgms8Qoem
KFS26F2vggtl+1+hC4bEygfG7yWlQQ0u/pX38NLWZFAp8q9tUhesPexpOBaKTyjmnUNDl5Kq6b5Y
Z0u5u7kNeGlwXM+LWRRrX5B6BQZDdFwEicUJz9Hn7fmb2xIXJqaJUXkA8QTnwEQNPld92L42m+RR
ZjRvIRcyGzxdGpo4E1kLijXBhSEhB0GQK6ve8OiAir44D1gzsJJ3/Kk+5V5NOl9c3R7krCdzaXwS
Nchd6jZRmrC2p0CjS8PiQWCcQa3lCJzKks7o4lAnjoQDXqSyYTHUsjCiSk2jlZsdqHKdbf30fqA7
NaoMv7bKReHY+f0y8l2AagPqEePPL/YLX/J5zEYla8dQdBwzPZoMJlDeKrJ99xAZQgLImKvLmQZE
kmgMiyDcuQSoxIFkBIrq37JA1/bZMqUcnFEk5Sq1qE4JaCS0ThV0Ll0zgUmL25JfdbymHBR/IYia
q9GAhOaX6clRodi+qCoEr7bwboSWYAwrHM9iC7UksDoaELVP1FwNQVO0ko68BYagaM1uWJqw+EOZ
lMlvBxVIysq8vfPmHsRfnwVk6vWMBAJkNlACgRoCJPmQ5EfLwW0Dc+cXfSVAVgN9OoJPrg24VJ51
Tlswdossq5l5WpsRtLe7D0jALjjIc11oaEBDC+GYkUHz1OT+61NQBrh8B19UY94cDVyra9Qpj6PE
0b8/KDweqAGDS0OUpnSQXV9EodsyjA18Uxs2lqOkWseWetuEWlHkBFBEkIksGJ1NrKNBRuBQf6WZ
H+ofmSPRTZ/JCMTBfD8Akdjr5UF4dADk1cPTJt0s+fZzeGWwQqNVGR4T0LzTwmLDcc3QAzM4UooX
211rRhLJDdXV+PvbEzrrgKLoDAphxLU06gDX2yTvihBwc4eB9vFrS31S0qp1P8RyleiZWQQq62k0
rReF6r8E7SZnFh7puU16aX08JRf3EsWXveKko3VxU6cmf87dp1BeFe5eQIZ4sfd45hpCvxxSROj9
RiZ4Sn3f+SV+1PssuOLCQWWhlKaQfHjmEh0tHcCkI2ekF7sktOL3MtdPfKSD/RbQcEtYQVSyc78S
d6TFfrm9BjNfNUoZo1UGhRFggScPYDmA/CkdG9wUBPRD7oPOfam4P3dCr2xM3rm6jxuRTWCDKnmj
pWKDp/itWNptbXXFLnB3HaV5haxmaWuk+Z4p/t9fMHn7oAHC1kMIdEXao/jVmMWASL3k9Q7eGUNt
KsfdNDlw+E5FyrYzeCVe5eUCEm92pkG8AK4BiUcsMtluYOcpu7qje7vnmtfOkVQqCBYWc4auGcLU
FzYmrrQspZmUD5jp3uzNYOutvFWpv0L2Dn/MinT3SDStvjmp16eaLGWD52oPMI+SJiAy3yfr+kQB
JAwB8w4wDqgovblo46NUcDBaoWoCPmKP9E0gF7A887ikBzbzoF0antb8+gpoIFEBeqWGDL14J9Xn
NnmOxIXiwpKVyVmR0yFtmwK7qIr9WFXy+lDGsjUESL/RNWXcPpj/y2QCws4owB1Bxu16MjPvz8ms
1Urb7faJUZq+PpB7gtkEp3m9AkPW8WOJ03JumyLwA/YNPfmjzvO12aCjhR78XUCviOvQvWcBhb89
sO+LbhJdIib6l4Wpc89wXVAgq4UCLWl7Vd5BpBedkfsHbE6ILD8qO2XXqRV5j9UO+xas8hqrdyuQ
uqPE8vlEqHVlCiqjItOuUhxpl3L5c3QJV983WWYqqgQ38fF9gHQiv4isX2QERmqmO+fgjAJg+h3o
4UKjMGMj0pHKRbcdZSQqnI7bMzX3El99yWQLxHKrAFwzoK3GtXgVVB2vaNPdDXd98Fc22+WaTC5I
USoYdKCjJhxjyOU46RiyvPK0hgD6Bc5vsGzDS2w3oIhZ8HC+ncFb+2HckRfvcIjbJFbEb9uvDwNs
g3WJeKuYwO0gWPSOHN5rI9MbUlmf2ydweRH0ViZqtHO1crOIRZt9rlDMYZixiA9Kwsn38HzJcY43
jP3XBVoyrPQoa21xx3OnmGE0ADVqmYRgtlwtrPZMphfKa7/sTrwhCOPUchXBLmtCVvG5/HQUgsZf
S/t/2hmvuYv5bvyWa90QdkJSGfRaEwbwHbbkY8HM3G0pgckANIcSavpTnrIGqh5sLrY0zAjve0jq
mZDQowNteERjGKSgnbuFaGv2uFxanAxsQA8Vx7SwmGeHREALDK+2EdKJaNFvtt5OEe6cJWzaXAwv
w6ND0wOLLnaUIK8nk6J5Mec7AG53jYbU36sP0cKVIpIavSv6wozObZBLW5NIx0deWGbDHmFbTXbP
rYyWfWnYafqijviMHACiDYyIlXEKGHgr16OSvd5R8pYBkp+W1drMpa2CU8is45VJ7kcRXaM01K9k
J4PowzxuuIdH/u5R0dISV+HSqo7HbXo9QJ4G5CpgagNAaBqslsOQMDxGvQue3aOkMmu1MkdR3y8c
/oVNy81kCDHwX8Ymd38rRU7rFuNybgbj7dV4rc3WlNcGtu79vaI2JNocHj71J/2cq0+F2dmRakW6
ormn5XhzDuov41voUfNaFoQpXqLt5DBSKNQCqoZPNn0Ya4USyVjzAY2I6N9YC2ztacrQpXuackfi
l17ahImYPvpiQq8EVOnMgB6kuyb1x9azrDXRbiXtS/yP+LWrLNxgsy6LLIPOB123AvyWyQ1GDb6X
DZQz5hU0x5RowkNqmNYCS8PbqKyO6dsXpUG9YlUTWV1CvswtnawAAoEKDpAfUzmjPMlkr02RgS8H
fWDeOOahpwyPZEK/8GAtGRo37MX9KQcx5zlI9tuNZL/ydab6zTHDhGZLRNOz7vzlkCbzGYhciiEh
jSIlBPqB8EdqlIH14sWTiYCGPkhnkvAgbzKVosiH9bhw38ydvJGRd6yZgB11upwxOgzdKIb5rHDV
SNoJ3CcfgNLb99Fr9/VNqYyuuyZHxZGU2Zpx9ZAfHm5/xOyeQn5gbMQF/h6N49ezXSWZE8lhxdiJ
a46CCMr5qTTMCvozIFB1X+7W66P0gluHWVJwYmYeMLCqg0wK+FRch1NPWI4pThoKAAnrdUgg4122
+tBjvsGyYx25Q00W3L255YZalIS0yzjpaNi9HmoXyhHvj/O94dA93ZGn4mtUUoLOA0EpJFEVLd8k
Krd6tKzbkzz69JMrVkGSDoHGSIWH1q1rw3mH+4crWABSW0NJXnP3vWq3ESR30MXBBRrYURZigHEk
twxOjpDAJmieRKLNDt6ZdCcxhSbKS8C/mWOKQJuhQaOJFmdcSNeDilkwgaU5bMTNrm/0QfUHoF8X
GA3m8EdXVibbkxfTMvN8WBlK1V3v/WNo0TrY7d5ZxYVQkGjhTbTi9pHO9IXtMpcZHDMJSNEBQ83i
mbgeoC96vK80uG3lBPIc8klhtmmsx2gITUje1VpB5aT7BMF0T6lRaS8JK84MHZcDGKDGLip4rVM2
Bz/jmbgZKhY4UvYovY9QjFA3GemOfnZ8YgGFUOqOPhxu79UZoZhrs5N1HXiPSsDdytpJcRR7V2MT
AOx2iiG3VtEQGdz5mWQoGj4h9s7CPY08h6Dx2+ZRCUEnu+Cd/Lwj8DEsWtQxfhTSp3JrjduWIWJZ
Fu7fyifeZqEQOxOLXP/+yUFBCp1roxpSboBOElFa8b6nIrWoCsMmKU5o21fpcqcEWt6v0mFXNUt7
7OdBvbY/mWwkIbomHsfH9iR96g6l8OCEmhPfh855OIfiXmpV6SMF7wywrLcXesa1vrY9OVqZ1Ddc
LmDsUYRucKMpM0Klh+4pL60CmGmdL5dKCaMDfX0twSIPtB4qF8AzTlv0arbqQwF0XzYXVhGQm3QT
S0SqI7TpSq3In0KHpU916Tda3gyDoLaJJ0DjvgDLC+FzGjDDJha43uhy2d8McZhlIIFuu7dwaPtz
SsfDRyq5eazfnqifF931V0/CggFECawiAiFU8B7IM0WLA4Y79DZCV6qBHC1Ym9kRaI0ZMbwj7vMH
qwjDVJmcoiXP9oUnPl/JwUNcG7cH9PM5grwgNBOBmx65RKbtdnUkt1zSNyMGBqJXZaT2ebmivFCT
skcu0tooVtN0KQXy09lBugtA1pG6HM0/U+1WSamVuuZ5gETCIgAzT3TuGo9acB1nfApYYVFTAVcK
SP6+448L3zFp+dh1fI+1xRJQ/2hdFsTnd7UH0YjIMZomD0hZDJpcG378XERmHR9jEOoJwfsSn9NM
8QWfwnECiBuRkUZryPXz4ZZhLYZNzNrOLnsApZ4m6GBazjalpstk0BOecAu+3EwJGiZH9Dd64/Bo
TFMClCf3NS2gVNcfUwKCZ0g08hpz16l3oSb8Bf8NWWi0/Y/M+wyYgCbnAkGTJPltBBABhAZ0IBqz
D/rMqrEKrg4GesOkfhbxD+/bp8C8vYFnIjdUIzGzQByB9QzN6Ndz6/ci5VBwPmwvJahjgaDQclbV
RgK3HcTrKn39ma8AwbcROq5um565wi4tTyW00PwbRy6bcTbThCqVmTQ4/VqgOPUBRHNLHDlL42Qn
LgjFDm1KURgn/ZVp+R2nrdx1rKLn2NkXOo8mRAcJxMoMPZIv1dNmj9LFHH8HDhdHqZIHPnZC2M7A
AENqM9HcDYfOTpX2dJUCRcsG86vGT38h5XO1uFNvuYIHX4cSDEuZFp55NdoL3VZQ6Qc4GNGSiP3c
K4i8EsR0kBpES6I02UpJheSarHRAqHSbrlEbhXy4gpEpGnDSrXceyiVIzNwFf2FwykTKDowC1foG
zy7A/GBpYUHjoolbECkI63Z7dp7WEWKQpeh9yepkJyHR3VV5B6tgO6MTtazBff6XRgZyEhHhHGTP
p1c81bJ1FQYc8DbsY0XxK44ZtAqUkgJr5xyRqVVMy69M8lU64HMy2MCiHKstF56Acb0mPoaAdkdA
PPGKMuDpvr4aIi9MM9pPOLtVu1X0Vq9cA/O55DuNlYEbVqaLmIG+CW2nsDLq6PGvnVabzGv+nK5Q
xl9K4M9wYOC9R+A6kimAdXkaojse5cUeCAKBne2M58o3xHbd9ehDUY+UxaDKrYck01K0/z2IC97I
zHV3ZXr0jS4uga4chDAVYDpEB46i+v6BWztQDX1bpAGee7yuTE2ek6Bg6IjiYGoDyMfxKJ1S+H8q
/46q5iIEY+Y0oIkEwZUojgjCb7TyxbBqVnRThUs58IQnD6xqxBZYHkuNNvT0Beun3X4z5iK5K3Pj
51yY67nekXoHQ9Og8ruTnl29TFRnS+/rkyVowoM1nBYszu5PfoRaA9pCA8t6bVGQmTwLk5qDZElA
2nXD6ay8C978Izh8CH9oint62JbJonjW7H6B7BO6H9F7DI7Qa7s19GmYNmxZWwOD5oAoIlDvQPxl
tyfkdI5L6ziD/xrTR7igoW0OLnJ+Er5Vclj3XpUB8xHrGa2FiurUvhbREVoNQ92NZA19wJiDbZb5
pM1S4nFHRoJv5LV609tMtPGGdQRW6zK1KuAzsm3IQgjj1DIqX6jiKwfFr16jm48IJY4l6aDZc82g
AKCMFWgkoCeT5WUANLdCzdqP4E8jjbUK1caicW8h+AJZbXLPbrRSQioXjEq398cMwQ8m7sL09LC1
uRDGLp6D/shCfb7QKs05NppCBJ9wT3Sh6y9Ii6m8T15ezLtmBzG5JWaD2QMPH51F8QrtbfDar/dK
56L3SmHx8nIE2o5uqjoMmHjRtnls/0KYPYYD/zI1mWnR8QHhHWDqUdOe0ULjkpAizI6G72RZ/AIQ
ZUY0EpOLhJ8ySp8h1JlYQ2JMcosQr57wXJ7pR2nTac0DdxfqD5JqbhlwCHnEOxb26cTZdgHhyKfE
2kLGfH06Qpf09krPJFCuvmWy0FLX40qlZCCl0Q8KTi5D4LHc/FIyYe7cg3MUXAuAtUHua1JEaoRc
Cnt54OxKuA8UEiemq3fw2hLdD+3bI5pzisFO+cvWxJXpqY51QLKHy1tD34pygmT6m29Tem9skzO0
6NdWpn6pC1bn0mJXVic3aoNCRBm0LGeP2XlQym6dtbhuHqBEcNC32wLCk+dhUD1LUMuP2wOee6xA
aISAXQSnAdCu1+fEd6pkqEMRQYCsNo1L2lPQvtw2MbdLwMuAXCMLVIrwHctePFDF4IPYrsTgoh54
WQUUuvU2iNfeQjZvpt1rjCjApoKU8ZgAmuxGtnJlKaYwlBadXv2j+4QO30MJRo7GIpAcf8cGRbT6
DtlOSn/jSuL1JrMwm+LcdF5+w8RBLAXeAzujzNmpAAZKwoZlJJgJNyhPSu7ldhWmPZgQBelTdBSx
1tLaQVM3T3nSrnMHdOwpeVPFetX24DnMo7wH1WcIJ4OIWUi/sTEPzEzaoN5D8pwqBZVzQd6IFg8n
QXssE0RIIblC8h6JfBwZohNLekHVbwO6Qe56r84gj10M9Qug8vVqYLo612KFEmyJLcUH0NhGBzYt
GmQTKjbLVfDC5qnKJSIHjwJgIxf/3+tfglQqkMZkssyi+LhEi7qkAAvuBfIuFLjIyiJpsLxMdD9Y
AeVYteYF0O0nVcKQIW6qtZyw1CrKwN1IIiaTGjVjozpBV3tEt3pSoFuSoOMfqObEK8501BY0Edu2
dlT004ZvMaaqJKO4WkNu79LZF+PX0kF95PoktH6D/ktIZdjBQy4DfyycFJBnsimhVt7G0RXXcL2F
XNlMFeByy8JdvLbZy2LZJ6iG2t5WVL3TPtDcI2MyoG+I9MgUFg7iTDkO5lDcRZ8zTvsPMD8aRxMl
SBzsTt3bao2xg35NDsxQSp6FPSjwzmkG4lBNjFSVSk1t4bWYH62ItCPKHSPLxuRwCLzv9GIX8zbf
aA11HNJj+Mijh6cg9Ap7SuLAWFXu6u6uX4Ktjb95GlFxvyxPXxA3ZeNsEHzeVp7ZTA0JV5hsuk0b
s2wOC+7A7A0A3wK0zbhThSn6Au2aoKPtEh6x8LPS7+oG9fyFwsL8TXdhg7/eNnHWs75Aw0Zh7Dbg
AAFplKfdfzqGu22gBLS2Tl+WtHqUF0PT2cEBzcgzgDsjYhx/fnGVU9xA9Yw78PbGh5nbB3B0XH6s
0cXvnnhsNbK6Ejf+7t7W17YHbN7t3z9/wC8MTDwnSegCMNbAgBxYjukB8/ecNqi28ai0SRkZuGNa
i0RJt2214LR9e5u3xjZ5mnIwuMZZDtOpvtu97g0AqUibA4oDusntNl/d3a1Zop2kgEBT/fawZ73x
EYH655pNTl3nBlngejQ/dgTs+q9XxCOE19G7s7qPNmb29fQSP9ytbYA7jhYHieDb5ucP/S/zU8Ao
xWQ01wYYevPMbPdjAOBoUBTt96cKwEQzWNhFs/YQsMHvR3gK/PtkqjvwWzOMjys1BBBxB40HQav0
/mENOpwPZ4nQc84zvTQ2mVulawN36AXOhkx6uJbU6N5iXhYmcHwDpnsHa4cbBcxMSLtPzkXShG7l
1BFv75A53NCGah0/rCVp4++85w8rwN4gu8XAVaOnHijOhSxIuCH9QnW+jLecJA7ehTdls1+9NLp3
LxfanQrKZLuxQ20hozDnIQKDN/JcQXoWX3B9rURSHXNQV+PtQHzL+3OfPsTUuWf12zM5g1WFX39h
ZjJGiuOSSCw53F7P463pqc0hAJgpJ28PkN/GeeAJ2VJHmbRbtVLFEOylPqRbKEi6gLytRjHg9gfN
7h7ANgAcZQB2mL6HmcfmNNtLvE2/UvuoNcV6lbIamhvEhbL7vCERSmcKwkYs7/X8SiwoqVPZE+xK
k0WDe6MdK0n0JrSyJS42jpvbrShJjfRo4IqYAv4o16WyOIapVC+hTESdBmPg1Gj1uoP+UnZCP+2n
O5ZRIsIcoy8dVO0P4FKND2gY9jVwO9q3p3iu0IBSMOiKJA5ZW1CoXQ/diSmFcT1sLW3XqrtimxJU
3NXiKdrEW2HtiRAJXzqxM4rR2MUXNifPsywgqVpFsAlHA9kPsGSRV7wxJwPbjJjvZKtXuapbIwfv
UXtcGPDcAqAfCMgSAJGAbJ1cF2XFjyQEuG+pUxYpBhc9y949BzafLtFBTxZ0GXjZTbhfFHb3Un58
9o29tD55Y3m/GVJe7seh77TioDxJNLpyiRyoX6A/tBbGOrrk00sLXoE4QniRup5m6AbZ6RjKF3k7
RqdKtYLoZKEmnqSFQYOWbVnrAq3y3m8bnX3LL41OfKDa75Myg3sLn/3x2dkBZUV2+5KsPtvD4fCU
breceqdalvq4dF3MOEho50fpHv476NDEySkO88AJxDIWbPYL/CFta9YaKGW6JT3X8fsnk3plZnJi
Ut6NwgoiBci2DJk5BDLmlPIDtXcgunJ7LueyLUBdw5MF2x8IiachuwsJQmFocsFGLpKMlLn35sFU
C+KNgoubhaMxHrurgeFxgzWcC6id4JGZvDLhQOdtJLitnciRq3k1Bla3Xr3wyvxMvI5moGkH7Yfx
OZ22irWCnAiFKzd2tw/vGI2z4h3S4p9g1TJ9Vdg9VTqvlZrSHBeGp/w4DRPDk7Mn+EKQgGymtV3x
zik21KlacfHK9wwATpvqLLEfca96qrhFP0xqhJ7xppwjXofAc6S8sCU4HrX4HkLSu9zu61XoP4E6
ImLVaOuZhUPKBo0TpYbaAqW7D+k+jdRmq9hM8CTHqqdBNbKI9l1mCrla+mDtsrKTmB8KpiIFesco
EljJGUKDx1IxXBZxLm9l6MBd+8BnBtuY0VpWi9UQ5UPo/LhEkPWWA1KEraB32o2N9btciAl6dlAH
r6gnEI0gL8Dr3o5/C8rFrvPxKP3YKhdrOD6oF3GO4vioE8tSYwvotX+E7ilXgQ97y4BzDx8jHQVK
Lz19SWzuxzP9vYA8RDlRowYL5/TdCL2+kcYFZAxvLyFX5UBkdeHOXLIxub2aFHV3yE+09oY30ZiW
bdilMz2/DX+NYvIAgem1l3MXxwxqBVqyhxJY8xhii5B845wX7o8fd9VkxiZbvu3zRGiY0RZBH5+Q
WlykC8c7h2SEUXOj3TDqSfm3FbhGo0CnIAaG8wbK++vNEfdiXlZ0CKNVWRu1E0WkZ8JOT9tVEQMM
1FWQrfXoJTKpn4W+b7vwX9F+CtQoP5nYOA1iSHdi6YLglR7QSsaiUeUu8ZkR6lvShAMxZGeKHz67
zT7pfSFr0JUgfH24Pek/cimTz5jMOSCNfUInQTsW4hODQoW6wJAd3Uc9J9/H0pLw9He99MdhRBHn
z3FPDmMgpAPfVZhvPjcqjwgKSrZ+sCp4rXpPBSINUJBIwcymigdovcerULLSd+azgRwaQmyd/mAA
8Eufbs/C4mpMQr/S8+tUgg4Ptl4aWWF9LzCq9+ZmD4oaQ/5nVT+3/jbElEBIS9RCauP397c/4Wdk
j5WQQJwAVw/KLSiuXm9EaHZBlygTWrsUN76IHPEhOSicWkE6PHsRnIR0lpCQaJULENdAN0dAlHvG
f+o4o4cAFvoy0ZciIJfbEi4wuXYn8ithEQIzd5WO7+DIMwknfJr971Ed49lExEcWRFwHHRZQPCb8
SqxMtzMjfx0Kr6VyELjT7dn5mQiAUbATjCQWnAT9tskCcYgqS0qEHKGHi9u/L4dOHTrwj+f+IeBe
O5EG2866YA0GYuoUhK5E5bWoF0Cp01AA/YcQqJDRRgdxUhrh7WTvhpQjlUKN/qdn3nzGDpEDIr8g
sDRTMzb9WgWIrLdCAx0aO+ceoCdN3CVAeaBujz+3J2S8Hi6O0Y9PmcwHBbQXgPYDbdNAnHNhS0L6
DjhrJ14Y8zQGmBpiJvcjB3aEJqRgqAAPoc98dM5BzjMC2jldKASjitV4w9VQM69e+zoxbo9ycjv9
MD5x8lx/aEBcSNN2lT6kZyc+DfTabyyf0ZjKEKmF5NrkNf1hbeKSMzQlV1SP5Q1RzBEf/LaFblKt
xcU+hhTY7ZEtzuvkuEOMiu5SAR2SyYrW3dLIaSuBih64cAK1wu1vCXq3yHzxvVrTbQO8BTgPGBE0
Jt8B/4UrxPhFLw0sVhPl0EY2oc9jBGC9hlwIgJHM2xL5zOwoR7YhXBVQXgIC8/pSqwMa3KVAydsB
rwuRKlRWsFI4K+8PcCK96KtUzAIvLuO8L0zv3Foix0wjbQiiGEBrrw0PYS5BzBidYVztOY9i3bdm
x6KiBlkzlnCx17/2fhM/QlgzWDG01Fsx1aNDLkpf4qH4Cpm4NUuJT48RYGr7IWVTHVfDOeuD1Lr9
pXMHGYVwNBlxrMgrUxhyF9NeGjn4UL80aryGHmOmGicn6m0z03TZ9+YePQ0gSEQoxU+j66Zxyhbl
DHB1FhrqRGpwAIHmIT6KevDRmhV0Dihd0LeS4a8Es9XiFW3kKJWBgvQYasoKqhXw132DWrjHvuO0
6Y68/K7pDkkZ1uE4fJfEfopxZDVGVfp6h7SO675KLcIYLlH/eXv+x3v3n+5nevif31/+4+/4+ztk
DAsfHG+Tv/7jv+qyKs6Rf05+I3Xxea5/S79+O1Xnyi8r/738+/jL/vUf/+P6r/hd/7Slnavz1V90
0PZX/bH+LPr7z7KOqu+vwFeN/+b/9Ye/fX7/loc++/zj9/NH7CfI3lSF/179/s8frT7++J393tb/
cWngnz+9O8f4Dy9GqJ4zvzpHvz18FgWYYIv+5+/5PJfVH7+DxPBv0HdH/A7lDXBvjhrc7ef3T3j5
bygTjdAYlgeD17iDkrSovD9+pzjhbww6EGRwFdEyIDrjz8q0/vNnAJgjCT2C5xCF0dzvf37x1UL9
Wrjfkjo+pH5SlX/8zn9nyC82jIyciYisJw22ZQ41uSlNThwWaZXWef3QC5WRUhXgvlHWkSrrY8Jy
vd6Ww1sdta+tQntEZsS7IvPPkSvtG8S1vKtleLVxQ+p89CHyQnMPKUsW3bGVKbml1rYcglaeB5Uv
ejpTqjPdRFxFbMASyOJaAx0mahAWj42zr/3dwHjrON3U5QBnBOG1C5fWTwhVi085BDzlsaYfsHrV
MU+NyG9jBzG433WEcruHPmkTIqZApbP5qwJWO67y9nQgH3IlfauY1IqhtwgWOnoFBuI97mwdkp53
CRM7yHFDFtjNLTpjTKrvdtQgHuVc8FWJSUEjxnkJTLIrJQVAoxNUwc21OhKRIzGCHjyivYQOB/4O
TCcHKGCityDh9aZm8bYOqUZHjUeUTAJMtIJsjVeXoDWWmpAwSXyWErRJVP6H0qLKJuc1KeLXLs1f
GBbpg5R2gfWmTkIXH+jW1dGxKamuMJwBXTuBhpnbV/WwjfCCxwHT6Wjh33AcBRpLNM72+LyEcuQj
L4m1BU7hVzEp0bffSkquK6XMb8DwKGhpEyQm9DNWUHo81ozzEQZowGJoxyGBpJhxmchqWYW7rmDu
irz6SrwcvzflSlMIuEghvuDJULBkckqjExYkZY3krbIS0rEpFDNIX/r34pBYOTqP1IFpBRMSeq0u
OZye+K0CihTIeAHP+0bxObjj4iIwpLYKzBY09wiaFPoxlfpYA8UR2ONah7ARyGvx0O+4Nn6hGrCx
y0ygg6e9U0Fshsn10FmqiJXVZ/SJFqJVy2KPVlDu8B1FY11KbQTuoZeqz6H0NxzvGFQEYURBjqF+
yYelihb0V6dwAyJRDGRAy23c+iojIL/jAKWDi7OMCaekNaFwWblicPSq+L1JA01wuC+lrjK1ET0g
hfnutXKhYCdJu4AG4CNhBlPK4lE1TPlsu+yJ8/JVVrCv5dDqHssGpG6il8CHPEwqioc8B/NLofQp
OAVBnAdJlQ9ugPA6nXNETNqTVOe6WHCD4flNR4LWX6dhYkBb/D5wsWHbnHkWqYBWKXqoATdPab0R
hAj9gwJUSUoO+SZPj7JyI4yKrGApO9K591rLyr2bc49CSj/7dKD7dZGrHeXu86THi55B+9JnT1IW
GQ0bW44ba1JRPodD9FKyBbJ2eXAoOzNwq5eAreyGMcswq/D6+noGIKjGddEdtIG5d08pfKKUYsVR
qpAL1abiarThunZeZamJ3xXobReeEPBqdDocPbCG5WyyjuQeB69WoQ28rcVg5wwMycXkLOXNOqE9
C4olhJPccWznIUB/SNUa+XAYoEqrtn782EM71+GpN9ZjHDXMma3c0m8MxDIIqos7QSlbAGv+m7wv
W44U19Z+lfMC7BAz3DLk4EzPeKobwi5XMQiQAAkET38+vP8dxyb9O6PP7Ym+6IiK7lJKSEtLa30D
uIA6Nq8+1scB+Ego0NeHoqbHJjdEpFn0qXOyJ1jesmDwBX4rjO4GxPGo9tz33GROqFny3iubW63i
XlwaGvDTrsk3Br0eXKVfeGaRCJ/C0Wq0w6wvgJN1rgGC2rjzVqawa83ee/i85mXbB6SCAALcoCHb
RZo7fZrxbJVJjmoKqJ8Cz+b+fkhz79Ca7q02ieuU0tD18h1z8WYtCy2gGRT7/EpsfT7s/Sm9c7Tq
Fv4rKctDFHqfPUERWg35Sx+mi2L8VbT6bupLPe4H2IVwD+zA6c1w4Emk5cQJdbPb40jmCC5Dtct8
bl+Veh151nzVt/mTafRHnVnPxtxhT01TFUGta7zwemzuyjSOHhkgJQWUb2GIx5G7L44ymoA07atn
pM8ggx54CasSViJsWC1Uk3Iob6Nw0kXaOA0bbzAhucCsQJfD1TQu46LcarrelaHPXQiY8kur22XM
HST9KXJ/s3dKtHJoSOuRYOkgYQLYbcw6A1IXuX5XQJk30BXwYVASf/cnfKSKHlps7Yapuwq27Ti5
0GFyrKgBHC8l5F1zygq7BUZDsOgFeBd+bia0EovG3baGvkmBQbTTdzunMRq2F+5ERDijlJA2zpBM
Sly2RQONsKm6cowKrB6Hm9fMsqN27KFw3u2RBnixbnh4s+ABM8AO2pzjtBJV0Pt4metlc2NYYpOy
9kYfB9wNOjtTMERS8fkNjExgeY6D6YuEYIEgrUpoi7M9snNFEsKpBuQZ4KoVnZro58z5o6bxNeHA
MOB1ou24VHLd5Wd8ejMx3FSSphNJmk6WWViXFopXqlMbVtDmN5lt677Pc+IF5jCiTFPmLB2xYy1x
SV2lNkOp/F8F4HxZBCiq/V6yDrDyM7/xpEy75GoGqhIoy+Df3mopKkvAeqQdSFLaf7NXTYZ43Lnz
plLv07tIYYF8loSxemB5i+L15xFXhcNGWVM5CIx48O2436a/UX1g1//Gf/yfy9P1RfLg/5+oX/0Z
/+t+SZf/6+m1+tN/zc0//t//JOf+v7DscOzBlseHXp7b/0nOyb8+LLagu4r6FEb7T2pueP8CAhXF
M3ggYvcicf+Umrv/AuMDf4xeOoQ1FjfNf5CaL1/88zlBDwXy2igtEKT5YHquXnKu4nNauH2fEJsH
CJ+gBKQREg2gR6PMuPu0QP/vXfD5HbDefhgMLwpIzIA5gobxmvmnFdpk6drQJwPl91pr3C6W2xkX
MuAE8tEzt4KGjGT786gnseBjWLxygNkHVxcVtq+xIGu1ca5N1Sf9PG08MWx5dezo7ThvtH7eiAlE
4SMnSSbiQR+2Y7+fx61ln+u0fpRpVkuN1xlk5z+knCFh+vVn0L7Mx8nz+2QuoDXemKEC/nbYukh6
bMDBpm0Gn/HmKP+yLJg4ysmbGk7rt5zHuX0hJjBHYKOASkNhoulwBEsLN6NUB/jKSO26vz9Hvvlm
Z8DWAC61Dnjdtrm29Kvl3GZ+Q0SCpFQ5LJTGk2tjUKYFOBTnYuFS2lktDkzGQBKBmwI0z9al4raf
xlQIfKNy4Du36ZKGvvgdB/UV/k9ZdmRUj2bdzoFE/itgyOQ9jZV+7tLASTz9EegqAceA3+Ctnd3K
VBiDxp0+oT6cHBxcl215m93aLCotI5xExOB81PpDnLYwXgMq/PnMTv3mgEDoDWAkOOsQGA6udmpa
NAWBGolIrPIpHUUwsj9lZqCH3ATSJYHLrznN9+qx7/Yjv+RVtutyEfYmvO6eC50u1+k5gZb1fY3D
g5CF3wMty8UgalVKBunTlm1tisTs9aAzj6wLtWyrQHHH4xlCBpGSfwv0vMqbFvL8Xs1jahpnarzf
/QYLoAFDtxBBYBD49eQ4Y9M1qVfKJGOtHpQ+MPneaKgz1bZ1VWvpJwN9jibOAlBY8pOvwwxdPgHV
OMjEysMeOQONqfdYmFduu6nGJMU7m0VSvp/55qebDgHeRgoAsLKHe2OVBQx+KSkpc/vem3dzvZmu
JhVaCmxh++BPgW2hyR4otZuHKf555JMDDlkoFGQQjRZdbLCjv063MUAyUMXg3+cs8YzLFsaTZfdS
8MsKdK2fhzr5gKj/LIZRqAFB28x1Vi0BlFxmU9qtdu/COKSFI2x/JsafzgWH1gXaCvp2KJOvg5Xd
KlPvuqFITMED0+4Dj29AtQ0R4WDkew6q+d1o5gKGBjER1/OaAGZpGahCnoHRvDxITSj1vhhPVn9A
Mevndft2oGU3Ij/Azl+Dc2AKNbBG4EFnACI5Q5wo4fCWbXdtceaYr3o2EAYE4AEuWtDuAP4T2cDX
vSAVA3wPEKPEva9AI8sX9WyIObdQPkJfl6BR2Z45bd9NDSIWaN7D9WWJdV9HdMpazxxSYUS07q9N
N7RKeOceaHf/8xKehFTMDMxqqHMtRGAIsX0dp4f9k9NQUSY2TIhhdQfdDBRKA1e/Hff/2NdpWcZl
o0N9xbVs7I+vg6lRYJ8XVpkM0g9Kb4fiWSTw5IUIMIeVdU3ufp7cckS/3JoYD9xYMGXgDOEAS/B1
vLzzuak1nCZMznjD3IC4MRQoq57pJ54bZpW5GB71a21oMUzv7Ju5Clm6dzT3qJ1r1p6G4K8Tslf7
sJMtLmaFkaCcYG5Qmm3lJnUPVbu1Ig150TNh+5+X8ASeCgSJBYwmwUdDLowu+dc1ROml0WHfXiaG
G3XyUFdJNkZIR3MgrU28kKVlBNN8GLTduKX3kDvgf3o/+vlHnC7won7quwtoFCHZXi0wmUeoVWsF
TZxp17nXaXFI20tDf/t5lNMjh/CLjbnkw3iRWMbXmVZVNlbUUDTJtU16aV31dDcB39TqZ7gWS5by
dVdCoQdPCWT60Gnw10eOa6hD2ZbbJCS9MgaU5dpDgcrZz5M5jVifBvERQL5OhvOh6AqGQTQoe83e
rVld2tO1JUO/ezDxlC/PfKLTK2ypJUB8Z5EYRpK6+kSFk02m25E86bs3oj/xc9nHN4vmmlARAp8Y
bb8T6+Oh8dlgGXqe2O67Ejdasy1ga/Dzmp0AMha0FBAQHnR9TETEtTIUkjkU7DkrEz27g8QFQME3
enVJpi2z3z1jwxIrO1hH+9UfoCx0To5zvYLL4cKWQE0TwEww31bbD2XoondYxpIMbWRqX3lIs36e
33oN/z0CLIEwPYzir0agTME3Bd3ehEGtR4ljhcpbOjz+80EQc3Ud8R1MCXO1EVqfYi84hCUuuPRW
+t46+5Ju//EYrmHbOKUokMEUdbW5s0ajLYSBuoTolyV6IKRGYzX756u1pBboDaICQJwPMOunEhk1
q1ofeN4nhb4vARKl+dbDY/TnmZx+dNxMS96HtBqyXesOtl35XcvbBvUFlyN1r6C4x2R1TlTt3CjL
xvg0FbgHNCMjGMXK7zUDNEq41v48j5MiApYJE/HRi0fSDGrz8hM+DWEzryj7FENI/WK2Xonmbxwj
dJw5yG74FEwbgW5a6GcX4Ae3zb5pzpgnfDvFRdLNtj3EVcv8Or5OHXB7s7pP1CBAwHfbOpTddM7T
5SRCfEwTVxH2Nl6ioIt/HcbOZTpNGUo0nR4RO0BDhM1hM4QG1DM2zHgm9Ncw/5J9lA+Rfs6s5/T8
QqAWGxJIugVWsb6KodxhTOXo9omAV0tt6cHAb+xzZ2t91y4z/DzIKkjMWg0kX4oyDCAIO5s8pU4Z
T8ZjX/5vtr6BMAcdGqTVMLP7upT5zOy61rlIerfI73QUxqN5zvvdzxvzpKz0MR/QeUF3Wchba9Xb
eazVSExNJHBfY+LNfYIxfOo+i3zjPpVWqKOb4/UbNOF6fdto87YWfmyilfo+mS0KDEdJIYzJjgXV
oD8OXg4LHQ2kdPzpfCezLVN/YGgRjEYo2c4nm59//Xe7Gj5XeN84iA8oDn5dIy510rUakQmRr4OF
hvVYRD+P8N3nRkEFZChUEFCFXYWGoiwsV5UUXa2+rC4YN8d9Bn+akEgfiqsjOi1nxlti8+fsZ/ke
yCRN1LEgEQUQ1dcpGQqtfyNlMhnr7US3Myrs5A3lBBBj/J0G9L194UOVcLxu+RyY46Hi+4K8cTC+
4ROFnLOuQ1N7nr2QXrpd5DvR5N8N1QaO5NaMttXFaGygSKeNfzlsytHhhwHPtqPXjMbKC30a6/Iq
h8pCelP2kMTpQxC+A/yHVR8Mf6DyJI8exOxAQdsXv8usOECCHgCmTKVnAuaJds96HZYP8ylgkg7a
Ur6sJXLagHqH0kXF7I7kGx+pvRZoVjzf1g/z1uHJbG/kcwMIMR5JwehG7W6C83cfiwezPOh/hb7v
jTf01iEmcUynKD+X2p28OvBToY2NvQFWPhBda+al7Lq6Vu6E2OruK0J+F468tJ7KV1fbOf6m6UTi
ycey7M5s/m+2JpBusHdA4R3C62t9IBOq8hA6KUUy2sMc9HP7yyr9ZwJDJ7+YyZl9+RE8V/sSnnUm
qKWgxeOdsTpqZtkVDRjefWKYYN5NSW/3ESdWBAXaynkuzet6CPr2XNKnL9t9PSxyWqS0S7JxUnwf
3YJbcICWiQEUaOB70IXLIvEwwRQyUCbe/jHym2uLn8mgvh93ARIis/Hsk2xTy1vPmFUqklbfckwx
b4LByLdDtqHaBQ8ZB5t0fBu22fj4cwD4JqThifU/A68CTj2VtdWRTCaafckM+PIa56pCS8fodE2X
5BMVWRAM1w5zBA5zRW3lMuFm7FZhuu2rq3pHyQFiYKkRpNekjcn4/vO8TphiyylB/wRvOiSlaHav
DrSnEUic9TjQ+m+1dxzUnKGMR2LL3BQZpK1ScqPDyRssXXivJbIHaRcW3/Qfvi3XP2K1i8ferkju
YDt5lQSsRcfuHQuTARPDn36e77ffEQxaEzXCxfdylSf4mfINxm30P+Y/BrsknTiTf3+oe66OxpLr
YHfiYYlhll/wKUKCKibaxsDVJNpL3Me50wHy9NBBU6KddwJsFpZwaINUKMNBR5LsLAsaLWaArrBk
F12dhg1tdqzZQCL956l/d3i+/LLVHpZjZ+rpVKESXu6M9mCj4D/c5MZLQyNAMVJt076ISyirlW9n
Bj551S+lCbh1QQ0dzx9cpF+XRGMW1bxiCVJbGbdxH8o4C7SwjCwI+afB7z8TyNl/s+hMEvWR1n7+
FB8lkU/jrtLe3G3NnrYpksK9+1b/KeIBxqJwzt2lkTiQmy42L6BUsus2YjPu5LGL6/vxICJYBl9N
uzI+swrrmIkiENrBIKWjUwohpbVxhFYq23Bbw7uPtN1m/1bENBYBdMWcw5l5nySP65FWZ7oybGHr
HUaCy+ix2zeRCv40gQdtDCu04Js2hRsdvHyxGyB9NcQF5GEcmL/qcREBRbkhh2wz35yjSaxhz6hG
f53/6pAzG80CSBx69zKcQhWV794FXlTHYdOCoWoe9B1ciWDe8ycAszEG/hP/kMjZaFtj425RrYOp
Dt3wbXVO2GLZfV92yep3rXan3jMfwtlYrRGURAL/SR3mamCU/3567QLwM49pQM75QJ2ciNWYq505
VybpARBYxtQXwyLw9aHjHp0D/Z/on32sOap2BjJl4EQ+ov+nYOQTbaxt2EpALQAKheDM2rt5B2Di
RXk1RXDOCcvwWguG6ALreuau/maKX7pDq0g7mgA0diXX7ospAPxVkSBzAgP8wTqw64jw6OfjZayv
zw84PYATECmzQEJeCxJ4FBKyJc3KRGymWF6+WRdT+Bf02Os6rODzCJXG+IVEYsvxTw5zojPDL8Hz
6y5Cf+pT52P1RfHkgCldXkP4PUi3dmAHUww0W/g2B8a+i7OtFeRXcJ+IIHQJ9aAX+D4ubKSff8RJ
NvixBv/zI9ZPbc8SRCgT7RfnAbDZKN3wHSyp5Jk71FinuOthVg2RCu5Ybl9grvw52yHrD4xwCCC6
Fi4+dVak4psZKtdjxAO+9QKcItBNrgnM6X6e7kffYL3mn7tAqzVvpSzYmPZl0r/C3yMcNj4spFNY
jBmhEbqbOsavgkWeHqhojt7uxA4PE8hwF1sGZeou7CMgJF/gSrYHzG9Ltridwr8dCNVaVIY08CMF
gU1tf86W0/xu+Vw8j9HcsdEZXlfS87IcOmos/aSNGQ2HPYpNOzeQt/MG6MkYthEhuRARh+xCuclu
7+Rm3DgBAwvErBCPXgFrvgByHbIe2k1+5tB+2zexySL8AOsbMAVW2YsyFBAShNJEbfxr86WN67/8
poyMPY1dmJZ2MaCYLGhvfv6SZ4ddpSYjXjcZmzCsOMqtdctu+0hu/Hi+kBuy4RcuNNX8a+NMXnLC
80QteVFk+KhhQlNgzfMkBV5VPCNVAlXd22c3gLEirDXjcgNRjwCKCcfj0/bPzZ8/QJle02uNB0MZ
/Dzx5c77uoPR70BdDJqjKPWglf41M6prv4QWadsk6S9Qfl/1GJL/54LCaSDGGLA0APNjkW6yV/cb
mFdtOnSqSaYL61H+yq+zX9DK3do77Q6IxHi8T5+wpS4pga1yVJ5pMp4kncsaf24brWZI/KLUuO80
CY9IzDdO2G7zDWy6IiNim/SqObOBP0jiJyv6qU21rPinG0+f6FBRexlvX+/qW6XD2oDs/avuAPII
6FZm1D7YV/1GxP5WbIv75sFP0pjs5BNEwrwr7aV6OPsFTjO/r2uwilPdaIq6zc1lDdQRJZJDtn0C
ZRUeootf53Qm/TsRysCSf+kHrW5eW7HaMFCCSKxfWRuOj/SPvZkP1dsYZZeBuZvK2NoXfM8fwAn4
p1oq67GXpfi0/MqufQX7pzK5NiMrvjOC/gym4TR4Ln0gA71BtO3wr9VutprGlGbX4p6FUS5u2F13
64gzp3L5Oz7vIfytIDuhdGPb+tJYW91vQyVTVpWGTAD0Nsb6go/kMi99SOCI23La1/ScrfESVU8H
BDQUUKhFsmW1aR1gMUrReaguGM59M7jJYPVnwsC3QwASisQI7zD0JL9+GIvMVUP9YkgqsOgdAHa8
c+/LdQb0sWrodS+ejCjLrnsZjg8LqrroBjytkbX7Ny3KnhkITz9HzJOWzTIMRCLgywvtbfgArgKK
Pnv9DDDmkPhGWOwAsgeIBkpQWkz1Q0525GiwvXxj0KM/C2f8ZobLtY1CCTLMUyCfBLDF63yqEsft
wyKeLhkBXelK3lHr3kabSu4H49IxbiCgXF51QOr/PPX1ZYGZL1hvQAlA7wOeYPnEn86W9HnelqxV
SQG/q1YTofQeVH7RW/veffl5qJMn5L/HMlEkQcn71JTGGy1tzDKJsYBQBIvJL2+t4dLiga+lEZsh
6sg37lBHpQGFaneLulU4iPe0jx2zC6buKe8vKH8c+0MFcXTzQEGlbeIUMAvov+kXxsG+18WFw2Kd
GuBaWGfaaie13/XPX20S8K5GrXOxVMLdw2jG1QO3DrI76v8FOsiHO5UfVr9+XrLvNiY+zyJxjXsc
on6rE1bkVkrzfFAJ9SLR7/rYhO7AYbgwrJg/Mf1+qkLp7wd6Zb/I/pw/9/ejo73n2MBmYHOumstl
p4RLZqES2d1ZSoZdf4BfbQBCNZrlT6Op4+21a7wuqPleK2OdhWx81D11Zo+uwzP2p46zj54P4O2n
qOyWgbmk4N6awJ4yAHpjmjYjSojniiknEfpjGGi1AHcNM6O1FtTgDsSFGQRJ7GOmLosx5sXLoEPU
WedBMc/xmU/77aygdwF8voXPu47Pk3RU1c4YTueoPO/cdtc3cQ0dJRss0t4Nxcx3uTWHfc0vSylf
i7Z/RXcgLKdte+6l+e1vARQNVeIlc1xfgOZMG6YvvwXUSnR4KiiJXXbaDQXl58ysT8IdFhlvgQ98
J+4lsjpEs91aZkMKPbH72Jpum8RqQk+7q+8MvumOOZDC3RRl8lppMI5CWKD0nOTFd58ZHWuYLQNf
shRVv0Y8x0u5O/JKT6rx7+xvF9cqAUcjOEWgGG235/qW3y0tlhUVug/w2LoWXps9/CnzZfOqK9k/
docW/QUxn0lRT1Li5YwsqFYIt6Avpa/xhM04y0nRXk/cPu4fagWulNOFCxK7hKuZUZuBgUv0dphf
oEt04Z97a333WdFSXq5RcFtPtOHqachga9HpiYkySHUnug548yqyxlt/+KXGOij7B2XYsbBpoGhk
jklbb0AR/Hl3rV8lH4uAFzAeJIgXaD18/bQuZZLmltITw9mwKm4hzmW98keDbobxAXoQZ9KGk8bl
Mh766Tg3H72VdU+6k7bXc6rricOuqL5TJYrfU9gOhzmPxLgzrmYbIleRSjd+GvX8oXxEihg4dKuc
xKwDJzs6dqig8FJC+WgIM2jNdG/w0Kz2TF3OfRMsZibszCKdJG3g8EPGFAyXhWIP/NjXRQIfoTMX
eWPEnYGHS+YYoo9z1hNu3dzG2viLkA6yXbT0IBLydZiuLwukVe6c8B6uetNTKe6nctta9vZJVUVI
9C6wmnMbAMVA/LVfsl4kF1BYAh3FXEQ9vdWzKDNTgddCpyVUFXW+lTOT5EJWBAegbMzWjBl0KMvI
zzPNuq762ub3Dflo93G9vzWY3uRRZ8HSFldZZ18aJfVF0Ayzd99C9bfdEqPrrANyxXoMmhpR40Xp
aL9Ftsu6KgJsFL6CWUaE8Z5rfGCHWeQKuI7MmvtjLzWRbYGsrpPUJZSHsKdh7mHG66PfF7NT1DGO
OLkcNWH5Gy7gmHU0c4vP0TxZvfoFboO3S2twD0OmQYwWd4YvDrmAQuJu8JwGFvF2XlpR0TH7HmxF
pkHnKx2PDZy8kbmqTPo72Ukgt7q2J3rkWzT/7bUtsaNS60UbdJ2EHlUBke0WRJ65Q3qTCfDaM8cA
S1p581CDqZ0DquxYg9+H6MF0DzLPp/Kg1X1hwjXdyQbY4LXKiF0QsrVIdQKSgrzMdR1gBZc9aj0B
ux7k7xLtKL1mYCYV6HsF5qzL6WIsOqldZrKcgOuBpiXINCiyDK9q7PwEgjnO7Tjy9Hb27Z7HTTmo
9yEDSzgwCgB3IRUwz7g8mTAf5exWD7PM2ENmOznI+sofQEcaMpRbWEqheGD2TMpo1N32D/4LM98W
s0GzGIA6D9RnnzlDAJAgemqwIfXFg67VE7xpajs/NG4O3QLuDZkfunaLK1tUw+CEypxNL9Bdq/iN
WJzKHYxtKAwQ0jKdI7CE6V8vHTD5yqbNldu30DMvB61/4Nyu5XHwjApdI1ossDDfqN97Usoi1FrC
4Q/dQeAOC1Lr+BNeGFloMQLSxzDO3cPseBwaF/BBRKta2mAe1WXh89BtS0iLZU6vh6Kl/XUz5mCR
dw50WIIxhfu1axZsinhXqddxmkDtnXtGYV1CgC8WvBR/PYnWCsxIVB97xWTaO7BCvRZAQwVlBwGM
W4Dm+QQatC5ADskIu5t9Q3QXWgrrioA2cMIIhFHh7QL9Cru/6ey5bUKpuA+14SwlEEGaczkcERHG
m6p07WYvbCeDaACBZkxoWRPWv3JL7sazRPITcTGBUOTK0QHHJq3NZ0cXDM1OUzKoyHZca0KGFsgl
/GLhOdXgA8D2s+i9W3y8/ndBJusen0rOUPnI5L5x8vIxr1tXA7euqZ98GOR0+8EzxyGEQzh+jMWE
imq7ZbhH01mjm25Kp/rQgta+yXPUoW4tYmdGpPW1IQM2l+NByaxsAsNP4YxoTnlzCbgGc7az0sQ9
szjyZ4is9+LSKzvHOI6+kb0B1sRQpkNqtAUuI0NteyqmZ5T3RmDb9Vm89dL1BdjYfvGq2DzeFx4b
DJyzlN9J6UKg2JlScSOH9G4WFS0DkysbbHtumXUk3JoMW28Y/BkACjkvTXgl6/3EOg/QuQncQuVl
vNlqRYU9X2YtSzpKTLLTHak5296e0mulUwvnnTl2gkzW2BfUs95U37T0GindIMK6Qly+J3ZnqsAy
05Zfqp57l9zhJVyGWpflUSV04wXl9eo4eq2QkTHa2XSAMkKeRznYVJBDgUVREzeZ8PWwSjGVUMdm
56EjciiosLKsUhAXUjdBSWLUgwqBYz7UeTupQE7aBID6rGVhBXMZHurGaGUhjhB7gf8quWfFmL+U
9TiWoS50swCWqVDdsR/TVu5oralbOsii3LQFKSC4ZyMABGqetJgQeBlu+DJi1OWeIZDAePbeyATA
IqZREv9xzuC1EHiZMaD/Aho5zLE1Mf/KbILVSLH0boCmmfVqDlwzwwa1qMt84LWxyZscnAFIUIwI
5jWekYJTG+xu1cJbiPRyyu45z+B2WUsYlUEpAEjMwEU5vbrIJpq5t0OB8kvAa+ICVMrJ0AcZqAMQ
U86YnYYdcZFsZnZWA+w+wW2RGL88IJLhqtErbd7oVQZ9E5DLrSZ2oFAYOm2v3yqbKnDzKvdlsip3
j3YDDBdG0x1hujlqqEAINphDrHAuzYNdd/jZBSBu0JySMOXUW1LBCH00oZXQKeXilsvGvAjTmqR7
V+D6DhH8BdRsiJ9mkN1qLRwfBK3XQphOHfddqVmBVBD4irp0yo92Wo9VQGsPdUfqqLKKPW8oX+vB
AnJkMBw6bkk6WUPsQjxnDHCDokbU1eXkBnOm4bhVGWQtMk9nL74qhBdWoz1pkWnkbhcI4omdlB7e
sdqoaw4uVptaW7+z2iuBk+BvzbJhN35dyBtXFLg8lOurJsgRStHVwfdDZUIVnhZYXiXckE0eVMig
1yLR4C1FMW9Fb8zXKSKFEZRmqXsRA5x+DKkYpl9QXmV74J7yl0qpHJKH0nJeRzfDg7NDPWo3tbU/
BEVqYNf0yjaPYyVqM4QyS+dtaz3P01BI3PV8YiOIiL3rI7BNo7OjaSrLyHQ0/zAM9pzuucAAIRyD
RB2gDOrf5PrI9Ajq79OVB7z1X69BcRcb3hjuoQKJUkLZqOK1laJPt2LCfp8rqFNs9FnpczB0gk6w
FfIFCUiq2Tslqf0+22MHSSDS9zSQXq3dp2aTIcutM+e1ze1mvGk9r4RKbs9tqGHDhGhrZGkDVFJb
Swg8aA1Iw1bm51ZUTbx6r10ByFKW5dW2TYVGQ2c0+z9e6msyyAZ/zADcF4UWCd/jj7nXmCR0skqY
e3RNaR7OHtPbWK/6ASKfdFIX4LSkVtAJZpqH2uHjm21qJqQ8UrCFcg2UBGhYtGPikQJJhKYP0OLJ
KbyStsXQoUtmTq4bzZ3tofytp+zJnQoIE+Hq9R5HqyIvrPScd+WPjEKnqqIjlEYzvndm5TcRoBOW
H+kCj35A6Ph8g+Q0raO5mikeBr2hHtHUHvjM4nZw9Eblt5qZZzSvrqqG18ghasPs50AoRzxJBU8m
z7WmJpw6w8xDrSKyDSeilV7QZTim4ZDOPq4SU6WXdmbDo8yzGfNCS/OaLrRmstxmtV/vh6YdKLRN
PPeiYznika8c57GZevu3K4VzYXiCVGEHyr0K88HE7TB1vmzwMAcLe9NYo31b+SaSh2Lkb/Ps2JcN
6Wgd0E56EKvUmLHzTKZuB9+ajgK6ZM+Omvgdzj1/EWzq/lhd1mywptyGqlbp3JUCrztAV0Xp7Dyv
EKCqVTbi+qDnwMeNkLC5KZDzcqRaJUMfQFK9CCZYotGA+rj+AjMTzMW9P4OSmA6OujXmuX2HbpWJ
rcVm1sVG2qb6skKwvNRzXjxzz0zBBlpKoJC8IMho0hmGyqnrwgZA+C3e07D1uNVSuyfBmOvZr4qx
EbJjLhD9RZerB9bw9IWBCSNCA+H60Zc4V0EOJSt8Mn/uL2kDaF+IsvP8POIc0TBXyjqmttu2gDWO
3l9L0WbfNf5cH9hMtCoSA6rcMe9n40bvpflKOkc7EhTiH1rupb+bpqcJlan+xys12UX65NcXDlHD
o1kC5B2aQz3ddmamoA9QUfI4asx/1nEVlwF0xwgNm6Ktb6F74uGN6WjaM6TIm0R4NjjidGTTe5lT
F9856/WrFrc58B1ihqxS5jnuc17Y2lOLdBXERU2YJKhQ6DEDVfX9LnVmgHhV2pOr0eoqJLhuAZmC
vmBFgFt3eLMnrixw09MRWGOoPhVQ7Rp96CygxRD4bp0llkX4Na17bFiueQo0CXz7MoQrz0iiNk+N
NBAFrUKNmqWMU6A2gE61Z/sXnVl13edQLQl16sqddAfIKMmcVkBD66mErLXVZHk4zoP2oGfCey2r
mRs3yu4s8+jZE3u1LQ12m6JI619waaue0UDJ/jTebLsB61S7twcGuLugev+01BraoNB4cyPl3NFQ
QmRplw7IMzeIZ1A1ZHreqShlpL6dUOnjQYMy0H8z92XLrWNHtr/i8POFG/MQ0XbExUwSJEUSGl8Q
ko6EeZ7x9b2gcrvITTbRZXffuHEqHCWrDpN7yp07M9dam2nMEcsUM+2FFvkpvefpsXkEC5IHQS9P
KXQ582skINkKaidJy28pvBQxDJoeO0PgIQCK10hGOTUXA+tPK2iHURXEHA9KDFlTo66j6mHMUvrg
c2WQaGE01eiJixTQHst0WmsUYKLrHj76M2iVsTGhiiPy6tB7stXFNfidPFArsUbPFHh7SQjRTJqb
Rgi5B5DPUaNRCY+cz4C7ToiZ6r0Cz12tlTzeoAh5R3CVjbi9JD3gc+8xREAfAmkwCY9S44mhiuuy
C7W2QdFBDfwRim1NoMTJ2qtDTDvq6sGTWCdSYHSlpFSGJA/AG9Fsy2zGuI8ZtegLcP8GMQiIjKrp
mFVc0EKh4W4oRTtJWUiRcUPJVlo+oEteBfJPKtcR9HhApV/xmeKkci9TJjDzIaTxED/gSsmHXp2U
EiRwpVdEuIORQoAGhpezrBoIXQYZ+xixg5omBYeSUFn0E2LTUUHrAEpsTl8HFTx+zueioo5S54Ov
X8SbWpW4UcDbymPZp24aQB8UebSCajA39LGN+RMDMJjkwaD6cSV2AJNGXacq7ADdhkTGhQxN1E50
/JoHmqsOaT8E5CFSwEQiipFMTx8R9BM5dldWcoDE1v/5nTeRHbuwtlgqBikUqIjQJiWAdSzRs7bC
qQnn7u41Cy/6naLwgLFnffISs5X0FYY8/5J2eQEpgiKJEjsqRhCucFWRBJrPSU2N68WTKshYxN0U
gVLV9z6ElAM7m9JKwQ6Bjhg8ZyBm/ZQmJXPrSICGZDopOZqAezz4tZ5lomgnp5Xc6yETZJUuFIhp
8W5iFEob2G5UnLgqxNHww6AOtaH0hnwhVXkrQQQ9PRRg0e7NM2SzboAHJEOx0FCcGHQd51vlVHVW
iU6U1my4l/v5yKv2awXhrCjSkJWfpXxoEnU9KG2Zh3QDwcZUnZxOeewn1RMfBn/rPUuhFh2DTTw+
LRi9zrzJSH8C6I1yKcizSFiJ33BBPvmR4iqB0WtCAFlHeAs9bk8ijrW2RLlBDhLZPbBSYD7nbN9M
m01k+v5nqI6JtPqVUSKL+b9GkE02L3H/owTZRK3iapRz2v2sOsv8K5TVxMG4skX0C/yLZNxkW+GP
OWBoJHBw/FBVE4Xn/3WqaqLw9P+Oqpo4Hv//UlUTM/TPUlWTdfSflT+nhCYmBKmu/z4l9AUj9Dmh
2A1MyiWmnKgNZa0nNX4KTHnm9N/UJ3p9nson9h3SxqcQbaXCOvbU6RvomIfepe0FlzwP6bwqQcLN
CW/VVX2VyzPcPHO5TfEcQD5WdBKDegB2P1AX++PIG2A2dw48J45y2TfprGCZu5zqjZq/yR+TDbMu
drK91BdGOCjUMy4tzb8/c1ARkoplywPijrhVNMtHaMdAvWzc9Au8TqS7IA2ROHdxogugtGCI2njb
YpXsfct3giPYPJeaC2+tFWBvQBYD+QbvRGwURqS42GOY3O3XkCwK1O6jeFYeIzt5lB5Qmk+XRjZ/
HrE3wKzEAS7OQfUOYObLKayAcSjmXj6X26PvpT/WB3kP4o0N9x3u/2gnHZbr3BZJmhKI8oDWh6R0
g1XywNn0nnX+iR1xYYKYvmaiWj+gYCLehGu8JuzSbJ+XWPVvbDtWkdCth5Q3ms944l4MvS5m46Is
3emzf+d2wQcahNjnJcWiG7ArGngroIxQ10YPDLk0rBAnYHXISzd5CbRhc7RMc9ioaLGEaNGzdrBB
lLzgKch2LCwQLCI2BSfFTKZH3Iqp0sctMmilm4L9WGX3jYVtt9DIdAWaATLuAtdOLBElMLkY5GLt
Ipesfpj1dvjAKxePoVVmg1cRyJRQLyxb6tXBrPQDq64DtVUhcgIEgg+wwWnW17zvIa+QFj/f6Qyb
TlwK0jROgYysOaAO8prZpEfdpLXMZDYSesQhOpnY4gZgHVbXlNXCCfxRqbg8gZiPM9uEd046JPdb
NKa5yIibslXsBXRt01ax8hIVDf8miMJtSetNgA+OrDPsQP+8gBdiyaI8OXxi3Vtwu0I1EcOHgvnz
FkAmrdCrlbju9rWJBn0zX73nZqo/0bpsJsbp1/3Zv+Fd0UwsszO9B9hHYenSBwnIAUAiCXx2KJyE
hVP7BtRXKLt+zraKs7THyQAAvpy9wL0Ta12PsZRQCeChBbbUNjoJWxuCv/b3/UFdIUpIM8ScVmnd
QIMA0EQ23tTdlis0ewQi0Mw0Rdd6td/gpxHqhZERGZWlsUf9kDDm/S/xw5RE7q1zjD/hqVCFljIq
wlhHK3LYtXASPpmNaW4ZXXyobM+xhDfVUtVjpx5XihG9G9TqcEAS8g0itqN6ghqf+q3f/04/BETE
d5JYEPkBmAsisKsHW63UXTCJbe2+vO0/ANWiVMhxqtkDpX6Eag24zQy5AViBMpCdMCJ9/pNr+Hf8
nxRQZRDANta0un5P7EfOoFUILqinwAgA9RvRff7bn96G+ODqcP+r3zonF9B0It4ouZKu2Bn1qeyf
FLV4gFBBcorX/qOo90D0cQbetyq1onUGMR21qjeZVdrBQohwhYDDzroAbhMOtJfAyi9TQIzXBrKF
OmQaNQYYuNgRgEFFYw8yp2puZrOyCkjr2AVg8xWwhTRP+CuW97MJXRfA3G75dXcqUOIz/HWAVQL8
lH1BzX2wShP1r/uTf4vx5WLYxIFSUs/vcjTYIAYrHGon7ZTj8CztpO1gtR8oKW2XYqMbF/DlRBNP
EhSPWSUN4JlBIWNWUFKqsQW/OvXzEwgrrDGjofyGO0nBnyVW2//C+O/YeeLoVijniv4Qta43qOlT
fCxOgTnZipZ/BljxQE1DlXrl3FNt0Oi40L2dbCxM+HUcj+GfAcvn359F16CSzySuZxo3/uY+qZf4
S3mUHf5U7rOlprDrgOrSErGjFa5opUiiG3dwUAyw0aUnbqZHcWnnzp6d9DznAyJ27jRmxRRyGBC6
Q9i3CXO4RW6xBFp0QzvDFuJ2zevCHM4fSZoU5ngK/fXAxpEQTr6mKQDBFBDl4kKvHEhivSibcsuA
WuQbikcP8YJ3vdIanE/nuUHilKBhmknLFKekgIjIK+gPX9O1IKx7fXhCZ0a9kdz02Yc2TL10PMnd
Mndfgi0NHXtoYQZFLbGG05DzU5GUnZtHqxfg/4zmw9uXudo7+en+pF5drbMpEX2PGCcahtEFebkx
W7FlummGZVS6aFWObMlred0/yWvfZvRMBzu1Ea5K/GE0xcpXxa5dBTaLK3epcfnqkM4tmND/Ai/Q
3BvO/eCWzo4ImvK9OMSv3WGvnPJKrdfDCgUJjXc9B1X5CrXDdeo4r/1q3ATrcIm05AruN9s/b+8l
ntptPmYxOlJoxK0KaGmeNi8Qq9/vV+6qU9VP57nVJ63A7aj2qn14ur8MP4/e8739YxxvVQ5kX8gu
/wgang2+jdKwb6SMcbew+gJxT+uFtSDnoZq5ZlmNagGhfFytXEaNjUm1nFdc1/jnHfEF3Oa3veQy
r4Byv30h7A20AKPFWiEiuw6tbkkperSrd6tSyzX3bfv28rKNtUkD4tQq9WRXWRv7dNrtDgc7fr4/
H1cX1GweGBbsTrR3g8OJcC9QtcglucJ8AJIQvEyb0Bp2vM0Yk3b6PhwWDjr5VIMxSRJ+Sgng1xd/
/MDZ5CstKL+7sebdN2CE9FFfQkTP1wuxuBefT4Q6qQQNqJLC5zO6pytbZsExkh6f/PpEyB9NEgcu
o4bHxt1AKebdlo+/7i/HfDnfGcBPFHU+QRx0VQoFA/C2IKYQttHh/ucvTNCPazj7/CL0BG6cP5/9
DkDhvBhnzTNw7/sTm3kS/TLjQsxQ8EuOVKjmbVfdRhYs+/4wrp5DxEqwxK5tQJpGix3GAXFaPMjh
sHcI61YqmqbyhUW/yoKStojLafKCrKcl2EJXg9Ea4FNiEO3jslA/E/XZGM1hZ38vuYWlhZp/f7ZQ
YIqPE0qAUe4FRA2emn0tzOCSASJMDMcYba/zSsXIUKDtC2pKKsDeDh4peOHhqacueN4bZx8uZgZ0
AgUt8jR5eMJwkPhs5N3sNUaGAmLK7EZeCpbIyAVrdW7k59F+Nm0xJdbxIAy8u6W32YnR8jWoBx6i
daYtplcXxvOzRc9MKR1AkQGH8dAQhNdmVokFX3Brk8uoEiIKE+S5NknsAT4XqqKOGd5100E/qrHG
m5yBlojj0mZbtERshhhAMp4CRMT1d6Cdel/5K86KH8C6shON+/tuPiyEg7gY0zyrZ7OGCrtXQdEb
CwQduIVo7uaKnM0X4f2BNxPyOMJnp7Vq0XrvLAFPb3jniy9PbuGWzcXIwzSFx9ZKnkCat+TXruLR
ef/+PoSfYOFseoIE7wkKvB44lVBB1HwQphTqelQXttYNN31hhohFxSxjqimAmY1/ND9ijQMPgHZ/
oW/clRcmiJvAF8KhjCiad8X11t94emf0q6Ua0c31QNwEWh0EToiqLzeTNOZZNwAk7OoC4I2tlrv3
x7D0+cQtMzVpkfMpPr/+jh5yawJ2wPrXLMzH5Wy9JeiPQJcMFjiV0X2rWvj4W9HdTNH3jxkiXIjs
MWzjwcG4+nxJwosckQtYK9bJThbW+4rt4Mf1gjaPBz6TRk2GeHgrYth46F3G4bBXW+moPZ56dbN5
2enO4/f9Sbvtrs5MEduXlkoolLYwleMBwWqmmW6FtRYsRatkl8YM8p5x9P8YErG//ChEe1fmYfZS
9enwlK0Ek7EZJMnM+wO6eVbO7BD7LJ+Kqg9jBVHZITH5lQNhU3WJ0f3GfX8xFmKnNdlYdkmPOQv0
wlAWyiM3/cnZAIht1k9cj9sKHz4HE6m6F93C0u/P0VWOgFyM+bCeHRV8fToPIyzG0xN6ytSZIGxv
Akbkq6xzOByW5uvmZXI2pPn3Z+b4IEZzcoMhRSukd53190IkvriJidsqidOgaxkY2LxsASBTv2qd
VRe38HwUru7bs2EQV9YITBHVlJi17cbfZSvXPTZo6lUXBnN7/RUOsRe4QFEWuZysCT2xVSMIvNu9
ZEjjfkH38jE/2Qs74NZYwCgGWgvwZ0OuiLDi5T0a0WgKERe0dB5qlTvkK3HPrH29tpeqpbdGdG6L
mLcuR25PzgPBHTXZGg0A/7Y+0uTVQshy64Y5M0O+9yL0kkvigCGxFuN4NpANC4W6eU7I9T83MM/p
2Tb2al8CrAYG+vX4XT6yL5/Relw4mkuDINxkX7Qj3DFsyFZoA7dr+X+Qa2Y++hAE4EFkjboyFGAu
BwEe9bb1hlBwJxCLgdlsFU0IWRZ2160VRzFPQFoI2GQQsV4aacQOKtbQXceT8gWozOdsA5yxhgLY
4QnOZbNplx5EVzXUeVhoAETDIRJR6LQh9vOYA+QIAALnPr3oAkpCp6xR0dVP69+H0Pz+/gZnNf7U
tmz8VJIXs/W3XrYXX4DY5BPtj02Ohg4XLNpb1V/ngzWsu51m06l6EPRflNlqw37paF1nQi/HLROR
As02QSflGDdmejJxtT49NTr4uA314eF4ZHan77kw9m3/WljheR+SZ4FFikuBJg3ohMjgumsDphHr
CMmVQ2fLv7K1fTiAC2ThSN/cR2dWiBM3gJGZ9itYoUV9jwAe1Re8p5glNQ7+1gV1Phri1MVN3FBC
Ajv8dk6CAO/F2d6Dcvww397eegMSdzqCPfyx5yokuqXFB2BYUM6dy9X6N/Tv0Er1Rengez19rx/f
H5HdXLgWrjoUfnb42VwQBzfrvD6lC3xHEK+rL1GqpY9ipNqFNarrnYbC46B5bgQiFjTrq0uv2h/n
eW+9iZBH6NgwalhYf3qC9Y0JCT+UFla+9bp+DNSZIjvUM2tp/W/RSsBN/b7NCEci1U1LJR3M1msd
VKbqtj+2WyHRi0E9/FpwvcI8g1djhN4vUPugyxBI4ZwGmBAhlvvfIq+Xl2QlIZkjqbJFaxKWft5/
7mrFP4yMqjzSkFI2UAgELExXAXyyCzDfQpxYjwzoFmtr+9f3nPiZy/3fhfX9/WvR513T48xnH0UQ
MCfNJMQysSOiIQVaOkGChtsnDveZ75JTuo0flW2pM4ZvBpvygVrdP/e3/eyZTWIfcKyf5GMKm7XB
HgpneJFMNwf7XfBcrczaAv5z5X1mFqetwz3ExHWAnAxh4Uvcuoe5med6Zq1CRY3w9R04sGtuKni3
ckK0CAyaqEbrxa13K0I6t0I49KKXc6h0l7yrvNRatppWPQ/4GVhle2PhaN987p2ZIp97LOBhYirl
vPsyGtNKeM5WUF0vLeXte+bvQ6jkIZEom76+VBDlrrc82FpQq0BMQPMcmr4uL+pqjJM0lnjB3aBs
RKHtaC9qHx8fvPbx4Dw/P7++vu527+tHei7XQJlBW7hGblxfsC+geiEiJYfSCbGdikAUe4WZBDdw
QKGritZgCmatpVvfCq1mw1meyR1Ta7LFFWPke9GgLUxJso4eW/v+zr7qQZqxEhwUx8A/BIFBcDBd
TkWoAFyWKImIrrQiV82mNAAPzgzqtbaXEnc3bYEck52lhWWJJ/mOmACwNBBhiC69Dl4VVPURrOyA
gbYrbWFU87e+9GlAgACpj0ZSEK5gmi9HNdJcxI2tAgSIuh9xP/faCy7SL14t9QfnFY11i7npG5cp
TEJBgQbmBKwQLLGmUgt6owLZPVffbKsHd2++mVsQBAOwG6Lbb7UH5E51TTV7D471g23bmr02DAsU
tZWmHzYLMfsNJ3n5bYgbBJuLUQYg1t1Wk5+0t/GjTAzumXOmHfhKuqcGycGTf1qY9flDr2b9bAqI
93Uw9RlF54WI7pvQyDu9foRmZOhGtqaVzrBOtn6xjhbyUz/EOfeMEq9sGhDvMgxKzLu+1d+2e3O/
z3RzD4Cu+lbOrVUukjuaDLjTqtrpmPdTpGrvLGTV7YPw0Kr20/1ZuBEzzFP/O9SJiN6qLIEU3QCo
k7dtj1vQayWh6TwD5WtYE3KkzBcixvh7XEuL5D835h+sZiwkqCBChUcucTNOdNxyiU9J7qB3iBtA
6Ayu1PiROc4ErRirnW29hZN2HULOFI6/myR3/RBRfTj4sltgkgXjsbCWYv1bW/nCBLGVsxDI/94D
/QRt8Wvlh9Q3NCitU5+fwcdi8/ZSd8PNMSGwQEUbcsbgv7x0HmJapSElVZKrFyBtfsz3S4nOH00j
Ys/yypkFYtZEphwRUdQYElJQ3SbQFKPUPsDHoUPPFfTxqYk+NvVYWuW6tOptvy3MecCp5au0eUz0
0I4gBPAgWCBDMKIDmikR+s5L3uLfCgvE5NBkeAajm9ZvhFWypVaN5pueFqxKo1dPlLlIhH1j60HD
CYBjmZ33/k8W+SxJIDEZ06SdJLmNzmvcxnugjoUZmRgQNBrit0CfbH9dW8xzbVaqvMkRpgUqlMOh
AyA8eEewSK5oq7W9Xb987cyzScz2TzoZSFaoWkIr+3I9fa8O+IoLZVdEw0yzyndzm2UHZYLnctVZ
3c4z7nuAG+E7ukOQv/5Pg4QHiOQuzGTQpCAlD/56461aSebksIbqu+Dg8p7vm7vRjHNpjnjGwVya
TFkku63RObUVaKZkFJtJVYz3XA/NCBz5I/bFkiLBjTt2jsHBIC9BIAXFk8tpnapQhmLXILueBdIL
u9lgYU3aLhcilCUzRNjLySVTZD7MIEqyh5V/UKzIBsvS6/1ZvJEcxuvnbDjz9zjbwYmMXpOy72X3
JUMTUWDGB2+lHP2t6ExWq2dAFqt5o3KvSx0hN0oEMAwBOpS0kVcAOeOlYVEqwxx0CzII08u1+C6u
E70yIPtkjaf4U3i4P8x5tsizcI5SJTwPHXkl03eB4nIlWMpUOBDwB6MvbuoXchi3DUE6DpM6Q3GJ
MwCeCWb00kxxxS1lMyZ19B3a5Bf2xnXacMbc/m6E2Pk1CImaaTaSOdFJPLH6tDBdt0JWAdQHaPVC
txuONDEM0fcVqRNLBSkS+r1cs7+q7+iYGexxqb34xqUz39kK1MZkPElIGbyopWSPZVrAh/fNPjrx
v5ivll5Ykxu1vLl58HcjRIDWxGIXCh6MNIHK0CpbqvnBPzDbaiPtQE9RvXHgdANr5Nf9TXfrCJ+b
JTyFkhcSE8Yd2NlBwKT275CW3VffudksdIjfXK1zQ4SvaFOPBy9Xr7gVhA2O0acEJJQpAN4VqNO7
tLQ3bu0+ILB/UsqzQDURmDChhwRhmnmuDqqY5KF/XLEPo64JWu0wBhIByeP9abyRbMXygfIbHKqA
8KJ8cekpsqbxQeQCg5Weq/5BlYzA5D5qS1w971howChgvAfZ48Jb4kYK7tIsccoSussouYFZeg1h
BWQ9JlvYtLjVAtNfIc+qQvBwNZqclu4Lrd30H0vFzZ+OyjOv9YNdPce6E/s2pjypFtqRfnxBr6UA
vn3kB15B22nlVmqFrfaYGKMdmyAh23pHUDXr4jb7EWUBekq/vwgkjOsKR0tEh13n1b2SxMwjFGBi
G/RbD52ePKQH0Yh+9RbCC40yBMORzHCF5jU9hdhHuQo2jVbMwITV3AKKBmiT+u17/dsF1Lb+27/j
588cyqehHzTEj3/7v23dVO9J+J79CdSEX+/tn/LvP52a9yasm/Cz/vf5w/7xl/92+SM+6++29Pfm
/eIHI2vCZjy0X9V4/KrbpPn5Fv5XPv+X/91f/unr51Pcsfj665/ff6VhpuNbVeFn8+e//2r1669/
BvpzRhX+27mFv/96957ib+7AlRV8Vdmf3K+qCpu8Gm/89a/3uvnrn/H4/wsuVEhlINTGIZ0v3v7r
5zes8hfQagsomggSrvX5oGXzB//1zxRD/wX0yOhmBf+2BDlfETckKCl/fscK+EAZGxHVHRD8z3/v
P7/ow2/b9bcVwdT8/edzbDThFSUaTdx4X6BhF3CgmTLi8jRPvsfHEjLMDohO1JAG+cYa7CkTCGx2
VbmheGHB+xPu6scebktkuxSgOBGrX9oreD4SqHJkHLR261HyxqafFYPgMF+qe89+7+y0/mZIQVoL
dw0D0U5iYKlUhQOYiVknq+VVCSJBWQ60eEkl6oYV6LFDtVICezb4LwifkHSAdOZpzoO0p+vdZvRm
YtdQ0uOk5hbCDCw5OSCYQqALSvb5kUOYkoYqyvyk4p2yZ2UNSN5JH/jAW7i9bqyPxM+ycgyHrCSU
Vi7Xp8vZAi97jneyvgx1rhPcFhR+xlTIxXZEo+rCdiBz2vMygWRewYNo7s3DVifsyT4FCU6Zd9CI
07IaZJfTxxz0dOCjw4s+xGxyoBcKhaoDcWzf0es49qv3tkrBJA2htRqoq14A9R/FTxUUm6RCem+j
vvBNRmgoXLgQR3LzoZlAfkNH30GJBhU9zNju1Q8ltn3oxl4B100cC0Y84JcLwyObI36GJ4L1HGGb
BJq3n7TCWTzf1j3N+6D2c7iQDoyGKXd8HPp6QMm8TU+SNnjUPuXbt8JrIJRYU7UKUh9uoauFjEjm
b6GgtiKJQOyLM8bzcpLFwivFpsMksxwF5htIp/FKs41kkNrWY2RSEAIVClAdK/QqqECAd+Ybb7iY
W5OAxziOCBK7YMsm9an4XKK9hpsEh4/BaM35ICfKmGMN6V+Db5rECcFbjAamEjLG0SqmKm4vSIO4
ALO98S0AsIa+xwxNAGyc3GmNzEZpE7aCwzJx+SK2mWfDX792KJfbIcv2xpjQ8bYdp9aiygYqX17I
2PWQLJVxyHMM0bw5O4sjDLcPC8Q5pvkkFEYhFJ1C4mNTKcbXSBxi8/6c3zTCsiAgwpMYbSaEm83D
KgXZmg8jfN2COq3MU6SbwVcY/jOGEH2CWVRg0dxAnF/QyBV5JpSio3AgfGIzEEOp/pQ1v+6Ph/Sz
mLRZS1aZhTBQfCJL3vRU8VGYjKIj13UKKCDeQ6XdjVGSq21WMtHxj5vDQxiXIg16BpQlLg9M23hV
nQeB5CRS1apQhzjxgWyLwoLEx41VAnAJpP0CCvmoBM2/P/MOU1v2jdeEkhNQpTNb4epqoZP8xsRB
PHpOKaD7kpXJo68kqZgnlC85XRM+IqIAa+Uk/SoTuVs45eTFgRWCISgpcfDIuCKIVw8fScnoybHk
hPRbHVNunr3VKW+GjPLHkr0g5VBQq4KEgwhxI2RH2ctJC5pSAbUzJo3ztkxe7cpsXVD1jgFnAhUt
vDpuDercFrEPegnUAS3uc6cDKy7bvHFyofetoGbyuDCqJUvEVqj6lvYKlKYcMVc0H+XOyq/Uki7V
xU132xKcAvQi5vLj/PuzTddDMZaZSlhiI8j+ZD4bmFURPiCKyTaZXC8cXCKjgHudheAGhNMB0puB
esQMgljXi/zYgwxf6kP3hz/WsaiDv1BDDH7i8tq4f3CvBgdzQAICFgdHL4Gd+HJwQg7FGtBht05M
U2qCvadkYIA1eX9pva6OLmSHca3SiNB5PPbJo+sNNStGDNs6Tds9+fKYmooCpt77o4FsAr7veRSL
6QNRFq5sQHQ5xGXEeFowkOV+W08OA9R5pPHt6FVaknX8R+IlBeDnIojftyCRbzoniqL2qHCBrFhx
JybSFlyWAsSW0G0q4MIXglav+UH8xTWFUIA8UwrfZCFi3NyjGQhIDwooV4e65XdcDyYSvQQj7jGt
MjBdNkWuPOVDwH3nY15+Cg1ojSFdFbvoZJVMqWJH0wvZ8jkuHkHrzgZcO6q8xBUnEB4KO35svV3L
5UmuF1PbH6OxTfd9GoFvkm07edswIGfSOq4vP9ksjz9SkBC7kReAQVTIivzAJmBG0Saxp3ciD3pv
o8sSr9fKKgxegpjFGfE6AJtUrq04ewLL8WCBlDQRTK4BB70GhxK1Kz7PglzlEmXcVnxF8WYQstR6
wOb9EL2IbqCXDTrTLVOGyYHzuw4yCyjcy3oWUkyqTfToNwbYYXkwnqY95fqgyX+ZpC5/66VaAlFl
Ob7gGMRQs4xaILQThgYX7TQlTGDUad4xOgUJuNBIurY9Zew4cobnKeV6kMELDZJ5qL1qTZOBKTXB
iztVy5YVH+uJG1ow0EY5dJcYRXmPx4bbyaxXb/qSAZt1O4xQkfPaiTp0dFSmahuWTa4rNRrEQCkf
KaC16oT+Ncz8fFph74Sg7ux6rlmNg58u4WGF2fMSmxWPIBpQa/CJQA2diAVCNgpqth96B7rwGeSf
xy6v0aQr9oFJT0qf6B5g5se2yiOAvxMlPDV5I4WYHy4D6a4Qt7lKD9NAa9zIpO9ekQyKKsUR67Bl
hEUQmKyCRNAUIAlelq2/YwtR7gwvoIRVJ9DVZwEVDSBgYwkE+7GE3r9wRPpK8zgECxraDugt6kap
URVT+dl6U4WAEwT7X1ThQ7E86+TQxxMDVE2ziFiw6QvFOwV9MvVGGWbTA9OCtsREICWvmpFqHgCT
jgW1Uap21LkkATE4AmDpOCDkp3VqFPzEACf5yH970diBNafkwPqYVZU8LlzxN3weokj0K88lf8Qr
xJMNn14EmTj2Ti+CD7W3RC4wu/KLSjJ9wR3NzppYYCDc0eLJ4DkDgknCkkwBptLS/uCAyps5TpQ4
qIpSi+YYFbSRgR9VDduhidQyk9G2RcHhgHmNMnNpLFVaUHyj58toScXuhieGyDeSK4DeSyLeOfjS
Z/fZwA2x2PDp4CAAHXGtUGg2FcXv+0O/vsY4HgVm6LOwYGYC+RRhpG2Rngn5yRElAbThuRZIzbqt
RXQsjl+Kt9QUecvcLAgI7y9CUoHMkoBOuwNjtU874JMV9q3HR6ZUYCun1djhpsbDkQsH+g/fnbjK
5sZ3VBg4SHwTd00i11I/SwM4YREphtC2qV1XebsGejPXc6RZFiLGec4ud9NsD0uGSA7RrzQv7NnC
dfWQY1ED2gmiENzxPl9sodPSAQPVUQuPv3kPXJmCXBMancD3gLfXpSmpR5tjBbkGhxa8cQU113e2
kXtrCBXcqd6EfhRoicBpU6V5f9+QVdifvAa6MCQ8JNAniL6jS8s0lYV+znKTMwylppSsQcud3bfK
oY1ybeShhDy4XYPrjVuFeT1AbE4J1MJbwkuTzV7z9wBhA5JhPN4BSEgSvlmB7IjSNRnjQKKY1rqc
5lhV6sHqHg0ZuO6RZzTaohI1OM5BGyfky5Soq01oH8T4KwNITvruqwwlXmuZJtukLU1taUjuPDZ9
3ZtskILDmVWSVVYNip2VAaSVxrJRx2z0zCyNyh30mJvT/cm9PvkYEyIjLB5iI0UkNiwNLZyiZlva
4YZxVyD+aApuKUF1Y5OCKAnQKaRjcSDJ0lsxolcMgdHgTH7TbFl2AB6fF8MPJI+UhQTftSmU+MDi
AbVzJGkg5Ha5VVKuC/OAK1gnhxqMqgjNaNfplGr80AwL5+E6rMR45pZ5Bb1/4NEjfCaIZwKMWeGc
ig7LDdvUo0F3gnjMIFm3wS0OobJWbDRhEH1NmcZuCYBKlpuxHecvgPh8/gclTeJAVkpSCRxACg6D
psMYUjeeEul9/EHxvK6MRi0XFlSzoJbTm52fa9m4ur91bn8BBVn0uWcA/xB7R05lTkmRb3Ag+KW3
g2/E7YBkY7mW+OmJoR9LplyBgMeJKHlP9xAbCZeeKjeWeyamweadiZXQ8ny53GUL+2PHwCflafdY
MXy+xhta5rXA85glfM6NBcdTFQsOJ4ReIpKwouekqIn4hnZSmkNZMpIgTyB3PG9Kcd0/9VToGTXb
xSYYvFONA223cX++r2MUJB/QlDdXfbHpyPZuORigoTCItNPVjLIRxrAzIOpcIw4Vk7cso5ZYaq4d
PuwJCO2RxMY1SiYJPIaip1IRaCfMICeBxqBs7XtyYs46PQ9J7KU7yuv5vZxL5eH+SK+Srdjac50e
2Wxo4KEeS+wsNvFANN9hqAkbaF6uHMZofMopNEm1YOSOlEOQBzM/ujaBwOy+7RujhmkZVWB0POBu
JVIjoc8Hg0xh1CWdzTe25nWQJnF4SGSAjkMDNfx9e//FWH83SLzuOcjTsHwLg0qJFHz5GsuxWXPp
Xi4gihPV6zAI11lZZmovMQu2bxwf9NWKWN9ZnBaVsMvjM8UJh8dvyTpiKqc61NsYgAI6MEh2Qrxg
imymnL0V8nPo8EA9BDuKbHoPC+i1cmMC/sc8x2MYGiPtWs7E7eQlv+iw3jUjeI/iclWU4bGfAoP9
6PvuOYLwnk9ThheDc4cG00b0zZagt+/FhR6AG4eLR+yLzDb+R4Q61+VUyKMoQb2gYR0BijCdmGth
+RZl0BmqltzIkiVi0vHcF+lS6FEtjDud7raN2JiesIKk28JT46YhlEvgH5EUgY7k5ZDEolTqwavm
6p2y66u3qPkP0s5rR1Im3dpXhIQN4BRIU4aqNtX2BLUbvPdc/X6oX/p3J5kq1LOl+WZG30FFRhDx
2rXWWx2tERFS5V8rfHxaBpfQoWFiJGjtTXxmJNMENt1SHxl64BWCORzirGnjQUrNnWLOdbTCSuDN
MfqUsMHyXG7JZqjMYOih9mgkXXEO6XPhhYedGOKGXzNUg/0AOpLZzjaIUFAOUUKAAY9aGwC8tPrx
rs2UcHEaoTJGLTaWgxBTe0Z6uLqbq74/zERY/ohK2idUaYed473eNLNvVzsIsQeBLrE53i6S9CFi
otwjg46YHdUuTKdY5w69bYeubcHaQlT5kBwvjbbNbUlTE9/Dh3zMh+RuEYHfdf1duNdBurauxGa4
EqSaaXcIY72zf+Ur3ZxLqRwtymOqtocuL491ZWhOvzzM8vQjqNX32rRjeK5fgQFJgXMDaENUuaIA
/l4x1+3RHnSFoL0olvdK1Q5eWgTi3hL98iiNYvrnK0qCQOCzdn+hYmyDIolShlUuDUFRpxYPq0zw
44Ba8J4Vub4UYPHQgqEMpBCCbnORhMkkeiwzBanMdcPr9LQ9jWX47+8NPglBLnR9GCU8u8vDy6Qm
HaKWVSI9N7x0olhR9vke5vj66rGKzRrMGiJpNjYecDGBXk0d/XJrCupHsiLlJ2/ffl+37R6zd/3B
l0ks15jVZJAfADW3SWybK0ucZInxKFVM7jOqHF8iF/I5z1TtxPiq+XMk9Xu+79b+VhoBZpI6NPfi
8hSRtwM/WXbGY9zozJqJ+iSZHZl6q+7obRnuwUOur8Y6fB28DHdQozawMZJlMffVMtbG45LXhmsN
S38EbrQH5bq1Kep4NlkWqbC2bYHYFTNsGOlrPJqATsvl2U7RLkzUHat063uRmK48DPof1Gcvjy7X
q85Qu1w8xlbcupSUszuRaeOZ+ULR2e7yxK0ZI3v4V1PIyGWCAQUMh25cMalKXUyD3evGYyqqwbOi
aHogv6oYgsUQ0beXuhH9rWvZCukLwT056+UGGXKUNnpgG4+1ZWanMp+lh6xIxVkoTf/Ym014V2RR
f54lobn6qCYP+TQru1zB66qzSUUHBAltTl2xrI2RjKchlIegoAMtF8TU032nhwe9+CayR1EoTql0
Tiio3SPO+9HcDblvXKUVWoHkpnjttm/eR9XYchgssvHI0DRmebfR5OnRDLBVKNXOed9calUHgrQH
S3YLdQ8nyZT63qIHLiKGiRlaO43vkjnOmCIqDdMeauT6KVqUI4BhgdkQqx795dfNsyyq9VYTj1IZ
APbMzPZPxRTmHRd3val1FaIDg3YaMcvGSreLkLCusnhUG6v5oQ62dsw0mj9OnLb9zoO8uSPiPDiG
IN3h7l7uqDThmSM+bj7aXTQ2DiWxsTyOJZKq7tsv4+ZCAMLoYYLPA7N1uZBSW0bRMpX7EWddfM4C
Mz/LklztQLVeY7lLh7B6t7XkTU7PE9zE/W1CZ6MUcfBohHb51a5y27GSVnpm4shw34+G/BBOi3Jf
TNJ8SISpHdNEzk9tnvcfaiW705mp68ppkB3MpA5OljTo32XY+F+Y/VU9m9EovIFhn79B0u3Vf258
dc0iHEaxVgeTZG/uljk2uLe4DR4Z+he4ZUilUOToo2fzzie/YaN4nNwufBfxPb38y0/Rm1OR0joJ
HjvclwLePIq+MgmDTVN1iH8xnbl+0SM0+JmYOkTF0WIE4uchNZS9Lb++l83XIkAlHOZGrLjONbz8
K3wsM+D2chJZj4GVJF6VyNNLI0V251lheqQfH5wHRQq8NCesa0apOYAmfIpzu3keozH1s9T6rDdM
3c0w/DsJ5I3PQfhCPAb9gwtrbeoGstIPdteH1qPVi/lFhHRKyzys3i+UKnaexrVTJJsjDwDDQbAk
mxuf0fVrjaioUn+0GTmc/9I6YAE9RNDKdoLqn40LAw3J2EFmErfzIC+PfNbCtjdKM/dL60kws5fx
tcLcwfBcn90K76W2RoEYO7UtpbIVGkdMJPGXwgAMPim/dfSRmUZLxedtq3KVDUDrpfWGbgzvRmG1
y91oKSPKo7AEXY4zfc7SeC1cRiYTCY3knqczHN9eb7VSFxeWLJVm0Jp+0/jSzM0jjWQzL3v6yT4T
JfWPMwUQb4DZAKZy/MOMVcMd9W5hjqpmf1DlqdhZ/SrbYnUCd8rE2AcK75vn0jP2V2POY+kPaaj7
SbEsh0qdplMbdX9SKYqfy0huXEZIKh/f3vbVDV0XhjsIIZ0sGtzF5pj7XAuX3C79qWbCkaOBV9Tp
3geh4swqrZBjvnTNn6Sa5n99hSy8QqM5cR364hZSEktJOxSMpfX7pQCJwcSOA9cJ2Gs2djsP49os
rmsZAFPpLYI/38L2EqNI1EzLK9+ox8Armsp+ZMCw5iqlorxbIjn6D3O29fugY+a2Y4ax+g4md3F+
+6S32gsm2gfkTIT5r6PgcGaXRz1aYUTPvqr8RWnER10CxCEb09qmp8U/qf3iJ+NcHGW57D/mRm+M
Tpyl8/u57ICo26m4RznGPHaB/VMFc3hcbDRsRSO5QdpVP97+rVfP/PWnUq+nbUGxbWu9q3gwbAaQ
Vn4aJPohU62ngij7VBWW9vPtla6CB1bCDtOoo5JHO3ljIWmapMyhMkp/sZXYq8WQORQY8h07fG1M
1te1Cp1ZCJ3R3L48eliTQR2LWqO5F3SpVzPslNppI/L3XSsnoyuKzpju3t7Z9RkC30TyYg1g17LG
Zmfk4nPGqxaPtb6Ey8eiZsK2U4CwqZ+rqUzmw78uh+o/SDCu2cqg3mLzjV4bl67PrMd07MEemTQk
LV+2AbJCdIjC9p+BCCtAixfFX0AAnSLc5ZFWetPW0myZj6GaaozAlq1kOBbCjsIdPPf1DVmxoqxB
uKwS/m3OkaIaE9UH3HUPmsQhySkdMSXWjgG+/lqXq2yCApTrmGxcxNbjBNbOBWMcxQ7wrPTjGESM
9n37W11be1I3YG6UhACWXJVRLNC2Sz5IoEfrQT1pS8O4cW7R4MR6lDjjaBIsGB2Cf40m0h38zLXB
JwylskEbg2CBmtHld2vB5zSjEdmPizV51RA8xFNM47t9WQblVEsvb+/0xseDbMPYABX4KvHP5paE
3VyOCRHiY19njGmZDTmT3M4Sqf2P4QIZMew8cisynZUbvdlWVBQsILLO75l/fSgwbN6QW9MpmZLQ
y3Wh77xuZWtSXhekT0JPdQUHbSWRjCWKJDQaOz8Kn/Qi/2B1H+h3OEPzYWgmxxy+N6NyJxXjKfjS
3o3RQ2/87Jk3RATz9gm/BkJ/By7rD4FNAvln7cVdKVCE9lBYY9nSrhfyXajcd+MXRnI3Xl8zyziM
D3rdOkbwgPK1U0uduwzvwugQvMv6n6ExHKvQL3RxLptvMahA/kXYZlSun+fPQlJO416G8oolv/q1
WAt+DBgG6D2X129ioF3RZVPnG7K4n1CC7fW7TOVmZKimdC9h2rtK+0cQTsq5fq8Vy6HtDE+Hainu
xuo+bxrXyJ+i1nCL5YlM8aMxAyOZ9ozOaxdp+zvXXiq1R8pZVwMW5KbpKLJmvZ+ZeUU/YTQqaBxt
K7vqEvWZY4GJ1L2sQcjH6UMzelDnLA6cerJ6R8bgPlvzyHgiW2eI00tdzRNQ9F637sk9p+LQ543y
lKS90rh1kBTMCJes/NeShEXhVGGf/KrpO4WOYuGCp35JvkdpIweOoTYJFZeis5ZjoaWMNSR2G7y3
L9TWOK33iRdLFoF1gOq1CUV1PQbeg5v0W10HmxN7xvCfQvneRbPTMACl3Flu847wHsS8UJ54QmvF
dVv1V+gRjRMW0Qf1yDUQE3q9Y2a5upIsD1ln2P/mJ1/Xw5aa6/YY6LIlO0TKaBkBijm+2deOvgZZ
KRJFe3nStjP1ugwST8SarxCEbbBn6q2Fyl/CMklZe3RzjHsMU+Z0SVW5CxCtX92cpR+GMZzvlHk2
HwJFnzy1GFH8jIN8x4dujP76a9bJ1YCGUN8iH12931/ZuF3VCfAhtfUlfW6PVNY/AX14EYZkO3aY
63dS0Iz/fs6rgDWlWfJE8LGbh17kbcgAJK31NSUfnCKRIixTND7o9hKd3r6xVyTtdXuE1hQJgaav
GMLL7ellrlFIVztfisDDHmfDDk6V2edMqkljWGZhLMB1G23TfInKdLAOEvoW9Ac1KfwVGKnxtW8H
6X3azwQYeb80vFVrKTTHjLOyOTQNeFcEGwoZ0RcRVjuJ0NaTvH4cwuwVxw9njlbH5a9vxrU3VVut
3yhZNTppmNQ0TJfcK0sT0ah2GBlbF4TFse1FeUqlSf7RWvSsHAo50lGqk+JYyFJ/nzAt7rMeVIs3
INe/8zm3OdTrr8QukIlz0JTfNlcoTRcKvYXZ+mY2of9XJ837VgpVT56yxQ2trD5K8JhdQ0S2i2Cn
5IRWsYeC2OL6+BGKvEIgbHg31Di297iEcWqG4dCCRYDB6+VqYISeOi2SdZgDc8K/lnH7mfcd9Mdo
aK3+2DRLBdcPBPjPcQg0xQnHrh69TBnqZyufDbcxqCeQdKLRFavWXGHZJ6wwvQRR/IznaejcIiso
0QZDqL0YTIiXqKWCojxkUx+0Tq9M8k7QtB7lX77ndZf0swnmAfVA6d1EvE28zAKUWOeXqlIeiqZV
PoS6ST3CsLs/O09n/VtXayHSS8cV0RBj27Lua9NMqMSwljSYXhDSXXO7NkFEyA4srwyD4NNkloGn
S9F8brSeh6Au3zLNTnYu2LWJWkeXYZMhL6852sbthGUTV+S3rV+aE3jcMX4JRJaeizF28xlJM5G0
O57n1ooajSriRhBEOITLd2e2utGk+tL5YkGGz2YugdcteuKavQgP3LPxRHzR7cSNmzLT67elrQlp
jOx6BSNeLhqTyMx2onR+McTNezrGsdcmBfla3c+HQQe01CuRformGTjVIor/Znm4+bxjjcbslqAk
t0mc9z2fW1SicXUjH78VyNM4ka3/TvM2vxO61Lrp0KhuK0SxE6tuq8Lr7qnokeiTGK9Uqc3uDbmb
SiuQBl/IbfwxE23lNDpgodqaxCmui/igTfF8mPqyd0MSqGPb1ZKrp/oHbcgDt6vV2iuLMfxiDt1e
M3YT97z+NjIyWH2A6FaJyMsvI/eTnuTKWPlhGCF30elePuimm7SL4tQU999bDP16V2X2Hu/pxnMn
4sI748MI4bfQyKYqq0GujMYfEiasQYVrQwa3SqKXT4HOw9+5AtcBF4QGtA9eU0DYK+vP+SsWWMw+
GlGwbvwyVev3ma5VR120CKYb1Yycb2XEX962MTp/cGNi6HlgGcl0qRdsQcVxmETJEtuNL6nJcpTW
i1fFtrLzmm9ui9HVcL6psCEJebktVMhGMN9h6/dTIBgwoAxaA+8O8y+9i4NsIdKTAmokO5CfG8sy
FZBoGb8NNmV7a0S85GO0bk6dvwO78iQzf8iB9Utht1Mpu3E/CaMoIFIqI781N/fTrBS7IXFu/bpj
FGtmuKboDmJOvF4LATyWp7bYJfSvf3Pz6eAsQEHF2cIF2R5qNUKIg8M1+Fgm+0toZF9AsJaHKgNj
EhnpfLAnDR0CwlYnTaTSJdMvsdW6UTnTEIjjP18kTAbgJhpK2OvXCcR/3dwpKaugLZbBj6nwfYim
cDlmQ9vtXKT1omz3TJEYfcUVwEZt/PIiVfYk13GsDn6q58+9HRwhV3mzZB6N5Q5tlMgxtZdRj3Yi
9Bv3CPgfpAFaZZz2Fu4yKUtR0Cgc/CbskUIrRwdxv+9yG53rPQWvG+EyUEM60LxH5Cgww5c7zMtR
rtvAGHxZ6eKPWiD14pxLyWC7SRckzwJO34c0sOhRRRp22pOrVqpdC5mAX6aWJkdjaE0nxY09h1U8
vaPd/a1OW+VMjNveNamkvBu0yNjxHbcOCPD82t5CzfYK6hGGQd1PVTj63dK5o2EPjq0MP7Sprtyq
yU5v37Qbb81ARALhAmJymvXrj/nrplVi1OCCrn5qagaXcRymk2XZ7y5Uv0dD57XVMrvgy1/+fVXw
AYiRgWWhNrexzEkverOv4tFvhPGxzR8h7g3ZKaVZbXQHg5rC28vduOgrMo1ImvwMt7za7b82aY1J
JTFHcvTbQZyn0DyF1uciyY5VerC14lT8hs/nvL3kliC0Oll63WvZk6YCjYVNrmPNUwlAOBt9c7GA
aeezdTdkgqoTnuPU6fJwavW4PIcMuoMnan0lzuwOCnMHnNyOTij2Ree3f9GNawWqWpB7rf+BDnR5
CEpoBmGStyOY0Ch5UC3RneZMmCfgl+qdlC3l8d/Xg4UBkIH3R09qcwBLPylSj5v3FX3xyqCcHF7e
j1ArvxKLdv/+Zkyqk/QVgYDQ+dp84byzO7EkzeT3YfKtDgLYLf+pjPlTKOo9dMYNT7FK9YHUgTUE
8X1zjglOKJHtuPdnoc4vidR86tvkm1wPlScny/IQwmv2okYzX0RQwhge2+Y5lJb0YMoxgAs7NpLc
QWjtD1QcpDWmya4+tmwMwLVtORHz25ykTKdTlGnqEXz9bmp5/eTxcUBPQeIx7xdOweVFaEuJgapt
OvqJbiY9GKM+uyN1sD6GIVASdFPOYd4175EYDc+RKcUHRU0MbxQFmS5E3GMVaZMzg47zutqaTw18
5GMPrelcDgXTG1KlOzKsL3DkzPoQ5YnkRXZPnsO0WzfHCnlpld3Hw6BRoO32xG+v5ORImAkbTGBU
VDLXfuLl5qayrewm70a/TnuU2pY+/gjfLXyJ1Sk5gN5vcidqtU/lMsxux1gomDHzdFDnJvGGflwO
kKl72PJDd9+MUXBP54zEWZ7Gk22E4lTMBqMu5Tg7lFotH5K+/EeIEWaD3w8imLCOBBubdfn7G7jm
fWAYox8sVeAko1S5TWfuaTVe2wJWIYBcoTq6BtLvchVoO7mcFtgCvZM6r0iVheZWOR4Z7zd45oRg
09u24NaVE68AN+wB4KmNl1FEq7XLEk2+yAfVTS1zfKQBtjh6pA0HMy0jr+us8mnMjGKHEXdrZYtk
g8xeAYG6ZdymA8jvoMIKtVMVnGI1/JQsEZqNg6G5+Iv5seu0U9VOsvf2jq9dzipYseLrkENba+uX
JyzyXkjW2Cz+0J2IwBBVDqf3hmjvFek0V+5uk/I6xV/XA7HyWoiE/3a5njkk9Vwk8eKP1XhS49jR
FAauhO9rRXeXQux4t5u7g4eELtAquL9tds39euAGffwICrzX2HXtpshk8NIN21Fm80kCnOvB2+bx
CLHs3KYbt/d1tAHJCAYYmujlXrtKywAUDwtlxO57q+RenH0fxR+G9uxs88ahstCqf7POn9a3nd8g
6UxllNvFD6qnqHmWmQTTf5LT2TV2UWTXXoWMnK9HrWLtlW6bAxGCYUJeVSwYzePEqEEMhzjyktRt
qQ/obvcFQS2nUU+D2NOcvFHvJCxacQmUpVYS1CYNCIJy6MBZLL4I24GGsN6NLu7BOvIhjQd7AmIr
MYnXL40o92YzytyoHuKdrODWUWOtV7YvPAxgEpffFEBXZAEfWPw+XjwdGAg1EAX0U+RikXc+6w2b
gJwFRRUqgeSz2vot/goHF2UCcFTqsk+V4pFyOeIQJ9XgfzW0tLqvatXsxJ/XdY9VgZEu+LooZnDd
/F8LUqme4P7Oih8b2Z1EjP0CAit2qkJqd0rs18fISsh1AR0FtaBt1chFFVVtOwaK3y5Orr636t+D
uJc7ej9zuHOKtzaFaaPCtgK6rmBraqM1pp3Fqk9TtnsoGityDEvSjn3VSd/eNqarO7pMVIEivDqO
VQ+DbPXy/LpaaczQmDU/GQqGQ5oGY78Wa29D12YFhAL3Hw+8vkN9NXp/faXJLADEjbLq94P+UY3K
k9wwEMBY3CbTT29v6Np+shSvHNlncpIr9S7icCHm2FR9JZjfabIHW7he5GM4y6fQ7k8QaU5mr+8U
cK4/GIsiTUcrn5SPGOlyf4hdj6ndDZpvxIEbBJT+ma5wHOxwd1TEaoAvvxcr2RQ+V5wdGMrNfS+a
JcySnO1VolN8Y+i+D10Vo+gmGORQhu8UvbI9dIgYO2AqoZcqNQBOjde3LPVzjVzsjjO+vj+U/AEL
0xF8xVpujAuFMcRxAlnzq7RwmvyPFnx++3veKPe+NhXWiJMjxqFvzzZsrKVVNFrJcpI4Sq+1J4uG
97nUZ+yX3KrN57iOx8IjKicL0IwmU72+zcLObWOpnw5j302SG6kG0NxMjorEtfsu33lIN2w9fB+i
fyRPwGlBWbz8nXY9RVBKheabVas7WZqZpz5thocytGtvhlLjGgu3XtMC0Am19bOX+nnnGt54ZnC4
uYJoya0NkM1jHo3U7MemB/tp/dD6+7BGV8LOj3mg7ljdG48MlAjlQx41VJ1ttXkOtHBO+lb3+2ou
DvoA3CMzJeE0VVaeDMa+Hap6yo5S1kUnaBZ7w0uu9NCJ4FeDolNMROn3SiIklKqkUZj/7MPOfNCR
gErk5N3ctedJjh/CNPcG7U6Pf8RAQWsS4tBQvCp/BzVq5/bfePfI6hEpEWEAmN7ifc3AmPpVn8LH
XB/rXskd044fEGZ8efsR3Pqw5CxgJqgwoAWwvVty2jWJWhm+jdaA3S6nWc4O48BUkXhnpZs7+mul
jX1R48YqQ6s0fJjQXtZ9ifP4vpV/vL2da1dKcQoeI/0KOhZXRqypKlqu3WT4hk5l0ED/yp2oKKTm
YDlZL4QL56n5Lz6VwdMAuctYS30LOteLoMXQWoY/jRRDx9kEKGFl+rHq6uz49vZufC06FShHkAaC
SN0mmlmkiZb/0hmbVL0TgPZBBz8aze/a3POr1+EWJTCE+4CI0IejFnZpc+YqjuwSmI+fGeJeMu8r
LfYiuXBq5afW/CnUnY3dKAGsJTfEm5mPjWDlVpOCeaZD1Xez4efGIvfeQOSAJo6tzCelX6bGnerI
fghLO/1q5YViOx0tvJMpFUmFcE9dtudRmY2nWrFj2RnEkC5uZmhN5FjBAq0wN7rot67mUeqNZjaW
jhQu8uNsmpVwNEaQ/Xz7M92A17AbomK2RFxMYePy9LRAEb0Wq4Yvzy6zqBwzmJ1MSk9V+G1CjStR
Gq+Sn/sUFPvI4Jlql4e3uq6NM8dWU11jdf7PVnxC14i+1jKIb4aIKpXBhzFjDFD7RYuSp+6LKd/n
/eh03TGL1Hon0bvlrqgf8h2BYWDBt13UqWaOnrmYhq9OP+LFcNUm+J6278DZ01gDe6glrlCnyjH3
FDBu+A4SHcqlJpEg4u6bFDNPW3NKjFr4ASJOTjCFwyHKO+lcQB04U1IoD1ZjKakjIcbrZPSGDm9/
9hsWDsoJMDHK/9BptjDuWlsW4quBWLRvNC+cysxDYqRy61hrdw75VSp284HxDdC1UcJA4GQLgQ+i
xdDmiGgtWZKDJiHfbn+r4+A5rSon0Nw5ag9pyZS7cDiK5iXUGcw6nOfiXBlPVfgnm082CGIlmJyW
kkMWWZQejmaHzpR29/ah3LoO5G30rfFn2McthCMwqbVocG19XfkGzN2rW/s3fTsPmYe1DNBXw7GZ
tHObtjs25QZyae3HIQy5Aq9wjRsbFiylBLtrEkS04VnVwlOAyrRufLUqJsRmgKge5To7Ixx4MrXO
C/pzFHfnoJiOjRGds0h8ePskrn0TP2dlk6y6yZDfVuP+V6rSmOliRI0sfNlARalapPg+TRr9QFpJ
FoGEDWUD65+dLiUCmpEKrYEV778+mb/WnLXEqoIgNv2yXcD6tkHlJSrkghy55vPb27t+fasig0Ee
JiDOUNW/XKqRKyGaThf4d9utMu19A9F6zMunZdKQ+unJyAR+v9tJnm8uu7Yq1riUt7cxtapUZLMc
WsLXkvJIIfkPcw4dreifk1F/CgjeolB4456G3bUjZrP/u+p2QlMVGWh2UerypeJlbt5F068spFq5
54WvLcq6DKwgIj2Ar1vYeBctwozS0KTBLWQPAXOqr0P5NYSPtWO7blzOi5U20dkQ9U1trjq16O5T
WIlE+BBNVX2XZUXuWYgcHKyq3eMf3rAN7G9VxKahvZ7mZtWiC2ZjTLkzhf0jDoIPpn3mPbtqJp8L
9SFt7ofoHFX/1akSIYLmRe6LptDlTRWVDqBkMLALKJZnoLqVz8jO/nOlZd3a/19kq6uhZk1bSBDE
fW1SvMYUToBYBOS1tx/dzQsCXIoWGmx7MsTLrYR2IiREqrEpdhgeWspVbp8Xvyk37REQdf7SpcNh
P7g3Ihq+GDnaZqWhmmpVikw/McC9CSWp3Ype+o7NvrUKOjlrM4hsl0GSl6tYtdykALTQwIFIc2eN
Cv05VHl3vOd1cGtggUH4kymsKLNNoJCKBRxo0Fl+Ieftoclr2WXgreVMkt3eMyxlccay/plF5j9q
gtEo4h3bVFlAAOGWtjXF3BTzLMmT5QfjgiqzyMVRCcrcg9S3HCYU585Kp7YnIy32NN+2/PR1adq5
TMDBJa6+eNPZRUYJgLA0Wr5RvSzy56iLoNWM5yXPnCL+PgGYTJWzbkiHwbgf1kIC/StLIJSmz47d
lufIau+R1jzFcnxvtivmbLcNeB20AiYFHg16iGIecuiXHz/Ms6QyY0n4osuSP2NYVi+9JAdECkH9
rEt6CchDS711Qs+pEgvVN0HcY0EkGdCYQ19DQxJYGY1n2lSy2yS69SmxRwFUT9Rer0g/p3xJP8Sy
NO7c2hs+iHYKbG2i7bVXtvnhVV/pVjZjxsxFcZPZ8FbFt+FLJN8t5a+ufqcY395+9jeeCY4Wz766
dLqPG6c3xzOjKoLC9GdD6g9KZn4POjBPby/y+lc2Tx6GPE8ddAPvxNpYZ7MeyrKtA+Fnc+2X9iE3
H6gcd3mUO+nihDZjv2YEu/8Uq4R09BwOT6i9P4TiSaP1ohTjMbbGh5b4u3HS8dBYL711RiOubL3C
PqQR/a5BNDvhwCuibfOjORSa/HgTFZ7IJsqSdGrpAVbRlxel5G5nTfBREY39EqOPlrtTqskntTeR
z0lynQeuq5EdAt0sZgThqhF6jNQn4amomqBxoqguvwWNjRi1qQbrAAAzKwChjhKYVDNVO0/Npfop
MvLu17QYi+QUYxprnpIu+q+xj2aFJGsBr6lqcSG7bZTNrTdAMmJQWAkd8iAZaT56zBroUXpsklT2
omK2vxt1a1qOIeW1H1go5IC6DNTaUTMj6w9dpS4ZXbu5vScgCj5YVaZ81aOU2ehDq5I2l5BWeyxa
IJlOnylp4hZpbp8ya9S/hIvGYB17MppPVBqTs1Yp1kMztMWXzOzIEkJ0hIiXDbtHsT+sUg+QHZ33
QJVCV0h9+0ATP/kxBBVt93kcs/BeDCbpTQMFKT0YPRIYpzxsRHW3JEP5aOe2OiFRJCnqQeriUj8J
Y66/lxRkv4lwyIsjx4Y2mtkXy3gOS7jJTraoSOJnWlV8lHv6FTuOeRvpKCuzC4QWtS5wPkC6L61M
3JpIyLYS5ZpYZjax0tl3SjUlnl2ubMNR7RAxl/fwc7cXBRxISYAJBeb6oP+Kw+VGieVyiIU/p+f+
s1Xq3lIelPbYxf+ahK7bg66OB8Xew4XY+OlGjlZWUUVkamtOEInPdt3fke3vtOi3ATAlBewPMbey
ioZQa7vcUB5XeiXnMkm+tI7F8NQAueLxpGl7MPjtqCAYQag58MGQqYDtBe7hcqWsqIJlAE/tz8nv
qW2ftaQ+jQNaornTDcbzZGknuXjfpSjyj/HOXdkadtYGdgPQbr0r7HSztlHbi7QEhFfB3J0iNTnS
P4MkbdybCQIWMf808OZ2opNtTLcu+spxexUtJUDdbNgWLdowLNrXiRN1ideAeQ/1aWdvVxEB66wj
U0ADIL0l4M5crtP3UaCojWIxuKWwTllryU8j6FYX2oxyVPtO9ULmlrvqVLd3SKUsX1vRIvw42F9T
BJcf5nxU/DkgVEA+uILV1Gm+JETiSF2a3OlD3jwERiGOgRJFe55pDVb+NvLrT1/15DQbSBwRw+b2
xUtfajqSO36chY6WLgUMxfwT2lNHOUDS5VTrD3ZjurIJuSqQHse5ORTVDAiod6vcM6SP5hgeGkQk
GhrjibX3+67qf3TkKcwghMWVBVOxpVF0TRrKVDCZiaP8gTIdJfVRad+nB70OvUJeDs1I+UHDrCvt
Ywkf923HvY0O1tUBI5m0MUjISUEuP6zaIaCutVng51BykJmUkDwNxE4IcnOPqJ9QrV3fB326y1Uk
JTKrJjRwtGP9H82kxZuo5+CPFLia5MdB+2KE49EIlWMy5C7ou5e3N3n9ShDlBjxDZ57eGBCVy+U1
EUShNcySr8az0xknqfqtoFz/f1pkiweNSpWaPgGjb+mFE8r5UY4SrwW4//YyV3kwX+wVW800cp3i
97br1WZCZy6PLfmNlZ7UcXDQzhUjDV/jWzNUhZO1gWtViOLP2Q6E4wptvS6NyAVUZ/pt9L0255gn
nQRAPgmfAuXUVKYn6eaZ1Q3xLkCFnwk3zqIZPzNt+Cj13bs+J64JCWp0opPpXi0EJcN3ceZa84e3
z+Qq+nz9YWBbKJlyOPq2mhpRlExFnYdPQ3vQxiezhS4h4qe6PGbGnQkXFxpDWHzI1coxsmNnM6e4
/IDOMeJ+lqfkZwXUYJ98SsqDbX/om6OaFIdqOifJQOWvcePq3mr1HfWC9bAu7RLxMlkWHouzBNJx
eSnB5CRaoFb8Zuk4gzdlJZoNfVweysR0LZmjqyyIHhA53z6ta3e8Lvz/lJzW6X6bxxhFiW7AMA2f
7Fh9Gs3Rmc36SdXFIc2ju39d6rWzhigPqiHYt80eM8UMlSwa0qc6YCRPZybHVleWQ1h8B4i+k1i9
YtIuD3RdDCgXQQD4h63zB3ajSRKJ4f9wdl7NcWNZnv8qFf2OHngzMd0RC6RjkkwmnSTqBUFJFPyF
t59+f2DVzjBBLnNr+6VaxRIvrj/3nL85VMNsUWTiN5m6fg0ZyFPVWBncpKX0qjUSSGVJIg7RQyc9
WpIKfDtEguYyL33hyZOtbrQORLmrdEr/y6nS4EuW5fWZzfR+FpBURySWaAH5sHcySdhjGkqmT+mh
LKhbUwDaBcLfUwyaqWxn9sf7pXba1mLfWmpalHBE0sOEjgvrzO9X+Tjih1DbGxHa32JMODehnEQX
gRzXu7+9BvBtJO4Dnkn+frnOS5/VT6YhPUjxlRxszPwqraKV054rc3wQ/AGQnJNbChh4YF+LxUbu
tsqcLM4OYJW9NtDdvHos9N8kCtYTpcAU7/BwWwpphbLYmQj3/S2K4+8c/REv8wZechE1e0h9BzOs
A1/W3Kelrlxii6Tdfj6Sy1QUojiz8QH3KIoTGFAuNm45+b5tDUl2MDo/2g+UcDwgkQWIk0GN6Jys
PWa2rQTuUFX+md31UdvE1by1NFBndPb0tEr9XEaOsM4O/uxHGa9lvUy8UIq9rueFr2q3hVZ8+/vd
BVVBGoq1w/+Zd9Cbd1CptKrktFp2CBqU0SfWrLa14m+M8yapG5idXz5v7/27C1ADJTn4ELMi6ZL/
ZqtjLrQBSQ7RwSMmTdGHgbQq8qEXxwqZI3XrJPZU7YCjJPavz9v+aAGZ4NIA67N6ObxO+4q2TFrW
9ZQdpgxa1jQ2lNc0/ZwP1EetzChFGBscCKyh01ZUKckBrcjZIWlExlEsKzdOoZyTb/og2gPcAPIS
fvvsyL0ME4Ksl7OkwaqBApdrGaGHt9WYdjsstT10bTeSEawb0w0z+17ykSWxz8VIS91/3oFQKUB/
ElNTWn9HO5etIGMrjdkhAvXuymbcbEorO8hW9qwarb9phyl0k9ziOBoa3xP69GyVzS6uZAzx6hoe
QJM+DGw1L+Fdh4+oEnhBo7ZrS3u1xvz/uSiBT5Ayn4lEM0jxdGbKqRJRkvDBjSNtzCS6GQhI6upY
+eGZjTzvmsUtOcseznZYSGhQYzxtCboIxjtylx3U1k++2LACV3lqDMc+dXRWg6GuP1/ZH+0qRE7Z
V6ijqDDRTtuzWs0RJm44Bzl9cZzEBbCREQ/0e4Hxw+dNvZa43vUNzCUvvtkreDmKZmgJIMYS0x5J
xS0q4v2lGijyDpnVDLMqCsldA2NHzhDpdDKJkzNtxQqQULyNzSrfaFrmXBHHxx4oUc2z+qhbpUEl
3WZBAJ9Yqe3d6DTWqq5D4zIwymRLAfEmKAtprcei2PaxFuxlrTddtSm7F91GaEZq8tTL5ap0C9Jp
F6Na81bOLXtDLsyHHZY0f+++ndPh1IzBQZLZpHazVB+AfhnIhODqVWPdwEaHlLbyh3MVq8V18K6R
xXkVZOh5OCF+EtYNMFNUf6LB67/lBVSTM+tnEbtwXCGLauHfZsziVLxWT9ePHtYhZmZVc5WmG6Pc
fR+Trb+rNa/X1zwlPl9Ac4TwZv3QFnExhb4Zm0XSb1n3kAXWNgPmjVeOsTbByPtbLrfPm1gcwXMT
J44k83Z5c6mNMMRarRTq1WZyizOfv9hqf/7uN3Yiizu6nYLMFz12Ila4LqRVbLnSMUwvHz/vwbKV
V1ElPDcQeEHIDrD2aQ+UaURUwkJUqSS6RorGX21cFK0+b2R5SlGn4CDi9gANMmMr55l6M0wD6hyR
NcGu6dXNOJBSuu6q7+csAN5FjHMrbzkJi7Mp1dtqqHFUuhbqSvvqP6CTsGLvrmzXi4O/NzlzTW0u
i6CMz+YhCtNOexSRWMtI6ZvXcbTu7ZV0OKjj1/yc1Pj7cZtBAGRz/0I4LPYltTyRtdCkroG9JbvB
urb29rn89GKXvBYm3xbi57PhzdyURWdkwwzeABWEnBGgyQ7n8DMg4sU++auR/ymJL0KVAiXNkEuc
+l62UqYdFql/b4HNidO32drF79cg+yUpKlPXWvgcpo9S6BmYKn/exuLo+jMKmflL1PaBfC5rYqXs
JE6pz1FItTGVfb0N1lG/j+Ejr/NzhL/FgfzaFo9fZBuI7MiBLJZylwI9pwQjDq00vZA0eggRWVMU
XJ1qXpR14I0y8PvP+7dcbHOURQChzwQxVMGXmctMsn21GipxQALjslJGd5Ku9FBcW83T5w0tjhw6
RyxJZEySEtY11IbTFZc0TYT8IJF5zvNVbjaZkq4awrhksm6ybnr4vLX308bzChdcyG/k8Ukcn7bm
TyQjHbMQB8382Vm7mfqWVW7V/9aD9FLTjDtdP3OkLqUEXzuoYBcDGgo4O108bTIYmqiXlao4GGE3
ewa3Y5O7iRQ5vxpUvia8EAgW8MN1qtwjWQ3dp69T6UYLh/yrnOTGo4rq1ohUIz7NLtLyWusWcqJd
TI1Qn/LWL+6d0CifA2Bl2D9lWQC/1yiM77U5+BsdrPWZDn00YfgPAJB7BbAtGchdgISllPTiMKs0
ikJ2qSECKR0fEhsrtTauz6zEj6aM9B8oCYZw/t/p+A2Iwibk7HJAXOYFRtHmdSDGTeqQ6/flnaMl
8JfFmTbf7zhuKCDcgPPg95DfOm1z7Ey1t8dAHEy08AoHwdjvpZ3vAWDVYbh2yMJ+vizf3VbzLkBT
h6TRDLbmhD9t0M7UyIJMgWSkLDXUbxG++JbBpdkHfeE/Qk2zOy/TEvseU1DV5LWcUuMaujwsETgZ
oCd8/j0f9h+VGvTedJ6uSxEXLLJxX6lKwUMiSTw9Bl8Rik5bDV0iAF84+W2gI1un+Cjzfd7y3NE3
YdrrbqHQRoSr4xUP3fh0INo6G2U5YYPag77qTMlLkq0Wyn87P8swc8RB15wtN5dVS18Z2qH2R3Ho
lV0vA/6K7zrK430+eZbcQ+FK1uTD/+a1N88xCRZod7CqWMqLrqlO0qXyOHH29Ajw6Dcsu9XfHzw8
zGZiL/SDd2qgpQgcH9cJcagSLDR4heNQcBY09dH+h2CHtjCX0Xsp7NDyFdydM3EIyslLoEOV0t3g
3/tEJcF093mH3t9Cs/QHqh8z34kskXq6GppgKLVx0BgyLV1PnU6qofVmtVW1q89YBnxQe0Hyg3w9
0m6UXiANn7ZVRmPVhGWZHxIpv/SDe7l4nP2UgsjlYhfPo/29ds7JFc5TvlztwFXnlYF4EVW60zbh
09cAl3PazHp/U1vGtIpRvdl8Poofdw0IAFsKPQ9yjKfNjB2RsKbW+QEhey+Bh9AdQ1F6/vggdpZc
rArbcJNzEcRH6wTeFElFeGJct4urFhOZytKqoDg4RrpuE9UTVuFqxZe4bnaGlp/J0n50Yr1tbbG5
yK2LLuyc/FDPVljhxVSg9+AGHQqJGizkM+vyo1PqbWuL47rTmsSaVEQPdOuyyB5SY1/J53LeH60N
gInALKHZzXfD6aTJPa5eUkemzTCA2cUNcZ4d2OdgFR/sMKisFthiMIEAhxfRSTooZTOJpDgEphDr
erK0EpZKq27HIYt2At21M0P3QbfoE3lKuMBwLZeKs5MTp4VI2+Ig5UW4CcAIuchYae7nS/6DVri4
wI+SLbJpal4ub94xg21H8Wh31UEfVP+ma9Egw/70nCHmB2WpV5EI1CmQfHqfDZXgnyR5OVQHkVDO
6x+KIbxK5Ae96kk1FscUOFGjjRfzPxGXW2vI9oRqsw30ysVfeEMNeOWH+rmt8Irmf3uszCwLZhPp
McqlPLQX+70M1Umo5OAOjVZVYes/8qbMQg1pVrXh3RLvJksqeWg82nac29sqC43+Ku7sMPIqJzHq
C3/QhXqRCa0xXpBJlMdLUHTmRQN/xHSdXLOfBrVTvvlVpaUPudZbsSvjWd57vdqL1wKN36/lxALr
puqiT7cdvxGC1ihk/P6qjPJCqJT7qLIGadUk4zR5joiAaFpRX+1rXc+rlVSF+ZUSg7hxky7BI2wc
OEAqhHl3NbRX2ZsckY+/qy6fsks71RSxCXJFu6k1YF3XmTRphMNl0WSc4S0/LMJKTb1gGLE3JAcv
wk0SqPYXKVa71htNM30ASZiDFuH8H6W9Ezmd/bVI1WmblhOI/kmd8GfKASWruOpGurUKajm3tmbW
58aN04M6WCFWUv9QIg1d2X7sU6SjWKLmzm7T5kaPEwevo1H1N2asI0uhRkJdFz46eWstz6bLgUyi
CU7FiQ1XF1X8K0sSFaevlkB0PY1aMWyc3JduhwQE/l7Tuqq6M8hopi5Vz1je+JE0Rmu4qfqPuh3s
zBN2A6+/lFSC9E5k04Va2vFDGQe+vtadljpq26XNXdnm4103pUN0wUne4v6Qy6HpFkVO5YkYW/0S
FpZ9lNJxuE6a3vzeOTqWu7kedlsrmnzbtcysfppQIdVg2KVRuQlLE7U/ByNn1SuKqOlc4IPmrQJd
N3O12rTwFi9R0wRA0PFgQOpaf8SmOEWkKB/8wI2FH5dunwQIuYJwtfA4RMccHKafK4lnDF07vxXD
ems1AEx6BJmeq6Y3jnHXqPedJPOUQo7CuIjSXkUkdcxsxVOShm9KpSwEsdg2+dEvs7Bzdcqn39JQ
yp9xiJB4W3VDdqcj4aavWowVhjXs7+oWYyTNdytg4o+ouAerAu2Ebg16fY3ecDl4eS5D8KrwQfgS
mlMqvMwMJc011dD/kqS1cR2JRK+9ZtSL9SByQUlPLeN+FQ5d1K+6JDUdtode3Tu+A4czaaLR9GrM
igVg0cL5ZtQNmpujCA3bs4rx9zQV5a+JMtB9EHWAs3ylRIve77vxBo/NqGOdhd1zAOlqdMMoFYOr
qKPY1yJOzE2viPjCr/sx4T2ZTAN4qNFnVu2Ch5wi6c4uLmqjdUuUDo592fg/urRtv0ZKVsxzhd+E
i7Kw/iDFPmIOhtIWXzQ9pSAvZ2oFra7KpHFliEh9NtvaPtRpWRguFw1VRcluOsurNRj1jSP7t4oe
Tld2MzkPo43i2jZOgPLMiDqi17RNAccPkVLd+n5hxGs7Ibvvkq83vrYqcpbb0hrC7UzAiZiaKrmi
mjclro4nzN4yuGY4zaymec71uKs8sxPpxeDoWe5OQD9/BZZGilNjozyagSIad0oAr4zhJPo14r+1
4yU5iZVVqKA55RmpzjvBMTE19NCY1/ZWmgUxQvpR9xM+bKN7IgLfsRohYWDOo2Yt5DtF6xDf72Mh
ebKYslm2VB/iTVH78rH0S5x1+mFgiu18YNJbXcZTCJ3VznCbqKlBa9YW2uBW7NwlnR//7gunFF4g
GsCxatyYD0ISuXZVZ1r+hWgd9JvTg77zRJ3a+XZwGvUQhHpEMlpG2kNtscp15+zups6i6G6IfWze
MKoAJVImDetNR84OBbsySuczYMx36LGnCNyNfnIfllQw8ZXCcAh0rzAxqdNG+2eXoG29NtPR2DKw
iuq2md+DxZGTY9alw00bwOthx2tt7jWZ1nzLqZlc9fEY/Boxgi29Wi2s5wbK5HWWqP0xwzd7nylx
HrgQPP2voxLYe6M07GtgqFS/xTCpzrpDg1Dc95aTqyxYW7muqFZ+VSOM3lZ9Z6mJS5Yiv+xF0dTu
EFfSVzWX1QtStL61rjVjTDeWmYTPDg4Pt0kx0Gu+WH7QVET+vDpA0Mcbem14lvD4FZuxrYpvTWRC
GeUKKClY6718MaRK3W2yqq33vToq2KlDsiw9BMbK8iLJ8FXYxIjL3+cWbkGXU+iLcBWGYythUGDk
dbbVpAgwdaxkzsHMkiLct7XTJJ6pjfNijMtu2tlaIXcbH6nv7dQ0WNfLds8P5WiwUtdQkv4rtEnM
mPDR1TSEEZNw8mITCK4suAXi1Mm+xmxY3Z16QyrX6tRlyWUgRaMKP10H1V0hadSuTVawtKOaFrwM
CjYHJKk67dJKUrQ2pziJB487QnnS006Y22aoI3md5j1prDyPCtOLKsXadyUfvJGNyXlphI/IXNsq
U+W2OO08xWk9DK6PpVy3CtU2vtNCybkea8D3SgNAwC171doiXoHHgTEVerlS2yJ+MsUYVKtYULz3
uN7rg0gT1IUCY8JzBsAPz7OutCvdzSJgL56EFjaCrrlpKW5SmfWNMQzhXaAGaeTWwPtf2E1C9VLd
JENbhB2KHY7RjdjZRKq4rq0+f7GdAHOUsIubL6RjQGe1usmcdqEZJV7E9fxcQsM9REOGQ95gRQVx
j96JcE0SpbyJuRG/lyMWaBtstfricpCKvHbRsQAel8WleCQ70JfeWI9NdWM7bc/rAVQhUVcBMG9t
RrqNYFRTQSII1Ow3yrXmi5/OizijeHsXBxniXH1PmV2gWnHdlRUahErTSqpbq/OeiWQ9JS0TmRQn
Q21Eln0C0/4g+cP0W0/S+DptfevoWJKPxUIaftdjQ71SKI9z8M+nZgmFsgD7r2sb0aViFyKmt+6r
MHxSEJvzer9W1xwP3A2iKVVsIupkilwnHOWfiIbU93HoRzifhA6V+SqtEavvVd/6GpL72CIrchGG
vQ3vIy0sbxQUCFzw0zilpnXt3FVNzqKm+qo8dTGiqS6qDdxe3HkSax2U049K1Oq2r9GpWLF7Edts
YwFVoZlGYa3aTuIAFKOUHeOhihQcI4K8c+PB6h/GsR0eayM3cs8sjSZ2LXSWufZGUd34VSMd2xwJ
YVeyu+wHUOniMo1yKNFdpI9cqsRBmdcHkgpTXqtj+BnqiP5gaRv3YPCnzhMZVXZXzbqj7/g4kDea
fYEKsBnv0swqZ5ZFFuz7Ma890P8z9ixL0QHIrEkmRgqb7AeyOubdqKc1vnKSJRKw5LbyGIxVqq0S
uWgDN7ccZoKzerwbxt633NzuTIULF+lGL0WjkXOOOOGlsLTiQbLIZ/WOVESeHkj2D6OaUmwF9HbX
wmwOXR09q9ilzlMHq0nX+9u4GXudKdXGfWuOhrVSk4qwzs76RlqjPFrE+4ovR+AS80nClYLG150J
us3jirTajTZ00MS6IJGPbWrNWz1Jn9oxznKsM1VtuMlw0SseRTyVFSSU2HK8Nvfrp2DQcaCX1JrH
kRUb8m3RicD/0tR9Wx0NTTh56EpWX6oro26zcA1qx+hX7Tz+Sdz1qFYWnGg3lSmH8naYSj0g8BoU
dMmrXmsvrdqM5EvMStq7DvPG2whviGad2FJgeHFbSM8g2ZU72R9q4NFWV9+WlaX06ywYc0DjadMe
MidVTDdCGxM2nE10slLlosrvesQppitDyziTkx6X4W0CQC7c2pFVyisrzWHwmCm0crfAOSaE+Emo
DeqoKVZtKhkGVJhEHOPJJnc+qqNz2US1HCEuo5XpKm7L+g7XT3tnUem5cya5f9Ag+pPQU6pRuEMa
1ilsACeEnNNMhBEsOwuwayylzAiyBr8SeFwY8UArR/KyFTifOWEZSds86LR84ygg4d2emsNj1meh
5PpjUl6idtT/6DSpbTfFUISJm/ileidy1HA9CbeRkLp8bkzuiBcJLG5f9Y8aFsdfJsg9JXo4spO7
sSJXk1fCl4AA1/vdIdAoIusToiFaqx9DxczuyTlzVIVGFwPfCWHguFLWC1aEhpoEq0MntZ2SEJfd
rJk6nIagQs1p7km12IyB/yvIQoG4V1iL2yiO7JDQ3gixjYocp/ZMvcl/tgMhCJkuu3nKzTC4tYag
DlzVimoMA5o0KSla9G3BIw2HELdJBILWoGanDXpAmDkM2Vi7XWNNG7Q78tEr42FbDn1L8Knmzotp
1NXPuJtLNXpU2P6mwXnjeYqn9lmkOXB+bvOggTFV5M6VJKuTs5Ex1ytXTZ+QJnLiMCJKtTWgdhHY
M8xcGm0IPMgCyk/wHVW27QolvJOKCpxwSVT6nFoWQn5ar0OGjQnRo9WEw0t+W/sOhvOtkWnhXdcW
uvgW2FKis7h9sMYGxDdz1+KYVm39zB9kt8KYC1ZlQdBN1zudV8GE9G0emiXHXUfk6SHNoA2rQKmT
xsM5LxCwPyxDv5AbU6h7fyzi6L6O/Gofpsr45OtSn3p1VbfIW0zh5F9XhrwjDzmMawiSJBUFL4XG
VfIm81eIiA76XtSGBE64TQvHI1ouDkXLcnE7JM2Vja/l3V6pNDZ7NTAv5LCTyb8Yo6C6kcg0Irps
Zei7j0qsXfEKIqiWInDcK72E2eJNUhhaG0ed2qMgKgt/GaMeDatkyHlaK1AzVULIPpc8OzX7ENWV
xLxSwLuE275v9AcuaQI5AV9P3hpCzZ9EBF17myG2bu5QYJs6bv26X1vqYEj7duIEX+GJNU2uihC5
4lXV2D5PaOZka3wztfpKyRJsQyVELdiY8GF+9JUahps+c/RipxcaoZWkB726L+qcHINZFPZPHsPY
h1UMLIRgUqtbvXHSygMTBMdGtF142SW25q/zyDauKrQ7eLdrmeVs28GppF2akuMZ3FDAv8GvQ7bL
lYD0+wVXg3QkEJqqX1kUdirBfGO065Ln05dG7qCn2E1jSTzwaj3cowvIxsynYgBrO9Rjz46p2pzR
y5AF7UQ37jT8tFlBpTxF3uRrwOzpYNq7MaJHO/Ir3Re4DPlT0jU88hDdJDOhWNJfchP/8XP4z+Al
P/6Z1qr//V/8+WdejFUUhM3ij//+X23dVM9p9Cz+cNvq5bn9I//9x33zzKHZRD/r/5p/2X//5X+f
/pHf9Vdbq+fm+eQPa8Eza7xtX6rx7gVXoOb1K/iq+b/8f/3hHy+vv+VhLF7+9Y9nhlas+Koq+tn8
468fXfz61z/muhA5yv9428JfPz48Z/zN+7xtwj/+u6Mf/N2X57r51z8UXfnnzIOhnEg1AxwxaeP+
5fUnqsNPFJRQaUxH545UsABcFf7rH5Jq/NNxcEYHpwj/BHwdf6ueW+Rnmv1PwH2Ue0gSA1+EiPGP
//OVJ7PzP7P1h2izYx6JpuZ7FuVcbkHMLxBV5wNJAGNif5qZTepcrwT36VHFulZuHK8mE6Zjvd3d
mf2Dkl/WLSto9Fpra6s/hjI9pjeO8N1sNtArdkaUbAyIRG/G8q+vfPtVi1rFu49a5PObCAclHnYj
gSCHwvAQkf1xnMJteSIo57TVF7npPxsDCzrzlkAyLlUHCmFVBmCu8WgFdwHk56p6+bw3HzXA9FIz
o4BqAVA5HeJctStgHcV47AHvgXt083OansuK0msf3jYxlxXe5Ne59g07IkdwLDoH0sFVqP9ChO2g
J+s+L9w4tC44MLvSOTNP/5d2QSDDN1GAqS2KSjbhZys4fI6gYbriCSTHCpixVzo3kv2t1X4M7c1A
BePz8VzUSF47yzDir4i67Yw9Pe0sr6ERGa1oOkqFDe299or5aGzta/1czeyjlmCyzcJ1QPDgZJ62
ZDtiSECiEEWTvzgMqBmsR05fj/2UXjSjY6/+fs/etreYRkQucdQLSvmoB6Ru2srz44u+Jr/QnhHe
/7BjSDkgWQfsD4jcacdG25YDPR3ko1onxKykOY9GTfosu/i8Q4syIFNFOd+g/vFKZ4DQdtqOEWjo
NsV0yBitm8ZItk35wEPeg+LltpZ67HL5/vMWX7U63hRb/mzSkmcg48zxNBcVNCTl4lrvR/lo5QVu
a7r0o/ZN+zHD0WCXpTj5oJKU7+vYGvY6Jk2/1G4YN2bj2F4XxfUBUstEWolY0Z0tHi4HLlFXgXm/
J2Hqtk3xvelq3mUpGv3dFGtuY9e2J/XSIbON+IKHRji/tM7h2z4aSARuEUeZgTfgUk4HsnccJB9A
MhyV/l48IWXtEFx1q6Y6FGeWxgd7mqsFzT8aYXOBNjttCrKhhF6Tw/YKBRlSZVOY5jqa9jBvvIKS
wlBTTZlKjG3OsRneH/vzMTJLg3Ftoo+3uItygEUysf10tEyJoBH0uCZtumzPy8KttXMAg3mNny4U
Wpu1bFGFm5F8i4UCJaGsiYCmY1BTsynK8DI0jR1uXt+UzFp1vS+vqqT5kTvDNpt4LGjTt8+X6hJl
xFLlCxxwb8wse2PJuhlUoxNlI03HupZYXtUXy59rfas+Ni4Is7+TRklh8cOZI8o8c4h+NNbc+RQm
Z0Ahd9/pLIeOFjZVa76OdT4nd7d+O+yzCU3tXt9ptvjyeWfPtbdYwG0UTHFNjuWoifrB3tcWFUZx
n02/7WL7eUvvz7YZ+YvENYrk6KQs3R6FBjQTuJR8pEXyJ/5GjbSt4xd39jkW0+sELZcQjELeOVxH
XH+LBdvnPIySKpOPklVvqm4bNZUnmcV1GvsPPt4jir8GLocqaEW5e0WVrZX6feQk66LTd+h9fN7x
D3fu289ZXFdqSi1NR/3hqNyUJjn09GdcP/CQiHlgSX7hlqm8LnPrzIEx/9blIHDeUt2fpS1gt5+u
pEHNu3wwG5kXXhptnW74HWlJvxsSEtefd/AV57dsCgyGATKVfQPL8bSpqUL6TE/JavVG27rI4Bge
UjU7XRKPVhIcelWTvFgfsECqbiMtvMwm/T5Lp6uYMpJXo7iyrjMeTUan1IiYUisTiuYFsnwTiG4T
Ts1tMAsIy9BbVzm4MZ7Q8l3uK79C29iqYxF6peqvza7vXVxxz5xHH22Qt31b4J0yVRiybzB5OtoJ
yfRkpzu/8Yr+0UirM+O4VFN+PXhm/CYok1kL1FlsRquMI0yjK65l1ZiVP5tDm7RfKRbEXoawB6kf
8cNQhou81L9LoromqbNPq1z1zEjbZdA2zsSR7yNkWCdA6QFDcSBCuzydV4Iv/p3fyseG29TtDTX2
aqoKZ1p5fzAAPUETBbwL7x1oO6etVGavYKURqEe7KhWvUK9I30/I2GLJKu8+X6kfNgUJYQa+85SU
FwcD5hNT1GKRx0Ll1RKTKTS+jWGG/ueZqXy/+egTgc5Mwp7RO8uGQjmdzJGGphZrJEktp20DRHUb
5FpwJpb7sCkgSbO4w8wvW0ySpIxZ0RImH6tOH3/bQxB5AUj4n2Zk/vx89N5vBTo1B40g3gnvl9qR
mj7CqQxoSVDZEpAa025vHpsscuFunkHnLL3F2As0xkMbAgKv83dClUmqJ3WIRdsRuwd8iFFftR4n
R93p1kNjfc8kqjjRF9lBEbXeJfKm1s5xPN4vfnuWViMfq/AUB195uiwFNZipJKd+BOGMF2JZZWiR
ZOdcZj6aPWJ9dNBm8DvvtdNWKJwpcTT06pHQT3YDhCKErwpPvft86j5a+G+bWZzQekUV3klalSQA
B8Veim61R70Yzqz6DyInxuxPgg90NcKo094UNTYEvjSpx1h7GXMyeslDk+E/le2S9CWVBlfPvjbi
Wa5uP+/ex6P4Six6bXfRvbHwCwj2o3oMwt7TM/3S6ndK0Ww+b2VOCi2u1NPuLbaaZhZYjmaKeiRh
RB7Q11a5qU/ruip0HiNpFnl4T1wQK1eHKRmjPTiM7DqxkugKK7HhzNd8MKVIWIK953zm7Fwqt+mN
CFg4gXUc8zHi6cv7qARZEAAnXVtAf9afd37u2+kdjy4wUogQuMAjwik+nVofNpyJp51x7OLvUMNX
ZFRAid2qxVwRs2bw2CXghzMKEe8bRTXBRM3VBkYK2n0Rw0xR39miTqxjVCo7SbjTfaod+xFHm/jO
NveOeaa9D2YYjhqsDWxLeO7ALz/tpebHg1bYvXNUFXK+KTn76LZMLpw0o4RXuUj8rar2Eb6eZ1kg
QDX5zCgvadsce/C1ZxX5+eQjdltchk4SNzYakuFt1j4bzo3FvavHW6Tl1sngtR2l5qNMQUIoyUrK
bmXhTSNko406qG5JdaA1MzAUvxyjXH0+/R+NDAKjvIjQCjdnktXpyOQgDSaYxP4xgT7c+BdyTTi3
16pVh2BIqFykc8myy76ZG6RizrT9fnvPj08aBXE+xxyLZdBNWgP6MAhu+1b9UlQXReI1VFM1zVWS
awtjEQeIUiXFK9uZtnmG+ctRAagRnZPInvt4ugdmASceFrM+NptgsQcKYTRY54rgNhH2phyzjR+2
nqN/N3GzLgQFNj8/N+zzfH/S5LLrMijGEERNcNvpykozvsgTr/3qPv+Jd3Zy3aO/mAceFalVXzxZ
wZkL/6NxhyOvAdaEdQYv63TOo1HGRM/AYc3yKWWqUV66VPKd3VB24szC/2Cnz8HFK69AJe2+WF6a
nUyjNVrBrXlNqV6PLsRwsHrHTc1knZdPkn2mvff5KE4TWInEna/MguVOhxWmmtRQ4ttpPAS7VL8Y
g2s9/o2yMzXzh1a/sSLIvQi1mcEh7UkyesrwM14VawAeqrR1pMsauJ4PoAbuu1ci74BsGCDcNI68
z5f/fOacLIHFl86z9CaJ3NuRMRhJH9/W/ZMWoJb/8vnvf3eRLH7//PM3v3/SqdWZPr9f7/xVb2PX
qW3K6Llrn/5+O6jQkSozZyj9Mj8MzLwR4zTGt03/Va/qA0jzeJWZ420U9NKZMXsXqtInSjgmBBy4
Fdh/nPZJlAaYjMSnT4CZtjLeAg+KX/KMmop8V49tdxEE0ZkgZNkm8ssExWwUGCRYky0FTGSgGimQ
x+jW1iR5LfuyZ7bBwAE9BV6iGJ2HdPE5D4fl2pjbVMjLcSZBnCRvdNpPyQglJFqd6DZvxnBVI2a5
9lV1OrdZ5gP27RJ8bYaTD1X82aVsqWY9VGbDgNrRrZnuaz9dSSPF1StDL5788NB24LXFKh0yYIo/
hzXQYVfs22JaUUxu1GsJGwG31c44H717ICy/abFs9Qp9b4QMoluj/db0L01RekC5NpQZNybWW33/
tWz+N2dnths3kqzhJyLAfbklWYt2sSRbtm8IW25z33c+/fnoA5xWUYUi+mCAngF6oKhMZkZmRvzL
XRj1j1b8GFWPLdjy6+t5TVmFKYR0Gf6icCBlnGzW1XosCXoDAGvkDRmAg6iIh0OSStKt4rfNlyqo
FeCJjXQ7IJqKoi9E7qQsWrdtInkv1nH2rIZmzJHdtsPt3EqzbSV+6ghlEz+LrZphlNR+DTX1l9CV
mV1ZUbwLw1A+XB/E6khDkkSju4jOAzeO5Vm3LLAPm99oEQbk1jN4VY4iIe8oDJqqPYoELvhvyz9e
j7Z+IHwKt8plnaTGM/DZwVNT1dUwO8npr/+ajXeQXTDbXHP6PUV7LdrgFK62JmERmKOusjgdUclY
k2PlUos0DRUub66rfSpwW1fN4VSPAte6JrlpI/HP9YFeCri4V5g87XjZrWU0Mqmue51Gvqe1ll3l
+jEVvxqLy4oW0c/YUui/FI28Q2WV9jRJbzWr8kDNfECaGM5DlDtaY/zyc4gONb2+fkmvsEKuD291
WtOYkugHGLhL0ptGrWm1avBBHNquUiov0vdWQicC/kpw6ibg2vVOQolxmra4tn9F0j7koCWmgRwG
V2OIqDB3VpevCLjlqOpl44XCUzB5yD+6o/q0vD2q+nZ6C3VA2vcF18IBSQY3ng7i1kH5yXVp+Qn4
nS0vLqjd9OfPN0tRmmEYWW3jdQZkOXRtkBT4kSKBHBbiXtIERzcQSXqMoDJVN0boVtmzLPyZJyy0
++rJOuT170CwFdPphF/XP8h6G//9ZQtX39JggSrrPtSstV2tNlLjKU3o9up9JfxpF8bHt1a3jgog
zevhLs8EWWNpm5vU0lbXNbELNS2IB2aicuIwx1qq3YHcdQxhumnmwpXAVCYl+Q+Q1/fvY3WvJj/a
9kurNchFu35xq6I1ixSmrD5JQb6RZZblvl4p6ocft1opbZEJiGTy4/QAVnaIvSvv4y0X0vX583c9
fojy9yX3IXMWmpmhZTI2ZP8/BtQdUEGu1VduI+50QTwlyR6B19zPAIUf8/nLGG3dCy8O0+BeTnpB
W2P9zQsZDL0ez403qzjIBsfRb6jI3Vz/0peCIIy9qA5x0AF5OV/yHQxBvLn9xutNOrZNVB+hdKaH
uLe2cspfQMf6s5G7SJnL5qK1dR4K8kPYdqXUer3Y/tAjfxeMD3PUuK16kIPGmVXDVu4k5YjDSqOA
4zsp463WHaPn6g7624Hj8n5OX0J5Dysr/BE5eKH78DTgNVY3RX8ooJFIgB2BXW51gS9uh0USmpvm
wihcq24VY6KbMyQaD4uPO476nTD09hROpyjQwRGrTgYxrPnj86FCEJaZ8QudD7uJnocI4CaeEkm6
l791gWuBfIVCA1pjC7tzIWWjGrJU2IEmScr6oG+lOND0emg97B8y7F8zRxhPyuT1uiPlP4fu9/V1
s256/d0euEpTeOalTB1jdQOPSFY+b6fO6/607U4bIUSeMv8E2mas7V4vj5G2USa4sFQ5cXnS0TVW
FXQLztfPqARDmgNY91RdnN2sHJCggKzmNKIRboRaXbuXwS2Zlrcx8JpFDeo8lNk0nBDNPHpD8hbE
v8otr9WLQ/nw91fpVerloC5bcfT69mCkpd3SMcWp4PonWk6r1X47G8QqTYqFVYfSxCBQjHZLOAQS
zg5FdeyCH/810KJRwdbmoqxz4VzlEFXu0sTww9GDB1McQq1M7tpBnFxznpZymhy41+N9PgyRjgCq
oLIOlhLpMrsfMvPsazGEq3qkbWgc26dUDXinN7ts6tw5YfUF8ZaixOf1gPSKJuHgx0qnjbX8+w8R
e6BPUi/Ko4eeUrCLISzZSW5sRfnEo14EeVBt4vXMpZLVt5rICUZJuFQDvKKvjJs6zcy9aXQyUn1w
lOALl8dREJJjCqvHbqb8T292E9hpA3GqbAx2It5Ydl8nPSbMQgBPcEwPSlBvWY+vb6N/f+UiVkd/
jcLtuk0U9VpkVUo4eVYJqcOKEBuEbIPglznsY2ur03Zp6kkx/xdttYobwOyaPHEh7KsCqjFIkSbf
eOhdGhBNL1RnMVRQkIA4/7oT5g3doCaTpxSvhv8l0lhGD7ryVZRO1xfu+kVJXiFVslEAE6PzpK1L
JEnqR5qadZMXlsU+TH8sFCkBoGDrjE81QEiozeZbaA5uNUpOOP2I4lMWHGLrLuHZJh3T/l0Di23Y
Ju516vjr+q/7nJTQpwCMqSHKsojdrPLrYBiZNVXDREE8uI8ATtoWLLAqzLc0CC99UsQcEJxBaGR5
Q53Pt14AQRsEIMez2T4iAnDEifTL9bFcDEF3lmmmb0HL/TyEIahdow6MBdoqd/lc0hiMuNU/XxfN
/35P5EQ0IH3UZihInYeZCp2+IRYuXuGDb4d5HhwCQ2rdWitaJ+zM6U2Lmv6YC2HtZNPU7HTEd2/b
um6crIW/dX3Qlz4gDxfgTeCX2ZirD5ji5FrWsTR5vBCfNBZO2mVPaVMfrof5fK4sT0JEfHEKh0S4
fvum8CDKCTEELxrCU271DoYTu7r+OW0p/V3al8B36dbwMKRNtJrdWWt0GYer2Wv6+B+M0Nycf4AT
zly4JK9V24gbE/j5DsXIPgRcLUyopYFiDgEBu/YwSLEjle9q/pqKN1Fpy+a70u+uT+XFBbR03FHz
pvdCJeF8AQFkNLOs8ycvi28xXHdl6dbXIQ/0WA/x3gzU31On7qkwPhlifAOTcOMpdWmfLNud/1Af
4n57Hn+IpUop6nr2DCOdIe4H5UGQlXBjmOuu1999AtSEEia3KZ4aq4mdavxIqsjgVW8kNG7dfnLr
yMYvyqfhHr8osF4tcz9nh1KwDmVXucos30UK6MPEjpIfg36Ms+q2bpWXjflftsT5HUlm0FRVQOEv
wkCrH5bJcBRy6ITeKDzp5Yn6BIrfO0is0hel3Efaj6F8ux7y0iZlIqhaAwfguF/NuKw2aZeoyszu
CXaCr+wx6b3BtHNjKV/apIvEFuov4A7o7Zx/WFnOrTEV59kbRxh3oUohUjEr7HnCchcO4e/rg7pw
I/trOwK4afFg01cnaBuWiTW2gehBcBIPRZR8MaH3OWKgtPdZHmeHrJaMXa+O40Yf4MJsEhgbRgTN
eVGay7//cDHLxEyRypjAVpbfVJq+F9JuH07G838fH8VmcCp0AKhTLtvoQ5gpNxXVL4rJQ1HM0v+R
p9ipRS/JSls0X6G/X492IQ2BsV8WCED7paB5Hi0IS3GIrXryDMznjXBxGqM3aLqTmdmieMrxxx78
1+sxL31BLvDohQJmQpZtdXbI9YwiZCYzwgAGpDcJN2az0/Jdq+z7eKNaezHWXxNkbJvoqaxWi2/y
ybAym7xAhsfe5B2wvuC3hACDxYzGA6G3oHcXtsP/Ku1iQrSEXOXZUZAGQYg4qMdghlfT38iojgx6
QS9Qs6/P5KVkdxZrtVggXhqZiSiqN1nGzuiKp2LIXQ3BC3z4bpL0PhZ2NWi74VmLhkM+t18Fnuj+
b0t/FDU0FZzam8zf3fx+/WctmWyV6TA4QcnQwtyKt9Nq0qc8gJU2R+SdVvT84FD64s4Kkc7+pem7
66EubUoVnBAQPGmRWltNti/NSV8rxey1Rd4dB9+c9oLKgyZW5urmeqgLVeMFfQfNnw7NkgRWZYhi
0ptQnMvZS9KXWv6aJf+kxnv7ZMZuND+29ddUeMvLuzZzW2s33LXx4Xr8S0Pl+MTbCtrDQhs736qi
KTQDehrMqjomhyxv3s1oDnZzk6Qby+pSUqB2Ro5bHl2wYs4jybivWpPEuTGMTnZSXorpSbmb5cht
q30Qbi3ii+P6EG35NR8SXj3OZSAU+uxpEPfRqjnMZrSrumDj5fVXs3e9KheQE7ZuvIt4Xp/HaSeu
mYEqzPSm3Wx2RIrGpWdZ3/O6tDN0AOZyF2vHXqidIf5dN67PGz959hU7Tm7xYatkUNb3QYr9zfyo
QVjDTigZjAc9d69/50spi6xBIRx9Fdrbq/nwx0odkWeavXBGNUOplecuhhncJ7XkYB3fu00m1k5h
tv+PWgcENiaGUht40/UFpZqasjHAY3rGt6TGnbNxTdQK5pusGt3sv19NFoyitZgmLD4GqyWG7FMw
8YQRvdCUrJ0UZpJdtkW0q+EoH6/P5xpSvtwIQdnAA+FqT+loDT2JcaIddGOQPNMIXpEIyNzC5/6H
EJ9MR70Wd5qAqv8I6Gc/z3q2w01U2ncoTx0DEtmpjsb8PtGxHJw7PbkzucPtjb4f9kpE961Ore4h
RnLNNVOpvi+TwtzldVem9qz70jelH7sdBUxlZ/JCesYwPTyhr2vaYgr+K+2CLY+oS1kKVNPyLqOw
qKK/c77MsxBozdxjAp8Z+8UHY2EU22K9C/PiKEWPRpracR858MQLNdjHPyb/rkO3EVm479fn/cI5
ePZDVmdT2bVVHCKE4BXdfdbWD9n0bDbUprGuuh5o+UOrjU0g3OioRoN0XzvNdDRPastixCLQgUal
ZrvFN1mfs3/R9Nyj/4+2tOSwDzkKFxkJCm0/P9fvKB+33+ff0ot4a+05aF31Rr7pA1vkSvEzuw9e
u9fytt64pl3g8FKnAxvAcQpwTf9b7fnwA0hb4aSa8KaG2+CkOtJdpNrCo3bS3flQfn2MnrO9cGPd
NMf4IdtK0Ov6+//ipz+g6lcnD2IBYybSjnhGA8iubodDMezip5aFtHTANw6fy9GW0hBVDgVe9So1
UP4MlXL2pWep5tq0j13jR/iIfpR4338Zt6KtjroFI3mGFVslWxXhGuTHrMArO8xzbfqs+T2WKmDh
SldNtoa2Ouog3Z0DxVZ7U7MiXzSTLvaKr+F3EHDmc/VP9WXcdTfprXlsv/i7WN2KuXyc892xSLz/
26xZLV11muIqA3HjVWjfSW5yLPL7yEn9XQ8G9cX4bT3JWw/CT9CMdU9jSQ0fVuuENizsE9oBGnAe
TA07Cox72aFPO+tuNT/2X/v/KC9Njj97nK2SzWL6rk5czzzpRb6tX4eDPCCVftv+kbagZ6sVs5wm
wPn+fZ+tvqEK2chq4WF75kPqUFmovp7gKCkhrjQbn+7SReDjO2l1YUkD0/RTixqb6IiPhd3/QlpS
vis2XkhrhtsyoLP0uRpQK2TzaOXYqyXanV48GnVhC7wkwMcejPF+bB4N0UUHzk+n+1afHLkGl7hT
UojLp/9PHqdgwXuNC/0aWSMlaHa0eqV4mijco3PjgHZ/uR7iwspcBvtvjNXKjOtOlNq2VLzJyRU3
1Q+gdlLHONS3Sb2rfDf9dj3g5bPp33jLU+nDTpB7VHHTjDFFbAINeksr3VyPsM6XfD+yigSvjDfB
YkW2ek4rY13OZi6oXjPejPqfRn1rbXX6B0OH7L3C+3vjKFrlsP8NR1t6EQPgRrUmzDetPNehlmse
p+4+yrHWOorpFjr687SBuEauBTMATgIwA+fThttaoyfWpHhDqLcIkrX1fqYJ616fus9bGbd6LoZL
65V/rD1m8d8zggLrSq/d61Vr9/M9JMrIq7VvX6R4K/lfmDcsz8HHiRTiFvLD+ZDSpMdVIQo0D2fV
+2rYhQIiMf0GUfMCkgShEcq7NA5h/TGu8yj1iJi+YjQMyS9rEHgtgrVxGxyxYkvu8zGMdrBMAJwn
iwx/aWRO2hnho6G0xaGSg+KIlXy8sWA+VwP4SX9LvjxolgLo6ifNcS4Vfal5zc40vuGIXGFkqx01
YeN9vGzd84NOlUGUiojWAy/h7XQeR25nFHCNRvLm0AXjahfv8GS0Kd5YNJ+/I8hGDgAqDiY96PUr
KVwgwlOmS9StqvSgiyks3FqxdlS8642Xy/rayV5bYi37WgEE8ElF3uJ5IGqNJnnS/BY11psyxjsZ
VAhSZ0Oz640IzZYG8US3NWHsCIdIl48IOhYgSIXfof5aq27Clab/fX3f/C0ArKcaIjDWoAuQBwz2
+VRXeiMVEd1lb1D2QevbTTc8l9W3ppp/9a3kVHQVUrQ0sU5zlPgpLiJa80919VaIw2sFlgtdq9/K
bL5f/1mftzPGeCoTRTakF7dOGhKk3RpGsYzo8a2B5iz6f3beOGYd7ov5K1fHctrI7hceW0tIoi2L
jpNltebgTOUSVh2yl50mrJsbTpC4SGMMqxHebXl8LRJ+/SOmh3qiPIUodGux4/fGTVB3G9vswtGG
Z+oC3zaAVhvcUM4/ilkVST9MoeoNtW/tZCPJ9hW2G8d+qhqvUEsUOAvBB+io9rZvFvoRGax8N8lD
/+e/fgd+CFUjHAjArvMlzn+IiFK/gqCV6iUINM/o8wp2m1ErczLrVkiem3CjsnOhs3UecMkMHw7Z
pG4yHYlV1TOwJdbCnSF8b43ObkyYdMmuTR9bR7yrUAE2dtdHejEyxfPFJRmvyU/yDr4poK811boX
3hfhazfhqiocBC/mHioMkNlyJDXtxlL24haR6UJuQLyDdAdYFw0UVuFq0ErmCwEy+55i4JeRKTbk
oQHP8IrkICIrH/Eyk/d1uVMaO3gnTRT1rkyPqCQcJ/UhimEtpDvLHDfgTJ+z/fKz6O/BuV1ETFYf
XzajNo/VQfcETT4qzU0ZFG43S25eaAj0b9yQLxx30KcwLIGysPAk1g4ifSipA+LChodpkF/d1/KO
4oqjx9M+jl9gYmdP9fBQoIIaT3eGtHGZ/HwSwO9j81MU5vPr65uQYkpzLgiz4S0KYM5QpqpjlMgY
zjhAbRw6n58C56FWK1wMC70eo8Hw9NKRhL2cfAUdTWfmwWzv4rHfmtblz53n9/Nwq/zeDTndWas3
vFbZLYpWuv/Sx/dx95L2v9PqZHwddy26dPFhprlQvoGmnMYN+uTFn7AwBEHJUL5bd1HwaohbsVUM
zzIOUflc+KcgvR+2Msdyj/w00A9RVpsIZecZNVjV8JBydabya0gHXr+DP9HfqUV7Q3k3Bn+FRov/
kHRbjb7P59VCF1PYJmDt4RWtZhmQEXJ+uAWdTFQbaforRQnsyPDR96K6H1euFUtAPZDqBnUVtUlS
PFSNNL5FZVBW9hxiz35jRN3wo8qiDH3GyjRuplGvb+Js7KTbHlNycDX8nwPY5ilaJX0U5v4RtSPR
dMo5nRFbToChu30wGP/0ma5lztyoiwws7ghONEr1F1Mbsm9qOAk/i3kpd7IXZuMQK8gskdpmQ79N
ukDo9qpa0gcphTE2nFaIZ/5yK6TOkLTpT8whptkRhDq/7fEy/gfK79C4g9hhnJ5Hev860FnNHNzP
UFdVlB6rvUTPim/oN3W8yLRCeM6EQUZxGQiD5lA6xjxnCNLRuhmhX0EhCrsM4ccGQQTbGEYqtf6U
Tr/qbEBVCBr1GD8kkfVjJve9dagOzrbaaOl9IqVp5ZS1j00lhJvE1TozHe0BvZ77WVSCxB7oJjSu
zlwl7qDNwy9dDxuoSVnPwx9NNI2ugaBl5g5pzKk+BHkYZY6SEYezriQniZ1WVPuoUHuEDbKiV75M
jZreTz5oyY13/IVsZHL3MUhGAEqNdV+cMwrKVhZHJynQn2NaKEHyUzDGjavfsiFWG8YCTAayAoYl
YHH5/NTJtKxCeMeKTyjqvgl++2gO0ZaOwYWtT+ubeiNydxa7f7UvfEXqA3UUqLxnGKIj8TLcmtbo
1v3r9dP74liIBO/dgvGyxuKNI5c3v4yTk9hCcvky11+u//2L4/jw91ePWAHuVl4maXJqY9oLQbg3
ozvVh82xRUm68OkZwL8DWQb64f4T6EKvs6yS02g2ezHlLdBG3X60xC2uxlpVhgsuQMIPkZZf8iFS
qU2FouhZckps86HuHTDo1KLDPfa+yPPrtuZU6jF3rs/j1nda5vlD0B7Bex14b3KyjOSXJQp4QnQb
sOILRZTzga3XXKWlgiIQQ/8x7qd//Gf1Jrnv7v23+fv1wVz+VmDKeTPwGl4DEgMEzgEkVsmpU8v7
aa6OZSZXSOv7N9fjXHiaLCP6N9Bypfg4a9RoYgTxklNpPmU/h0fOsaZyU5BttnYLCPQhP0y22208
WS+caWdRl3//ISpvM7X1wQWf4tSRHS7g8mAjU6veY6fwH12z/y5GCYQFnVJUjj6pVvhVCcLIN0yP
s+15xoICyxK7U/TbqfXa7HuEecT1Ob20EKkyL29MDR/DtckTyte5T8vO8pThRTJvp2GLt3IxAM9p
EhJwesRhz2dPFvtGl4Pe8hrrXjWfZuxOro/gwj2S/hgdVwzkYauva4Wd1o5pbfg+HF8ZB5snAbuX
qMn2ME/t8YtaiVv1qGXfrM8LoLf0rRbHXv7X+YikMp8VuQqF5YKeTbYOVbOLvtbDV0w0cFuxx8rt
uher2JvTVzxlCjWzfQtn8tKJi410/HnnUXpbGtt8P17sf9/PH5ZmUfQYh5Wj4AFSxFFgBMSPRnu8
0Yi48CThPQKmGUgVhEbwGucjToXKqPw8Dk53v6ZT/E3Tb+eDNu4oybyrvtOU7Lrr3/TzlkOo6S9W
wATawBDPAxpYfKkhHlAnvaXcw2ZDICp/Tv+EkbQP8n201Za4kCsNDkzwPX9rbbToVgEFcRxxFIhO
haLhlZQdVOvNeteouklOJ6W3sxE+zP+5L8h2XxqRvHa5LCMZtYaqxYZSFHrXR6eGbo8LSSrbZ7xR
duhgDycwm/mNYWExAVMgvEkQefliLdIa1+f68xpafgN1b0Cs0E/WDotCn1EWbOboVEaT6SgCen9R
Wwg3peZvqaR8/qyL5i7XLFwqDYj5q1lWOs1P8z7OT3irmMKuxYm40ezc9LCKvUuDo6lIu+uD+7xX
zyOu7itGPw29JC4RX4LG3o+38ek/ivDwDVF/g9QGyZAnMx3786XTB1FmRmKan2ps4TF4s+xcuQ8s
t+icXlVt3djYGxdOwfOAq1nEymWOEty4ToLkmO1PvbY1xIUAkbflMSuc3odCfdNiMKTUqhN6beRk
W9DySx/y45hX04pmu6QkGj9BNd1MnG1QsbK2m5NbziczfZVP17/ihcIQGGMKL4tYNDVJa3WVyZoU
pwvDz09LTwO5+umxF376wYPUvWbFXVe+N+UvK7PNP6MEag60SiEhTZTayhjdIchjp0F2O9fixs65
QDhafhafnnoNLUdx9bO6Ok0iSqn8rMwVgnsUrLPv0k8w0IYt/gpemsyuD9rDcNPs5fv5P7b5l3VH
cG5DBtqAsMZWB2vcplJl6HFxkjoL9xq3I/kfxpIrQ3JfpQ/Gfy5eEI6ny/KoAIL+d1V+OGryDj3A
WhHyUwikPznJJje97AuG8ofr3/ripKLWRxWepx9DW/LVh0BNU7dTLKe4o7Q/sZXBleRucNlX2e77
n2pn/Yn8hxTUsHZvRAXMv7tq49H5GVSH+CoNW6hkfFX8K1cbui6DfCSLqSfMZm/KfXKbHdq7/Nge
4/14Nx6jQ3ADhOMYPGk3sqc8J/tiLx/lQ3oo3Y2pWCKd3TRWv2S10zVzHCvaMuoph7HWNy9RFWFG
C5XJ4L+ejUi29fjJwssFQ7mNxPl3lNdir7b41CnQpxtmodqV98VjeqN6uiffUmO9NW9mz/oRnoZX
7YA5vFs71s0WCPbzibyMnQIkcC+KSRyR58tggG4UCgFj16UHtfypyre8ZWxFvKHJphSnVttTFdlK
rcuErgcNvJlWm0jDHtLcedAK54yxiirthBHTH7S0czd7CO5BQD37dvGUbi31T99XETkElwvOAuBk
TZ2HEydTbzpZ0E/f0qfgh5o7XWzrT+UDr905drfsypdsdDY4WOrcE6krA8FX4OeeR0tgPiVBmlgn
vO9Q+EmFuwo3VVtQtsBVFwNBT4MKtNze1sWOZEohAgDzwAbxj+8Jw58Re16YuuEWhOzT1X8Z0YdA
q/dgi5I+BBRGNMiiHWs9/PCvAyRyRTx2mW3oW2+Zz7lpFXC1Ppq+arAvYWT9sb/r3/KX6kH+7u+H
e/OYPMWHZhfe5/+oWy2BC8OklS8tWhIaTrxrgXG/FGNjUkb/1Gl2dFTuEicIDo/6l+vZZsmrq+Vx
FmWVd6XUL7NhHvxTZu/fnOt/+/NupjbwcQirF4TZFYIoYjl26h4nzTaeXodnH5dUW2ZdbIRaEsOn
ccBEXWiFtJjXVfYqjeVRGBT/JHpibQvv1j5/8b+LNyxztMf8N+t53qh6f4Yb4V6MrgHQPhOeM9z6
853l43endpoUvKCqdweaebyzrB2y5PuX7ij+qh/Mx+JNc7Wt42FJD6uR0qymZimrvFtoT56H1YZK
m0M1DF8ydcEsNoC8wVbji2qD+9k3G+fihVWI1CS+LktramlRnUeratOqhjwKX0ATHnAUHeCXPflQ
ajbqVsvfOR/V33sejDUeR4j2rpKiXiR5NAtJwoU9scffRf8yCeBlcJy7vlA+ZSkQHIsdDdASniP0
K87How5jFYhBmL7QAqDFeqKdKCvH6zE+zdl5jHWpANfwAHZZkL5I73lp92/z5DT3OPP1myLqn1b9
KtJqLdSFr1dBw2iC1DYP+j81cntv4RsWI/J9tA//0X6PG42mT/liFXF1OZnk3khRXkxf+mdrx7Xz
+sx9rjms/vzq/B9b1axihT8fvhaPjQNk9jHBhuybm7kazXfa4O1Gklo++NnCW0VcFR0ssZ8NKJzp
C357Jr3X57jDuc2eH6xn1dh6Oix/7FqwVbbtfcUPmplgw+7X8CVFo9zVvJ3Z3vrOb89XNpLipaEh
CsWtlv41oJvV0CS5syqpkflWuK0GOOXZ1fvUOeaRjr6Rb3w6CPmfB7eg6YD5LLgwcuP51pokrGFp
qfDtQh0jv3ju1W9hYpZk/JTCgJ0OkYyDt6kGk4M53Pym1JWlooc8jVKBHSswPMyDK4SZ9GddzqUM
jxchxY3VTdSwyhSevaDX/+Ag7DNzghRYs4nO3Wwg78WasZKbaIp6GB7IOt9leZkljY2wGh6U3Ys0
oGvWiE6Eci4tvEQsdExRXoQg6uS6fenJuMLkWKkppfjOh4gzKFVzxAIPVdVIGIrhWa8DIT4kvtlg
MlIa8QI4k/XkKNSlGj2rczXpe70xZZy8/Qh/erOPZkxbO5EOJ0KisonkSteatpaLJZZV4aiVCOIM
ge60bdDnrthnhfrNzKs4xrBSkjjESj2iL5dN9chbtiyxdi4G7qpu3Ort4DRCN4r8X6s2TO0a+fzp
Jws5Mr7BjpvbR2zQUf2pK8ks9+ospvq9FcmT8FKE09wgoxA1fwQdBexjJI3Rzm8YuKOpGM9GlhjS
KC/1GeltqkE1vqrKn6nRu8ck6ktk/rH1hWhE8ZFzPGzQ9mg7EZblODVCshO6Gq5elcS4IWtTL0GI
HMJafsg6/FYdq5T7E31cA7mb0IpVd7SkOgD1JSeVi/3Hn7AwYHkkSjDWTtWL+R8phthiDz2+J06v
a/60m1Upq51IH40KUfdKxdjOEOvOjuYSc8Zu1nghhpOV3JVxbO5zI40eY78en6JpQDCiC+sfkdCk
JzNSI+htVj2mSCd1/dch7yQ0zdOwKqDezeZzHWu4XisFUk9U46Xpn3aUB1BPiD481H6H3cnsT5Ho
wBke5YOMj3nuqmrbpvcGwr8dbp1m/qNVReEuK9DFcQtZqr5IQpB8l8TWfOP3BJjM9k0fubmg+4ar
xcWMVQ2sPRf3CLGyJ1Ahhi2HmVbuayVPgzvTp2y/q4ZajrjYWPmDWqf6z9IstOk2q5LuEKtm0+Fq
nDLFdBvK0p5o4LxgiJpHblXk068yVl51/G0fEgGPk4M2SGLq4sPc3dGM7dFUrlj/jt42xu85hUFk
l70iH8bcSN7b2m+ga2CIGdpD2o29WweKQZYGnnXAzDXCfXNsU2OfxyUl/yFq0mmvGf78AyOlibNQ
LEt0VHHpGxzfUAIRA9OhOk2DbkHf9/s2svsuG444yzIprS5NmLc1oZm4ihiLv/uutvhYddam2O6Y
yECH+N7vjYYVjXui/7NNA34v2gCLNL4lB6XTj4Pm2+lfCRrwvrgPt4mfPMtWlwGvaZMOKloQguU0
BHNI8JREytjBcVCNH8rcB3AH77vkqT2ppeLgjNm8l3ovi08ViWdwNL+lOhvm7OuSV62j4vMJgJKX
j3DKg7DAgCip+/hWC/xasXUBYhp5MUPzPRlSjGiD1pqwhQ0Gucc2xx+qm7JsEs0Zshy7c/LsczeZ
CcWdbgTKMQgY4ThtXcZfLDOPezdN8+qXVg7WSSrnvEGvSMh+tWPS/xHQbfmRpFmMOVCjVzkai5av
2VTTpmc8J633dObMg8g6ZyTjsVa/NIgqzHYwhgpVtr7vbUzc8YPvDYxhnWhqhd9jWAW/UrmWR/7d
LCk7aYyDQ6/41eQKmJvjworGznsGJuI1HtSIIxtxlMH2lYEgkT/jSDri2ft9IQymx65Lv6qFIpjH
HAUrr88NNPF1XW4ObeOP/WM+1iJ1RUswX3pLUCegEEqzCLqV3NlMsRrYlBip4M8Vw3aiV9B00SEk
MRdO1VTpj86Ysf3rU799m7O5rXYF1dHTNLUFZWg9kLBCl/QpdZQk15GnZ7R8lAK37ZDwhhMOljS6
EjBiCUBWp45Hv0jCNz8LMLxmO6vfmmBIXvNBTQucu4AQ2gpesz0ii+IU25GWCY1NtusKvDpLC1Vk
yep+SVKm/RTjQfwuRTWSsFo9aYDcDby+7NxQOnnXpL76kmhB9QtX0f6ubrvmYMaK8JikYQ+7jVtt
6xTAI1K74OQIn6EEglS1mnjKIJt2Vb9raqV9FnU8jW0sD3PtMfBLpJp9q5C6m9HQiztzbqmPjkWO
WWje+6HphGHT9HiplKZul0FDChHlbsaSPvPbbAdZEzvVspWMV7FoBAGh28VftZvgXwLQ1MbJVscY
pgpLTcFwppdw7Q0wTpee9ZDXmksq7YDt5JxsLniM8L7XJljbcl/g0h4IQqcCXxk5vMUs1UxHzqit
P5dTPClupsrJa4CJ8HsRSsJ70AAvcqlpDP9oYcah4OcCjr4o1nTqoYSPcYjGJLjN2gTYSynN8jc8
DfEjENVeO4VV3kJh96sekbIIZHxSaoWxmKdPHbb0SfQlKy3KI1k5v8xW09Dik6TYLsKu/x/yzmM5
ciRJw0+EMWhxhUjBZFImWSQvMIoqaK3x9Psla2eGBLlMm7lun9paVGQIeHi4/8Ix8Wa/lqwhCrFc
K/J4282tvjXood3jfx73TqEXquQVCBT8AlgN5atMrWljTIWpeZPS5aI9R0WJ13yBpIAt5CJSHiBQ
KGJUdQ1UqvIREK+EsERChQMqu0KjdoVnJVG0EYJWn+1U7U0iTQ2FnOJfrf0qwxD7ZF8zqoBZ6WW2
JaHy72rRQHulbiLttsXI/jY0eZJQS5XFADCN3r4JuGj2dtL3tBGsOBWYUl1IomforXgZ+zMglcaP
spUl+POFPiR1u/epBA+IfPDawPFH7a5SNSavFHDLBlDXdJRe5KxOfyXZkPo7M8XYwmniVHSzGM3X
8y4MrGhlZXX/h0pVMzkDoKt9hWDxayFmkEwLYYhv0rBAC9TMeuO2Hnw/tMW8ReAlyiq/WsWkuIoz
62Jx0KqsbzZlJWQkGUkZGe5k1fnN0S+793Ixb/7kUl++RME00B/oNWly0BJoyL6Gxry1tIHIIE0I
w3q9ltWGxyMXn3HLx6q2NCO8g0IcvgPXyKsOQQ4K47OjiwLDKJZargMpsTJHQ8j6TSza5jkR6qwj
lpd5ZuvQfs5Gtca0KZ4H9UkaquboiNGYs2uNKpYFfhaiM6h38rAjZmIaMxVhf8lt0Sce3s10OSWC
mLCesHrH/mnwE5OD0+PA1cWkQbsyF6hRYkugs8rUF1dRH7/pNBSzVSs2zQuKIgMvZyY5u7SyJxzZ
B7XGzVBMONrYI/du1XGovKwRp9+zxnfA8bTyt9QXJnPVTMjlboKq0REuVTq98wy5zI9EnJLnUZLH
1hZUmJrj9ZvR3ch0MQ4pugXF5FZ10T6Fwag3e3zRYXrjKo34+2wIjW9PQl/MWCeLAfJdbDig4jIz
+3M97IeZzDPAf1uZSr1YzVGVXLd11gdbpZ+a1sljox0x9xaDN5SSu0PUS8qzhQkANjhBNSAkGvTG
BaUSaAT8vVzsjaHWha2mNb3MSkGOMmEO9k41+U2xD6i4pbt5sER/PxvKcJUMJNW4JSC8J9YFiml+
Z8J8xeNaWY8tsYjSYj1hqBXFfCml0TbjRpIb7cBzFUndiAaJDLqvmuDRhyP3GZILWHj5I+4HmiI0
s21MTN+Bdjt0V33ZVMFraU2msbG4/7O7oe+E9iVFOCy7qvs0TfdBI+TwmkH0dfplE7VZvwcfWeqB
nYZqa2yhAMkZONJiFuBFyCQxxOpkcEUxi0bHQhi/cadB6ZQV/zhXd9OQF2RBnSGzM+R4Lrolcwiy
WmrfukCKD4pSpjdZExzVgstIFbhy/BzfaJmk3avkRs8u4O/lpCC+RmVGtJ6SXpdwvmb7Xgg50ds0
+aO8zaXWqjZNmXKSxEqzCqy+Q01xqiFLfEcJzPS1TqXdSB5ZumFb1Ola6g3VPxtpmL9SF6/OG1y/
H9/LCv/ffJ5hfPCm/r99nu8xhi7q6PmTwfPf/+mfBs/WP8jhMXGkm3o0Zv6Xv7Mq/sNCngwkBKYy
fyUl/unvrCj/OKo6UwDEWhYRhyMb5V/+ztY/wNFBy8VEVvtPrJ2/FkagIBG/wdlzdAFLf64dhCOK
ZUOQDLemEMaXBLrGlSvomh+W4+pvoeUHq2aTrixSWlCekD4B2b80QAjFVqiGMCe/ytxe8zQayLu2
uJrV65/H+VoJYRxaw9Sij4KbS0lsVZvSNCanuTWSc4k3TSdQePh7pj9Zl5+cC0EeoQCJRVtirgHx
8jIm/t9W99nkFSWaHur5kKKir2x/ns3XpuBx2T4Mdax3fujNkqhwAKRZvW1XY/KkPpE60IK3lNcM
45tkq2GZlSa7gUsNAKB0jS6RXd839ZakV4e8cp6m3s+/6MtpORJUjh7g+NajXrNs2KlJO0Ig41Ub
Goktlb8A1P88wJcKLpA12EdUvWn9KPpygDoqYLgqUnBo4Esd6oLIVw9j4OS8L1Ym2ZqDGKR601uh
cqqMtiyiHUfmWwD2TNOdbP7zWodKFPQzuqQHo9ia9BEq6pD/hQ7x+yi02dEBookgLz4330cuK46Z
n1aFqH94tQmfF4JZvMZmeKsbiUtcboMT9cjvVhXGObEC+bhjNPk8NwUQcYtWQnAAfE0etweBhEPQ
Mb1eS/GrApr951388hliOYIuPbrZsGJliJufxxPkqCV9UONDrp3jHzFpb/50qmL9dU5HGy5oHTRy
FQ104Ocx0i6Oq1iu00OP8+1UYqycO/3kHetG/Q1k1BNT+nryPw93nPKHT3Gy2kCJ0iY96CidjAo5
fOL8vGhfKZGsGpg/BJpklEARTfo8RCwbcddoanJolOuxgwPB09oLhhtBOVdzydMAJfiZuC1g1dfa
Km4mO1c7t6ivx5JkroCbd6Jq/t028kUgWMfv4rG4WOJazrpBBhty0P2yc4mn6FinaeKhl8VV+K/r
8pv74Wv7gblzwcE9h3SMvs5iKJTjpyCo2uyQFLsxn84tX7DDWd0GYuTK6VshrZCey+0pQGzxLqQs
qwwnro6vXcXFT1jscInXWdlGVXaA1jLJzlQE5e/YpLKDn2lOkk4+3iKW5oZGO5+LY9k+5Jo8wtrq
g+w2VU1U/SFPUJ6joaagmSakrw1PlerEt/zdQcQ/BFwQxRVC5eJb1kSq4hgwZ4fS1M6ssb/lsXqq
V/fNGGgjAlNG1w+InbHoPZaIfAaapGcHk7LhGnhQ4FhFb504Xl+Rde9SaIYJNlECz7fEuVpUe/Kp
LvODD/v30hJq+cHyY/C7xdxkuSOJvW7aAfSjedX0MxFEnYVUtcmjKX/qehCvq+bGmpCkdEh8j3Dk
0GrCE7/y6yWsacRMHRIZmFEKt4vFaH1jCkrT6A9i6ZhBbYd1hMvWfF0Fv9t4NYBGAhDRb2M5uhVC
igld6E7NIehCZ+rXge8qgmcptGLgFo4nzsJ7Q/NTW+v427iKaeEio4DMweeQIc5ilepCPRyEalMF
9Ef8l04kEsQ3R+tJf95MeeMlWoXG/yoSoq3fA5uS7DyrbKFwsofReoCppMH3Tle65oXZJg3/dJE9
mJdmp3r81129R1Amgnxk0R4IR0fnYVnQQTE8QSRXLB8EddVo+6psXNF/zcXCCy+i31m/rpMXPX6g
DNmwoz+Hi6+xn8NyZLXDHD9qfy0iZRcJbdxL2nDIaJHbud7rntil4kqNoz+NWo1eL5vUrGmK/Dzu
uw7pYr0BAZKmH29Rsr/FxSZF1Ldb0QSJNf7yNcQyxFURbIv8ZipuxOhKMezIv7fG+0hQHDropSV5
5aXyom9l4Sw7F2+pCsem6cQX4+SUgaNJl2EDmHCr7lRzpemutJ+odUjjtTF5pRdRLV8Zcctz1B73
hb5GdKtS7qzfsuX+PDHleIiXEwOWzKdoIuwL7PzzQaIOPSZT6A+HPsptaTVUq6S6SiynCWg7Wdl6
0s+nwFWB15/rWz187u+pEdXClSYiDf0g9K5ROL65Yev3U+jNlD6yfa6COnbp7Cg+hqsV++RM7Y6e
U3gCEPIVr8qd+fHXG59/PcXNwfBrYTiICX4SIF1q9dJSN43uGOo6nPddhWBA5BrXmqPvtOBWN/ZV
jaV1vDYvqAWHySmw6BdWNy695D+0YtF6pR23vM+SrE8NZVaGQzlDJUyVlTXfN5is1ybepLlT9vUt
NddGdXztjm7hz7v5Bf6zHH15lbVVhymixHr07pzHboUuql9Edqluy1Z1dGNTJ/KOKvWJcY/r/PEU
vY/7ruYNQkfkjfB5H+isICJuFuOhnVa4MeN3b8/FvJHi0lOTi3D6U6N3FsQbcdxRInIry7jJ1Xzd
cnb6t7Y7cai/yBm8/xzE+GnFg4DTv0THqh+iXq7Gw1y5U74zaChYhUd5TdCuA+lqsuW4cM2TDLdl
dFoOu4hOkSrB2SUKHQSx9Uz6sLRI+/G8ohNfx5tpehAQUVW2ZjG8FO4UXw7gS1sBHmj+DK2+ze9O
7Ir83a58WIbjv/+QuqpBgJID3daD8Yq03VxfV/OmEJ76PzSKk/mWR2S3Gf/TT/LvIqAaJgKVglF6
hEh8GNQgmghT142HoL5P/FuDiqok04Z+TcqVoB+Mo023i2WqVuzL7KyuHNnfC81NLF3XwHd4TAcn
nu3vljJfDudRTPfvL1qehhm9+QqBj/EgnpHPGCoIpHEdyNq6KZ9i81ExVhXFtji1S+HWisBC8cua
bTJTC92jVZVVV6OEumh4UKa1rl6aUXXiAXD8Kn/6gYtzQ1veFIEqjPTwlIfSEsJ11IU7IZfnU/Fh
Ge2PmwMOC+kisLB48CzipUbD3lQCaTxkA8VGr9cFp6/pcPpovtMlEsZ1OOKrSKV0XuVa9bvlpX5Z
xwN90y7fk36h1zLiqwUtq9uEaX2C8rVMP//+PGxFKAXA8ljKkMSWMOYxfftDmuQst5arWzPQ01Ph
4bv1NrCR/ecwi+9Cj2uFViGrkAjnQvZoZr9n/0l/khG3U2gq9NwLm/iiGG/l6YKC+yk84Xdh4uPw
i2BJmTmNlJThtYd4WPfA7iVbVG4S9VkYHn4OAe885OXRgi7Dux5iGQzKRd7SA8XSG14rJPSPqXnZ
gnAo8t4r4g2gvyHeGfqEHVV0CeXerYtHvX2eyOPmfAtq2zGLXRL+LipPz1bquOOVRIJ+M+frpNEu
TPw0G3NwSuGqaastyIGzQR2cU9T0724WOnpHkRZEhY0lxrmkq5JoHMzDiGApKJ6iij0zmEhIhrKN
XXJ0bnmUWE+ckfeqz5eF+zDuYuHALLa6mujjoZEL2+/dKB9WGoAE1b8yUidRk9Ug/JLoTPX7ztoO
AU0vyz4SBQbNDfWHLCmA8gz04PdCvjtpx3yMCF9+nQHQjNoE+fBSNj81tUade2M81HhI6tFbWl5o
qZuaXGxbKoLGINj1mY9Cwc/H6cuT6P0DtXAzArYP9X1JMsWyctDigN3Qwn4VU5eg9LTT/YkeXu76
1mQjDOMqKYYBuxrlWGlfloe4wYYPz3ReF9ms7IwAzAFm8WflUJ5KQ75ZFoD3KjiTI8+W99Hnu6fX
h5yKhdkd6vEiow9ZRjdy6IwqkrXYgyvTISjtYTrXTpRr8d74uh8mjGyKUdTS0XNaRPCxkItKqVkX
xTBC1a4kMb+Y1UHag1+Rr1UaPs+B2sevlVmosg1AJnGpuvR7XxDa3xP0BIp/WTX/xmN1o7RTtKsH
tgCIUCY91XklXcyaWr+qYS9b9tgZwQ42g2AC0GxfzEIx7gar8C/noTXu63wocX1iBNkWmyA6q6dU
3MmBPjc41jXTgSq9DDZE5VkqdXN+CDsl1pxYpyFAPxxAoK2JgJom+nS8uMdCwFNd69Nf5FTscQr5
NUT7Xm3fqNxEhx7qZi6Mk7xtW13oHKnto9iVcem4n31ZCL00k+Q4t40qK6byPK6xTwnsPCi7s1Dh
f3GnSVYRF6Ie8Cakiq//EdRcmPcjCiTVOQ3kYV4VFICgwHZWhjQP4tf+Raq0Aog6qFIvUydoiZMo
St26MBNmzZ4icMyO3AhKeQb/hPgwJQq6Hn2ZwBiQ9FCHyt5EsXahFmaRbRsr13BwLyOwtTmHfkBa
WSnxDp3jEbhC3yii12NGjx5ZlZjZmuR2QvQR89E+c8XyiNZ2JhBl0QQ6Q2yjRyBDQ4z6OUjHClRg
UnW6k8Oyua7LIqMjX6RHgGCNfIRTBD2aQyiuRPq66ELhfuQi/jNUnfK7A2z3mKcxuKCkFyiHxwFt
SBKDcHLizgxHW+6QFLGNbKwkwC8T5Uk2tLxNfNHivSHmEhAdXJjvcToBm9CWwnBL7K8rW9UH9aaG
pVI6pVrolq0KQVFvQsMU/Z2iR6jl+q0iOYXarY+oxNnLq5KWcZqWPHR9+LEFA/a57Fh+Ics2BpD+
bB8nNDr9rBtomJUdAbDSxWGgYCdQ6NbGPnocAiqd9KilorMLHTAk6BVTEF2llBJENY24ekHCvB29
ciz1FIBLJdf4yCbMPug1rXP9JAlfRcFQS6dpe2kb4ecxgc0r2V99MHAP4XZNAEZmdaN4fa5LW8BZ
iMLIdVhdGU1qhB59jvC+yzuZqoYW51eW3OfIXukzmSqVKf+yBP/51LdWGYJiq7oIFOwR3TYMmXZn
Fn4do/8eKHdJQi/BDX1ZgX6otrTqFSjGjaMnUv2sBlKn22ioRDcWp4EvUjKP9p+DFvDGBt0HmlZB
cmpImrm1W0g8awjm/ksTlEK7GZsmeQ18Uz2zssRSHBAw8eAFdNpTlGkz8dos1eqqTPqi8MjjuqtG
09jipLKK3C5izffPdRUevK9MY+/FwVhA70s7da8WMW8SIw+a80mUqKmOVmw9A4Zq74TUmC8LelIa
rrnAb+wsNMUdzTBAhAKAketSCusRGFCEPZ/oQ7VsgKKu+rQ0Eemd68ShDpVfweSPAUENUfvLKhUq
9MOgVds68BF6EsDY/O7EOXnoIj970lWhql0LXZDnSatV5TxJ51K+CmXDfPYTw4CELWWho1tZl6Hl
wr+1e6NvADslRrdpw77tnXQuUpCBs/YkgMdu3ABNpM7roiTFEzeXfZAt8iC6QSQHsVMJ5hicpVlT
mCxpVaI/OgeHKoU2DqtpsNZNWiLmb/WAfsEflvj6hkM2vHCx8YZugDr/QWAhpRrtN+KFLAnaZE9p
AywGGWjFToRWEW2/7QMs5sCk2lGkCb8IA+JZhKARIOK5br0a9N4MuqiRLnqYGbndmMr01pla2DoS
DZvDrAvCAyffZCupSl+DiEEREAAN2oCjUFgPUzWK9w14XZp+go7PJJpNFCYBId7Lk5WdiVrY1QQx
X/pdG0J8qEvTfxW1wrpDUCbYy02nPEtpIV91PaV3rwhVUv4mt+ZsVyCIvp2lwfzjZx2RIhpH9byg
G5A4+M3MD0knorbUWHOztxJ1mm0TU3AQ5mUZ3GOxlYGTiw3rMa7D8U6xMgBUsIKHC7TWgiejTxvR
bvM+uZ6ALDRe7htGZafzjAdpPMW9CL+6ooSgR8KlHJbRw6wPReGyXr7kaMWMCF0wCgrpmBXVbzJg
7GtDzuCsqAHleVssUgCK+izpid12icRGml0uIzSOm6kztGFwPUghndI+KKcA5oHSQv9T21jfCEoi
6oSYWL/p/bjUYPegftAVU/2bxl35WFV+edPRwnmYx2g+91XCEjLOzdoHCoLPYUczD1BwzEr0g7ZH
ba18QYdifK7TVLsWhKqhLMJFl7CjhsmhAcrSgVrnXgM+kyDz0Fjqa1i3+j1w8kRelaFpnA151QPD
jaRsq80iGEpNMEGIWFrB+UXPBoCmClttP4AeU9ZNYLBLulyiGhlkIobIc41FlpP4wZQ7sPvarahm
1VMN+RIzq3fcfh7ORrJV/wL6gZonqXg2DsbQBWB5Jw3Mv/FOAIj/sgH6LDGTey0tc7W0tf/lC0QI
CF11f5kEQCtHeAVK0Sn5k9jTrPcUBUqaR3Cdyh3stDy+VAoAcm7TlMZEqPXNdi0J7J09gwk6pEAL
a6DfU30wYDNMTjfoI8UUzW94uUyVvq+DKiKypXJqukB0RX/boxFyGYqqpriS6NfNGimHYbj0O7nI
nSqrqm478eS77AbD8p2U/rO6jqIumtZ5plsN+Ok67s6KPGuty5Dn8N6oG8tYadxQYW53Us0tMkjj
+NyVrZl4qtgJlzkKZzLXayuormy1Pt7bUxr5bijHVXOWW6D/nZEa9Ratw2qlZpzKI3hcRyMAF1LR
Lcwp2OjZpK6kAhk5bmfJxLOp6FB2V6dBHbdKMPV3oIF8yvl9Fu/7lBB222dDcaEr7TC6+LgLiZOF
lfZHq3Mr90BASn9SY4SV2WYtoXW0pqOUDuj62Elba34ZdTwQsG+QtHSDDWl4VchJLFyEbaJiVucH
1XVvTMkrN5GeeKIOVUEwUmJ4LkXFZKdNMIneLMoByuXJkFyTNsCStoTZlgK/KhDyC3kKKAOWSYLe
SeAUCiMyvdmcu4es033dzno1uRwbuCpW3aqTmxlm+GRE6diso7zorqSAfrUb1K14oynx9MItrHhh
G5rQMUhsM3cSxwEmAihKyQ36luJzFoVj5XFWgxE8RhF0eK6E2n0N8Dy2Q70vNmCiDBeH4/pNCmkW
4LCo5pU9hmb4ywQwJTujGPgbPynlV5lYk7oGVj0gZa0JZT0acmWN75GiPwUGSDpnGJQqsEtafRXF
PcBxnjAX/nOsyKSDwFR1baWqjXHFQdQG22yL2HeMMgeFqwVyey0Btg/PpSgZ5xWPAUn1pCHAYm2c
u2rfiLWqXUZRaRVu2KfttZE3WE9lNckWulxZmJyZ5N65zbOhek2mxH8CIVw8AgQmVzT7/k2ROlDV
ed+Vl8YcjVekmclzDAr/sTJUAKNa0/qmq2RNP9riVMBYUGuMVpwIFYc7YvdMppULyaUQihZONVzT
TliK4y+QmOJbnGlmDzawsPZaWGHm04FifIqxd/jVkNmXjlGMwlmthomIfili96u0LFQBD5MoOmrp
Vm3hZpMulHxUooxje6ywtsagyndjm8wiiUcvovqv6PmtDEz4ou10IfZGTeqjdTLUc3qjGUY37aup
qh/ULB4vTSDDuS0jXI3FO1J711FXADLO85QPEFXnTHNLsceVvFaN4SKE9NCvFb1o74ay7hrHb6fx
arSE4qWieoszW9KqWyEw8frK/F7ZtPWoDXukAOe3XJvVyNWRKnz5+VH9TYUDujFIBpovICaWHqCp
UeWp2Qj9YeZWl4r1rK8bhP/GPPOU4cQD/lh8XdQNGIuS+BHCA+Rl8UC2rAzfSNXsD+p4WdI97of7
RFjp8nlv7ng0qDc/T+27foSp6dTyjro7Mqqmiwe5KrBsktIfpqQrblHNk72ScVcGuFgR0xy8AIzq
OqIUcAslwzhLc27En3/DN9U2jLiPfpn8COBLy5aImkKgiKz+cGOGst11KonCuhDe0rl20lM+W8o3
FUxeghIZo4HCkbL0fMbfoRO4VYZDok/HEoAm3KQGopYETHhnA/CUM4QpCZJlPbnIX4O3Hul4Z0Wo
JbYwm9VvQVcmp5eFN+Bu6llSFuWqM2LTwRKn23WReZfIoUKtdtIdLm990/slt5xFLcwwrNZTavMZ
KDT+mF0orYQhjTwQwardkQGsVHGiJUz+R7lKU6r5BHP5u5NMyQyhFOxyQeYslnoMxQqRnoReYpr/
0gh2qvBiDNd9ddEodz/v6nd9NhPkksZf2DLRCP98slKzJSEOi+Gg+p6lbuPC31p0HHNCdjn86dMC
q6vs1wTrKTMEe5pP+Zx9QY1QCuMHIGcpMWHVWEqClQQVYNbVcKjUlT+a6w5cl0x5FR1WZZh39bzN
o7MM9LKuvordbdHlK7PSoew9IPB1ouny3RkHw4lkAcZNoBMXTVwtn7Ve1UrQAP5T1b1O1iV0wVq3
jeKCB+F/s/J0wlEIAuX1RV03qEe5LOR+OCi+8KqY69hfFyXl0OCsSJs1qnDu1I0rOI42ZsOuDBjz
5x/wXQwjT/nX+MdP8EODaTI0btC8Gw5yG7/MBgh5Q7dhv1zqr71QOmngdPIJCvYXwMr7ZissMeca
+bDlZs9l23Ygt8Ed0LCPt1V3rqWo+l6Ke6nF2dxBfdeuy50UE0NnN9/Pp0CK37U0mfG/f8HivAtD
ztMv5hdMQrORoG6KFfVNHbH+8UhjcqTjY6wPV/hEZtr65xX/pl/yaezFih+Zx3Gss+LxJF2MEn52
mXWudfoJ+btvT/GHKS7CR91luFEevygFb1stpYqj5SvUNCt/zYP+wsjVh5/n9f2AAKq4flFR0Rfz
EvzaFHoQSDQlHyuS5uQ2p0gx3ShAOdyfh/qyf+9A6A8A5WPs/HBqs2xWq2oY1duH5Bnee3QTrtJf
+T1n9jn59d+MxZHFwuN4YN5j54ex4ChYsxgrgK7vlYPsqE7kSdfGXtgjfeedGGvZUXyf14exFhmF
IY20jnxA0fJ1RkZHQexqylBtd5BT9hpgy5mrnOmv8+TRsvl57C89muXYi/1TyrlrxERTb3eD82DZ
weZJ9Wa7cEI3ckbnsTk8P/+Z7FuEoU+M/CUeLEdeHFVDVVFIDBm5rzciUnCXxg360Wu7PYvOKSRc
9Re67wqnhl2e1+WoizAfVHqetCH7ShKg26YbPwfbcPPzon65WJeDLA6qqOazYcwyg+zL23L74m+T
Nd4LW2sde9Hq58FOHZ7jhD8cVKusUikG0X/rVtfb/l74TzHltDxJPbEa0Y+mAkvyQRVaQZLUkDs1
e15RxN9Y69pOTn3ZxxP+MadmwT6NsojMfTUqk5pZ6m0desHOv7qy57XwpK3nPzSTQ7sJTh2+b47B
pwEXn1wTRrPKewyuw219WCkUD3bio3qV7yBPuqatOPVd6FlUba9Ojn3c/J/muvjisJCqc5+X3625
Luzz0TsVTZZ9tOVaLr6rUhHA/Of8+fW5YBs7/7z1/EtO3rrZTeufz96XiPx+p8P7BA5B/P/ilRpB
m5MjEQjlkP8eor0eGtTLQce7WXKeYnnhr/4U7Z8Tgx4Pw8cF/DuoQueUGweA/DG5+XDi+6LNxbYn
eeomZzIHT1lp6jqFpt85gmX32sbs2m3XbsLfPw/83if/YWB1ARgtK8tMC20gg5m3UngT+ePdDNm7
Ra2gJlkMeb1TqrDF6L4Qgl2ab4dhT7lrY9FAHdrYmaNyG6sHuiiVeCuDtEN/ARHK0QdEBJU+UTdm
f//zb15Gh8VaLdEgTTW0Y1ewVjq8+y1FJDsYNjT+TjwQv1sadOmB0crQoHgULw5dOA5FNysN8Bvq
GqvQyztHaZDbuPe19Tv/z00p+OjZdfrS3Fn1QchzT5kRqrP8K1nYgxPRi70oKWf1hd5djfN6UDYj
KJKfV2P51bMaloxlCxm3BM9pqYGJFWUolcJxNdbZfDb615qyraLUndSjMsKJwb4IsP0dDUsEOAC8
KaTFh66WSgvdXCXJjm99sYFx3qxTaiM5PSOaXW7TXlJ4N9otztKOP1K1qQD7GvVl7ddnsED2FKdO
/KbvF+DfP2mxTTGt0XKuRJCVaeNUou5N+XNwFqw1albpcMrc/tRox8P54UP1o3lErEMjNwRnDDsX
jr0k4sT0KmbwaPv4xCH8LhqxvWBZofvRgV8iCLS8l0Hes+C5qm4lJDXyIp7PpZT7ze5b2XDMYUoe
wT7/1orBOFDDkZ7R5TmFqF0G+Pd9Bx7Gb0ClGbnyz9Pu1bKDYcW0y+o6lG9EZ/DpwAWBo8onQBNf
Eo3lUMv9rMbCqhWdFa6Mywrdz4eq79wpas5F4Sx6rTU33sNp5hV56sY+/smLWHgsfgEPPT5dQCl+
nmQz5mU8mWCexWljRtMKinfhjGCtu8egW2M31iHXQFvABtbq1vnzKdvF4yL+NP7iElAS369rTJ4O
RleY8PkH1bbG+JTM1ne4RyhxKpAUOKYS4iyfp1nRepuzCFCudolswAMzkm6abNMa+1laZ6Wdp8zx
xsAng3KQPJzPyY1Ur1p41EnnYtc+a25ySefOyU8iU789Zh9+2mIFAn/KuslIxoOcXoytkzYa1Whb
oGtZP8Txmucm5IGb6qFtWluZ4TNcWN0N7Hb/8eeg+u1JABJJAecIj9MXX3nDs9YyowjcTl88RFb1
Bk49zJ5/HuTbyUL6O8LXIMctY6kJoEfDE3I85KMkAL8DUODDbiKV8gq/PbdATfw84LfnC9QzLVlK
FZANP298Tid4yLp4PNCAis/QHE+epzDOT7h1fbt2H0ZZpKGjpfipIdGwVZJOPfcHNdiVSohfntZa
tz9P6PvoiPr30T8GIvFS+FFRR+w+UfA6xDLe4/DwJCpp/j4orxPwJ2a18YObdv/flK+h5P172MVC
+gjjRXrL8RDKfSQ+FVhZAd/OL7XU7rOrUlqf+ma/XdMPAy7Cb5GYUhJiJHQw+mg6K8ax9oqur7e6
Gf2n4rHv4RcTEcTqdB0y82JuvTBCxlNyPkFh8Hexr0ROWRfqed3Q2EFHCchK0p/UVD/+qV9C34dR
FxPMirwxc3AkB3kovHGj0YIXkAjbwKaq872WekA2+sETslPfxP9xhP493+PSf7jQq1TQ0q4tQcJa
oA+huJhODzADaJDxFjz2OJUZ0i2SET+f3O839N+jLgKM1JG1+AoxWNTaS5k8EnitKQwnIsyXesT7
ZtJhoSB9FA1d+qRKtdDjwsy5yXwPdlzTXbfxwVRRpNhmnoEAIeLZrpbsAI7Z7YBUyX9e+Qdz+c/x
uVI/L66ALNrQCkyzzAOqTVlxnhhee2zuoeT184p+h0H9NNaip5T5ciJ1ARsZiZsgs4AoqPRG13IV
uYTVrTbOTuuvOpGbPEdQRjdcVbpq8kerea6MrfAcCH/kEYs26J3qybz5mzcLP86SFPWYW3x5341+
YeCDAJRfSIpVHJ0n1kVVxY+ldWXFG2CP/0PemfXIcSxZ+q8M+j0asS/A9ACTe2ZlkSyyittLoEgV
Y9/3+PXzReleKdMrkNFiPw6gK+k+iJbuYW5ubnbsnLtR/qaNHxP5FNYHt2k2oVSdJPtcOEuTSAu/
RHzwBZJe2Gpb948tLzid8ajU3RlS9tCQUv3WF/lr0eJDzTVBpsn69ICSdrr+xaGxqNuf6uR9Zcjb
AnJFLnEVLJG9iTlgBt8MRkr4MROmEymfve/pCMfBnRK1azVQFn7d0j5MEeni3Eta2rZ6yTXl6l/V
4WA230wpXvn723sw91wAb0zo1qCzB3F/baWqHT0EicHUy7vK/KDJMJsBdAyQbzsl6lLvaW5Jl8aE
ExDYft0b2UBQsYr+WQ/ayYX0fgNoUjm3SWIs7eFcBvPnVJtKd8myhEzSHmpN7TOX8PLsZT8q/yh3
6P8V1r77cXsb5wxBxsArHKEhmazsehtdyejg8+yGx74oNmPOwZaap7yEnjAL3tv6Uticvop4GzGF
rMEX4tACMISNHCKetLT5h8cxs/ZR89T16MKMEI81J825c3LlpAW/HCZpb69y7lK4NCu4pKfUiHr4
1vAINtyqTkHxNYp2t03M+eOlCSE5G+GHy2C4HB7b6mvXvi9Bbir+LmCI2o4ey2jpdp37bpSzFEYw
GAyBee/6u0mBW6AaIA2PQELXBTxUvfWgNge7Y0qIRvfttb1Nb2Ei0cgEIV0jPRMFOeo2NmJG0/tH
JiMYH9Nd+SRlw5LoyNtDdmVFE0+0HYVx4MlEcudUW99H62uerYePt5fydt+ujQgO6NllH/o+RvTh
MJS7Vn3WvmcQaEUL9/Nbd3glb1FpXdI0p4l5/X0SRlGqrmCwqrSOvn1kMHwbeV9kx1lD8sk8xkLh
/XUc+vpgXdubNvci6ALcHeQ21Hh69sq6t3+Q9fTqquu3sGd5FUCH9ph9VYM/pOFzYtxZA1xWDQy9
EhipnEpSePDrn37wojNGMpxSOz+o+lFF4JSbpGvAui59h6X9Efw364DqWh37k2QfhvGhPlSb1lxl
6sb0Fpqcb5pWQFFg7zFggXFoTWgijQNWJD/qHUxF8b3W+lB3bcv2E/Q6q6JrPqXyHuWpDqRsF40r
JmpCXUaGIGK+fF/LR1gRlfQ5TJ99ClIJwihLgthv3Z43FpkLTPeoSijiXT7YjJyMluE+WvK4c9Vj
USqn8ZdUdwsBas4OXfxJ2I0jbIpME6VZwHiZV9Kj7ORIdOo/i9GzDkmatNtchWX59jl7fWNfOqTY
WBAcMsmzISl6Sf/UrcNj+qG494qVuylpmUC4+uSfmi/VYcHkdHZvmRR8KnSypIA9Wf8k7/tzuFn9
/GCsec6dlyZu3xTSKNIqPPQ51zwDoKYSIlXgxAlpiWZ9yr/KvyzUq+m8woQK5Bj212208ZcSPjFq
oZbNfNU0CkBDmzKhsJm1pvmlNqj+43CSt5Rgj8q2WwhYM4vCBicFyRZUGlWxN19AnOlGruE/Sgd7
b+28k/sH9GEnZSsf/HtpwRlnF3RhTAiPXWJrfpya/mPw7r3yJX3OdtmSN0x3+pU3THt2YULYs0gO
UVuG5fixO/kfgoO+Tj8oD9/Cd8XR3klLpdXpD7tlTHA9VysorukYK3fSQTqEZ/tU3JeHaA0X5kF5
CI7KKTyVSwKRb9B+r35xscYpyl5EfUiWAydodf/RP+qn/tzfmcfqrO8gu1zaTTFxEy0J9cPUb0ZJ
yvhg0btHYqP+aVxj5744LH236Q96u5MKxHVwkzkMQF0vKdWc2IhkzX+kEr41T5AhH7S9+x5piYVo
Me2NaAgIKIKkk3oAIfHaEPOWmRmZZfCYbceduh438ca4a+9g4j+Oa20NZdcm2EFIevi8YPjtVuq2
jPwHhIIoviEEfG24yYD/urnKmAi+4n000N2Kf1l7/W6xxbFgyRH2UkcT3ItbLNWb9jiu3F2+/aJt
qb0vpNdvgz2318WSRD4tv8uYR5uWxFyP9+57++HnjlnJ+2Hnf/S+MUCxkO3M+P21PeHbQZo8SnmN
vQGvl9bWttk1G1RplvoGE1uk4CQYomUt6xZzkkCGr79VFgB3o9IfPhbb8hzvinW8+d7ueEYfAopp
zNMOH9T39vviCIXuAUH3j/3PPyYm8oWi1uLvEF4XYcIbrqj5Hd0pPsLQta7P9gMQOBDc23QH4/E+
OHa75mt0jD+H75w9nDjraGcdF7/0rEtdbIhQTgziRC8MW4Nv7tygjrhR3tnvlS2SFp8Wa8FvY+r1
3gt3hG8XNkkEa843tD9XY7WWPtZffn5j1PK+3Ac7d+tuwwU+hLfRBzo9jcE1HjvkjGJQ6HM/sGX9
1bGk1bj6YW7cT8nun99+11aEr5nEKdevgxXvWT8pd6qC0Jz8cSHMvL1ir40IXypK1Kw1IJV7bHdm
udLO/nq8G921vYHY/1w/n9bhQ35fMFG/um34lVjxOrBimOLFvykJhbswdxWQ/gOUhPJeP7l7+dS9
autVuwC5yGbv7qt9eSDH3Vp7kyJptusOS3Seb2rPYO4huZOnDE12+Hdh8d1o25nJ+Mpj86t6p9wl
67N3LH4qT+G98uH2cudin6NN7BmTIgzgaOEOhkUBfqIxSR/LDRRAG4ULyz6aGx3pbueELNhhCbU5
x+BHQ4ZmnsZgBtUhwX1QjdElVUnTx2pVUPv1ts76w/Y53x+sD0tXyLRPwrfEFHUNMF0Tb5zwLQ2r
LfLazdDFXH9YRDJOv/PyDyd5hg3jb6oMIUPjqBXamFLC25QqeOINL5GVg+brMbxn0M7eLVy8Mw/B
a3vCYlIztQJ+Em9/kBWfjHHTQhG0y/e/0n26TvfdYfjB/w7BjtLAQTrG+2Xwpnif/LlkgjWa4RaY
EmHJbm2aTeNDI0GJWF67HAZ3Xx6hjOKf8CaUO0A+/mmz4KLTLSVs9BWcWHAYSKutbtCb7rGOd/em
SVLq+Gv763Z8+lQdFoyJHsMKeT38DRoRbBVS3unVAKzizlgt9XbEG0H8s4UPaCq4ftbwZ0PvdHb3
OwSdb+/UTBmFX38BVBAOc50rYRkbtD3jY79rHxuqAKto2+yrdf3hvbHTdt+5Fjb3IaIum3dtfKDu
RkuSkYPs8HD7p7xSZwgf7aoVKmyk3chpGdQ0sQFjtbt6N5zQ39nLe/dJ2vn7/CvAgV3/cxMe5VO1
HYb32d47f4mOw8753uy8Y05OpOyRG/nlPxvWumqO/L3dfgp28XopSsyNZvBb/266Cb+1VBk+8wKa
jNm2O9U7dc9bayP9ND9NvyT9BZPdLt3/673//xvjualqbNdfFK6b5/r5f72kdVAP756Tl//6jy8v
Vf1Spv/r/zZVXT7HAvX5n//1v6jPVec/UWyeHu9U8lGYwXs7/uv/+g8wCf85PXQgBYfFkeuQU/tv
7nNF+0+QKg6itGioyTKIvAvuc+M/FYeq1MTxQvls+u/+z/++ou+uhP9/SecthAaL7pzCL4D9gtoJ
NLdC7TXXnErr7Ey6M6PB3A+O1X8a0X5YCEDi4+DVDGg9nZQd1Uo4yK5zdrBWlVapjXSH6BayTKfe
yv9wImZmkTpf+yHzSp1iMx9WBvfep4sv8+HP07m0Qhi7IdalUINErGC6zxSGJr1RurOVU6nEq878
ZxKS09qoLJFmIGsPhEBEGFV2WSZVZDl31vu4+KaoT3aEqtHT7VVMYfQi8rwxIjxQM0AmjVM5zl3d
wkmioLCiS+UuKNVwE4ZudEDhwN/eNinci6JJ8aXaRb7XthCj3Hny9y59Npj/jhcCqnB5TCaAHAPo
lOmaQH8shHbEg6tI0gP/LEkI93kM9KvNuvceWm0JyTjj51eWhP3rqjBV1NH3z43iAs5hUi3ov9ze
r5lPNMkUMJ9E1xu8kXATFnar9kkR+ucub/x9O1LUijwIHjzzLnLz4R7IurxwN86tykIK1oQjYyLA
ElbVAs2rSQYx6ZX7Yui+laa1kEsvmBBVo9vSG4oMrb9zOZT+SrNKUMDGEgxHeOK9+sE0Pkh0cKC8
EydkldFtytxt/LOqPrhee7KRoYFKpsYNUufOLj7VtrYQkmbXZVjEXapaAE4n778o0ym5E1q8xfyz
GZV7SKrguxuSJTLMOf/mFfKXESG1bOShUGONdXkIoHjM2HsIVD8EixMJ0zkRooMFhoMXAZcJnFjC
YuTYLaEimkbq35vg6Rh0HeL3LRoxyCNKhb7gdbNf68KasKoEzh8UpQb/nHjJXm2Sk1LKfyT+ABZc
27jQD5XIzRmdtRCPXluat1YpHDBlMFspcrFb+h/lot5XTrPxihMSFL6qfm2Rg4s8YzVJWAZNs06i
Oz9+8fxDUrloaX7vyvsk+Nm1+mr06nuva1eAr9CI2iVOtK80Y99n9Sa1If2gAlgOvxHpLr+QEOlq
QAp2Esv+Oe/8nZK6B7ZwA4/LyviHQMs/z9LF1xFiQmfUZmMM+ILfPJRy/q4Y/T+88osXMPgtMe1/
O+iJD7g/zZGkMNtO0ZtH6fU5ahn17qxRm5TV4HC1D1X2y6m+K2O5Gofmm9bajx78a33xVQo3CWp0
8UMIGmrqh2fwJDfpKWwfIFFba4hd2rQ4QBXe/oUz15gFWOPfP1AsXrth48ul7RD5kVLfybU2vmt6
GTTQCFXzbVNzx53SJELPIEKnWf/rvRha03dro8dBg+cK6vBO+l4POtiXJQbwueB1aYj08DJ4BXJv
Knmj+Oc4i8tNA9nBqtH15Hh7ObNWJv57GrU018RCQwggOQp6zlskP/pMdLfqP1TKeHUetukvC8Kp
CORw7MqWDYMZagVJ78ouHxZTpzkHAOCpwmiDsArP4OvNggpkGMtg9M+u8uAN2iGTizW0eIfbmzVr
hYITTQuDxowIzs2CPNUoyxCCcX2p/ZyP37v8n4GN/9wu+BToBaKihJTQ9UpUM5PNAJLCc5jeu6O2
jqp9aBQLF6NYp3tjRTjRmjaywsIPzr2KdmBS6+qmMj3/OEICtQ1C9d7U8q85KgCVZ3wzKmQaPfgQ
F37FXDJFfeRfSyVBvF5qb3gaBFMsdewrlEBi3dkMfaCtgqE34FX3tnLW5b9jkzoQVcMJ7fxaVbxI
CdxgkFGy5RMek6FdtVm/smHA0dX3S0CL2ThxYWjypQtDRm82ZWtNIaltVpL2bOhnj0tqHLqFFS0Z
Em7qcHq1tL3tnzPnU93mq95uUIY72Xm+EPlmvR+kNNAaXpFgb69XxN3maGBf/XMqPXmhtS2HJ4Yz
F4zMrsZW6IWT4WjOq4LMxbY1aqF10KUE51D9ZXmwqtFVseONXvsLl5pYP/7zCNCpBkZAzV99PSIX
lvomlaC/CoJzq5mrYqg3MF4W3X36I4KlikGoHsTQanQ2crqrnGAlLXy2ueeyPbG0UEcmLWYW6no7
1VKu095gpbAD7skerZM5BNt8Vw/xYSjgl4j/kGx1YXtnvuGVUeEbogwcBoiJsL3OU43MDK++pQCm
87uFDM4GnUHskmWbesD0Ey72tbHUjkTVC87MHT2EhQFVGeSdtwPxrA3SYMwA8UJATLABWRIyXWlw
9t141VgFyh3Wgn/M7tSFCWGnXKthADNNgrPbGDse/DDnbUt3iWd4biHTqKOJjgI8uI6QTWRF6/ey
Uwfn0b5v0nLntebCOmYOFA9VRsDAsMB4K8JLnNaPvTqtgnMpfw7U+67PPvrqvSYvyZpN+yF+dkKD
ipyORkfmFcx+8dmziomOMNaDs+6PzcmLtGLdZAiawmF3SnLrS+hU0QPN1IeOAaEFdxA7M9NZti+N
C9s42gGsdZUZnKW7SjH3xgGy77FdueiEay/JAE+0stcbdFpg7kp+I/m8Mi4kajUKNVLTsvLK/uC0
n0PjW+38uu3vc854ub7JjS42N9BcpHELg2NrvujJR6l7quOlZcw5yqUN4dzWqtY1fqeB5G/i1YBa
sPElSOCQi37eXsusHUZxDCCB0BmJxQYzVSRfGy2ukcHptkYVfDRLdVhVZaStg163f8P/NdPhxqfM
SNNu+jkXWwc6SEoKiPzOFuLCkM5uzPoUF+kmWASrz90otsa8uzMxnFGrEbwQQXnEvEOC61hurC+J
VEKV+YC2OrL2fnXXhNoq75+QaFg5FlLJTMgM+sJiZzKqq18guGKv60VTWvyCUvERBX9QQ2Szg2aj
9yXK9QvItVmnBNsJETV/aSJW3ilUBdFujEmAN5sAvmTpabF6OBtWLowIYTjt88hVLMJX7/GU51eY
62YAk1/Krb4pFQflWZqZm3KIun3m5tXH284qovNeIwtIbyrLxDbKb4L9EW5gSW7K6eTVkBG+LxAo
Cvr7MPkacPU45RfrScmO5BKbpI8WngLTLSaGVF1BAdqRdehtTOFrNrJJycpvgvPnIatWfgA1ZOuv
s+gO5sudZv3G6wbNp7/NCUEmC0MPclPMyT3U6NZDXL6M4efb+znnM5c2hCDj6VJvqT028vaUZc9B
8zAYC7s2m1ghQMOuOZxF5oKvT7zrKpCYD7hM5TdrEjzmbz56ubwJG+mPxs/PcgocI22PdRQtQJ7n
Tav4C8jz6T4Xqld5F2tKNl2CSe5pR5Oh5JXTNf0mUHKwnXLcrqAPLfdUq5SzVlbd3kwSb2n9k1u8
cRskDWEto71EIn29/lCKg0JWZNavPmTmwLxhY60ABPxIgvJeY+81Cco2imBaLm9jad92xyCVFwA9
sx/64kcIPSe5Lksv0PvgXCj3Tlmu5OphsSkzez6Y+gYmMeXxokaaDV861KEZKUepREx9OebRYEJr
28SjcYxyCBDLYbiTjVz/eduL58IsY2+QRVDHRn9BOJiQyicZxHvBuc7hEVZafR8qyLjbyLRtLM+w
N0HRD8fbNmdzHF4LBik10Ra88PVnbfKhDeOmIBIaEnJfT1F7ULVtVtc7Rdo4VNca+7Mb6dtAieEJ
hATo2+0fMLvbE7rItKZk9ZUQ8uIiLZneUC2fnFtK8q+kWmH0qbdgD62Chzb4GccLezyXGb+Cmf5l
TogUXW2jT95O+Xfo3jP5uKG3s769olkfvViRkBrYYQDLT8eK5OzzmEMjLd9r5pJi2Fy6g3PacCiS
pCqKeIG4rl4OTo6R5DQOcAvHJ2qnfrJwUc26JOq3kyoZzV5xLqlVYNR0TVyyh3W7BmZiGd9jI0WQ
ZPnczS7JgnwR/C5VMLFuo8QhUhs9tsLeXgcBoMjsV64OW6NbCmWzX2jSZWXaFylwsRrgdHFe5xWh
HMJFxuD/8Ied2uxs426M3fXRsfM1raOgThF6WLukWWba7rrhj99wk4sfIXzBtLa4TBQOXhg+o4y5
roPTGPy4bWPW2wnV05MWASOxrxiZShcGCbHZj8N1aD247iLuen4v/zYhvpl7Kyx7t6XeAU+z2r+P
omIVVu+z4DiV5ZvglPdZhCTKx9BI9obWbHz4lT32E9b2/9lihQ31Uj2OEBomfDLVZrrfvXzp0M3G
qr+3Uxxps7Qwj7KK7YThqDY/egyL+z4kzW2/dj6Xo7cQSJbMCZddYuc+ciiYc8hHDfvQh8oa/igP
+t98544LvrLwIV+VsC4CMdMio1GU1AwM4L9luUkqZZX7C72sWSO2ClsIdCH0ngVv4bltab7Mkuy0
WkXuL7qai/f3bBy5sCH4QdEVRh+beGQfPStJtI4x5SOy4LbV6rbHLaxGTIlgreuysul4mVlPia9t
0+qHEiXb20YWliOC8RW31EvUGHG60TgUanai0QEoYJNmz7cNzQaLv/dNLBrZadrkEOMTkEavWwXm
SxSUSydoaceEFGccJce34oHbPgDK21jjcTSNr2mvZQs58/yuMeJKtjy9swQnkEO9SvQeQ4kS77sU
lozk1yD35zpYMDS/or8MiT6gwbbn6B67ZhXmXaK9IOO5lRArvf1t5q2Qe5vghCctt+ssLYuLrmWw
IaDs/ywrw5avg8TPQryZveztv4y8PkMuIkBed1Y2qBjpPcO6AxVqrUChZatQMbZlHCh3tqcsYQ1n
Y5xDFXHC8Exgt+uF5bLn8+AfeVVkv6JYW5ntQQ9eWnldmjC4y8d/vo1oyiqg6SBtIee8tpbWYRM6
vUNx3GdOtMgQn8hdNASrKIsXTIkMcK9P/InZmukKRjRlcWVVE5WNrrgBAJvxUDnKyuZqiuJt5UOf
nu+dejc9ItEvQhV+2Fjjg2E1n+pGP1Uywx4S3IJjvcTZOHcqDIDmwKZg3gYAfr1+1W5HJ4v4TVA2
bUjllPRXWksooi3ErLlQMrFCTbz10AOLhfQuHPK6t+PwHHsfB+8XLZ3b33HOay7/fGEdITIZnS0l
4TlLwamYKw0mReax8wFRGFKMdJGjdHoFiY9fhAKBFwGcp+4tOI4PSW4x1tOCHBSeyyLSd8jOaKuw
z6yDl6vRqoqRdSrMyFnlXp98HZxQ39xe9FwMmNBaAJ2oBr69O62ozgyTRSveZ9Vjni4/Sebn2zbm
PpwJYSHjbIh1Q4V+7SBROjb1qGbhOY2Tp4rX/goc0tJIyVyc4edPWimqBUJ1+hEXcaYICgSyhjQ8
F1WqrxvZb9cy2JZNm+c/q7zlxnbMJYKFOY+hwciMHq1GCn/T5l7YpF5bDnI2hMh23XvVU2ugQZl9
U5DnSJL7wckW4vXkgKK/oF5Gt53XjA6C9NpcEDs0DvyGwdHQ+pxrSM19C9VDnx6C3v2g5B94EC54
x6xFCBtUlDAYJnEED800OYglJJTObbUl8clsRMRRnEeDzqOSaq28ov/KqNfutr+8PpWuFwpfEpQt
CEbSmeNfrhdaGXkCrZgHduGntdPjTZHcKfG6+eG+UKGBu8BBvnnYo2sKV1QbnUazWvuANbzlMvnk
mm9+CRwaps2PoX4ieNXgy4VmqQDmoo7Evw42iISV7gdzKI6yATPJy5CiYlUWa01y3w2Iy93eibcO
xkZQTOUpTrOKUsr1RhQ5SrD+WPln7oKVF5Wrjv5vq5Trelvr32i0LNh7e4h0HnT0BSaSgYm26tpe
DDFUmTaJjzp2hZ7P9ypHO7D7GZs7P1lS5ZizBRU6EBV6r1yd09ZfHJ44lxI/8wAdaG2+VZNP46Nk
jQBvV4n+j+t7umKDdCeXYRuZ0Ly25DBM40cZF7Sk/4pC8o/4pETBQp7z9qigcEp0oz3PwDDIx2sj
iYJmOBNePBQDKv7JU9GHa+d5MJ+l9EX94nQLb56ZEttkzzAh+MI1Ac1f2yt9u+/sgZe+5EsHC9n0
bHR3rpWfquAURu690xjbChVAt2PWQs42eWusSVsXHGam53D9M4S9lcBFBGnFA08x4x1jfes2N46x
b+1tpf2sASz1+l9j/Z1JqaBeLVUiZo7H1R4I4alM1N6oBhoeWRfT0ZFQpfuiuzs1Qs3dIev74/Zp
nCmZs1idkSx5AmLQoL7ec0t27cyY3s6m0x/VGhJ/+fsQfkZjDJHCaq1p3wZE2lpt6W57e0lzKFG5
oHKMBjfYsWu7boIqJAKl/tlBRc922hWtD5rDSy4sEtaRXdI1Alo3wd+p/4nZJaltYAwx2Opx+EPe
+zLkLwOqyv7a15XVkKyejKO5H9tDCmFmtdChmwkHhFmK4xaIYfxZcKSJQaMYvIC6hPVT6dF/Y/a9
fHHCD2H4c+EzTpFFCOpXpoTt1EcLzuYYU1lUrap3PtP1GVyL+/5HXX5EP2DFX7pDvWK/YPhtwofz
XKxx2oOLkGdbjQ7NIIaL7jkcXjLjXZBkK9P7aI173Ty59i7LvvyGzakh50xFyanhem3TQ07Dtnvi
hB+f9fZFLp6jl0qGBB8qNLuGstjbJdJSeWGmvTzJYGtkRUzXTInftVUbAVXVmwp4ydigKPYoVV9S
hFV5qWjOzxIRW2mSAr3zc/+DqiZ73/noDv0CA8D0GcXPfPEbxOa9mymMGPc8ouHrnKq/ru2sM1of
aroQi+eOJ+9MCudw+gLUExbbV+4YooBHtVKSlHUpMfLvWsARTC1c0s2aPaK8GTipwBJwJiE1QuN0
9BNlCM7Ix651rT7E+Xso+wzrUOgoWer2Z0VHbsdyN5aebKcunhpHZz8ct6XqPt32rfl1//1bhCvP
YR5nevkSDpXoycntTZdaO7t7uW1l5mIl3/3bipAnmCqUVU2GlZQ6c546CI0+R0jkmaa1GhHPC/0A
Hvwfv2GUWTamgABt2SISqcpNg5EFhxAxKofS3muNs5mEsW29fAntzahD/tHIh9tG5xzWkmm/MGfE
7JY4GabC8W8XHWULVYr3NRqmTfGgdTzZlzrbU24gnoxLQ0Jaid50g9yyQuEnBv3f5rq0TpAEXcgN
ZpejELghuqa7LU/ucxHtkt5oG7eR+HAUuraAx/J9Zli/dE76Tqk8eyHLm10UyTJ8PvCH8wa8NleP
ht0Vmc7MDqJL1fgwZM3mN77PNFpHegybq6hu1msGGpjTFWWOh3DcFfGHHHEGxVuaMJ7LMyaC478M
Cd+nGaR07CUMoWZzthJ/W/jqOuzbI32QjVJBggYR/g5B8Z+UBb79zxY5bfPFV4uaCuTgZDspnLVm
3CtytpW802KJc/Zz8a6iZESflsb0tR07ZzLNNZjTIJ9aMxqiJeP29kpmskOQ/DKs/a9ZvzjEpcVl
FzP+AM5eTTc0MV2SRFP5GtfBLqc/a/UL1/usv0P5xXfjb7YobJM4KV1BMKtnGNTu7RCmaP+lL76o
Yfnx9sLm4i4jCn8ZEiLiIGltyOhgcB7qj2GLaq8Xr9RhiThqaTmCE2pGKqtSBvq8Q3ElWlnWAyME
Y/58ey1TyvMmFF2sRXC3nJS3r0fW0quoAMXFtujvov5djyJ9Hi44xOy+WTrZLbktObwQIYAMlYY3
PdEqJSefVaYHg2N8d9PC+J1IfmFJuBmbSGqVWuYQFfKw0YvPyqAhI7vpUaq9vX2zPg5RPhgiGI4p
Pl+fIgWEYj+GIA8svRrfd6kr75PBfl9bqIxXVoCW8vDDlMdswdVnv9qFWSHjKZNccdKIr5bUwXrQ
ThGN4Mc6pB+mZ/6v20uc9UOoRZAsJZm03iyxUhPdb+jgW3KdbS2PsYEsdT+lusF8th/2C7fWbFxy
qBVYFArexqVqlAfYizAXWxQqjSzigmSa6zdckbIvQYJ5d4buhSMcRHbS2hOcI1JOtVEyqXhvZt3C
Uub8/dKIcILH0s2tPI//BMlxfmvt4b9xWc35wgSihxGDAgt8M9cuGHqNXg8p+ZniONkhDQsNCFn8
PS7DZBfHTgiIVUFVtUSTuXcacwtTuLxpXcnfpJAYbtsxSlZdbGoHxQ8csrnROyGesYT0n5kigkjt
4mcKO47IrfkntqVU19D+ACeotz28pp2GvJN+atw7zYnWPJLqxdLQnEtdmha+g5sjMYiqCnHH0opP
SlsUiMaH2W88oKlymRY6VujEvLaOLi5uzYhlLRipxJAs3AGfs7elnm4to02oA/nv9TFYCAKzacqU
2yF5K4MGEcsS3UA7yhvIV408d7Z5IyEk3cnZSkq7aBupZbQqGg/WHJsHUV5n+bfSQPv9dnSY9XEO
KtnSxARmTd55seo47MzGd1UuXeU7U25OWK786MdtG/O+A9BFNWDAoEQhhDvFyUw51ThIgSrvLHct
DwM50fBAz2Hb1vlOKr8n2kCO0WxttTretj4X4qmD/9u4SCSaepHaqW6EcWsjq6dCqzYSb/b0O716
r/rHjWdOiaFRfQd+zqcVruNEllS7GzEWgvoci/L9FJUar1x4ms/GjAsz01e9+Gq10YUStE6Y0X/G
vWSvHD/a5FG0qQb/JVR2t3dw+jxijnG5qOmGubAm9aM0WNAPnvWi20VqsFOVu2poDqH8mGmfjX61
mArOnviL9Qle6bYDJ1Rifb2bbBQ1W43B0iNh1vENXjvM2MMmIsoluYrdyuEr2Bzp0vBHGJ7+G1MC
U+wWd470HJTwVHt8g6Ns6K3HvkwZJw6buzrL1mHyOJqgOGtzFVvQlmsdE+M+7+Kg2Q+JvVSRnFsk
rV5aeho3pS5WVhSz0IOs4wlpqL9i4ClU7htM33aPmQPGn84echvTzBHDmKYlgZxmGClb+jhatcqb
fRxqG97jm8zPVl26cKJn/BGDjNEBUSB0vhGGVq3BchValcDo1qEbvtdl7iMV1t7B+WwYwamRITdf
6uXN5FEgcYnSEwcTHNfCmSslsywaswjPpUPByDSlxyqI7mupcDepbMX/PC4TRRQGLiapeXScrs9c
pkd9rPfRa7M+pi+WK/ed/XD7w81EkUsbYmQ0whRkuBuG55qu2KC7pwiyL7+/75rPZWBvbhub9ZKp
OD4pLUxU4dcLcjsyIM1rw7M+vjZ3k3pVGDrq4q4c7zK5e5YKL+NRab7ctjtzBGj/8Y5lcoVvJ2rX
Z2TYshN34dnp7HvPre8oX7b9P0Y5krcxfQDf0lR8EinnKrNtZMfDiKWCq3jJrKUJ1rndAw4OaMMB
8Qux3fXuOdZQV5ZthGdPOeodfCBSdp6ek9HnqChXcV4uHLHb9mjYXNujTlJo5WCxoGEntSVahLL8
tTcKujOI+NnbWFua3Zpzxr9XCPn3tcVKS10eKrTKgxjmjnin2kf1EJTJRg+/3vaIuYN8aUnwxFSn
wAwZbXjWHFjb7s1g2xb+ihmJ/5kZIWtFUdxgpo4thMHFZqo/2JlgHVP3420zs/79l2fwgLjet7DV
jNpyNfx7pElpudW6svWD3CS/btuZS+LoKtFaYtSEAo3Y3Bojw4lSyQXLgBpSgbg4cidHuSvfhVn9
s2h3rfxSvhg+RaIxk5eIJWb9kV43qEHomN7wOZduW7qVJoEtsoFlVejZQlTIjG4Yr3JL3RYjHDI/
by94waSIIYRQyB27BJOdoryPG3/Tp/lWCWESqKqjHudb38t+IyBPHf1/rVLsgY+NnuatGkXnyAzX
uW96uzLRslXWobBX+vEh6dpoweSs+5ADTY87uDRECE4+xpVWTthfNd42NF5DSlWVuVBanjVi0Qhg
nIVhSZEWrJeqnNEC6uV68wzKzm+eFntIs1+Lx9Q0sQJhi0j/FOd+GLcy75igU9fRwDiQ/MOFvFkC
iKYe1CWy6NkVXZgTUmJHKmTGuTVKiMox1ZntMu0tTdkPt11w/sxdmBHy4EjK/DQtWFUehA9e0a1G
ZCXGeyVAVKXayq66SrRjFH/Ll96m8+sDDDZdmeSNwn1j14lbBb0JGoPaqJWdyhgdUX1/e3kzWT6X
sozWApRawBKFCAl9mBXUCUZCQzlHZXzX6u7zbRNz65ggUFT4HHoaoluYqt/x1MdEBN4caV3deYKw
6zdsQOACSptfjBLKdQRODfhSjSAgHa1PErNZyVCuQiqxt62ItKkTuGCCiP5lRvAFs49dL8lqri3f
K49SbCSrHsTPoW78flsGebnxtNp6kCWI1pAtNj+EavxQdd03q7P8leSN/T5TvGCV63a28YegWMkj
9OK9LwfruLS/2KbH0HLGnHKlec6xQNphlQSxv7f6ujnXYKBh9OPx0HrVEjPC3I18ubTpcF88MG2v
hQfE9LjDyodUG7d9DWtXcjIkYyGtmXUHks8J2EwHWBzQcnMNtg2KnucxDNdWXG9JqwNr6bIStbf/
/FQMRDKAw1Dqm5Kr5o48ljyAqUa8A6B6crRhbevJNIuAwLMaPqnxJ1WfcKrge8oH3ww/K2GxbtFY
S380ob8Zu+xYde8c+ZjYD8Cgd7L65Enq2ki3dfxOgmdphVPvbnvYDDgaDyOJpXMKph2qjevPkITM
6st+TsaS34Vd8v9Ie7MlqZEmWveJZKZ5uJWUQ2VmURRQQHMjA5rWPM96+vOpzt4/mSpZymBbW19h
4BkRLg8P9+VrPYcdeMwpf9CCyBXH6TJGwWOTgurNygD95mDaqXl7KGtk5Y3QlQ3lNIbyzitH8S8e
Q1c/bNm0jxU9KmoNkK3eDs4QFXZ4qlXveH/5q9GIQU/ArzOXyTKHL8ux5DArUuzhQ2RFjihuxKJV
L78ysPDyoC7rUQgx0CcuvIicvSx/jP3P95exdhHKV1YWh1hJpsUJECZk7Z0huAMgU1j8KsGijvwv
x3bf2lrWjkLaK3gDp1kWTcM+NJN4fqYq3pMIoELgw2VORbN2FWnZfVtr9dJZzu5/xhYb2E5mbGgl
bkCuosiT0xuMJA4pYJgPde1GlXTmidzxE+7bnXdsUcS5MbvY0dwTpHxCc5gUc2fCc6eScdrFNDhS
YNi1Yjn6INmtVG7BlVeDFYOk+OJMBqktrsfI0JCdqSg4WP53Cv8MOL/k6cbdtXp+VzYWr4exBrQ/
anhLZ5ySJvbsWGLAOemOtRdSeNviBV1NaMB7G3AL8lSWlnelVaWqlg9AsGVv0B2pCE6T6UjTd4/B
0hR+B785FKnwGabLrIpe7p/j+n7+tr24QINOqPLCAG0ukM2TXif5oQUQ+JzFE7rh922t7+tvWwtX
zaYy7YaedfbJe2+sj41aO4A37ML8ZYV/UyviUiOLYrCDntjisY73jDlksdElNYovkhDuPM34V7R0
9y/WdGVGur0ephZWsLSXoksttnbTmM6YfteryO0heqYDdN/Y6mFdGZNvjalSkFd5T7noXGjIIRZQ
n4rDRrF+PaAwOgp1BMPU0MbcGtHb0m+CismbQqnsUUueCk87F+mpy/MHIZ7eFdmpsJz0x/2lrX8E
5szSNPP+vYE6D7DOG+mE2dKr3TwynLR4UctPTfdpKBIb0XZboRt0mMotRNHqFUdTAowUjzFY8W7X
K3DrR9NE+iNLqeEY4TA89J5YH+6vb8vKfA9eZXOexExnJc9WIJl0BKMYXS8mtNy3snqb0rOHi4aa
wJtkRS3BLqcDWbcSBfJcCdacKRG5FEY0HhiL+CtzEODQraOWuARkxkheB8rI3SMazqD8p0Ew1HyK
snRj79bcfq7JqrTJLMLH4oRkP1LQfq/JHI2feU1j13sqy61Le+2Aro0sDmjUVSPsey6WpJloLD+M
gbq7fzhr+FVe9LOUHjAAHazXrQ8I4SAkQk9eUNUnpiMH3zWj2LWk0FV5ZIzOkDxK6VEQq33mf0iz
d5lXbRzY6k6CxOZJRlUDBZTbX6AmVmM1KQcmpOYDs6aO0haPKKoe7690LdAzYPM/M4tLeoynLqgm
zKhQFEM/DTtSq+5aXXOzUHcnLX65b29tboHRHrR/IPhHyHLZGCj9BH2ogWGwtivcyni0+tEuyhMl
HEdCScY2AtNOeS0omSsMkPF+areYttd39n+/YCkxEEZi0WUjv8DMPreVtp9m6evozxkoVdYJZIWR
dI3H4SI2x1qdKf00Zz9hcfR80y0G6fg3SM4bKws/7eRO0OKGJ4/pKT8CXzedoEAl5/6ZrW/Y76Us
EsiI4frMm0frKBCEpXwytZ+Nl2044qqRVwwJjGQMnC2SALMro9wUyW5yvWSsvoU2qu6SwUZSMN3f
X8+qzzOwSlsKHCejQbefViHlxehHmAokfWd8FcbYHvKj1vs79a9WBR5jlp5H62E5MZIEuUalY5pb
faKT+d9mNGWdbpQn166SGfTxf40sXE1RG0SZRPInSw51RJL66BD0o7FX1DSDd0fZwtGtzefNAmgw
jPHSBt47B+irG1IN0mJqKmr2U12d5HpydEk8jBIMLnm2mzrrwRg7V/6udtYe8cl/AVm/MzT/okfv
pzg6KcLzjJKY2RP+4lyvftbsYlc/KzTMintW5GPQBYkSVhM5oPKDvSDFlZtZKkX3sE//4m0P9gVm
VCbMmNNb7IWW1PWolRYBVCT1p+VjvejjVqVx9eO4MrJYGW3bUp4skwyZYkxsHCrVd8xN5olVP6Jd
K1IDhMx5GbJ6PxNT0qv4ksumC+OZJ8IzZI3O1G047PpyfhtaRC3eL2JUdxgqrMGVfeuoq7Gb/AXZ
JSH4aj2LuOXljBWMghC9Fk/jTj2JRmPnab4RHudfu3xfX5l5zdKv3E6tI2HGDzB57Ml7UqL3jKRa
Uei0zeM8YAReeyPvX9s+KNuYpWYS+O0YWtH3QTmJBJWg/xhMv8busQ23aoCrNujWUnVGow8G+dtv
Sc6L2IQYlUQuQ/c7V49MMEZa8BdbB3KLMcY5JeVhfWtFEIzab+MovoT1aEOLuotp1VI5lYTMEcrJ
jqKNrVsL/ZrCm2WeckN0b7EshTk6ZfKaGGR9G9pZO3r/+lNoOGbZmU5hQREte9JWvFxzEMAr8MrP
QHcS8NtVan1WDZlfxRev6/fzzFXg7SuzY5yaT9gqe/8oKn8TC69tLtJHb0gss+vT+KKqX4tsz/V6
ED5rgRNWxeF+1F19hbKTlIuZfwWEvLi5x9wbigx+u8tYIclnST6wv/GxbSU0lByQKIEtI4xRRT/A
YG4E3/Wd/W16sbNd2cu5MvXxpS2BdNJcyw9FoyQPkxWjnxIP4o635C6MI30DwLb2eZA6zGUt2EqY
mrw90ixhuk3OtRhC7PjLkI3jgzrGX8NR9zdC5VpMZqDFgmFAR8lRnX/IVXBJexmStIg0MqUxXYNq
KavHOvTpcbz8xTFeW5p/yZWlsQzMPAlJJZW+2OWetg8Dp4vzvfajVvRzV3xOe8utzX83zG4tcPFF
Ch44tniGnlS5nYXJrgyBZwzpL6A1sUclwej2sZjY6kg3x+u/tukhGk55/33Ku3f9li+vhYfrPVjE
I3nk16QqmW4uPQbNOSsEsJ4fB/+kyFt4kdlDlrcGfO5MItCepM+y8KDW8FMjyKmw6VXholMypMX+
/tau+ei1hYXrhLQYoFHAAmx7bhsbO1xn8wGy+vXPEzZAOGj0vhHlED2DzCocyHAD7ZAwZpmLTB2Q
eXme28NrnSuDbDdtexaSrWHI1dO6Mr04LbOSwtybyOOrZC8Rv/3BttIKLuHG6fVNUoo5jL09sN8L
XWQTppFqJNpkl4H1AkjP0f1w39QxGlSyeKjVQz9A2GaJT00kbOS1q58IY0x0oJiiA6h1+2UWIez/
cQXgB52BoqqejOygBfkO3tINQ6s+eWVoUQyQvMiQfW3G4vjfTe8/39+IMesLmSXJ4A2kg7nwyGiM
rSEZqcCqcr4bkgnhIekwZXsBbO5f+D75EVwpM0+SvtiyQKljukhsmWA9eiY9beie9W/3bay635WN
xW5pakQKO2PamlR06iR0TDPYhbW5KxXNrbZA6Kt7R+pC14F5EdAmt04wyVZWd/AiXtToYyO6ivIt
guhh44BmH37j41dGFtvGk0APCoF3Bg4gQMALB6isMzz9i6bYUVAiOxm2Og2rpTagxTPEF5Q7yrC3
C4u8LKh6BVxWO3zqtfeCUrkzCS8o1r0yRTZsDAPyTEax03LFcILGSbNyV0D1dyrSLUWP1Q8AioUZ
oYjSgbg40mLs27iNecxFYnCoxcquJelw32tWz/HKxCLue0IkxU3NckMIl5spfMxfgyXsXOZWuXzV
QXmTwobEw5RX3e3OwuQa9PrAM0upH+XAdCFwtkt9cpIwsjdJnlaNgcMCR81lxtTvrTHLbDuhKTBW
1cHnQT81arUX/PYgQMZRIGdwfxfnf+2No74SYuCTjMEvdlEhLWhihgaojj57RuxU2SlBgOi+kVVv
YMwXuC/gMhD7t0uq+qKONSOMmXITvmmRMb4XGcZ9um9kzR8AXIBuZ94CiubFJcYYZ6nFShFfxCmz
o/SRKasGjAq486zdMLV2RNBVASPWjZnyb+EPvZYWQtSX8cWQXHFSDlkSuGYyngqKUoit7O8vbDUz
gAaXPoAOsgip09vty8TRF2jHUqZPLjCc2gEUdEb9pQTDA0XWXjIreyh+1fFWRFnzjWu7ix21yqTT
spYgNoi6neZoukaW02VbL6zVg+MFTpeA6WXosW6X1yVJitIlH3LWneoeBqryS5D+m0yRe38fV5fD
HCr8W8zJwqJ2awfNTkCxIW9kuK+KuNoxAxFYWwo/q67x28iSsLsL8jiUS1w9zmh2gbNIPkqxXoPT
PvXNFt+6vLGkpf6Kl2Z9345zrBj3mYD6ngZvq+9I/xT1Qc/lyziZT4n4UU8mx++fgwZIV10+MGM2
BbIb+t/S6jltH0BPWBIX7wdGztq5tDOU2oe/2HvqLBqoXS6aZQQw+1oN9RZAq1h5bmMV7gwvzcaN
XvHarQs84n9WFt9lmEmeXquccJY4lvBN1oWd1vyLjCEiDg889Pwt0OzqaV8ZXFzztFiMIRRZVtP+
yiChF+KjaH3SIjcpthS/1mIobXDoZxSYtwDo3nqvAlBPGEbCW2d4P6342NXDz785o98WFp975A1S
Y5aUH/oi3xVVGsECVThRo4W7+4ZWd42hYB3Orbmas/gQq1JDRASB4Assl0F07DXjYy7Udlm2B78J
t1A7q2i2eQb5/5hb8kKLedj7mkDViJrv0PWoQJyH8AzHxaGout2YOF7yI5Bf2jZzxuFs9cWjEfnP
UJAfs3GgoVFv7PNqvLv6PQsvDdLaDGuZ0pkVffMob8b9qfcg99koeKzGBkDQbDA9ZNh0bh0mBiiv
C13Ox2CBjS9PVTfZ/dY08OwTy/QB3AKQVDTA9Tc3O8qIVj8NU0ybuv9aBuqzEtZ7OoJ67lJJ2kfg
ejdyiTWiNDghEE/jP6YzlnwXU2wyYcew88U3FacXjl168hAhNei6lmc9z11VhZCJAYvW0Y1/7nvu
2tHNKGxaULzQmWG93VNE22qhEtlTaSpPQSbsYXvuLe09+fhf5GXXluZfclVEsuI4DQMBxqFwQtlc
+FaZ74fs+//bahYhhXJYY+g6q7GShqHt8QnU1aOQto4YxlsMn1s7twgueW+NqZBknJrwXpi6Bytn
ajxpnUzcUihaBd2acwEV5gFy2iXkQKsEwRfljvAymg4VFQtU6s7yXIEZIqnW//X78TEZqoOVpu/H
SHZSI3s2kvz9zO0kTeKx/l63yUscdXvfl6imG4e4/yfop+Mo1pbNMN5DIDSTjRwazw5xK+la3air
X78IjpRKgzxFdv7S9AdVDc5+/RjnpZNM9UY6tP4hobbIrLcIQdNSi7DP/ATxAfYp66eXSFOQAzhU
40/JDBxTc2ohPqM/+05LzXPgNzYjnxsBanWlSEoyCEJCpi0/pjZvix4uelwi9eKDFJn6Q5enymdl
ksp3lfAXUpawqM1C7ryqIFdetpBRthgimDr5pGg1uqrY6vsmY/oQQlL5eP/LWrusGZCCkwcCKnQz
5z+/+nqboBmKsZTiS8LIuwN1AFihTt4qsq4+DK7NLMJRp4/0pAVWlHvvO6E4TIaZO3lSfKTcfhLN
8cX0q53udXslrd/fX+Ha7cL0FzWu+Y0KwdLtCmXAY+R61O016FyJT/Totnsvax7CixuUC95J138R
oCYP6cA690hvs+ZhMrKHIK6OcdvWNnCjjULX2pHNEAbolZlD0ZdZQh4rdWlkAg9hOf5oUH6V8zr6
i6B+bWNx88uNkOlBP6/HhxV2eGymzN1MgtdOxppzHRPeHOZEF0aKUvXiAL2ISygeqAHZMYCJzXt/
dbeujCwS39HiFDTPJMYq/yFNYIvdf/f9a/Xorwwot/4F02zkMT9MGBQelYTSR/U4dvCvZvv/NzuL
L9Us0fDWEouFNMM+8b8VdCqCsN1H0Nvet7R6LoAbQK0zIA/Hxu2KtB7VJrHgXJhtyWnRg+LebCKs
HsuVjcXZg46KxyTAiVHr7WpUa1C1vb+K1XNhfAoPg6YRD7tdRVc3jAilcXIp43xX1c2hUZ7LuNn5
TM/et7SyXzx1IGt+nTt7I31lCMMQocHDk7GrnH44NYlub06+r9FA3lhZ7BjczX6ZWS1xrA57Ww7I
GgUh7l1J6xAFaGU/Pne+J8JnUwmu6jVfldF7bBFDOmtdHLq5COWnofV2ZQr6xiew/ttA50I3CrDQ
WtLaC36XtkMLHgLWWtcHOhD5Lz2a2Ypv595nesT6cBKMzlb9wgl16gsM64h28Bdi7lzQUCtps8Ir
hIrzSV3dZqEhdaKRU2UwKmHfCDsrlh0lf/nz4742MjvelZEx883XPsBllj0MFUQ0zNhujL+ghmSi
idFlpikMxB0X91YSDCE5Au18ITJcFByhOXAFXBnWvD//UiD8oN4xgzN5hy0imJdqdaULWOJ37EpY
moK22EvGWYPE58+3zmKeFuy6ycDS0k+sQk8bTaI0ABbTLrzxQ6JGrh9J7n0zK8929drM4jZGdURp
hIZ3K4Vrprwa9WRkQNQnof6HmlvudGHhb8SAlWjzOq6JUPdMAmMsok1cSX42SSOn1cu93aGLeSy7
Y9A+aVqyJaO6EjshGyA/nImfeLDJtw4oZV3Saky5XpJAz+xMkzVnsKqt5+tKVLuxsvAKMSmQaaQ9
T0qzH9rBjmexqmGLwmrVCpumwN4JUcmyFo5SVIk2YZRckIMNmukDDWuzKTdSwJW3P2jq30YWn5Kc
BGFqoh56KXOj3wEe+QgJgOYGUWPaoZonu0ZoTTeaou/3/XB9cTz8Z5bgWUHo9qCioG2BRlILF6Uh
dMWyRg+x712j/fP3Cev7bWfxZE0Eyw915BcvWREdrexzYPS2lQ+O0W28FlY+LAwxrvM6a8mg9e2C
+qqEU6yqkgv6BUcPnhJXVt/JiXzsBAl6xTh4+IsNZLTgVbJ0Jgq/tadYbRUYVQZDWyrveSC7AmpP
ibHhHqurItBSQgCTxjPv1oqUd+Y4dnVy6byXwVOPUo0ssZE72bBP23xjC9eKfBCu/La2+HoZ+5/k
pGYPe0YM6Jb4NmLZOyMWHwPmVMfWe9ebP/rI+Oo3ntNMp0AHDgNpRPwJSl1oCV7MbGubV4LXzU9a
fOqaFWgeFZVkps3ueB7F6Itwp3VwLNw/z7WXPJSBqCUyG/uaM99udSDXDastkks+Cs3nNk2ih7KX
QB0BuHKENM2ezcJsP2TQ7uymKI5cUwJU3KvRc9ll1tf7v2b189SRh5gZn2nrLE5CRxshjya8CxK4
T4JYciUZIqI//sZ1tLa9QA9nOh/Y9gG63y5aVeq0VkxOXCyUXUo1N41qp0xf6Cdt3K9rnnxtaV7x
VWoyw+wRxGF7xfiLkNuqaiP+qmj//EUvlsfn7xUtUiBl6uJkkHGYqOYtQus+GPLd5qTn62jlomZ7
Y2YR18xJbiZL4MP0pqS3qfS1BGwtq2y1eIbbfA+k+OCp7aGDm9sTD2r8X0pvOP4YJ89DsBEk1koY
ZLhEvlkXRqSXeru3hdJzw4Q9jc3Bg2Do1Le7SbHzYa83rx0sYDx2VyYbvrPmo9dWFydatFXiB2bL
BxPptgB4dJbe3H5czK7+ZqevFrc40CbSLV8QOdCufDZql9YmsWjSTlL0INduIHwUjF0sOVH38c8/
QSomKMLwSAPrtPgE/Tod624qSWWgAvJrWAH7bbaL1a+Cli34IxHo3fI9y2ifUOkxbgRhZKBUh5g3
QQ0vCYJlyRZwa21SkokDOLVmtBM6xItYCno7FTo1Sy+m2u4aWXoAj3H0p32jf4Qbweu7nV/utPJb
1PyFpwBk5NXDVDsieIskJyS59o2wTi9e8a736dIgQ59sGVnbytnCPOY6QxcW7qhVUqrXhpVeKkP/
t+3FT+hs7YdU/lSAFBrQ1LjvHvMHfuOWhBhwQjD90LmBnWLxzY0Dl7UQ+cMZsjqae4Io7QNS0Vo6
+4p68OthYw/X7LE04v0szoYAwe03bqZIsw390J/l1sp/ZkZYOQQo30VNKNp3mfadRo95zCPmX+4v
9K3bsFI4hXk6MB4KP/pipWKpe0Ml9v25aZmZSbUg/jDE+pdQnaxjFsdPolL+2zaifFGyqLsEKEU8
WEom/+n9wa8gtjGbOn8ub9B6fQZHZiMEwzltFSqX37JMsxOrPFjFWaRZfX/Nb65FQ5xpsTQenbAT
vmlRVZ0WF35scLjDO+jNd7GqPYIgOYaZvuFGK5ao3VMDoi5AVXPZxkVQfkgrBJPOIwCssc8dy4x3
shDbabCFqlgzNR8fszTzZ7iU0xqn2mwh8BvPA3B0qzwhrTMTIWbx5/ubN/vD4stgggJ4+KzbBav0
4mo00lyXxqgdz3L0xS+/Qj1//99fc0hYvYDczewVor7s4lv0nVIlNsdzXoV7wfgcSZkDZsmJ8uxi
JrDrZ2SjheFM8leQt4f71tdWB5BzzsqoShjLIRFFbCf0663hzAsYmgU/BQKYlFu83ytnpQP5m+m9
yMqUJQtoM0hhFTd00mtR2+mN+FyF4mNeV5FdUW65v6KVyAJ/BLUcXEOaJStuI4ssTxAs1D7bqRed
23To9nVFz4xaLqc/QiMUL3At0NFL6z/mHYebjUIu2bYq8ZktwZbBZITjmGrDuUAZJpCa2R3LP6ZL
m40w/038oCShLItVoiLkUiIH41lkar4uNQcjsrzxnF49L/hTeYJyLYhLIyP8+krchuO5TX7FcWNL
ZOxW75i7+0f15o5jLaBSFVN97Zwv+aVz2VerFhb/c6L/NIS9RicnSU6qBdq324J8zJfy4jOeGcvm
5xBejl/cuoWmCI0XNuF0phh+SAv/Uzelp1H5LxJlR5YdqXpp9eH5/vrmS+yNTQ3oIe0w8CtLApyh
z4SSnzKcGz2yPfU5MxOXAsKGw6/tIuF25oFlmOwNgZ4FUCTIQ2M8F4A6YmFX1MqvZCzetYVx7pNs
48xWAsZrKwzBxplOb5n85KJaVXE1TecsbKtfZpq0nQ2WzPxwf+vWPBBiG/imiO6c2qLKVw+Jnkeq
Np7DoEbyV7eIGYqmPHUx0T6XGnkDb74WNWbqXv6nqk2P9tY9lEbtLc9QprOUpUexOCuB8LOr7MqI
93U57aHr3MhDVvyRW5mHwCu3CKMHtwbrqLWQOA3E86Q1u0CadhnjjKXyWa8PqbwbVJeOyobJlT3F
JNAclSkBQtTCZNNGtQCPF8pgZbBvrHQnDLB1/VLKjb1ccUjo+RhzhfmAREBffGrjZFBs0Vvx7NUS
al1jpH7LYb3dF3pgHoRETZ7EySs3LrKVA6R0bzB6OKvFQql4u5+jroV1ZsjTORyezbrde8k5ljTb
8jRejoHNsPZ9B11b5LW9xSNgHBOz8nJ1Onfag5E8902/s+SDnjwWTbKxtJUwQld97heQfRj68vbM
NM3I8jEdz6BzDkINSjXtdlXvbYxvrrgHDw0i1Qyjmq3d7mAzlE02qsV4HgcpskOvembEL2q7c1Ns
tbHWTL0KG8C9YZKWzpt7VT1J47gKszTjfimcuIlfBBVFN62WXZNJ9vvntLZ516YWfpEbo6y0EqYS
7YMUSzZR35s2gtWKL4D/oq2jcUpgshfL0XjkiE00jGe9zW1JfVJ/th0dYxidtgpcK9GXsEuFeyZl
5SpbhCn49VCtigmLsBXaAlBFefp1f7/eVl94WJE4MfvMhYIrLGq0Atpo0qBKLMYvnvPwvecfGast
xIeq///JkEPjFIuf7ltdOyWGVIhLs1wRSdStQ+CTEH8HMuFeE0YbsdejosSh7fvtn1/JzHtSV+e8
IOtZPlAiJVL83mB1uIPvlRDD8d61toaS1zdRw8T8xMPOIjqYel+NusA5IWLmjsJ/sfe934dPmdM+
dMK7cQtHMG/PItFgwHum/6RWyMt2+en61MsMIZnO0Jm6vgj4MbUFqAwi+VSN4ylQhN3981r5gOfx
+FlkhxkYeQkk9cR8CpK6mM4qIrEIa+YvYUBv3APlvS8m+ed9a295bZhCBjJlMgtJTvCGPMGS/cBo
h3o6l6XanxQD3b6BNpdjxH1/LBhhgaE+Ku0Q4d5zHA7KEW3t7Ek3Er2yw9FqznE6bYmjrHyKtHJJ
UJiugjBAX3yKsoTwhdw0JEJtIJI/wgrZlcXW1ODaRpP/MEmNXhK5+PznV5GyEU1fFfOevCSyUE2K
4eRKRPD8TfygDPnGV7gSx1A9nvmKqDsxerH89Fs+cd0YWZI+2F6dud0I/xIhup7cdvqxcagrGRDW
ZqogFG6gDV98I95Qcto1S6uM5lzI4pHZp2Pp6Z/G9meSPGneC/MejyiyGJNbFudS3MlMMpcpqYvv
pNqHVAzEY6jEG+n06o7zCgfFNjPlmItzDSZ9Yhawnc6K8kGVH6M+stXpXfTnRG9ocyNQwfgYM8oQ
OS422zfheJE1vlm9f1Gtjwbt2DJ5zKv/NKn5HIWqY1pPnn4SvD9/CWH4VbsVAmeKUItY66MaO1Nl
8u3WP0r0jn2SNLNzdO1X9S3Q7ABmsfsn/fagmZKjF8V9Aq0NxZpbHx5F6IlRIpjOmpi9I5rQ7mo5
weLSygD8+4eokHo30Ubnvtm3d8psFgZnnIukafkc7y14OY2GoKEnXwTl0Fgfp3AjML2Nu5gA72hB
dzFXveefcPV1Vm3CZE+ACah5xjF0x16BpOGzhUim2OV7bwvdubokrmamvgAlQAtxa681klrQVD5Q
MZHlY67S1CMPD75JRbjR6H7bPMU9uZCtmeyXQv6yldaMkzoQdKdz8TMrs0MqtG6r1peqGeymDFzI
5ve1nzHaEpyH+l3flM/pBGFD4uSt39Fc7R01kTZOdM2RZoflewH+hKfcLj+mJCLN9EhnKf0HtL89
7lv6bvKx9i8N5bKNzPFtgOd1xicK/ndGNCxL4tTaKy9WJXag/9JNP5Q/T+uZkWBYgUYXA1Ds9e1q
IDfXM3Q6xTOg4D1ELnwXQftZMMKNAuPbqI4dFgBCbx75WEK1JhPdE6UMxbMcyHYktXvLCl0GJc6j
H7ietXFGay4KDoZJSF6aMjxgt6uqRi3VGnPetSxyvaRwC1ojw7jFsb+SErAq8Py8ZIEBUb+8tYMX
ZB5XFUGlifZCUF/m78/yrdMY78kcE7H5DOHGPvRcCIHjxhnELdjY2xY7n8j1T1Buf8JQaBV3M09O
gS9QD1G7a5HYGzNo00u3D/7NrOqjNBRPfewfFAGCkS2uxtW9RgGcfZZnqarFXnttrfZdww8Qi3cm
Le5cuwjNxlzrqg0YJ+cBM0Ldcq5VE7qkaDreuXr/PZs+MHqwWdJc+6zBJrOOeZJNW5Jri7NgU1N4
XEi6/CgE01Pixb8YQv2syEfP6z6B2DPQGdioUqxahTzwlWp4Lvncnh5kE6AFtEg8D531ufDbXT50
e8ZqncKUHTOWIak29mkeH/78VuKd+D+zi4QuEpIu7sVYPBdx7UTVoyA/ISy68RGu3UuUoWmPQtrO
VPLCM0PEA4O8L6n0VJ90470OWayiPrGzEfraY/Xlz5fERANF3LmBQDC53Uk5KUY6KFizmuFrLfhn
YagviKM8/IWZOQumWwF+cvnIGUtVh5KIOKbJ1HMCH72VLxYB5r6Vt+nfPI2uk68ACQXOvMiOrDYr
ayC24tkMjyNo/055Mqh+d/EfV1t4xM9LoS1HxWA5DlJlSlq2QS+e++e2/iXNTIkHeQuZvfbxXhtZ
+HjlKX5U1R1XTFQ5agD9lx/YUvTj/pbNYeb29clSyJR5CqF8RtZwe/4C51KMoyIyG/QuYw1qWzuD
71jduNuu46/cyrNaI4ogfEKUMxe3ZjbIPDkHoTtPsLSdG+jl7QgKsI/3l/R6+S7WhIGZoI2wxB29
+ExjjCt953XnKn8IxQfFO2gZ5Qhblk5afUyjLyqUql8FSN5Hb++lTvgpF94Xe8bVKyGxrQ+Tzgvc
v8THSd3J1q9GPlT6pZoeff5ybsv74CX6UPh21pTHWjhlJpNok+1lG878dhicQuz1MhY3BEcgVtHI
Msr0XBpf+2zv5TAvXUz5H0H6XJWuF53GX+p7WC3T7Bwyk56MF/NjKJyCIwp9amx7jvpDad062d/f
4bUL/OanLT60KLYyzwz4aQ0jvtNj70e2kruGtcuUhwDqtn/6+FlVjsELLnvf9Kuwy53Dfa3eXKXt
ejAYVjn4/VnN3lMbHuCIQuRO94/zvPxkd07+EvxM7erB8NyJr6bN7PhJyx2dQy3PCS3S4Bga7wQn
9r+MpgsnZ9MFbhx9zkWn1M/NU/g8PPgneadC6mK1u65SbE65Oknpx3yfvxcGRx6f1GfTek6jl1h4
N0Bvafcfh8+lZIfxU/dOj+1ctgeGCOSL6D1ZqcuAvhU49zfi9X1ybyMWb1DT6PlpndWdawZKwxOs
+qYn2XL/0ki6HVOcNQw74uHdBvupdwLE6x7rNN/7wocwOsQAF6P8wRy+akXwoJ41/6tUvs8yV1Mz
uylU5iXcZIodrUUU7iUS/qt73w4Z6I42lrHSQcfL6c/Deow8B7CO2wBUjKZQDzw5znB9ACEZ03qn
V+X0kJY5VJ5DJp+jPEltX9GfkjHtP6V1C4fWMG6N+L1Cjm73U5a4/6j3qXRN36A6pKQr264P+/PE
LgHrcSSt+9RRGapa2Zmq5mz+KlH2rGgH5qW0Syx9p4gP1vgN/TQ76pXdoNkjb6zGFqA8SlD6hR3l
OJdfkgDBXxHyP8FpDq1eHc25BsYslJmem1o/ilsETJtrWURAuc3lsrACcDLCCdp046t2FPCG/Ek5
+zHqziaYrt0wHKEfDNHRSgMoHyni5w+x9BQ9KYatCsdwF3aHPHY82e3yf/N9cKLAYCjPeWsTxu0t
BZ+VmML+A6IgP6AuqS07JaESkCsnaX/2GMYtIRBP5UNjggLNnbk0J0jvrG7aNWP6T6tc6sJ/nPRg
q7zyWs544wTIucItTk77ZobVjKpITNuop3U5Pgmi8B4yE2Tagvd5rJ0yyEQLuQKvxgeWU2UbZVcs
Hc9LDrlsfWjN6WPQjT95Yj8GlYm0Ylc/dqV3pAT5AYkn9t0JJcX1mbgQ9has19nU7xplr5hno/3Q
ZyDgDN3xhY1P7G1WxMYCOWDYQ7aAnC8KD4WodGliZv0Z4XHANpGbpx0Vwp1HofB+THrFAr/ZvitT
i5hUVJJaVn7Vc1/pHyo/Y6KJ5miuPzOb/aJooZtkAlA/9JqV8bHrk69dXLjZhyb4ldSNzUD5sTNF
u1W+99VJSVVH1oaDnB43fuXbNIQNmdtl5AdU+Zdsa57fmXkdTP0ZynVjPwrdPsuk2k19XXczAc2U
XPDeARPkdomhfBfQeGzULnKFerTsMskkZ6oFlW+jbfclncu9ynzwJfAzpoKHLNuFpWkTyFIesJPO
06TR97WsNh/uL+Mt2bTBMsgQqfUSQd8QJAGyZV7ZqvtzDqOUIcMo1UJCJuTagzp1h1p7MM3DMH5X
BccKHiFi3puWnUkQrUrjQ8Et3cff5XKLEv3tywxKd6Z7mHCTmOj4/0g7r924sW1rPxEB5nDLSpJY
ki0n2b4hHJlz5tOfbwk4Z6tY/Ivw/t1t90Ubmlx5hjHHWPYuqdSkxNQO3mD7H3Ln1BbPSqAfuya7
A/9U9V44txveyMpyYpIuHBNaXpi3tcsXZKxoxnISGZNJvZvjB7ipNlyx1UEh/C0Y61HIXEoOlK01
SG0K4DHH1QjDU6s+WWq6a/pTSgGleyimDSjeyqvINJLwEa2l5LOXadfakcYhHRmTYt3FRXzHo/xo
PAXyU/Or/tKn/jHY0sG4DjuFUJvgBQRB5VCHupzFLtATWGKVwbNL382m744vHaPsgxb29132vf/3
BNqlObGob9y4vBqdQremgRTQXd89NaPXx/9eDbiwsbz4JlWfqmRiEnuE2QqknYPflnSGtGJjA15H
athhjchoAVAiI3g5FmmMcvRT2R6g5B7Sho2BblS+hXFf3xMC/ErgxJOhL5zulobKhJZBpozgpFfn
u+6rYxQHK/fsBC16GdBm+c1xjN2g+xsH4JV4anGxU54U/OdwUuv6klsindumbH2Dd7EKn/X01Jgv
Vtqf9Pw8y+8MpEy74Getu3pMA7yKjCVyIIHXNaeh/jSJj3O+yc4x0O82GZvW5p6+JzJKwC+vy/d+
VPTQUKXg9qIP5fBXmr9Pw5fbF+2qCXGd0XxPrWBZVEeu3gpKBRPT+KNRn8bipFvPt02sXTDgif7P
xGIHGXRb8/AkI5i9j5aTuGYsneaUeoR5quX7pr3bbPhfcQpIPOLnUv+Af/tVlPLN+Wu0bLDiNgM7
mg30ZlTvlPFnKPVPdF2dbo9tdfpUcD1Ai0HeL68yNfb1Vk2wZMBf9pRKhquU+YbjsToajU5ZSAkp
Miw5FqegoA24q0ZvML/K4ykMFTepR7hdNs7Blh3x/9/MWpLPaWQ6OXZgzhsOmgHbTPUp6d7fnrIt
M4uYKJPHvCtMzPT2nVR/7Od3s/40bYVe4opdnmlAqGTLQIpQl1pcwZkF/41P8OWNTkzl8Ekxq41l
Ed95bYGfjVYP0K4lbjMLJFOvjXL0bLAM5pcs+Fi9h7XF3cyVrU4YB8giF0fmb5lMj1QlRX1zGMHf
39Wqq/Sh6yQP+tZNsFI1EMCd/9hZXMGKryOzhQSLF1f36ft6CsDxvJj1Meg/1crvKv3eKz1s68/t
Zt5jdbH+zzJEWZc7r3UMOfIHefQCu1D2lYT8Y+lL2obfsXoPvbGy8N8rmg4LvWR8ff2iq5KrpYfZ
ctVfefQcCMnQaWODrL5p/5lQIofLYRlTkSRB13I5gPS+V/tvmfyuU1BQ9V2tNEUepZDeaUhz3z5g
q+/ZW7uLgwzZv1r1pLypo5NAcoKzrO215j5+N2ryzkYT2Z6ec+c+SF9C86cTiu109If7qP2VBPlL
kH+Ox/6pnbS7aQsOtHZdCtwlNSHRur585TO/DmPku0avmKDSHk89QnXD9OH2+Nd2k4FCDSAg+smI
IS6nPS51xH5VlYPpf/TjnxK8t7cNrI7iPwaWrldY0C5h+BhItS9BZ7uyed/mG4PYsrHYrCPqnXnc
aLzL6oNTKruqfVbRTr49kGsWZot6Dy4P0CUyAmSvL6dqAPwytJYCkWD0mW4SEtb+Q2tVuy4z9nZD
x0/zh/a1fPpYVjWpc5nG9bpzp+Dbxnes3KVUmsVX4Os4FKEuv6P2A72NLZ3RphEaf72hlT9sOwof
YnVKEWhKDXNyo0Em1a2kcvbRD0sdDHSsKON9UlvOXQ+iLt1LeiUntNll9oNh5OMZhaQuIHldbtUe
174XjJVwidnN8iur25un0o7tVGoHdoDeAGjLu0z6VVRVekLVZtrlvhF61qxJp9uztGoUCjTalcnf
KEuvZlRHOQJMMnpV/1kdfjjNfVXqvG2/S/3jbUsrm08gHnk+hesPw9TlcvTQuqVDiqVk1PS9XoXm
XazWCOW2nbPhDawMCg0r+GJQ1AAN+3qXvZnJQCulTpepNkEbJ1cJeKr5DB2pLz1OZvbp9rBWokCK
QGSKkKYlMbKkLpicWveRR6DC2csvOL2kOp0nAYnRiic5nvfAsTdc35WnGxQFXMgCHy3kOhcTSVAK
EFORvbx2gmM2J87ehtb3vqOlr4HZbWOHrJoTE4kvD1T2NQv5ZjLD3M6LIZepd9JdrhEbSq1+SmT7
T2DVW3fHysIJ0S3q7xpgS2jcL4cW2RlsskOqeHrhw8tQ78Jx3qF/dzT1+VPdbgWIa2tHPw7EMWxJ
7lfxOW+GVpWhZbaUYOnImY/RdNc2tbOPYulgB9ZDY+VfK1P5c3u7rM2maBNgJqmE0jd/abK3Aln2
M1v2kr9apv3N2gpKr190L/z9L+ywZGSUFFCbV4CmqLbgwu8UL4M0Kpl+zN7QKm6zqVe/cqq5OvBU
EewQ0LPFeBS1MvKk7WmcLcKvllMeh9nY0/G9sQlfn7+FYwx6D3gb9EsaLutiqYomaUyyjYqnSuX8
bBhZu8/wMo7KqIwH2+mtwzS2zR/biSXIA/rgvjfsrS7eld0pxAVESxXEmgz4cu06NRmDSFIVz6bK
1Sb9MbXLox0Ej62jHsLk9+0VXPP0LswthqzoaGXBqaV4Viyj0WycSqva6+NPrlAnTU4mD5CJeNuY
m8cQpnL3tvkVxxbrsB1RYaAAvcRrjZPiVzmhvVcohWv5PHmzfxocmyLuY1meUln/nUrlBght5UDy
XtOVwXst0NYLL8uG0qJh9tm1efgJLv78Je+1e0n+VBjpUTPLDVDM2oLCgg68TgA5AP5dLqit5KHv
9BTMaA/a5zElb788R1VyzJoARnnD38CmrQ0PJxKUHQBq8M2Lw6ImsyoXZqZ6QbibZRJC5PqD6rEP
IJeozzEJt9truHLZAOsASwcfuC7OzuX4zHkY7cpqVK/rAZD0SuXFOWFQFkXh+7bfYnVenc031haj
a6epM4u2V71i7lzBSOKcjTS6yyglZ+pWQ9mKP04rOTAtQIWmznN3ObTQTNXE0iuV8j5Na3jO1Gnh
edrfnsB1K4DD2ZU88suuazlp/A69HNVrhpa6SmT+NfNoS+j4muVOFCOgr3m1IPh6L8cCqGPuWr1j
4pByK926jef3uVxP7wm1mgORAZFUZhyCEpmD0ocYVyqgLYlH2HrDkUc5DCrtoZRn0+Vp2aItviZL
ef06WAgFPQNd7ouvs6Nxrit1UL0wnOkQVKEIdE6J6dwPqHRmqecb2Y8u6rymfpbtU15ZbjB/qbMT
5MD0wW0Addf2GI26SB/iSuLfLZZdkuQ4kwwuCErdXfPDyeipLk4+4jJmsmFqbe2pbCOFCm2ByJFd
rkoYzEZTqJLiAULu7hL22i5NwDfe3mFr9VOTPB8H9DVeep3+Nz5Imtdl1ncBWyyD76qYVf1u8MP+
zhiZ3sjO5Q8zYcy+sIOXwmedDVBUJ7CX95CcfjJ1s7vv7GE81pOlHJS2qo6jOge7eui1nc5PduPa
B16Sw91ot6l6nAa/2De+kh5sG8gLEobmXW+UhpvnlbJvB5T9tCS7D3vFZ1rlr0036seky8LD7XGv
XYU2pVVBUE2daIntrqwi6YdZV73Kj8O7zpZ9Ty/L5JceNt+GjCyeqdT2fkxrbcMxWjVM2lPgL6lN
LSUGw8TRijZwVG+WzGMNp0ke5seyQQoLiggtmB6KVNmIfNZ2EnU24G+4LuT2FhejROvwGOqp5oV0
bLtB9DA2QAxuz+da1A0fuxCFxDcBv70w0uT6OIKGZh+hvg3CKIaaczgY8osdHxC/dguHiORLLEtu
Gv8F2bNhfu2pATmGy0CtA4Ty4pYYC5/XbfBVT5LsGQiCXr/4aWXNOx2CvPusKIdjL5vzYbYVCnKB
VB2rwCoeikC394ZTfcwlCMtMpU0OQ5TX52YT47bmqPLG00ZAWxHtcGKR3pyzyJHozpdizVNKe/5Q
AIo5qFprnApt2MrfryU9Idn+X1sQN1/aGpLJrNUEW51ePkxV/zhl8nGQqif8/GNMzFuqnqKlR8mc
duFQITn04/ZyrG3yNx+wbFhLpil3tDTQvFk7mIgvmvq9o/rA3Yp7Xs6z+s+6tQKQ9ApqFqR61Ecu
Bww4pUfUL9JIXdgFHRPN11KW96o1fy9NCBXiOTjl0Vaxcu1lEiE3OsxUScBkLgJhU/ZHKYiJpSLt
IRntk28EO31Sn5z5d/sSPFctGcrxMbBKD1Wm/cyHVNZwmiBbqLf4i9becBR1eCd4JunzWsYGfuAg
PjYTuVoCxWB88hvJqyJzFx3S/mnqZFct5Qe5fBeYd3X2wcz994H9XfaDjdtt5X1kKehoQweS/v4l
zja0gibV9EHx/OKJnfW+D/3DNPuAM/8k9EHc3mWrCwC3JvBhAs1r7E8+DtVQ+iIgwl02FGgN8+lk
l8nLYBrg6sCRlvuoTQ+p2uFNe5YV7PMseB7r5n2UtwdpM0u9FjPhP0EgCZUazLNLSFQ/mWFWSEQt
tVx9mdXPoe67fpp9dPrsYExQTo924DrBeN9qL2q+hQhYm32N2hDXICUiFuDyGHSJaXYOWVavl6Rj
Nj0oTXLIEVulwKo4HzYmf+VVISrDIbP4g2rRYvfHwHnttExUT9d66jfTjr5RN/z9HNeAczN3QD/W
bKfd1IY7Oqcr/3miXen2N6x9gqDxISdOSVRZ3qmO2cWJ3jls+sBu91C7+zvHSoPjbSuviOpF7A/0
CGeBiwVkx9I/BjsX0Rga4ev3/kkJfiqW8UkjdWzW1PK18KEYa6/398i43ctV7vokM7v5WJbl33BS
Tg63QjpEuyj4XeT9bpyze6UMT30l38fBVrnz+uIlcUVxWETNuujvuNwBqV5CUJwQcbV1N+CsH6rg
c9QeGu1e9pGbsjaySSvm4EqjLYh2Q1HEXTxqGlVvpR7xzcugF0UPp3Jr464m4op6FCxaUW8zhy0x
uxXgobjh8KC48RTq04t9rjhhzvWjqF4aAGA2f2aoJGXO3jFitJofTEid5l9p9VunaSFDjjpptzIx
/48vMIhI6L6ihr1wzkFSO9JARzI6RkO8a+aCtkr/3Mn+38n+mSl/Qyn+GAxwVUjNHz9SefnyXT/2
p9s7c+W6ERNBwyVQQQc8mbgQ3jgVeV0EGSq/KgCTDmBoolVHa561D2obDwd7srK9Huv570bvsmOd
aumuzSLblbpyqzvr2ru5/BCxUd58SIF0SMS1p3qOFEvHMQ2r95Mzp0e97uXn24MWzsvlabw0tXBu
xjDNAyoYqmd+zgzrEII5nLJjh4xM5xh3VfI8bcUKK+8MJqkq0ZtAZhh+icvRBUGYtHWrkjcp/N86
0NugPWoOylUgSv3xoUw/qop+jOQX377P4BAsdoHyFDmz2ykbYcvKXXT5KYsA1JRILha4+F4d6sdY
18FI6dGX2NnnvbGTmneR8wxfZ4H+fOkDoS+Ab7jzl9bcmf67bDza4y+LWheMl4CCBewdwrjby/Mq
4ne1PqBWSaTjBMD+dzlZYZk6LerxqidrzeAOwzvkzOfhXJe2GxvKvWr/ruLyTilOo4EwZHuslU9T
VJ3a0MJxO06AkJKdHWyUyV/rSMuv4nMEHRp8hDiLl19VqWVVSCUxUNP16Sd1ippDHvTjXp7mRxp3
pHezESNiCnDzQ9w3DtdJLh+CVnlWfCsFPm1+s7p22Du+ae+qIkz3EaL0d6HT/OAveXBUykhQqV+V
1kooNqb5c5Go2VPXpt1+pGi80+dsuu+7ZkuDde00gMQ3hLNF+8wyYykeYLPvpdc4duhdkjzTc6E4
9c7WC2lX2OZ7zQms3C1kxXEtktIbPtjaC0BPlUhHk566anfVoZZUtRn7Zq/vKwom4C3tMnLp45Am
062dbAvxvYKihSSNnD/1GR59fl8upWlJll+FueZlZkezQy/XH0fwwfsuSsNfRm5NZ03vJzh1Gvie
jUJOduWsnYNEqe/UNJr2dR04P4ayVXZBVKV/nAJSvDytwrNU+drGabgOSwWhG6E3rCSigWrxrSTs
07hSes2Tg/lU6SpMdVWn7rsx6XYq8JB/zhnBisPuRiea5jBnWcLNx16JO/pHqZF9VfWIWuDGi7Oy
3ajGku4EvAf9zvIY9VFQ60E66J6fN3QnVPvKtl3NfDYjfxek3V2auM3L7QtF3BeLkwtYEMCgYMrB
4uI+KbKit8o21j10o427TJPjx7SjxUcLbWUnd3F8KDtzS3B+pd6DbpQN5ZTofReEl4tNxiXW6mlk
ePVcfDUD/b7Swk9+5NzNXfcOUHQQjKdmjh4QJNm4qlZOFJEcBVaiKFICS5DX6OROZfS27jm1SquT
PoeHuDDGg9OP5jFKJDBfvRT9qfOg3lhcMabFTItHDnFQipI4dYtnzrfMzvZJenpp79AukbFXv9TT
xvN97bNrBEc0qwNd5lws2xftUiFVQzLaS2opPgRTZLmOVGnu7U2zNonUOcibk/24xrGNmVTE8WQY
ntz23gCNthX+GP37MAgPJS2EZTN/vG1wZZfiGlDngAoT2NwSFsUF3XRlkZkCdJJnRzk5RUD6pyDb
5cm4kbNds0WezVLIiRu0iCzeMnWsgo6kvEkPinqKkFhVKgXqV+mkoQzshF9vj2ztKLw6Pibc4NAa
LL3tTmkqSu7opiAEpc8PEOjl0akotNBVk+e+s8+OvqdzeyO2u15BeGqYUbD0NAjj6V8ewLoCKWNM
vuVl/nAIcqUHQIMj7cAxJI/D3tTQGnfqcUvz6Hp7YtZApQ4PhpzSEjbdOOFcEMjZnlon07FUQCcm
cXC/MaXXJ+3SysKHnSQwnoWe215XhV+1AEpyJfrAedj7dnHUGh+4YPV+eNECmtZCD8wnZBW/+zg6
lOPGmb9+oPgSwazAsae2sqzT+05T9SZXqZeH8fvZHokZ6ZJL35VokG+cyette2lqsaKWVMWS3AW2
V9LjmEWPpILLidY0Gi3DYGP3rGxaYYxcIL4JzctLSjBaP/TKqGvbU8SUSn30I0qacScnZbLvgprS
blGrD0FmjpByWNajWSXDy+1VXttKGrwcpGLAa0MEfbmDx6SgFXhobAgrevB0bTuAkNT1jQVcHalG
/x2gLSE6t0y50eapo7fe2V4QfxzL0g0zuK21d1mVg23LTrFfuXOACswWG8/azhF9LvRmE3teNTeo
FrRNZcAMF1VW3VPqHZ+NQH60wlF+1MxB3jgza+Z0g/v1lVSfUOxyNhOpcfI+me3Xx0mS3g319ygk
jlC2sgtry/YfQ8CqLg05o1ZMVTXZXp+VO6LX2N4CWa9ZYK1EEwSMN/g1lxYiux6yKTVtL0v8dgfU
qN6VCtzCt7ffyh0DIAZmSRjCubavYFqt2Y113VgeSnTFKO8mlCnTLTrtLSNiqG/i/jJxIEiLWsuL
YYloelmQMP9/G1lcHI7W5bZfdowkDXZq+QQ6Zh9tVXZXRkLSlKhCEOmoNBVfjsRRCAfVCX6gKQru
htSnbybZVXq9v70qK88anjlnhhSd6ApaBAS1OgxGJGWyZ9Jx4wTFuxLaAn1fp/qLaB8xm3ED0rJy
bhgMfX1AYTk7y8LAlM/ZzNUDPtA6mcYna1dotevEG07r2uzRnUInFe4PPERi2G/2QS4HYzdls+zh
j/V3dpTuE5pwjuG4hQNfM0Q9HJE1gUC0lhGOhZqH3KrMX2wU32uz2uWh876vh41bddUMcC7K4twg
zNvleIAlmWrhY0ZLCje0HsP4Y2d8/vetwAUqciQipFrmasMykUvdaWQvq1p3qmGz6A99+afPX+zW
3aoJrjy+RDFADTWROGX2LgeU42gDxWEbBE+t/9hWxb4yTVjhHrbEn1cuN5jSBWsq145AGF4aitVg
lmOrlT3J/Kn7f4fin0NcOmDe/PzFO9AoKjzOAz9/np7s4sd/9/NxGCjTCv9zmVDRYONNzQoSlw7l
Wy5NehwTp767vfSrq0GZXFCrEUsvd7GP+gcleBUjfYQwdv+OLRYY4Q9N/l5A23Db2NoNIEBr/2ts
sSJqEwRJ3wKgBXJ10tQf+di5iZnsjS0s99qheWtosTSVkYV1GQMMToo/qVbtRpAASv7r9mjE114G
qaw/JS6e6Fdi2cXJ1CYTkUqWzoMtpaAp/ss4f9AZl3nMtuLh1a0sMKyw8okjs3in/TYgAmsc7uqG
ms/smv8F+yWZBaE3xS+b/yxeA90YlNns2Mx5lv1QW/2DPFUPKM6kwVbH69omIGEj8mWv4heLtQkl
Y7ZCtrtnasdMd42KuMot0F3699URtzNFUOjDuDsvT78NqCbM8Hw8o3Pc7qlFS4O8o4L6tiyH7qDf
3za3tuOodwogOrELEOpLc2WUhIVGLOxZvvQuphbJ3zkUybfbVlbwFK9IP/IWhPZC2P7STBYD3jCs
SNRVq8cc2Z4IUmj6SuxjazyYTue2UeAqdfehLYLzKKd7f0vKdG3XQ8/vCC1J6p1LJ9+nByOqoaP2
JthK9O5LYb8XisnyBNHRvkg3cjRb1hZnbDZLE5nkDOhZFrq1Xh6aQB5cMjV2cISH9wCyodjwVtdu
RHILKCeLFIO53DhynqS10hq4Kf5Jp7nJHvoTTE6CMLoHc3x7QdfGB78xkSH7QSj7Xq4ninhJT/M8
bGAlyzg6XkcywQ6mfVy5gLNcI9pCM68OT1A/UKrmUZQX58KMA00ZCzaqCmJQzdAgzCtXy+7IZOJk
btXFV+qCvPWgXmjlEVofrzWaN+5YNkeFYyQUJkbcciAwnA1919qfBkXZT7rq6gghNoc++tV2GxfA
2kCFYyZSpqiSLdeR565Tm6FWRLJohpixCH4NprQbpxO+4PH2Mq6dfsFxa8GaIZpVF9tUCXutmwJs
mZV/8BPjS16Vu7bJNrbmuhm0zyjgQEC5fKyFDMiUKLQyOMWz1rkNqzek5YaRtfuZaECQbnN3kva9
3JJkuyoJL1HxhqDaDckpgJi9tt/P4wYEfOVNgywJJKDgkKP/erH1c7OECEU46pAEz+5IfeZOLRr1
cHtlVkbDGdZESoK8BK14l6OZdWUai3yE1q/LxkOg6c1BmxW3D0aoUEtp47paWSACD1JYAFkF/ntx
uIqhMLRwwJvS44+x9Tg3H8r5dHtA6yZgimBni65/se3fHCifaKbzO57PFISNKwfmY47A3y6smo31
2TIkrq43hka7ScqKwXpm+beLvDJ8nowND3rVBKl3kZpCRmGZqm4pcqqRGMs053TNPvC4uPnWhK3u
M/ploA8gSU0X0OU4MimSonAIFU9T/PYxmxz9njLZy+1VWd1moiFG17gGcNcvjQyg0o1EKRUv1Yd2
X/pGspN0w79rZxoIIwd04217a/eqcAWheKH75ho1PDfOYBRdrnjyXHX3gyTNe92o4h15GJlEjhQe
rCgzTkpSsdH7GDC0opb7Xhq2AChrIydIoc+Oii4q6otj3DoRDokU4w8gOB6oj43jf+nzvSl1H24P
eeU+h1qLSE4UFqnpL6Z4JGfcW0OleGBhXKO88yceZIQ9rLI86vrn28ZW3mVR1QXPpREUKUt0fRkM
0yg3TG+R0YHjSTbAQfP73JV7W/vS2RvXxtoc4k7RTiUUj4C/X+6eto25JTOG1iuuZP0ss++DgUBy
/l8ct7dmxHF8c6LTwaGjb+Dpb+yX3qx3cvgjczaGsrZKuDMQDwlKUM72pY3ZsasefjNeQq1E1qWZ
84OOyOM97k+3y9HfejcjNHK4vVrih15EYiCsBJ0VbL5sb3Jnl0abKJbpDLMdT51nV/WD+yHov7bd
cXSc+14v3Wj+PSThl9tGry4vUhjiVuGJpBJF2vvSqFxHel/3quRJWfFOqu4hf/vgGM0GXex1Ul2Y
AUknKt2vwczCTFpmkqP7kpdm1V5xPpm/9cqtAOfT7xEcu6i6H/ONRN3KyITEjMDRUTUAyXtpEupl
Vcsg20UEs3FNMifsx/JfXxeCl7c2FnsxT2ag0LocnhNgGYgMt/2M0tzGZlybPCq4oKJpj6KR1lpY
6aPUkXMLK0P+RL7VNV4c61s6HoPxoS3+BtmE4Ny/bwuRUwUFRz8HOERx1t8cssrUy6LN5vAsVDAj
p3Zpy9qN/cZRvjpmTB/VDogvRfJBX/bryrltSo2qhec+9okXXrLo7MP3A/pQ3gJaXF1OC1OL93MI
QioCrRme8eZ2kpy4JYJlChp6/d9/PVBg5egKEShCxvQa+76ZuRFKksKsjewcsSWq+dSm0Ib+8x0o
fvAbI4u93Tc6weuMESn0H2QHC1JzRNP6vxgKJALCq0GyYUkm7U9G3Pexnp1n+4c+Nrs8fcjDjem6
BtqLobwxsrhqoZ5NSOVo2dkKAEhkw6HPrH1dJl8nu3904kxxB7921U4/hBOoIw1qCaWszuCSdmNd
As/fCi2v7w3cbBH+vGrboTRyufWFtm0Z1VF0doIPkVzulKndG1HwzzfHpZXFY6nPSP6EShidR+d7
LTs7cYormnL/fQXfjmVxjPUkdNApZSy1+dloSjdTPnbqlsjPq3N0+XCRPKRWSpGfPYkC8+WMNWoU
FXUmZ+emR8LRDu8mVF8S3aVianfJo9yVhwJpMVotz0rxEpl/tLQ+9k12VMCSJekfFvZObvR7NSrd
uR72/zwHpoIeHF9I3pF/L7/OGYq66Hz0NTrlNM4OioUPRhJtQEiu3HMKg2+NiJvuzalvkgRntUyL
s1YYMAc/9pZ8uj0M8ZmLSb6wsLjAHDkcSvAoxbnUG9CIiBQeO8WEuruFL3jSumjD3taIFucySTt4
KoekOI9JAHX0n2jLOd0wsERHWYg6K4kVFucKnIY+N3u/2xjCtUN1sShL97eX/Sk0DCxQzuo7QQXD
SKQ/ivlcF+aerNjBHDfc+5XLg4QDtQ4UdUgLLJnyJiMKg3Qsi/NELnpHwetrX3K6/bz+c3s7rM2e
eJuJnkhiUri73HBJhHSHNVfFOQtnwe0eRfoTfRNbaIiVXWfxNJMDgKhBUMtdmmlaCMAjfIEzyqxZ
KT9XhfxXb+5Bdm6V11cGxJzh3MC9SVZ2WVfNBxroejMvzs6cF55vhurRiZovt2dtZXlE4QbOCXKi
dIEvNrUMjrrUM704x3LQ3I9KHfyEZjR2W3IeW9fi2tS9sbXMDA2IcJBPw1Y0f5ar+t4wvo28ZDrk
ubcHteIfiioRyQfuOAqgrwDfN5dP209wZvYmlw8yxCnv6G5OulNZ1ztNS/e9nO2KKniXhiY8iu9v
2145YhemFxNKJI7uoeqw34XqJrtS3ad4VWFxaNPfTly76PqdkWLeyt+vLiSiQzRYCjWNpfayr6l0
NPdsf3mw9375uYtDmCysfiuNvrYriWhJU9IHSL5yccxAciGR2E1smDbUH7SiGPfTtsC4eB0Wd7uQ
HnltMkLKfLn3Vbs2Et0PSpwBihBS5o1W90Qa4VdEl5Tr6OpGOLY6e3TVUbsiXW8s8zxa0em5ZrFq
doT0VzLNxUFKa/tYyGgs3d4gaxNIL5tIKlOEuGqdbZLOMGstKc9O5Z8ataGLyjc6CvK3zayNCAwD
5xrgFum8hQtCNjnjC4ry3NjvJzTTQ2KIBp3Z21ZWBkM0KXAmgDKIxhZvcBul9qxVbXnW5RNksVjY
clZWLg0iZfwoeNZwPZcgo7BFYSes++qcROV7u0i9Ipz/6Gr4x8i1jdfxespoaAYFjqtLOhH2y8ur
vc26oeuLODtTWRj7yAXCq+Sfb0/Yho3lG9+lWZIrTpSd4/iHVLygDq1bG0HK9Q3EMEAJk+WCuhmg
8+Uw5jDyexQJsjPqBfe+6VXh52p4tIMPKJ7JiBTJ/7zTgHbSgwATE5kh0niX9tSEX2QKs3PZQCYe
mF4aPer0xf7rxPG2GzTi0gQiDC2s2HERmFI+Zudx1A/j9KHX8/1m9uJ6s2EE3V9A42QWEK+9HEo7
qa3V9cR3sSHtlOGLBW6GWRu2EoPXS3RpR1x/b96nquLyrEyi1aGadwWENTrqD3P/NwrHHd1Cxakp
tpjArjceJh1UkKCkFpjAxeYGXRCZo6wytEE/ZEDvHRpKN4F0KxNI+VHYee0QNhYTOJU8DolpZWe1
THfIgOGbZ0Sn8sfNpbq+ebg931haTOE0Z3LZGlhyupdofHSGLcKHawPAMjRaCWg6QtVziZxQbUkh
czH5SO3coeV+nKItjM71ZAlwvUCAkVlFcFp8wZtdkOShppRN4XhSVx8S6QtKnjTO5Q+5Wm4c0ev+
QnIvwKVolwcVCjvbcl1mpaw1rfIp1/7O270jfyFffJwt31WRZ57Vu156oItOsqefJRF+2Z6D+l5r
owNiC/96jl+1Lsmukg+/1qQtY6ebtX6GDGWyh3Np9dDJDuRza0feEnW4RlUQBojKEOzoAm+17CUK
6xgAXNL6JK3bU2n/acP4oLXF3SipD2OWvjcROKmmxu3Tn1E5fy7UeCMIvj50AjYiksnobhKSLKZ9
gIilITCQvFLr96p2joLPOaJTt2dU7PRLX4lh0nmI28JbzD+X22gsHE0bWnKGle4fHaiUuR2DyTlO
4XdUM27bWhkQG5WMtahTwrylXNqyjbrSyj6IzjA6/Uyt77nynOTGl9tGVk4eFwhPGLc8hBPLNxK9
tjapjCQ4R2PV7efeUmlt17fq4SvTBmKed5LSjEXb7WIoatpV80S6FcjNI833T1rzFOvPStY/6NPP
2wO6qjqBV4CuAR0AWq40eNEuZ03NQjgKfIkEmt3vsxAG0vnka80R1ZtdWv7dFGC8XiXs0a0pVglt
wqXgRhfiys6hE511f7rTw/lslJLn0KF9e1jLGRRpUGJtEL9C7BHk7+WwIn2crSjpyKVFGYpkjVTt
NTvLj3Ih4dPCKraLmY1/PFI0kpBFwBj4Av5cUsdncZDqBG7xuckfJOWzqGG0f2+Pa7n/MCF0DQQ/
H+UuHILLcTV+ZOVqEiXn0OoC6E2Dj4GRbfX/XU8epU5BKcFGFzqci8s/GuzYSaY2OftAZWxquL6l
HqZ++FVEPtJRW7t9uSXEmAAuwNwCKMMizrkcU9RruWxA2XO2GvKNsUuGKbK+3Z63pVfzagPtHCEs
xFZfkg1anR3FtTMm5xyN8QlCf9Cz5vieJll37D5ltdvX3//dIn1qvCW47ARVi0mcYd3LSjtJz2Wt
/Kq7aH4fF/rwzuZi31dNHd+HvjmdxmpoTknVbJGhLI+1GC+vCsQdRPwIBy1uEBj55bqW4/SsOzRG
x619V3bG19Ye9t0wnrT5YdPpWZthsEjwVXK6YdparOJYt3qkwvJytme12dO/pu38oT3qMpx0qZTE
OyPVikNWy8i10GS+cd6vvAgGTHwMQJFrjPTXspIjdVJnj0aKwEdn4x9HVX0y0EhDiZIcr9UM5Ulu
y+qQqGV3p5ROPLrBGDv3+Th2mpub+XSAVrv/ULR+6kVZXXxIMznayL+sHF4aPy0B2XzFnpiXG70P
DD/ONCU9j6mVHFJJr7+nhlRv5Auu6DlepwK0DqvACwWr+aUZ2GJyW6ns9Ox/Lsq/8TtwVcXJ/AQD
lf+YqLv/Ie1Md+NGlm39RAQ4D3/JmiSXLMm2PP0h2m6Z8zzz6e+XvjjHVRRRhPs0sIFGb0BRmYzM
jGHFWuXola+adLrt7isOJ7C1gKsIJThiC3fXO6vIaCuk5yR/FxC2JKWrWJ8gJKmM1JW3mCDETl3G
Ff9/iX+sLZZoaC0aJ7GWntvMGL1BrQPoCgx576capJ5NG+xur27lRrxa3eLLOZpvq7OCc5fKr7p/
Dd+r0n32MX65bWXlIqSpj8IwR1ewCSyOUB8kCSAUNT1PBURZvPf3mf6XTVyxcfwPQg8xkA9c4to3
jDTpGk5Qei66MvQQJnYeSIrC+1xJradCTVGMq7cizTXX4EByGRJWizn2a5tUdqI2yfDHzn+a9o47
u8r8M6x+xa+3t2/lBoLdnPSRjAXU3bL8N9lhJVs1aXjTS0yWBYH+Ad2C5qH082o/DZJxR4UyfD8V
0g/QeX/bvxA7C+6bxFwcgzfWpYRZS/gWsnM1JgfI1ie3rL5ZFTjQet+jijI34fc82fDLtXNAcE1d
EJwrqrgLvxz0oQIvZ1J58JGop5EH37lff7T3t3d2zTF5odEoJpgXDGfXXzCPDCTFasyk7X0Dy4EW
PJRbveU1GyhIA6UR6QJx/LWNruS/9nGTnzW48ug1urN2mJNsYyW/R3qXN8elmYUzRn2gD05W5uep
fIoidCQD2YOeM26eNdmVc0iVikPW0br+XvtIY5aPhQN1vbOvzcAdYoRnfA0oZ2t5+Rg9NsNXJTz5
fXhfzlt58dtPS5IB0YclxhaokS5OqtxV0zAlAG3U/iX5oJELz0p6glB067l4u/GCWJ5XAdI0ZuqX
3JVt1QHSKuX8PKIWrEDSISk/qi525bnwxOS5MQAoacMXJfloyxL5dwIUDuXazjiE0r+3HW3lGRdc
0EjM47XETUvi63xgUmMyfQAZ9aHL9/77FE2++d8ou+fhPoTtcMpmNWHE9509/lsa0XOl1d5k/hqi
w+1f8vbS4odAoMD2i1B+WW6rxjquoD7Lz1WS1IdEm3EG26o9Je26o2zE2r4JTX+f5+1WOLzy4bEs
0mWhpvzmJdXmNDbVOM7PySyhbXusOq9O3aa9u73ANTMwRIDjFHMA8pLYIJN4IeSxys+ykaYEwdAL
68VDnYZetJWZr+2lSSBq8N6AvF4ebWeiFeCUHO2xhhDIAHzV9WfNfwdbCziD6puxJXi+EgKR1vKQ
CnY84LFLibvZTidAG2F+Tqs7Q64O0vBqsbD4O1IRGrLD6TGFFy44G8pp2BgGfQOT5R6+sr2IhPy5
jJO4wDato4M1OLuseSrCO+Xe4XsWmjd3cD1N3wvInG9/0U3L4qRfFu1gjGjBt+WIf/90wmOjUEUN
vqVVu/Mjtyqeu/Fn0R+CLfmvtQvEJuAXFU+dpS9eh1gt5ryfao6KVMdemOQxbUzKB0pTbLVB3pTN
xObSQqO6AwCNf10s0dIjzWLims117lVr1yinIAQDLOg4DsH05KAS7KEJOTobbds3CkxLw+I4Xezt
kFVzihBwfg5Mw9MS/cUxv7fDQUGntNfbO6U1XVBPM1ReH51pR6YxjPeR+mWs0wffrI9T+0TJ9qQ+
mRX5xu3vvna8Lvdksf+hPg1MFaFtGBmwHaLLIB07OBHQDRjmQ+G08T42rQ4eqLzauEPeRlx8AuoQ
lDAF5HHJgNjWrelIycBVlR+7qPCK6XHODkWaH0O3ih23npuN7/DW1wSTPk4ADo06y1I5DXrtUe0g
gDnH6Yy8cx288x0ZWbOwOt3e1LfX47UhsekX3zuutUbVkxbAS2+/8xPrSwBNR63bXi3vb1sS98F1
RCIsCXwgZNx0kRaWYI0fSF3pWjtd+IOUvvP6NAs3AsWVg3NtZRH3NJ3Zha3ZA0GxHF741lPLV6eq
PID+3lTMbmjUe6WDzFfaQyPcuKWhbxREVj8dpUbBmwps/zeH9sWOGvowS6PYUct5oTpWKw+y+nJ7
K9+maSwSOk7RTxCSvouYaUo0vYo7GROtgfN9UeKPTtN5UX1vwwJ329aqg1zYWlRYQr+t7DLAVguN
gbaflNALqv1/SNiul7TA9NiBXWfZpBRnM/plhzH1jA8pZQPJ3BySf3uYry0t3q2pS7K8TFVQGl1x
7Kz8IbbG2kV1zVVB/PX5wZ+Ux0kLNpDfW99MuM2FWzQDJPypyQLrWX9Iff1kxf3OGE6kNsi3bwA5
148BwAawj6I2t8T5mD2vVQjJyTmOzt1nQ7I/Te1+iL9PdX+ch5NDKOQk3R3Rdo8SyW2PecMSzxA6
7vnH+MJlzNRJFSLp8gw8MHejsklcyUiok9XggNzAnL5aykQpEFCQtY8TB+IjrYq++KYZ78wszu/t
VoIOSoKA8fYvW//0f37YovDQKGMAJtHgG4y//OhfQ21dlOk4NkoWedbTqAwbh2f9o/8xuPDqfKZb
P1X4mmL8QDuxsSuvufP1R/PD7YW9QVv93nLGvACB/J6sXRgytKxxoolLJ7SPkf4V5V/NHz3zYzN4
rfxNRfXeLo//ySbK1Aoz54ykLD6zkyJn0RgjN8Nhko2973ztq4+qfTS1D9LwEsyvY7Vx7609IbC2
oMdLFUAh6r0+Q6WiNH6fcRfNZf4UOs5Dq0z726t6G2SQ+TNQS3GK8hFX+LUJJ6iiNtIlgLn6wWrv
k8QI4VFo3MTK3pFT7+YtPoU1n/xjkD73tcFBTsduyG1OqnVquQuG7F3YDd4gP2V+6obt90rfaN+s
Xg6XJhcfTpvhqIwznw/XfZXb0VNqnyhKgcHegec6kyGtbHa6A3Fr9MFuPoSTv0WQIy67ZSygguAk
4bccwcFxvWhdpohp+vwCPT11ve+F2YnK40YMtfZyIQFIZgnAWlD7XhsZ5zy3xx6M9Wj8ixylj5oL
6jWBsXUOxHYtF/N7IaTRjMEuM0y5D8KZNhKBTZDubPWr46VK4SkIKsOWflR/9MXHFjrh2366UkEg
CyF15Wmm70JB6Xp18qSXtTTrxTn4LEn39OIyN/4kQ5CR5zvtOCmjW/3rR4eqOlaTN+q7ptu45tdO
Ci1bqKcYZyKJXjxoWjdqA3KL5TklK2nTx6jTXXRqvSw6qtpDGWyJ0q7ZgxqUJJ5aBZ914bXZ0Bi9
FGjl2R7bl6J+0YvoIU+/5mUIntM5jU37fHuL15yUqJ+nTBT6ScSud1gpjbJwirA6qygmvR/UqbtL
B+s+rSfldNvS6sdEt0WkGLRM3gyGN7o9i8GWCmTVeNCzXZ/ZnuRAMv/C6hSokitUdIKvQXpQPkDC
bxaPddB63dYnXX1GLn7HElug1HOS25DZMjHwrZBiz7e/xv5D7Fsoy0uHsjLu47wlZHi5vf6VZ5Ig
ljk/2ocOzEWL16s3Y5ROB8wmzrBjuDtGJFyBwEYTWhvFf4iNmIdGvAL0pxiSX9wLydRnUzNiTacY
RNxMpT76Nht0Sa35To4hLJwfJJvJ32TaT0Z6aitr4yesrFfwowIF4rUWJPbXnpXoaZ7ZQ9acu+GD
cF+0Qqa7UHmMofa8vbMrhwbf5cxQrhCsUItgN9JDeUbpqDkP9vtWGnda+tDIrZfP9/V4asO729be
+o/g0QL5D8aNHikYgeuFoWUVJk1Whuc0+K6m/S452bbnQI+dqpYboSVdlu99ZcN73rygwqiiEoMA
tFDozF4bjaQkd4x2CM9yIif7uVfzszQB9rb6OnnIM7XwGOdLvE5rHptkjjbqYG++JZU3UaqBfk1w
JC5viTD1zbkYxVBimsXngalCL9Ezf+9UVn0fDIEQxuyyjUD2TSBEDITAHyMQBHxAq8TTd5FMxGOp
22kO3qhQZa/ylW9j02+NCqwsDLE4geDnSaPXvDiUWmLbs10ynMj3+xhplWtOT3SOpUp/UrY0o9cc
B+gUnG8KgRdq8eLHXCyo7+TJNnKFXYy/1J1J+vfeqo7puyDZpe+ydj6N5euGr4rff/Vsiz28MLnw
1UDtJUZxxR6W4wemdWmJtF40Gjtzapn7JJ2O2kPnj8/yiL6F5c36a5Ykx9u/4k2MIn4ED7mYGkDU
aqntUKjZIEE3zzyw+hraKFeNujdEblZvEU6/ecwWhhar7Zt4LicVQ004uWk2e5H1PEMOcns5b0PL
hZlF+DwlbZ5TIcdpmqNa1PAjF66DnrQSPUe7B6Xb5cWHenZhHPpPhhnyBwpF73XJ3eHMctDmM0OF
iY0iSFTCi04MFHnOXHxUYiXyAH1/U8rpZ9FGmacVDvCYMP8Er5T5dPunrH1SijMWxLRQTGrL1k5S
h2M+VWwBGIx7I9rbdr93htmVNuys3QEQFMKMpVk8nkv5rc5B+akp7PBsJGVz7Ar1izXo1cZF8+b9
4HteGlm8VHFWKLE2GSymTl7NwSt+lnqC8AVsGFG5M8su/tug/bdB+hnwscFkuIxAuibRolFlVY78
lEzfHKv0LNNr1Y+3P9LbHgJ2fjPxQFPOS/z7Qrq4cGwjMEF/DdG56HehdaSu7cXxfS+jm/FxrtxJ
9aQnlQGE22bXtpMEVmAemXJ4g3wI9CjPDfisz4l8CscDpWTrR+17cuEOxd8S0NLrpK/6x9bi/g78
UZ3GCVsOQ1ASU09ptwGyWPPASwvi/7/Yw6EL/STKsKAUpTdApLsJtlq3AGGYoNOCDELcahcWUt9J
80mfovOcGG7UPW+WHdeuRdF8/h8Di4c0RULCnoQbMAznjeZ3wyi9vNmoCG+tYnH3+rpZMDsxwyOg
BlCZPjcIuN/2qy0Li2tXq9uWjWKfOgvfdZgdjDba5xsbtSwoymptSLLEtw6DF70jqZQrl6Gh/e11
rN2dqKASdIBu0Xkar7+3pChhotpYqRTLq9Rpn8f23mm+V+WGodWDKDJn5i2BeyxhXL0BW0GVidlv
W79DFOazoz022gdudbIq5aFPptPtla3u34XBhaMN8mTFJinrWbFeAuAeVf0wmFuDgW94C8SZJyaE
8Yt0FdbuhafB4Z+NamNG53Q6DM/zz2xnVu8c/34un41UP0/aZ/rryaP0MwhLqs6722tcixgvrS+8
sAlTuH3oW57l5h+tt5kCl+HMeLCH12z6L7cbRRcCb+BA8NOIE3FxMzhhERq5r4szZTpukQzZjvk4
c2NFa+cKsLjgazHxBHPx/BmAYBSj1KIz+ksnx4nvJ0SAb2/amssz4sKEIDA13gT1eiF523QGwhLR
OZJlV0dg+qs5fYZm/baVlRwJuIkGaFGH4ukN1fFga5HaBj5W0KjMXWKUA2LQHu0jdF7ceeo9Ldwk
KBSndRlhXxpd+DxCZUapmxjNpu9UEwdfdkGrfjGVVzOYDjTq7vwtipjVREJwH5sgfKC+W3bfEgMl
gKIJ47M1jkSfRyTZrCmC1TWkefpMS8SNofEcNisnaxcKdRsYuKlikI0u1lo0TYUuOb6vcftGOi2P
LlM9C/UrahhV8H76IimPlV/dq0Ij0VN/ZHd9dahfY/MT3dINn1r72oKVB9IwJgIJQ699Sm2aJpIr
Nl4dXiohHaLZtAm9GhpA6LqDRlDPbphcXT8MA5wVIUmrL26eMoiTCDRPfEZS4t5Eps3qHuAqq0Ln
EDxlP25782r0xuiSmEkVy1zmv5HSdVLRpfG51yDyzEzPMNtfgd+7k45IeVI9iZdKc5KHwP8WNVvT
PqtZDgVIRVSRwGAai/0NmzKRxqCJz3U7nuThmdHOnxEiFwWye8NLW3vG7mWLcnt1gwkZoYCh6Eq2
eP1NmcjMyz4e4rNhfHZm/4Rwde6cdf0f6a6vN/XY146uQHDDswCNCt36a2vxaA9KQvH8nDfaaxxb
x7zM7lr7yS9Mzzfu/PF9oLlquvUsrz5gl3bFM3pxrcNi70DDiN0iS70xPFQQS3lVeIrsvXnXfx61
I7DM4nNjPahUYmEuuO1Ya6/0pfnFKVb7vpz7hk0OksiVpe99/1hXG9Hg6uG82NrFSUksx58NBCXP
6oM+IXXDGGj+YFmfCHNK03CrjbOy9oSJ+XPKVILUalk2n4fKzFMbc76edfvEsGpupu6v64y8g5dW
Fhsn64UQT53ic1IcM/15BtfqNB+04cGYHoFbbySJa2sS2GfBPoZ/Lit+TRnSekB984wYnCem6jeZ
ud7oz4lIirYGfATIPmNE/IQLR0Q/AabWxscTbBSCutJDMPxQ+OmxDaZT6c/3UtecoqF9RuTt0XbC
9/2A4lQ67qR5OmpKtQ8U+2XuHqWtUH/NRS9+2PLuMZBf0fXI4aLVX7v0SSt/ZVtx3Bsdxd+LRx+M
6gIMjTB4XC9e7/3GgDooOSv1XRT/UsbwZNknB3cdp/5phBEpNB1P7UsvzoHxaMMpVLzMn1AeLd10
zj4NkuXmXXvU/OIwly3Zgn5KKmkfxPW+tbRHR64f/Cr96CS+2zfV/u9PMcMn//vzF87YJI08SVmQ
wFdQ72rlmFmFF28N0Yo/sghumD1huo+4kCRiyUdbKgOtoayFu62cAQvDoaKFnspw6V8z7fE1mBym
x8d7bhDqLmqjWTvq4wgp0Vluq1Nhp49NjUTc3oHuIXnptF3TI5iSWru/3kTcn0l8Zo2YWFsW1KZA
T5oua0kl2vuwj3cC+NPCev5/s7K4DJsprVUza6JzQN287sODZgKQKOaNWtnKoaEpwS3IlBjHedmX
4EN2SgzM+dzgpPtOft0sJKy4w5WFxfNcSU7R6g0ZeDrn7+Aqvs/s8VDX0+e5kw+392wlEkC0EE5W
8mNC3aV2oF/PTM2qlBPUdJ/00c6eFG2fjvOui/ej2aTHHqWv2yZXMjtMklqKmULCrcVtGA0w7ikO
+zeM+xykVJ0M+7gDm+XkJ8pLG9f7lrXl9ZP56OxJanRurXk8+oHl7KTMAaGfja+dgYQskrhbqfPK
qyzmkMHrEcBCZryoPDSlXqpBQeZc1eqHfAgPSuB7UiudxlnZV6UUifKgNG4Rd6y6DROhQjmMmb4l
RiFVs9o3GoMCVzz8HI356KjhbkjSwkvo5d/+iGthK5kfdpAOF8RBi2x2qHpQrDNrDPXuyBDjofgn
7I+mfVa072l2zC0EfczQDZrJa7ZkNlZP4IXthQfJlD11OyHNNWL5GBf37Zzss2qjryr+yOJOhmRB
MK6gi8qQk9jti0cb0RDJNCracNr8OgfPf48/4ia+/PuLm9jS/KbtB/5+EP0y5O+bl8ja7xdDk6SR
sLUxX3j9+3u7sZwJ9e5zU1b/ZCHjq6PqbBHqr7ncpZHFl2iNLC2MElxgpNxR8UxCnfP0ZHe/bnvb
6logyYT5SLRGl+gwe64LC/gfBa8okLyBOcBDUsv1hk+vXRUM8/yvlUWeMqHImacdOzbGZ7OejnIg
uSooKmYKpXgr9HoLbOT7X1pbfJ8wsTrfTijixeEAW4ziF+1uCgOFecwWMdVO7feZnLSfCsasZqvu
BW5jeN91ubEblKzZDfnwYicopt/e6rW7C2QMHM3cXGz24mf1XT62bVfxRUv9Y5EmB2n03UgdXLOD
o1l3S1W/b7eoGFcONF0TppeIs6DGWyqAW3Y2VlVFaYz9cEO6z1bwMFX/4X68srKID0IGDItQwUrp
POgjmsC/YDbqzI2UbMWLrqwsHm+lDRmt0bAyo2LR9sm7pimfuo7RjlbAM8LgdPuDre4dVxRoJnZO
WXZ9dVheE7mieInk3Sk14jvVle0Np3g7G6RAbo0YEMzWQEz4m9eXSQeLuJno3PZN3MWHPIjuGikM
npq22E9xpLhRkheHwip+JX2SnGOzolKsBV+mWpvvmrHbgvz9Hp5cXM78HrghoRJjCGBZwDADI9Kz
lBcgcNJ3uVndy8E/ZeJ/iaLk4ISma5baMdHyO2buGCtyybtcOz2gsH60kkSQ/3+TY3MjOV798NRw
YQ4AwMZeXe8RspllK08OL2JZ3PepepLn3q1C406Byr2Oi+Pt727y595sAbE0SBGOKuiDa3NKbLQ+
ahxEbsjQMzgz7FLtq9Zv1HpX4kOSH+I0QMHUiZZoKiAjdq6rUJ3Uzr1lD57eaEd/fmrk2DVgyGyj
jVd3y97C0TKl1kmUKf3FmsowfOJGoMvlr13xmKiht5kPrTwsV8tbfLOq0fW4m6nwokreIexjWB7z
o1sl1HXP+LOJ4lNehBKa1cSE9BEFMKN9F5vlS5J+L9Mn2YRxOqw3Al5dRF5vHIM3kqcf6SmqqNfW
et0ei7piC502iPZxZlVIqISFN1WJ5E59Hn/q4A5BEypJ91UMYj+wq6+j1gzIakc67F6NDx0uH1hv
q1/TSMUzCCGmmKM+83A6x5vH4R8jbRCxUvLPYTglOyuL/Xe0JWy3CTUIkZLJpxo1R9Nnpyt9r1eC
8HEeAmWHCHTilVUKlWXVMzzjjIWnj+Z4VkIwrzok8HslGCQ312sTrKmmbVxkq4cGVAdFT2Ay0BFd
7w2Hye6oRcQMcD4rwVmbTqnco960cTZX7+Q/ZpaRuBpok+armLHQ9xgjtJgfCqpY/+ECuDCyeKnN
vq3NYsJIEPv7WnupB8sL1Kcx/nzbzqr3QtRncLEBMFyCg/Vm6FoGein61R+cVEZgo2MEw3atV3ML
TrlqymJmXuTVsB0tPk8KDFCKkEc5w7migQPIG8vNLGTgyvvK3LjZVr8RqRJ5KDPjbxIYFOSz2pKJ
v/PxfWu8GsV9GYVbZ3HtKF7YWBxFde4zXx9oLXQdkXGT6BZS0v7Lf/g+QE+FxKXNQOli0wIybQID
YlYG1MK5dudUcRlJdgv5PGzpvK21xBCdElk7nQPoKZbGSjhjZm4XJuxjHX6j+b01VPIxQINlF0xd
5NEIf9DtSd9N3Vi6o62UG+649t1EKRFYD7VUcwlVMu2wzJOafkkVtLs8MV0r/1FpG3u61jtg1Ind
RJIK/NCSFlqrQNWGEOady+FdKjPzR8J5btunsUvdTK1g4mXIp9A9jQ1Psue4sw+D0bqj8WShRXf7
A6+tmAuX3jPAVM6GuNQuno+uiE1/DPktClSQO0LJyivS9LFvtpgxVg0JyC3AaeMtHRHUhb7KFHh0
7mf1dfZzZ69FUreL8Nn97SWtZBk8ToJTwoGv7S3MtmjHsLSgGvOL5KUvu3M5PebyXTirXtN8LcIn
ad4SZVuLLNjB36LGEIL+fjYvdtEYu2Ssm5HEJgkO2al2cpfRwClQPX8KXH8LI7m6wgtzi2SyVwuw
bj3m7OIzQDQ3HGCEcBBQg5biWQvnnbzV1Ft72y4XuHgPwqwt1FpRSKIi605xsk9I0lB0Vyq3lqO7
299vrWkKuJYYg/oPUeHSJ/O2iuI5ksk6xoOhJEi600L7YCvj3nYyN413IXrVj1W0NQS35qIMTkMj
SD8BrN3iLMC9Mw/9gF14T06ltivD+DC3W2Rua2HhpRXxTl34Sk41qEf7hFC+ioJfFAxaTwgybdxk
ax/s0soigs9SSB46xNDPljp9VxtXU+d7RiO8SN/qL6zumkaswLg5iNklA0CDI4a6TADqE6Semiz7
AWhJ9qCn3SofrO6cqNIAcOG1Xr7g6hRYkqYTUEvaKzRinmVIG7fhloWFB4yVnfW+CHvM2W732ZyE
u7SptvgBVjNMWhbAf2mUUMJd1HDb3E8UraWyZVR7xz4G7aF4kaX3VQAdxTunfe3Gu+lf8HfG9DUO
ci+dvay4U5uNXsNaQAQxO5ckzQZAKAtH1Gapa62qBAWV3EVDcAiLuyp635vTQQu38Elr7gjCgxtS
sCQyhXXt9JJV121Z0wro/ezYN963LA28qDc3vt/qkmCYBgjAhCkxxLWZumrNFDlrgDzU+mf5bBlf
k5qKj/Gt9k+3b6k1t0dOEuILml4iLb82laH4FSYCcZWP9QezMj6ERXsypNf/YIU6BBAOYFEww1xb
mUL+agsq/Jy1sGqQWA0frWlLxX61AuMwFwsZGOTFTDZcW+mGRG7GlD7GWO8rShoaVKqG8ykxbS/L
HTedTk52NMMj0Fc31+4l2TrcXuaae8C+AgMpIEe8Y3EgErmO1X5iM6067gB9OQd0WqYdA/C1G0hB
uDHi/tacoLUiFBGYPPryC3NzJ/lZ6RCet2Pl9S0zXNWABO2DbJQbb9mqJe5huhlItVIsv97ZuXOs
oKqBifQDlZS0A90sR/V+BAjj/63aCNUhGUkTRmFAlb1l8Z/RJDWavqOpIAHqcn5p+S/8cRNgu76k
P2YWzZnMlsq8MUgJkoH+eqxo8SkvMhgGzchxbSuxj7d94+1BE8uCyI35AXKDJRl5W1dB0esgNjD8
D238p7xJ30tBugV5X+k6QVZHlZh3jCuENuH1t/JzO7PzgP1T0txVg9CzMtk1CYSrICZmhBrJiU9p
A4ij+acr79rS2t9e6Urgwy8QrEwW5UcaQ4vTLueNjqIb3pJG+7YukUMltIt3QZVxJEPX10OvR65G
r/bGZvN+bZuRZSDTE5tM3+169YbFasuxpTjWSXujPtnfSsBxVHWAr+7C6ec47Sqj95gs19iJLmGu
wr+PM/XLxh6Is3ddYaIKDC4PXKSYO1y+jbKTFYOf8xWCvAUSp3sNJNVjshd9ONO/73qUqrtzOG9k
06tfX1Q6SXYFm/+SpBPxdtCSEm6tS4Yr1z8hf9mH4XhUnfHQhcVD3OZPaXRQlR7j6Xcjn7ZUON4+
XqwcnjGBFaR//Xv29iIwrMver+JQJvmchvewxR5Up/nBi/YFtuSHpte/bez021qeqLfDSIoSEoir
JQa7m6FQctBgPNdysQNfcR9JQ+BOpf3BeLFjr5G/1OOdwXigm8g/btteXaroUDJ+xLleXsAWV7rv
WwpHLdzZKFjDOIIwuCtFnVdttRHfxnRimX9sLQ5VZs5aMFk6g+ed/bN1dDdSpA+3lyNuhjc+C72E
4ElkM5d9rSmve9JYvtzMA6m10t4ej0XPIIjyGkkPttS5RfHX4QerYvuQymIsRFsyPWnmPMnhbPKw
GJwP8zvwdUXtdrfXtfqZLoyIO+PCI+O6KGe9tAi4M6fYx44Z7HtHducmid3SakO3rjaJkdaeF64+
5JOBrKogDa5t1jGid1JmxOdR/ZzLoWsnn63xe0Fn8u/XJkQEGd2CdY+Bh2s7EUMopVrj/SMr2dFM
7c+Tb/RoqfWRpw7Jv0A8lQ2bKxUuylvUhjEnXpql8NLsh/2UOWAcB6RWvozTkxmCUYkCT8sdb0zv
7eo5szaGn9Y2VKcpCI839xrVz+uFwv7W95qtxmeoHSTJ82OKS9KTXmwJaa05y6WdxfM5JyZ0zxAl
nvux/iEXH5skPDpfGL06TJLvuLe/nvjRyxOHEgatZFHoYYb7elHoCqtjPmTJuZq/D4EPSe7oltLH
TrpX29Cbxtfb5tY/3IW9xeJyqR3HOqf9GBTHvD7FwWfGJ92emotUf2mbo2J8jWd9o4q8dq1cLNJe
hKmNg/BLWoueZ++Azn/yh3SnjM/GuHPsfYLgp7yFS1n1lT/LtBexXckc25i1aUL+xDyA8sHi8VWU
x7nb6i+sRRuXS1ucvpIgA7hFDnBzMNxieLaZu9kcynvLViEkk53fY9qo4vGkXntJ16iJ385FwsjK
sTYZrmhTNxicyuVxf5yk6BgZ5n5Eo7dO7tA7PCjZvC8+GsxDzHLxTva7jSBjbdVMZqHXLkBxb7QW
RiVtDcmok/MkP1j6CwH6JvJn7Qv+zuapYiO7pi0Oho5OdDSmRnImf3KV/peYoA4a01WVrU+45p1U
salhI5ZCxLh4HCA1d6RqNpNzkbp6eBf0yrs2D5CoTt06v9fm5NMmhf/aUy4GicU/QtphYbK3tElu
ND0519roxkTomz3bFeSMmN8UbzmJoYgDr12mrh1/iCrq8XbwaCIQGksPAj487BCPmN8pZevJGvW6
FyCP+2Y4dOZGj3rNRQj94YcAiwRQcxGtBE3ltLZG+Js26l0wPlN7OG1/u9WNvLCyWGUVSmOZBbxD
SWfnh7CUXnLH3wK/by1F/IiL6EEPoylg1IiMws8PWp24tTV62yOlq2aACoiJesBoy6pgWTqDrWQa
ZmbgVbliQyiUK/9ITrc1dLH26JBYA3BmylewlFwvqHQ6eg42oUkppd4AEXLo0IbSjZCUzFGOXRPI
blCGGyxYqycaqgBGCGkhv5FoCyKDGrQs3u/6bpIstFOe546NrLaWt7qRgkWDUTiZMYzFcyMDPEab
gZCySqY7rTp2EywzxkY0srqHF0YWV7KGf9e52ENwRadYs06Mzxgx+UekHbJigk9jK+hat0gGwHwA
ndhlmiNUiPy2xz8S8yuIt+Zg+HfK8LkqeeHqp9txwuq5EkVdjWoaDQSxxRcu34ZpnVFxpe9rDe1T
kKnSY5FV3f62lVWPAAeGkAiuSMp6baU34FutQpvylVp5FPY9gPdQSz0VWxLmvykglmEWI7qI3EH6
wRDL4gjLOPysEpCf7Wawv7VSYuwmHy5fOrLhvS9QxvEckK8G8zmuYtVj5CN0db0z35W9tKfEZu7k
NNNP1ai8hJJiMUGkpgfUPtI7ZdIYDfDLeYf2Cjoz7WgcGFmRXTui1FLM6Yc+qwfXSrpwp4dq+djH
/I5g7BT4XcroNKZD5BUmAAi5MKc9PeXk2BdZ+C7gL7taTDvcYVh24wVfC3IF+xPJF4xIb+rYDEZX
dmHMQmc0+Ti1+kdyaPM5TVCKrcog/BZK9Za077pJIShA3iAQpNdfO8qURNZilHLKXeE096P1Lahf
JS24G4yX23615r2MwsNzJypuzEldW0oMoOxNweL0yo5o7CWfar/a2MCVWjN3JKdRDDkwkLIMMSM5
raTe4Q0PC6l0Bzl5mRGHeSwNmMCzMcifgzyIIRccpt1gG9Kdrypf80DRduOUlXf0ZTYZWdYqTpe/
aPEYUneplU6akCKy1dPYfkmc+kmm3+6Mx8o5Zfng8pvdLvp0e7fXTjEVaPgN6byTmi1eE6lplBb1
LXw6BrpZ36UZaPBs32HrvxiiXUxlwhEKc9efNQr1KXEaKznDDSRTRlTa1rX+CV9vW1mNnARKhMkf
oSOmL7YxNawk7oc+OffWz3pPISTVu29S3p5QZIBch/LOZD8YPYSfMCVYqdvnW6Q+azc9iTpkg9yx
RE+LX9BrPe6m+txWKGXGTHjV8KKU1ecJEcvGJFgsNnZWXOfL65FXmcSawXgRCF/vLOF3pCsZok5K
BO2HI0f/gl59nyVbqfWKHYUX2aAVjjAck9vXdhq9t3LT6dNzVv4CS8TEQDlsvMsr3kiLidsFA+B9
l9P9QZQktmQKQZ3UOkz9gwC6NvLrJshn5Taj/weoFpCNmEkTS714IccO7kmzpKFllJ+40zLpgzx+
gfHaed5wR/GxF9/mytDikaQK02thg6E4frGGe22YvBn0gAPjrBzucnOXRl5d7IcUqduf/yH0vTS+
hLXBcjLHJffaOR38Y23sB1k92vNhY4ni5l8uEU04NBaJClEmXBzs0Jc7K5WYni8BKGsuTO9+Aoq2
/dyk+6Byy9S1zOwxszZA6Guucml28SCpptT8P9LOrEduI9jSv4gA9+WVrKW7VS11W5utF0K2Je77
zl8/X+pe2FVUTnGsgQ0/WICiIhkZmRlx4pzcSmjDO6lz6mfQYNmsXzR7+GqP8R6BnGRPi1kGemeo
GQDb28SLzUJGhoWPmW4/pt2Zu7ZWRqf8wbNOnXO+v6JSY4K4E+izIdTgb4OzyJnQD0egDEa8vLWc
7jka/rCd8ZC0DZJZ2Wky93hkZNuBk/0fi5udbSZhaNUCM9qhN58id8Ob+thVr4k6M578C3ucBjw0
gPDkofqxcc+NuPnXJYjBtKMZudRNfx5sAH1la2p+Cjjr4f5ySgOFGSdkC1Vw5PpmC3qpkpveCJ4v
0h6/PKYpKXLeE2eRpUYuY1RUAHWiv7jZA0uZLGse1rANoOrgg5pDZWF9T8/1t/u+yO4tVJP+NbSJ
ejWZI71zKh5/2ie1rhGZQOIiea83v8fm4zQ8Rnrs53nIhfVbYz4U7ef79uV+Cv0bHp8InG++XQTY
gKYJyEQwSt2BmbtvZk8TsrCbHUf3DG0iUp0GTwt1Plr9wRrioK7em9ZOApFUjljKf33ZxEWTgu8Z
G75ZOUDukyev5tAdVPWFwUUjy6E/+W7Ev1CturIJEul2a9cwjkZgKcCWGn8wR/7GSPuHtoAF/Guj
veRpcRz7PWkMyXX6xuQmYtZECQF/ivBnriwxfxvcv+/HhCx5/LuOP9eKjEJZtYKQXNL2jPLHoUak
rnfRkTPsxlegv7hvTxoaPEJUsNpwDmzxuWGjZuGqiYJO5/y5hGMWhFr4PM97s9bShYOPUFzkAMqq
m3uc1eSWW/aiFTt/tIcHxXp/3w9ZXRiUnWChR3IZBO4mGEJ1yRR7oiSgaJepDk9Fxtwu+PbvvDjO
k6PTDmrMIG/dP0Dq9X7ZvVgZwA19vhRiphJQ9/0fJF3Yq9+ziZQkHipePfQPJ+biCotOFJ1/dax2
LgxSM3AJUzYQk6fbO14R2VPPxBOVkPIIWDVAzCzI87029p6VzddzZnMp44rFNSCtOySK/Tok5ejv
zm3KThfg9f94I6Lo6iapQI2pWCt2Uu9jV//Zc2E1pxcze73/baTJClI/QgViA337KCZCw3UlH0H0
Enpv0sVzA6OAfLXJkGKohqk9t17nPlZ6c1C09lcWkzOHDiWwR8PZYlK8mfkZR6FL6cAfZCpZUFG2
suudw0WWSK6sbK+rVd1pJZR2JEd7xifvee28d3bfP41e/ZBmL/dXVHbLura2ifY0pitjFPiU58ux
dfrHxOqDqRtPRf1B787V3tCkLJ1Q1WCQHAlqAe69DRSwe96S8u+lNVc1qIpoDoxZWw/3vZK1CKkL
AaOA7R525W1Vrq4qOmcqm7ixKlR2H5Tq0OpB607n1S4PS54fmKs/MK21s6tl++DK7nZmoYZjRgEO
AGa1eOuN577oTh5DoRTW7jso29fXdjafTfGmsh+Ff3qX+6nyVY3Uo5tpO09qaShCqCr47MHRb89p
8lbsqCuUKJb2yYYwp0dccMrVY7V864yPv+DRla2NR1MNkf1sKXSsvfo86Z1vF+Z+F1LqETyqPNsZ
PHJs8efXeQpopblQTLtwgFv+jOxo4M1je8jMun3o25Q5gTrrzv/dNRBsImlx0GH51mhUhhqBgCy5
Zn6jyhTkI7Nwe6lRFhEmV3vBBwgZvyr+/MqzEHdR1KaJO5va29FS30a99XZevF+4kXLvpZsJL6AK
6+atmWgy5qHua3r9aiGQNTBUojHw3/tuoh5JcQXRWKogG1+M0aRjqU74Qu2qeZsWJVofSXD/q/xI
pNsXO3zoHL5QJ6DPtokFdenMzjGS/KK2SJ7n4zoF7ar9oS2V2vlraIfcQwpKyXYXH+dwcAMQ2nVQ
mSCI1D58okFSB4azlOfUnBQggrbnRzxMDqOxwjoyj0xNLcb64f6vluVr5oDBiakcg3Svb9e/H9M0
GluufZH9Zhg+Mg7+Tu9G3xsFddK3yWiP9+3JwoohZ6YoBV09OeDWXqNGVTVoNCcLpPIOIwosbwyw
F77XpnuSKLLcCZM7mE8mhugn67emWoPORW7iWqeXBzeDBnvJA2/4utrDzp1T7tS/lja3ojWfBg0M
PIce6nhd4QQxbEzeHopTaoUvZbN4uLV94Xe6BnO4YKXrk68WvOnR624BT3YfgtsPgCZ9EFEyvF0y
0+syRV85borBOFp1EphKEzQKTCyzG8SLGnjwL83xzvJJP9SV1c2T0c6HZsl7znAr/bhABOrADWp7
r7t3BekpzhwLEAomM0ieYoWvctqSRFa3TJxyCwTLcf5ugpYrqoN5nB7sMoHD7S89cgJof/boVWW3
FOAGDvBTruc/S0ZVeopODRk750Rowu8IuuwcrdLguLKwOe6orZlt3HGTncOPzPSHKO9Mw6f7e1d2
2IFwoV0NsBMcwybBddT/l0QBMZjV7mmtJn8234XR2TFBs6I7f9+YdMnA0fB2ZwYDRPrtt4pthsCj
hfPHjaCkVYvyparynVGBHzfsbcoWLO9QXXDU/UTh58x2O3FK06axXj10GKFy7JKn0+x+VfRjX30y
36dmoOafw/aYLr7V0XskXOZDDe9Kppen+y7L1hcIHwEKHbxQ1bh1eVD6dZlzcG+jWh7L4lUfq8Pi
Zb5bvE67GquygIHPDRAR7SkUIjeJuAohVYGelZB8REfdb7xnxmp2vqEsnYjNBp8w45pU5W8dWjSv
DmcmzS9DjzhUCtC9yI91q/rZqLW4lR+Mgnawpcw7hqUrSeONCVzW8acbUjZAtaaEPIZVN4Dn4L1m
PadGeypRd54dI7j/2WRHKFipf4xt0pcyzFqXhgL1wCyqla8HO0GDaiqOTvi2y8tjruvH+xZ33Nu+
Cgqk6TXFwqKRn7KpvrSRb7TJKTLnCyQOO+7JNuKVe94ms/R21msNTeqLOpXvS+J/mrPH+/78SLw/
7UOK8tSSxUz9tmZTVF4LCqCjZdTxjPPLpaiGoFMK7kdqrCufS7tsUz93kRXz1UED5JdqXX+olkr/
0ywYdPMTaBBrBjri4S+m87uXYsmSlEmKJTnVKzN2VdhO3yKvLRLf6UL1Qzw7SShGHcKXIdfckM09
tsmzkuXzzotYutHQeqc3C5obkM/tJgCylGUDKtWXCEF5nlRR/zBpv1JKoIzAbCsiHAL4f2skjNZI
XRZShxJmvr4CUG981fx6/zNJIwFws6jecZfezjAUSl7aVgZkVZ/C5E3irMuxmq09gjipFUfFjMsw
6E/XNhXZQ7NMeBF0UwHHb1UqfpO43eG+L9KvcmVlk5pS18sShDB5inofs/StE7d+H++clzIbYtgG
ERGAALA+3n4UbVDLtOtBQzTldFrV+rmgJtK1844rsmxwbUb8+dWtZl6WeLFzsJp5UvD3R0MX5E65
PirjWr1RJvWiWwzk318+uU1GuJn2B3a1bY5rSde10wTsIDaNQ+imhyY1D7pavniDim7QDvGjbCGp
vCAtDxqVVpMImSsPnbmMorznZdVUL6DQKVBYRyWtfsEnXtO04UFEcQBv1rFOjNIqRoXPZTGdyLAM
Yoal92ZUi0td7QkayxYQgAhjfYwlcd/eGFNsO+S1qHM0VnOQjuiiJKfVYHAwdA/G8Hr/a0nX78rY
5lqP6AdPoBU0Sojar4Zq+uT4g72zfHIjrijFwfbOOPDtR0orL5ug4YHvFqaLdA3PyWgdLDXZifY9
M5uNOxbr0kUtGOjJSoOaORy36M7J3lzFnpVNxFULgxVNjDOj2goI+5y0/jjvlCXEX7I99RjJ+2fF
xI+4CuslslACbjDiWl0wDh3s+DvNOKkbgqOGzUNxZQsvs6bQqkJHhHQK3Yn3Z5pmMJ/sXfOkVmxm
oxgwpq+zbT1oZdOjroUflvq9bJ8jBr24r+9c6faMbL57neSwHuYucH+BfbeehZjH7lCByMg/fREH
XUaeaRR7tyQR2uImcTzFJBrtuTy0qcad42Xco0bbs7LZ+ymCIW5XAGUq4s/G8L00zsgGNnsK8LLL
9w9REmYFqICYm2tp5CYQeNVZfhHiZ7oXqDWKCxN0dg7SEMafOTQOuyee3DMGvP7H5vYe1448YNBf
yC+dVT7o8VPWeycjP3vVzk1ENtApWA0A0tPpEmXK263TF5CsIoyaX8r1ZRXIPkjflO4x7wNDDLCq
fmd+q9cPzdr6jWEe76dTaR2BpzwPGlOwpG45TOxM1TovpepbmyF022p+NpPlrTN2xwLE0fJusCIf
KAZ3ynIn+0kWGD4tlIk4ooDNbP1eYy1e5rnJL+lkPfDON4fmlGcPZXq+76LkeMIOAnbMVgIaszcn
ht5k1lI5bX4ZG3JTkfSjrxvpS5tnr9kMPqfZI9mRO/aPwe1ztFmVOm00DLqm8nE2u6/j5DyWS/RU
cbHeSSWSvCvmQH5IV4q8uEnuhWE0XWXy+dT48+oMvpue7q+eZOvdGBC57Cqx527eGXPPebvCQD8c
kZA6R8Wj+wLQ42S33dncU0GXe0SRhwIulbstNL1ue0vLdXEoRvY3RbdeGMD8cN8nqQnmp6kKQq/G
AMutT3Onho2ikk7KuXgYXesUzzsIpj0Lm7SIdqIXNrA2Xly6vRQ4+7De+fCSM4RU+K8Pm6iOE9so
QBTlF1t/bWgX5u3fVOx3jEjKAVzrVIBtVFGB1+u3CxVp42DqdZ1f2vDdmn8Yp8lf/WGpUfFFAzbc
uRrLQu3a2uZYVFt1NGkcgB5VRzGugrr44j0IoVshOGROr9qivrf0+OF+NMhS4I2X4mNehfhM0Se1
deymgkw1LHUoa3tGGEcrecmtd/mivVsS70s5mTZtj7DYcVuWLq7d3uyweenzqQTudonDZ7X7pphU
ryCwi/YKt3I7FMh4vwkqmI2bydjFeW3gpgkR19r5unlQ8qfS2oNxyyKThI50E2BjMWt+u5x57HRO
JPI68xUkpMz57FBMcsu9RCG1I8DMYrZWALpv7ag1TWwoS/JL7350I/cweI9TvTcGINvIQoIe8WXG
5en13hrRFqUNlR5nDEUpD0VDeUpJrT2VHtkRJXQHeIESbHRCb60sfalXGoygl06zD+H0GqovjfbU
FuNB3wNyyhwicVBVc1S0WLYQ7UKZSqfotfzi1VV7AN8OJ3OVLcH9PSX7NuLTY4dBDbDatw4pq26N
SQhKO03y2TfCP1Y9OeQeY/L37cgWDiS/8aOSg8bhJmUsRm7HvY43hfZUt+kDgHA7OgO/DLxs700t
WzmGLQE/8J24p21yem4kWbNaY3HpmuhEe1dUQO57I1s1ZItd1gw6QPDSt6uWDoY3tSKnC2Ic0flo
mbLfeUbJssC1DfEbrpJdUY+zZWQFnd3ua5cVT+XwXc0/Rk6+k1Wlq3Xlyyakc13h1h7/ry9Kvfjl
Xidc5gkISHBV1GxEQN964mbDMmRMSl/00DgrLbLgXXxa+y9htTdwKLUESRcAdluov22eH01Rtc6g
kWkM9VPVvHjcyxMj8b3C2QlnWQAAkgci/4PLfNtRjr0+NDVzzi9O/9QlxiNfJtvNm7Ivc21ks25V
22d12rM3I9viav/U9XvsZlI3UBoW9VvEo7fMv5M5RlnHdPelLqPqkI+uE8xu00HpkHq/kGggc/jH
1CYBGJGm2HqBKTNBr3L4LiLNm6bDf9+Y11a2G9McwnEYWbIJ/qi+obNmfdudOJXlMsZvLSH8JXhg
tjtGDT2lXNPi4rWrjaZkO/3dRbXrx7GqvC5l+XW0B30n4KSRDX4BxjYgP8hD3+4haKYZfcuzgjyN
aDLTum0GBWM5Huzp2/0llFmiKanzqVB3Aih4aylRYqWpSmbHNAsxjhLOylcIXWCl2JlCll0iaewy
gAgiF8Ts5lYAlHMua6soxINont5kX6vpDaiQYDCEZmqwW2aR7Saw7uAMIKYThEi3fsHEsJSG2xQE
4OKvtukPw6f7Kyd+8aaQI85p8g5NJTpKG4/0DsLWqMWjrAn9IWuOpf178ge0Sy4qXPszXNLrME0y
0b2yBcJo41Gxcieoiwp7YffSFfFrReEoUiFtT23Fn/M/o/L7lJw0GPDvOyoLkWvDm2BsR0Yoiw7D
XdyeUX3zl2Q8hcVr/gvoE8GcCrKYCXKYnTb5HP6wde6AQYKQxpMkWIanMfp+3xlZDuROCmUUJQ5o
j8SfX52zhpXGLjDbAhx/tJ6492lBazjfrUWLjvctySJecOYQIRRSwP/eWoJ4s9bKEUvu3E9gwrSR
m6MF7sNrZxUKnah/HkK7eVibXvuyjvovFMuB7gl5HZWbKyC7W/t9pOQuFVU+m1sHLhwl1RqYvwCA
ujGyycCKO5EzkUi5JNF0jqL5MI2viau/7M4XyrIwfNrAWwS/t7adJM8zCPcaK2TGNUZct33uXCiL
VcU/7hwpMjvkDFHOhEqPsL9dNau3u9IdTfKUHh3i8mPYfDfz8dR3cASND/cjRELkrevwb9HKAO0C
jesmGMciGRO0MsTg7nBxRhvmibYK3BKNkD4+LmCIgDDM58n7lnXZKZ70p36wfvf0OWiyPeIQqeOw
U7gcOgxYb6FsajhOg57G5WVQn6bYOA0oLTjlm956H07m433HJba4G1BXJWtC1f6j9Hq1CRNrXtxG
hb9WqT37XbOosJ5FRYGmLKhGpysqWLSqfGc//mgYbhK2ITA4InmiMrhl7LIKp0+MqE0uINyC8FNl
nQrbnz2/0d8xy3b0jORFS59zZfTV/Ms8UVHRPmvVcOyZJyr3dJQlSZUfw8tVaB0yTreJM3vylMEa
Ic/Vvf5Unqwu9m3lnDR7I8ZyO6KYC5MRuXVjp7SsWC11yMznMG1OgOA6H1XN+aib6vQAVrTZ2T8i
ZH9aZJIr/3Cn+Kk0xdxg4jAbhSjx8n5CSTROTqWd78SP5HCHIONfI5vUpijdtHp8zcsyMM6wZmF5
GGZL/xVXYKQW/TNAveamxjDVTheb7YQ6X1ueHf2lqGET2GMNlX6fKyObW39dlNzz3ZH6FqDk9ENo
fEMcwdh5XP6o7fz0VcRG497Pw2xbLkkWCx3FEML3KIuDTHvK7HeJqZxrawmm3nwPWw2Epa9a+XFR
Hz1G3b1uPoRNdzD1t/Bm+u3Rm5nW/YomPPKorfHALrsoWfdYTSkwmXfWI/iA41Arx7B7dveEN6RL
dPXjN0sEm99aaw7fYdSNp0w9fluXwG2znXKfLHChghOyNMCrKffcJv6i0qOxN6EQVoYzh3qQZdwZ
ezP475lPzAbTlwcVx668tTIXGvVtYaU0gjB/8lbYtV7C/rPpfLhvSOoOlRfOSsovdMtuDa2xMuXd
gCESa2AXX2ftKdnjkZGlcQ6Lf2xsnNFmBwbwgdqsZa2gJtzo77ZP9MMaFsrZgorl4Aq5nvt+yYKB
qQTQlJQWrJ8o2ax+nnQ9Z8SaMqPfF89MElbOOTrdtyJr/hlAF8nNPJVRBd+kTWUeu1wPxSS3nZ0p
dp7sufdH9UOuN8e5MOjnPLXWqzkeHKfyy/G/tylurIv8d3U+jgush4nDhHxShn7e/Rkb5/v+yRIo
b5cfYwQAxvRNsEdmO6ppzuSn00TMEeRlfYghdNn5VrL44D5PoMO8TKtvEx9eMYddFIFZd5i6bwEI
zVow605gIsC0zjtngkTIWnjyj7UtYtEOy4YDqWWeTzlZ6Rdo2I7MKj7Ug5/5Zpcg2OX4FHDL5QDn
wG/m9EDN2M7GEzBmNKQOy26pTf6LxGwLIQSz67bDacVxocZDSRAhNFqH2WFlxjsLf49dJBSfjefy
z1mHzmQ8Qdl8mp+139TlFGmChilHzur+F5d+i6vfsvkWTbooqL7yxW374Kx/TQoD/NVDZft1tted
kqUerrQ0wShdkOKM2+iNaZGYhaCgW6LiIKhlLTvYlVmV0cUAH/7XivgVV3skN6ijWxNTHqH6WqYu
0Lrez7RnpXkKF+cURgmyKQfH+1Anx7l+WMS0/TT+96IGv0Egu6k/e4wx3f4GL2mXZl4Zl4B9h4uI
rj915dNU/Kkal3H8aod7TQJZ8gOcBhwAqUMGmjb2rLUuvdLCZ+qQTUKROEfuEh0LJijuR4us2AAV
HsIBor7BXXCT/6K0DhVavozYZyM6cL81mhOIWm6Y1IE3Ah8jG/Iy+G3HrDjKt/cUOpqcj5TbWNZN
lBZGljpIGwlSXe/UrHmAhGjY/o08jXbJUu/ZWz9q5fqU7tyPpOsKPRljstwAzG27Yg7LJO0shjZU
5zMN3GBiBAVI72O6y9AuYv8nB68sbTK7psa1kU+Q8Xn6Xyn60olRHS0LjcTqTRlHhzY2aa4ufh9B
f7Suvp10D9zgd96dsuzvoMZJl5r/oJpwG7babDP4L+SRw8T6VtXtFMRK6uyEkPhLtp4yHI84Iy9c
UCQbT520clM3Stmfjvq4mKKk7c+v0awxezP6YbfjkyzpQPDvCGAgAbQl9HXcJBXtM7biZCRB2YTP
Xp5/D9tw75iRJVKY5QENUxNm1292xmJHkZepTBL1RvtgaeOhKN6sEKE0gRa/yZdL1JR+Yr/VvU/w
lbTTKQIq7WmoR32ItL12nuxDor9CVZpfRKrdZNq5mtQW0hsGUI06e3SdPj0mUaft3IzFptt+ScIE
+TaY7QUW6jZcymo1lno2YScfw3OcK8cyAREUdwd00v2+fOqa8TV16p3c+uMOsjULoB39LeZAuYVt
7ijhyqvJqjAbe+8qeziEwPOtonpSGSUpndUvInGDLqBsjot3afascKuARQvRyHNd9BNIR9PnQg9D
U/JkVc7bdDpG+XoyjXMHZY3G7Kx+cpI9lLwsPK5/9WZvZUurAC0XiwVLb3WMZtcP8y9JHvTZXldK
9vWvTW2SpaZVpjYBmbqs7Wu9fjLjPT402Z66MrC9UTFziLwCFdNLPLoBw0JOnR12D3K5EQiM4GIA
9bN9mjJDY2WVR0ZkiuEgjm2F6kSu7VzopWsFrkhQLiKYtJ0rWJn9GLPwBwmqCyYnCZQ9VgKpH1cW
NuGqdNo6zz0fvtJAV0x24MaXCvmZ+yek3ArUwkxTiQv8piYxRGZeDB2fxJmdw8hsu3h0z8v5vhVZ
7ob2+h8rmxd3kYRN7FlEVrE+66F18KZvlKdHRBZ0/VCq0Q59iez4RfTOgFOF6zt3qdsEU03LbBYe
o1RJ+ZYCRDFnzwMECDTjo53lk1qiVUsljCIIFJy3lvgRa+UI6oh4qI/5sLy6o6jEP63dLwCWGWH5
19ImDyRtmJVdCAeNYDtYOF296eM+D7M02wg1XVh3aZps70tJ6URKnBDWXTUeQl0/LR4iYO4YPVR9
/LkN92qosqNAVEf+1942/Bw7a3snJDBy2NBL+lyNFVj576DoajM7auOREtIvhCLicAivCm1Pa5Pk
kiormkywtGRl6/lz3FoPs909lmVW+00eJYcJaOk5n9O9K7B0p/1r2N7stBgKhDkpOedtMTIxPOvm
N6CpO/EoNcK8FlThhhjo30R+Qt86XEOIU0LPOAP5yHiwdvbr/SWUBonDILyY+aSHvbmxRGHcga4l
Z9Db8AcjfZw/e+PK2VidvWyPol7W04Anmcov/LZAMravP7MMx65XyINunfixtj7AueBxfx9pD+U+
qnvxs/pU+PCU5mfHPjp7/GOSLQ76BHQTnvIu21Zu4shQNCtHgiBVch7XUf17EzfQkCFAHEbVziVF
agzIFmBVqmzq9oR0hnbOM4VxtUldysPc5mNQ9YVxcBnERt0aZbD7n1JqD8ZGsLXie/7Urc9ca7Km
npGe2QB2PmpPxdIF6loe9ST+674tSWwCPUdyT7AZMqy/uVx2S5XGCrN4Fy3ksZcMvjanfqtlx/8/
M5stUDSuXqvscRpu4PeifKYqwUDJwazDdOdJIrkEIJpCMVRMl1PT3+RkJV/GYnAAZbfTuFDNc09N
PP1x3x1JhiTrMwiF+gwDmdt55HiKSqe2gEmbDdIs3GrfqFF2XKuj0WnHKin+YDq0V77fNyr7VHQs
IbGHWF6nEHF7rC2oOCNe7nITBAmctV9yipWK8njfiORSQNEa0DFvZHB9W88Ku3XSnnfGpY+6IPP0
kxr9Zj3FcAIrH9e9CqgkZ4GrEHuKAU3YcTfZt1gGW1FXjFXlpwKqzuSLkYb+lBYBwIP7fkkXDxwp
YDXBULLdw31dtypTZfiVVoYfhYp6pqtfBHW7LIf7pqReXZna3KuUNedBU7OlEtpwav9lmn5b3Hft
4PhNvXd+yYKdCpEQJINOAW6a25gYxnrIiwm3vOi30QaRArXlfW9kRSIyvCDzcFHxBu53ayLNptiZ
DFItIwN+5DVcDRc62EuQ5YqfdOs5Kf62KMt56i+g7OmdqiIriSbjto1irG46VxXjYE38vS6+IxTi
mk/3vZOFxZWJ7bTIiPrEkNpM1kZ9WwdaYqNVGM564Fq5uhMWsqx+bWqzjvS2YrSxmK7tlvxDPsyo
fVVPSeodk19opbFunM5sLOqW29tUaxdeXjk4pZppUMFZ6FRPZRWdkmEnWciij+FqQYVEj+YnebHW
yIY0KyFoHuHegu9CSYvz/e/zI99s6gM8UACXIJkmmOA31xqvnhS4usVASu53RnfUj1UVgHGJHpz1
/ZR8X8vHlIYNkjwTAiz15x7GlzVo8i8oaPnpUxo9QogfAxvf+WGywIE8BxQ3YEHa1JuNtyxK33Yu
v8txYfBQvs3/D2zbstYCh4xQmWZ4isy1MRJGOopqiFhe+iJ9iPTnJZ0CG12nsngXptFTaISqr4Go
mJsPfev6zfusOliLc6607GDEv1nJm7beawfKvvn1bxJH41VFfmqM2Rkdj+xWLrQVNNBGO3Va2REk
Gn98dVpKtOVuLSxGPWYo5QGRdapn3X4fL39rafNGL423rWE+wt+3B+KSZWxGngQUiFT6k05Yrq76
CFEA4zzVi6Y1p9r5exBVsOKNXXy8H9CyjgYvOIFnRmyN6BGBdbV+s1JodpQxfhrqxKuZPnBdCJA6
eEhU95wt3aGvKV8Nz/NiBm6SvJbd/OL27mcwQaf7P0WWkHDXJKszqo6ew+0vMcOs1meFhDQYr1Y8
+fr8eazh/PntvhmZXqlJeQ+tCCY5yICbe4vWmuiqOBSih8Z871nt317UvzFztBPW5INrHrLsWEZ+
ErbOQWvth/vWZfuU2y2XDDG2Tn69dbIblEJvoOi4ZMY5XJ2g6ePTXBU7h6QsgH4wZnPvtMQr/dZK
ZCyGBWEx4IVs9O20UUBQlGDUgczVo/lX3Ck71VqpWzBCwLvD9yN2bw3OsWLOiS5wDMqhiesT0iLH
xt5pUO8Z2WxETZ8ieFZM0AUUXUfGyhvvi+7uRKEsn4AV/seTTY5L1RBNFqr5l9V9riD+XuKddLLj
xTadeEoWkqqshJ7oG7V4muwHzX25H2Sy58CVD9upSXOMgWGGRPg6+JSCq+TUWf54KJfvhvs+HnYc
2lmxbWNHsddhygXoQxmfEOzw98WypOH87zfZXrzWOIwpOuGPjQCHwZQ81FF/Z8MTlMg7G0daSKBY
wUMDgKQOe/9tILdxGdtRyv5UFWros+57q46Sr3MePQr97QKp0++oDMZ58ZoMDk3t/GxDv+zaxej3
2R68QLq0//6aLYmhO+txv7jEipOMSMPPzm9mbex1zuUJ8crKJiGCl4mtacBnxfiUDuYxTB+XdIBf
+kj5MJmetHg8VEUauBCf3w/UPf/EXrk6fKop07xZxXJVasel+bgUyvH/z8Im3w6m1TeFhwWv/FJM
byp1r+T6f4mYH7050dj88edXPrQJsuieEOCe9KxXg3LgBhEkQzYkQT0XpXZw1WqxyMLZMvkQS0+v
qebCiZzVjQWKSNVeBl0rk3NYQot/9PqEOrRXGnvDcTJwERhmGnaC54hqwSaxqWNiuNES0W7u8iC1
gaF4z6nyYf6tB1/30fR8zSaEYYMztPf3v4FY4+2d+dryZk/Z2qrbhoA1tVkYAAHyw+UUTs1hVL7d
NyS7qdnwXaNnDBCU/9yGk4H+5TjMwE3iZP2yTJHx6JSzeBjGatCM8GoskO+d3KXdu31LPbwyvIky
q/NypTQEy7pe+ElqaP7oegh/G0989ii476U0u0O7CwSeag8F+FsvIZ1trbig6dyHf3rcrJPp3aJf
ounURu9SatOUOO8blC7rlcHNsuaWpiABjMGlm84wAFD9fjsz3BJrPOcs6xCvv/AKpgDzgy4QgNSW
rWRtoCyiUMyW+p4a5dOidZ9sDdTQfbeklQT4jcVKgs3mNXe7kBNtocWpMFOCgUeHJtb/qpLzouS+
1r4AmPSrhr7vXgNVFitMQpt0BHk/QpN0azVs9bDIPGKFoYy2f63rJ62K/GH6tOOdyNrbXXdlZ1uA
T1dU2dsUO0v5qaU4/GwGdewnOQxQQfK2PKjOn1DD2xxr9w1L/QPDI94uFq8KcZhf5UNvTdTUWVlV
r30Fh+XNX6DAdoadu6DsSuAAkTahBoVXcvtsWUAgRGHR04OyEM4cAhseRu+wRihc7lTqpAle6JXD
JwkVO1X+W4cqBtTKwqCpZrx3GMp3TxONdTf5NGvaaXT1gMeTP9AUdQaTWYIgzJ6t4msBlvn+ukpf
ag7DcpQLQSZwQ739Hala2HMa4rIG8Xz9d2Sfmvo4DkH5e6J+aRmXsNfZ9xAFKazLajztVWKlBwjj
m4JmglOOrumtfdo5uWvNom1Um8GQ/WUus28yRVdOD9P3Ij1N8BtOj9r8NHt/77gu/drUG4SqIyq3
22lr1Y3RAIpp7+ju6BPMc/VHgiYcUAfFfKgG9dQXiFmbAt/JRg9681XtG39dal8QvewxNkkvTGDU
BPsn49nExu1KZH3dtkpNAxTKqUPcah9M448xutAAflxT8203NH5cRMfqe7xHpyDL/deWN1e10jNy
q84FOCIrXT9vEQ+vvPdJD52bl2XTMc2R5ZvoCDHBk/1x/ytINzbPchRJ6c1Y26zMDTGq+oGGOcwy
vfucuAh/vJv3RuVkHopOL4p8VHeZnLld27JKWhtVGNJjO76JkvJJrwdWtfnQxDoHT/91bbXfFaP4
675zsgi7NrvZXGG30vhfMaufezqGUV0clbD0Q6d57pdhZyuLnbJNzXTTiGSPKVhry5G32IZS9ysr
mdXf4WCroLZ0kp38Lzu0maBgCFXsWaZFb9exM/M4VrjuEpVRUBl/cNSYVXnI0uMCQ3tW7UkgyORp
OEKBHFPqFYNsInyu8r6qN9X/9MxrqwmS7mvUQFjRdOh0vXoPQ66c6pjXW3Okoel3S/LQ6Lyu+vXo
1u7XOlZ3nsDSJabFDZwepg7AXLe/ZlDU3FRivqdhtr6ifcwMoHLOHjBGmgmYC0Dyx2BEEOThrZlp
SWsdCUL2REKT+3HoM1/NHGBX42FMj6DczTpISqS3dw5ZqXsg3MWcMZ2xbb8ZcReriHu4V4vRFRwh
1mwfpnAnTKXeCYAxtEhimHkL2Ne1Xs+NeqAfliTVG7dERDwzIPn3QjV97Fe9P/F2NN4sNf+rcv8w
pgaufZ7E7+/vTZmzAINEpxuSEi5Nt4sMwa3V0nmGdcpJHwZQ7ev8sVR2v6UsBVyb2aSAvh1TT+Hh
dhmXlyg7tMmEaF/jG9aD4xyr9WgpxjNsV83aHaIy/kM3H0LzWYEDuRI0vH30cN9rWSJkIhRsKRBh
wKybCF57pZymhlRfdM7R8b4sc/umcsAe2gxqdtFbR2/8pvqF+XIxh/qPVfN2rfPczpcMBspL7Xwv
9DFwAResn5zZ8ItiDciQwX0vZYcKAChuMzABcKxsFn3pZrePdKjXveyjZbkn1NTcJg4G9/W+HWkM
QdQCZFUg2Lav3yj5P6SdWW/cSLClfxEB7strkVWlpSRLbsuLXgi3bXHfd/76+dIXc7uK4hRhD7qB
fhDQUZnMiIyMOHFO4wf2RDyQ9LdQgh8IssBW3ao2rFqhqgxuFd0Pml2XuxdQOWz7lvZn0aQPRveL
StIhmH9dX8rqlv1nZFlrhXgcgSWgSKeg8X+2FNyMaPw5m9L9LBPkrtta9YkzW8vPU2VV1YmOuG41
7lS9yTB96U9z5uVDvRFtVs/7malFUpU3SdTJcYHg76B9UZi3zsxuP9b6rZWiaSDrt7Y/7qN4O4av
7ievMdCNEC7R3br8aDXjWFYgBGH6dq+Hz/LoyuZTnh3s/kMefLchj7fnB8sKEQN+COSvAZW+gjx/
TLeqCKun5+yHLDzeKB110EXzvIxiV1FfVDPZlfPx+hddXS1Ktkj6wEfORMflaqe5n0ypZ5uDJnys
TcOz6uYQWvpPITZ83dTqes5MLQ6PXxX60Pccnqh5k0vQeuGvcmu2QcSjZSqFR//vchYfz0nAWAXC
hhIEHlMcVGbNjYO5vgwm/ZmXpou9vAWNEsCzLOBPtZy7tvSrtosdd/rf7NV/RhaPzNRps7LDB072
/CyozuX+oZ+2piNWvdn8z8giPA3ZNOkRUign+rhosh1L6ZNC+3pGZqkIvv3NgqDH4tFGhWVZ5lDl
fgLDwDmr4a+r6pfS0nd18jefxia5FWwoANQWuzYUqaL4BQvy8895l3lD9TyBxv+LlZwZWexaH2VD
H4osCH79YcckVH9jj4V/QNzJ2VjP6mmmt04blgk2aGQWzllHeedrA5iM2noZZvuXtDnKunqaocVl
NPI36dtiNaCBez80wUg0opkxPENeVCafr+/YasnE+c/IOyCVFZp61qCPkVkBk5Bh/6jo2X2OLkbQ
docoa59aog0DiA9SmVCa3ZtIkIPYCL1EC06D6W9Ui1aCHu10jec6wmkCXHi5r3Xe8xs6PmHedTej
bMdHKB4LL0ytaTfIWxyOa6q7F+YWQalUnaIPRj5jVg6HvCZcDP8qs/xiy8MXofcQpreJdSs1qK5k
2R66Ry9SNuLJykli4IABFjQTTNgXFytOzFCeoI4CXwZ7NoAMa9rrfm5vXCYrAeXCymKhDbIneq73
YujkDa788qCgREprodzCa64Vny4sLe5GMpsubukXQb7wMTSfy2jwOu1hvkmMJ/jrPL1A4uahBQ3b
9Rvuv/KQvrC88Elp9HUzn1hjEaOmCnW+IXVuLc97FCGf4vE5HDc29f+xVg14Ly9XeJgXFuHgsuWk
gWU3Mv9JuM6CkpEh3pXHRIn2NuwJcJ8/2NPH0VQfs2oL7bsSIFivyagZCEgHONWlr+RjDKo4gcB/
7jMvae8SoGFS+vF6hBBRZnFtG8zLCYSvBa+UvvicdpmCpbZpmkVv0KHUz75+nxpIUc8nlYQ2M39d
N/d7WuyavcWWQosc1HLPzGyYHYb8NjwlN+Fzl3rd8EGukx1q8BZ1avXTxLygwgAVsPvmp2J88FM3
N7xg2JXjXvkgHZWtMbdVPxWKkZDwwTO0TOZH0K1I0k28t/Q3quWFvbHyVQ8FACI6Dcio6CIynlVl
pLjjW4eiDDQq9+HwOYLvOvQC4w2k8gYsfQ0eBtiEHBr0DlNVyyHFUg0oGES8HRUFCNqXIfMU/bPa
zruphkcu+wR1i5fq1skuArc3D/n4ITQOVd15Etm2ab5uCdSs/yCD0R5B3yR4fy4XH/FDw9HhB8Eu
hMioWXrJI5OnTEe+dvnHNL2vLIdOnQerYqS/qF7Zvc76TQjBuZP9heyX6B1AngwXkAPP0+VvseQw
maeIIaARWKxhfHO2Cn6rfntmYOG3SsxHKXtOUp6+6NFdEPc0ezTvuiOt+u2ZkcWOzrWm5M6IEb/5
3NnTcajGW82+M6oftW5/G7XPKVMX102utelwDcWhmElxEWb8y50jRBVKnIEzz0ukUVIKp/vEcayD
KqNtIzttewBQM+8CeaQXqkv+sVeifiMmr64b8iaYqmjxm8tqamYO1UA9lXhVfte+cIr2PBNzGbCL
Nru29Xx9yatBAT+i1QLJ8DvaMV8uwlobKVb07UMwkz4rW6dx9VI7syAO01lY6GXNDzLkbU7MSH9I
jM5DbGfXDDdGn98lT6PcdhtfcXUDRUGfIRlau8tCaRKVipHYCAUKNts4/Z51rtK4+b9msvfz0kX0
668MUlsXpSXeuuIHna0wLmPeJWKM1DIQki31UzzOez1O90EmubHh6fI+1Lda82sVU4TmVWqyTHwy
CLTY16qNwy4OQuSDBGd4lSmRa42l6XVq6h+zDt6vdtZmqLatY2048Y1qTfXHyQmijfO66jRg1KGP
BanL/bJYviWnDa0g9ptb1TwqhbxXtLfeGA5Z/Vx3r4p/CtOtrH/t2AqOfp5iol+6xEa3k9zVdsOg
QdnvYj3/rg778V7u+m950d+O7QeVvsr4OchfAgYRZhmI9tbQ2dYvWKQVg++0+giF6Qmi8V1Yvanm
t+ueuZqbMTFKVRwAuMWYyOWx0quGWCRkfc22/JX0ebmzJuXAJIwrteOH1ErR3fSMkFHf4KYJ1Ds1
V2+u/4S1OA9ylZYGmmsExcUalTg2qrEUoaj7nkeWJ7pHwSYQbs1fz62InT5zH0RUWKZNCIILBeqc
kpnLaqf+VKCKoAsg155mxd71ha06z7nNhfNMcTqWQUMtWFLCzzmqioBn9v4suZmp3qi17MpwVxg5
9K2Q7YyQO1y3v7pkPFdoczI+sOSOiPK2kCfFB8Qzp7tWZqw03NfDVy14lYtTZlQHWkkb79JVN0WC
WlBKQSOEu15uc5I4iRE2Mm5qNdwlX9vRoUX3Ncp8OH9nlzeNP8zPWT+419e65ihMU+kCCM1o2u9j
fvZ5rbBXq8lilCVITEH2GOlbz4i1xBOaLsFkRfYFZOFyZVmotqEUUMzM9dFLWz9ytVQj81G7eT8R
IkkIk62u2Noz/9zmwjn7QZnQ+cX9S+dBk+JdFn3uxmq32aNeuz3P7SyCazszvGWX1Lbm5GBXn8ef
dvHaeWo97NK++YsvpUNpBPGOCmbdWdiC61eTh5jmV1e8SX61M7fGG9biCQky/yDqwZTiIm90xrGW
rJny5vxP3DxI6HJHbbPhWmsS4oDyQHCAmlA4covsN5YRunNSHpVt1Ko3kW9P3hQVrZc7vYQepqbc
ANeDUyCPHFfr086zhhaOXKMydqpdl69pjz6PY3tF4Psu81/iWp3q/VjUtuujp+k6abAlf7q2MVye
JA/8ajr1i0CbdFoYRzIaY0zUutAO2vbO7LdAaGuOyG1C70uMmaNae+kmUecDcgqj9JRSJlX6t7z4
i2lvUUzEzcXEDvWESwt6TsJu864Fm/hcZ/qhLwZ3s+K35hFnRn7HubN4MjZNqYcymhW84l2JJDJr
ArcxH7ijBDRqk5h39R4mgYOgkYI8FDGL+8mRmdeo/SFliKO3jmY9gLmVw+HeqargmJM7wzzczsdS
ZtZMikpemxo7m4Wp8oyom/wXQ77wjP/3cxZx3OilpkDsEJL74DuVP0+G+vjPI/a5hcUrKJ1TqbMM
LIQk0AJyNmy1SNe+4bmFRcQOjd7IVatBpkM1d1NCrFZoesvj3pHrQ1fEN3pT3Fxf1JqLMasHBwEv
YmReF18RDlI/zXpUaIz+XlWflQ6+NOnluo21SwEeApBzDoQH+PHl+U9Co659RZyUwnH7fNjF4DQU
B6nrjct8LX8AawPXKXPePC0Wi+lqrZz6XEdMA8WReZyPuvwaG69hbtz5YeHVk7UPk62H3KojEFiZ
U+emhc5EvVweEGFJgqgU4QsoP+TBeC7ywY1SHX2xT0M/77XpS2YlroXYQhEOnu+Am7u+wWs3vQOY
1aFmaAiB0ctfQODufWX2xbohAxKFb0Ye89htR/tusvK9tCkWt3JSTZh4hU6SDXf7cnh61oeiUEdE
gWtJzFbeW6XX6x+mOXFNWI+2LsiV9UGWwfwfkF3ID5YD/H7eMbCf8l1D9aQmX/LxR/29LB7nra7J
mh1LIC8UilXmO1qVJE8sek0muhL5ve6fEtP4MDXNi9HByKYq369/tLVkWwxoM1QO38J7Fq/EiWyr
F9YaK1N3c6+UXtkg5pXUsUOjzvmUOll/N6RW6xagcJGr1odjAuLweP2HrLgnNCvAeIFQcYCX37Iq
lVpWOgQNpLpy+/LH3Hk2eWK3NRK34p2MBlBkFZRPtL4WftKia5SPY5mdap360dDuGvu2utUcV5nh
pv6VJ1sJ8OrCqDlCNY6WBnz4l25RxlE2RkJ7IjZJduV/pDLyFEeMWGwxZq25gyipCGE2SunK4oZH
9mSw8t5IT4W/l+T4kMRqvjPM8DAUDgqKVUaVTN06PyIxWVTUf9NaUVwA7kJ6erk8NZfCwPYRGrCU
IX5ERe+b4jO76Tt+6OyGtID9v0yygw9m+LEL5vKo2mP+MiZ5COP0MO9LTeHhev0srVwnzEQIrVbw
ozQQFr9JH5Brs30ETPKgzw5zlnZuFOKnVq9u9evXnJWE6ndMIL1aFiXrBIEp5ucR55l/mfV018Nf
7/EqOPbSVlN4DVlJaAVcCX88d+WyWVIqWqT0UY5aSl0Pj31o+XsfgDh4nDDYG6oS3RR5Ye8jGlXu
pAw0XAme+3EQbFND3eyVAQ2XMJWH+3HOx4PcbPK9r+4GKEGm++Heecdx0mp5hkp7ndFeKYpjUpTa
0chD55AUZrqfDT160n0/v73+tdccDKCVAMwATiR+XJ7ABl79uZ0QW0Hq8jGwtKdp+lqbcrGT/S0+
+5Us3eSKg/pPUOCQSFyaUtIIpYmcw17Wd4b5nBZbLryyFpTrQFr+VqF8N4Wda4HdzgGfuDQ+9tFH
CdYRRXErfSPfWvlOFtUrk/c4Xbd3TKdtxFxookx8p5Brxn5M7XlnjNJuUtvbavxx/fusbBoEeyQ7
tJ3gZVqWA5U8cwIzVPDG/EPcPmT5X8idsgY0hLiURXdnkdmNTZ6kSsxqmqK094mmSLu2aa2NC2ol
qGAF1Iz6+322rPhNfPkJ0rbs1DXJThtnVxlfGPDeCF1rm8XnF/MlFBXfi3JMFWNtOfPZjk77qaZd
uKc0rG5YWTtmBoeMSX/8lHGWy3PcZGNX0IMqmAH0vzv+kx9ahyGxb4L0L/QYae1S+SFBgxdVW3gM
NKWRVs0omkhlZd3XetPsrFDPbiI90PbXz9nKomirIR4igJ0U0xamqtoew1xykLyRUo8hUqhZNJj1
oGe5bmct1aaDoUJJDsMSPMXCu84euUaWlxYcBdlJ1Eg+Svrnzvy3nk+5Ie8G6d52Zzh82yep9Tbs
ikxhcdUye0Q9HZpCaPCWPeJw9MUFpqEOU7Q3U5js9f6jkw/3g8IQ5xg8FEbNW/veMqUNy2s7C0YQ
ACQeJoPqv1xw0Dk+9XwOpXhbtDo8RcW3EX4p9eX6CldcjOIWfF8AgCloL0HAQQPuruyi/JSqb9Xw
wMiYEv75SCEmKJ85OpNLJJyXS+lmchXZyvLTKL3m1mtI039zUmx1uxxyaqCkOOgSjVaU8lhDtpCf
aucBdN2MhkVVP2xWH8VPfXcczsws0r0wG+0wNovfu2XQU2m2OEHW1sGDB2FYRMxMRkwv9wo+pb42
lTg/Kf19aSO2m/zbB1+j4uv1r74mjcOUj0hcaU1D+SGOxZk/TVaS1FLR8006Z6fZ7R70FqLf0TNX
bNPfiywxGqpdanyKUy86zIF5shvnboZnrP8lO5+u/5zVVZ/9GvH3s18jTapcV12XI9StHbN9E/D1
1NZ1tka4Vg47bd3fSQv97Hf1uKDshkLJ6SClznDn7I0EWYLyL8idzo0s63HGrJRTG1IJz/NXvf/m
mx8l8yna0uFaa18wlAeglMtEyHsuTgp4ezWydIrTdBmLydoNR75ZJcuCI9kwjnNkoq6en65/qNUN
pCZrCJ1XBgIXUSnOSqWKIdY9RfIxLKtdLD0p7UasXzkMMGNCys5NDsniMvLRjbGsvAPAqOuT1w+B
OxXFIQF77iehd305KznZhalF/d3XcrkZWwCZ9vgCmVlxb1nmrjFmT2F88bqplTfwhanF+yisZ1mV
LEyVxt7/PFXFU2ze591rbT5VyTffKTeWtmVvkaE7NYDHymYXJ/nBjPv7KG1JbW6pPbhS/its8ptg
S6xgra4B9xx1BBJdhzO5tGmbfj0pAB/n5jmW1V0tMSeK0Nasa94Uhjtd0N67qhXQHqrsDU7htaN5
bnzhD7wcMkUtWbCKlqCq7BTt2ex+Xv+I4v+xCP8XC1xETV4QwTTk2FD6woNvzwvMamMZ6ya4jcmt
NVG8uAyFMWTP5aDzmhekYo9N4Dd7X5Gsjffb2ung4cyzkeIl6pyLLyXJU103lQGwkvIynPU01nd1
fGim7oZx1k7+5WyNMG9ZXHweyntaXndYHIQCijO4QWh7Sk1dRv3atLdJ9zGftp6OqzYhEebdKCjj
lpGYi7rnQ/mcx2h0h6F0R+N+bu6D5EXNFUCrotS+9ZhYCynAr//X5iKkqBFZrKQ7gBTUb0rxgFzC
DcRh5Dtp/PSnh5EHHv1yg8odSZqxOCm5GkS2ZNC+amjDHBRleB5qOfKuG1nxaWGFByukHqJRtjgp
5pRWo5YiH11XIxIV0iHu3Uozjmqv7Jrgx9QByx+j+/6zb2yc0RUkO6YpLvx+YlJtXoTMdIzkdFbp
nqWVfFMEX2M4cHQYwhIgEHX7Ra1eFHJjhMqmT5AN9rlFf0FB+UUqNxi23t9Ilz9kuQdNGXHn0SrR
1YchTUVm2WgvTCBe3+v3ro8ZnoeU1lGyobh36fpa5tRIzxd0S6xq5+ev8Ra6ecvAYkNtqdbMOmMd
ZvaotaFrzC/XV7CSlLAEMUwosA1UtxfPtMTWuqy2+GRqqN8kjXEom6dcfujzp3jqUIS6S0eIQ6ct
IqD3VVjMCuATZQLi2XL2bzKQsOsVxKfVdE9yUv9UpacsyvatbHubTfvVXUQ3RnR+hGcsdnGMFSRy
RmEstHaW9EQVZnd9G99fZSxHFIuA8pJsvaNZ9Q01nEMsJCE6meCLOoDZRfHn2fClmcVCePSBbxBm
MnqyYkisyR8mo/urxQjIhmDcpSJ1earjGhqWzp//R7KboRfw3fDvX9+wlakPuJU4coZ4KtPBWZy7
OKVMq8uwNmaPerabiAoNOdxj3B119dVoNDfwWzecEoYYA6BMW8d+7YOdm1/UdhLQL5Gf4bn25JK9
PmbmPypyxrb8IKXKLus9qWSmsnu1Y2PfqtWNBQ1pJkFob27OGL6/fwTLFOUfnnYQPy3jtd0Utp/p
eKB+rOofQVQz3/IrZtRle9Pf10YuTQlHOXu1jUFqSHHFqmPkMv3qEAaPU5QcUHdws8gr7GynDG7+
4/qnXvO+8/WJT3FmtPTNtp+mLBXFBEt/KfqtC/x90iBWZYPvEykDdYtLA1UtF7I80+yXZb6gta+i
j0HwEug35nF8kaQN71iLXEz3E++RMhICh5fWrFrLDTvAWiZqWDfB4KXKj9E4Gsk/IViG63u3do+d
G1u6YgpAo8lAivSFvTP0l8AIdujZM2p/uG5oa1ULf0hnucz1iVVFQR8elJIhR3+SEPG0muTW7CzI
KDqmdywr3VjheiBA7VsAh4TywWKJFhO1ljz26Wni/Tu0b1nQPpbhQ/OjkO5U7YekIfXp72VEzXoI
wv4cU8HZQdtX+J8MSfbia6qVFZdaCd5hzF6ZKImahzx8u761q6GGUisXD40EHv+XB0aeoZnRJjU9
acZt3D7Kw0Gu/rluYvXrQfeD5JVA2S5LgmYsB2pQaVw/MB6ED9rwVjPGlt9o1U/a1u51Y6vrOTO2
uITmsbZnXyA3jDHYtT66A6E7bMnhrpSP+TAQziIyD30ODNWXuwYxshLFKkgNC+m1qPM6/0bTT4Px
rbdeNcurWttlfj9JPwphyL9Z4H+mF2dC9+GnszsWaIUvghDFlD43db/hcOJYXz5MWR+qkxAtgWCg
D3u5Pq1A0E7y+WSR0o3HYNb03WTXiqdkNRRMla1tddhXGLGERRozCmMZeNoiWYV4uR2i3CY512ev
q8DP7aA36zxDexhQ4ORecFEPcoznJKDGkVAs31LWXT2mZ79gsWaFeepA6vgFsjsYX+ok2MX5Mb2j
Rm/FW2F6fX//W+3C6xwzHLjjfV5BM/NV4a8x+UfymV+KP18/LGuXD0NKUKCCMCeXWVw+s2XQJWzj
7GR8DavbwvIa60seTU9G8EFt271aSRsH53dAXJ4cKED4mIAgNWrClydnVA1mONOQPoNT63fNoGW7
VhOycn0/MBWcZMyumvOB5Du67aYi3IMnlW6ctuk+DEmpuUrRl3dD60ufCsf/nltZRymZp71RoVOS
A3Xe5Qyl7IUOx9HMO/suCWsIrvXRebCVyLmnIR5sPBzXPhYMz9Zv1CUv8cWS0qCQGprR6Umym4Ol
AYFsI7eVk31tbw1IrUUvdJh4CYixMp48l7vXG9GQmPC2nIxm3Kk1rEPVTpI3vtHqq4oBQkGDDhuN
uVSqlnWU8QIBZ5kD1XfnYQq80u6/6fkcuU4xfI+TLj0oderqegaXRD/tr5/K9R9Ao5+pJUDE71WL
dLNsqkHi+Nceg8zzfZsdUv0h1J7tL0m+679dt7eWwwpcwf81twiZ8ZhGgA7wNsqkP+v0RfHRElLL
vZnFXttujE6K0/DOAWDkUIApylD8LXKVsYVRzrEArmiSO+cH6UfajI+xfWvY8Ycp87+MxRbZ+ury
2ERqXrR6qKRfHpoJYrO+CfvslGStF1T3QurQAaeUe1KY/MX1ClGVIGtkEh3hgEtbdZeok5IA1Ciq
+lBJ5V4unLui3LoO1pf0n5nFJlozgg1Z3AkzoLuK8Ngz6kQPxFP9+S6a7S3RxbXYT/9GEF1aFrW9
RexX05Baollkpz7wGiP15MwzgvHYNtId3x7ptefrJ3K1DHZucOHocuhDPmEBYVOLz2N7E0OpUOf1
jR4A4pDdOi+OlPjC6mvbbImurIUYRntVCrXctbwULr+gkkqxWunge5TmOTdROo0eouLPuYZo3v9n
ZFkpNUfqUpbPMUmtmxB+ujguvKFzneTYZX8OT8AWwDUgx7CHMk21WJBZF3oXGmAGzEx3e2XK3VmC
hAFl9q1lre6dSXfzNxkDlbVLU9bcKFbXDxxLrTfvY2WevEK2b9Xc+JsEDKyNQI+SY+Jpl5YKDXrj
qfTBCdjlTupGrws/ywwDJ+VGLF47+Zx6AP9iHBdNyEtDcSL3DPaD7ImMgzQn3tB/lPVd9WL7+d7u
+k/Xz/3aVXpubRE+Qui2IJUDSkJ2Pu7nSAMc2lnuWFrhQbdIpK+bW1kc+6eovD3ASEGheLk4Mx6M
PNaJxQ1SWtMMQf+/UBSo7V1ePWbJhk+vrI0KCW1g+nK885fTPU7RFeXQiRhS3UzNCQx8aMKRbW98
sJUzSNmLW5M2LV68bJkmAI+CnObUSQYBbthu1d0Zm/LdK/EXBCrh0OZUIOSxOOjaZMyTk3D8qH6G
gb6XxlcTLuXOfAVLsPGRVjCRoj5CfRoBKDFPvDiCnVQxHFQn+SlTKeZqn2y7OGSdTuC3ipPT6Cet
eZPA9MqUmAPdfktk/RgefR79oXKv5dPW7xHBfnGDMzxFC4QXkBA8XMTmNp/aXAdoSR1qH47hzrbp
5Ur1g+B2DoMnPXU1x+v6r4EDqWiq/Lp+Zn9j0N+bp1NNOx449dK8LrXTGDRAKfIkOpb+3TDcVtJ9
HUqU+vpnAs8haCaemI1bj53sGvnLIFfQmD2MJjMR94b0y7cOXXIcusecLveg3PXar5wnk6TeR+ox
a2/trcG2lZkwoMqiyQCCExJUeRGu6kyWunBu8lNleWlEMcgMblJHd0GJha71MzN2ZTDtJWVGLLXf
8at6GSmLx2R4EJqAzWwdSYY/DM1WPq2vfUr0H4D8o1X1Ll2RR7Mnowa2IKlFsB/Jk46lXrVb5eKV
OEN9hp9IiklarYm/nxURO8VvdKNmiMH5Jxzu+vCHlX9DIHpXaLGL2Fc9zPdjE3xwvsf1rzb7FUb9
P51a7wiviAne9LW/kaWthCJRLwLSTJ9NYPYuf88geGoBPQjCrsRt0+6tm9XjHFsfh3LrSlwzBd8j
eFpKZNB6LjKn3o9mvxJkZ1mUeHZ4qxrxrhhj18m3uhi/se8Lx2D+n6QT1BdRaRlgKXdK+dAh9Bip
tpf6jiul/0p27hqB8WiNP5tjbPBkmfqDrbX/hH7jhf5Nq/WHgCoJW01DU0Ki7+m6u66t/zdiFRkx
gX1apFOxZJt1OUPwM9dfFf+AxIZZfhu3cIMrQR/HQjudGrJGYXexyxMDXVSRmfGlEGjP5Y7m5M7/
+OcrEYBVaGg1mzO8uCwnOc38qg7o5hGGdVKpODlwwnbRtIWCX13NmaXF8TRrcB3wXlJdUj8Z8ykL
MkiaN6L4mksCQOTqp3eowl1/6QK+A7Qiy+ibT/ONPNJYcw6MD2ryDugIOgfXt24lzNjnxsTfz/wf
f+tLM8RYVDzqEfTB0E5ft7C6HJp3VCGorKAFcGnBykkSrU40Ql8l+uQ7E8VkQ/4kWx+brWC+cqIJ
5RBlirYIzfLF10H0tkyjkhOtBqPX6Cq1lgZBEWOny/VGnFp5K1+YWjhPoeaBPeeAOPK0+WDpzT9O
ID+mJvU+OzY/KQhpgjoH5JONb9e3c+39BaiCSMKOCg28hUNp8CEgoQIngp1pp9B5CavoKfadvebf
R3BaU6GKs8DrxmlnGxt54tqiz00vTmagz2hu91AjzKQVs3LrDD/LDzCuKS+a3LipqR421rpydi7W
ujidvLi6JG25nfyiUp4Mqw0OSHEkj8HYIjBQd/GhTtV21yWK5E5ou7gaDQ/XGdHhjBj13A191B8m
vwk/ZUMamcAojbw4qAzOH+CUHf8cHAGJMGkXeFXO9PIuTUA7JmrIrzWSfN8qqIMp/9oydW5T2gh4
qtjpxYUi2Ca5IW1YIrhYLp3Kz/PKKlXuLoiwD2O1t+N2Nxq2B4nDjdbca9l9ALUwhWG3sfMjbPyK
dcirH3l00/qOJ5dHx3SLkUIPtD5Tu4ud8qvWbYGO1noNF79ycVTbqQlSv4DwsMn2ffONt+1umj70
WneQoPUAQvMlHOaveX3b9I9al2zcb6uHh5eo4C+Cg2aJTkjLIZHmgT1qo5OfqjsNcYrAuS3bbNdT
kZX+P80tnEOdS6kKE1CoqRgHfTZ9CNcRT0VtOfA1D5DDX9mjWQrFD0WEZT0rkkLEFSw2F+qEnWS/
SFqzMwH+SJDESeqnLmg2rorfkfrdofs9RyOg+MByLg9dSRTNjQn2Q2Og9N8nwDdjdM619q6WTK9k
qFnLb6b8pY7rm3SQD5FvuXY1v2STf+srH7P5hGwYNC7xh7Y4FM4h0OzP1wPG2gWAqpS40CgnQmhy
+QttswqsOtK5APqeJp2EnKxqtYdSnfbmrE0bAMW1cMjWi+0nuwPOf2ktLK1OLeD7OiVFsddTDVZW
nD37lWnBU4UiTNOov+bcvLm+xpUURHxz8COiJf9OB71tc4b7AHAwh/dJsnLURm6s+et1G6v7yHiC
AEUymLtMDQu5YoagImmz4u9tawqYlyBQiLYoxtbskHsyeCs6klTWLnfQz4L6f8gt1PiuRANI1gKk
yw5msPVSX4sF54YWB0NSGy0PTPK2JkRSrgo+jfYzFHy93h7H2t9rTXC8voPif7j0FWZS0WKjLgA+
ahENaKMWffsbnOG/jIH+kOsPcu+WtnWXIc71F7bgn2CkTmgdLQdOC3nog1YBzGZHOuRWQ7cvoJ8o
ncc2iW5get3iUVlNQejt/6/BxeJqv02nzATugsj1LB3SUH9R5H+hHPOKzkXzF/kZz8fNYUm5vtI1
UAPslPT80cviWC4xPbC3GE2sA9SqLSe46SUBKGqqGQXETqdGa0vH3PTT+zypgvtk1BQXJcUeibAA
eZpKNR4UBjs2wuKaPyKOgAIakEXizuIqbqw+dKp0AGbUAE9z3mwEp4KtdHN1yyl6i3oA/wFSfukp
VWuZfacptHj14XGA97kYLc/oszslMPlve1Qjx2sk/c7onpN2PvzNvovCONA1It2ykZjPWm6Ng0US
H6Rwz/pq71VTlO5lNFN2+lD1LmGpdfUk9724G21QqWPutibvo74rpZPQEt44C6v7DpKBcoAJL/YS
YSJnY5FGhmj0d+kuiS2Ell6TbosZZ82P+bKIrXPcBXHz5b7bTt50xSBoF5rKm2k47uW4dHZ+1MXH
qssem2wjx14zSD0C7KYgsjCXfW/HhBim70EZN7H5kA3fFPmOApk+13dmlNxe/6ziwl4GqXNbImqe
Pf5mx/THWWBUm1CQ/Ku+tA8m3dq4sFbPriUzpw63CpNGy4nFQrfTIXBw2tipygODY/E+DG3/wPgv
xP/TMN4YcjfttVHJ92Y6O8ouz/36NNmZuRGV164BgSaFc4wa9LsOklbUk9mnoLH0uYSJRIhyBXDL
HPogGd1UC1toz5xPQ9T2G0Fi7aLjRcogKkhgixfq5U7nQYVumM9O99pbTc3T0R+aLvbsP1dA5rJR
HMxAmQzF+DJFU5Nm1H0W2LczCYitJzeUWiuvnYK/eWxza9O3gvQFQoBF9jP1zFI0JbeOoUU7o24f
EtRCw+SNp/lG9FnzdJ44zEEJ7lPYuy43Ty91f2g6zk9Wf2QWZBfB7qpm01/EE1hBNbhPOBnvhggY
AWnyqqfjUpBBP/B0eGm10LqZncDfuK9X10MjhBK5hiy2If5+5nbTnPeI2DFmT6NFjd6Cwdg5Wzjg
tQNHjvi/NsTfz2yoRegEhk1LJxZXRrWziscx/WGEf/HkBV9LzUVBnemdhthYaEn7G2CCzGLol55u
31qQFofZ9+uRanXLzuwsj4Dm5LWdc/1FTS1ESUIIA8tkIzqshUOe03SPBIYFZOHlnhGYyoSLhHCo
aMx5Zp7PYbu+jtXPcmZicY0Pk5RLbQ5KpvSPuW97uvoEBlveQvmtb9d/K1n4pk1uVqs1K0n921x5
6Zzb2v91fSVbm7W4GMe67ooA2OpJCe2dVFVuIFsbQXNrFYtg5qdhJ+mVIAdSrMKN6tCzAQjDnPU3
AcYhueHKRTKJzPLywwMPdALLx1CnJwdN/a4l5a1iv13fsLVPT9uT4R2YFQSl8qWRwgzzIBkAFuD1
jvXaGNIuHEtvjNuNY7z2LBWTzDxMHVASy3AZmeXkzw6D+iaZYfoc9d8VhyZb5obSl3oM9sr4xykL
QD1wBeBP+BeqhcuVVQk9X2vAOZPRvLWmp9ludjKqc5Wa3A71tz/dRoZq4DX7TR1BYWfxrZKxYnQu
p+Xa5LCov03FqRxeg3JrIuT9JsLeQ6YNhJQdfEeDJRdW5jg1PeRBP0Sm7Nlydqj7krtncq3AdAm8
SDBMf54qCdIgyA5g+qBUvmz7G9owDVlIWRkCkTg6GtqbNvjxDvSGKzEEmejJbowKN5mnk7wltPfe
3bBNvY6wAYGOstzZKJUpnqS0Arj3bksNsp5hBIm/dTzf+8GFmeVQs15ErW6XjCLCYryLM0RTqVsp
H037cP2giJTqMrm9tLMItaZRKfnMaMnJHrJ9UoEvGx4GrXXH6dMgbzHSr++dILnmwHCtL0KV8n9I
O7PluJFk234RzDAPr0AOZDIpiZTEKukFJlVJmOcZX39X6NzTygRxEka1Wb+pi54eiPDwcN97ezXH
sTSEJEP5+zR9rzQt3K43M86FQ4zaJmcQz8CFjaqX/EyWA7pcPHjS5rFUnkzr39uLtu7HbxuLPHWS
67m0FWyUsfysVY5rt9WjOmyVEtf2AOEWRVMd4AngteuI0YHmGUKUsc5yfCd/a746XQBz/8dtX7aM
LHxpm0HvUw0jmda75vCsZCjz6Ym32RRcixU81AQ1lJaMoS8/DO6UvWArDmIrJ/cjKIL+x6AYJ0uC
95epXpplu9vOrX0oEH88yFWwHvSBrldQMwd1ULOGmk+TeglvxOhfmgUbRtZW8NLIItYqtWmNsxDG
tGLZJZUo7eAQ9fEOSdU/8Ib+sIVOPlnxErTjGDPqL8IbNUQmP/vRqsfNjHhlxRjZTAEF/WJkbJb6
NY3GoBe5kZGK02N6ISdQQm7GI+m2JytLptBUFzKCMlfwUgizZio3HExgYvkgPZljsbMbGzzflz9g
sII6YrvR9bYYrLKUR/F7u8slCzBV243CHfpBG3nE2oLR7YPFynsSdxYJyziZSR/LLFieOvsh3re6
vi1XuhKlBXjqP0YWZwc9nDoeSkB8YDoTeOkkeF4aPVZOcGi2JDTXHRJTaERTEfmp6zMTpKHS+yWJ
UWNa7Rkp3vQg1b1M4a4PDre3waopIjUvItEoWYaEOIcaoPZpLtRB2jbbkYFH9dZjYs0IrxQI9qIL
BEbo2p8IPrzW5ijkBNFTWyHc3LYuWmhvfhfTUEF3TCjxMMBmWclurVifEqEnhKiKTrcuPdndz7ev
FrpZdOxpbCClIhy9eKwmsSTLpYaJqJw9iXkmmZD6NDaCzNrRpKAGpkID8sW5ubYS50rmp5R8eE4w
pjjSQJU9MQLHiqONFVvb04hzAatia5vk4deGrL6p9DRR87MTPMMtbNAIEBo0MvRlVHL3t9duzSvh
Ehk/H+hVcS21eL1YtYN8UZTfx3rssdUURmyH8xawd8UtVdBjqLfiFuy+a7cge6MRXkJ9mFPGAHf3
Sn43y9FdlhqIDby5rgBt5cLWYkfIk2lLoYSt4aRP0a6VvQZt8q0PtXKAROxhsjQBW4V/cO1RFhRx
FjsUYsL+AcmleXgfbnXrVvCF+pWNxarNUxwmlsDny1+bkOkKzXOT1QedolJbH/XqkzH+S9dQm9ws
PtgBXGX005rh7NAJ41js5OlO2nJ7Zctc/aTF4tZqIxWoo/OT2jxwKymI3Lb6Z+Y5srPkzN/YoMLB
RR6ONRRhKRYS553FaZjTWnNmW/AFpsxNgmel/nz7BGwZWJzrSG4n3WdCwZna8d4xmoeOyTe3Taxv
lP/1AS+uN0oFOXlqJEx09sc++DzYvttkG+HpthsoX1zbCLLAthKxTrb9MZ/+lfrvt31Y4SmKnfjb
iUVRSOn0PoYPyYcwzM5DsLX9iJCZkIUYA2+ErvJeKwP0pUwmjsxpUiCCLiuHSG+T+3Z0UjcOVcPr
GGL5fPuHbS3u4hQWKQOBQuG4xfQRZNHz+sPgHG7bWF1cqgWkSySZdLCuF7cHKRFIiRCTo1+lhqex
2TpUWxYW27zXotzyJ9QDi66G9C8zGuJ424fVY0vZA7SkyF+XbZRJG5kAWc9swhLVqNLr1IP8caLW
ctvM6ue4MLNwRJuDLjAlzEjxt2g8yflXFLLeboIaDsROCh1CQ/D6a0x+NyhyRJLs6OVRGrrHzJQf
4yD5edvM2ie5NCP+/SKt0OWmj6tOEES6b3L7tdmk/q4t1aUB8e8XBhozCeKBGbNnvbfc1npUQsnb
KoJuOSF2xYWNadA1aZxV1ooZtor9SbX/vb1Ka9sKCTtBQVLFFJ7F9877zpB78THyQb1j/t0PU3pX
WrC52vntyFYdRLvQlgV0DYNz8d2l0nBGob969ufqZ47wogtDoKiaT5b+95g8zla4pcW9unoXFhdb
oM76ubNUVq9JmWadfk67P4jaly4ttoCS61YYysJA+TIyl6UwtlxYaZ+KVdOEno9O88tZxK4ui5VK
GyzB8Ev7Xa2EPxy13s1Jw+Be00tAXaHtE8/G3wyOupf9rTra+hKCZgQnzDy5ZTaLaDo1c5Nrozc+
x+WPvn979Rj3fv/9xfWdT+U8jXAmSSvLwfXD8FT1+snKX+ZBP9YyMILb+3310AqRfx7NjMdbqg8b
HRKyFAPQz5UOBrqik/yQbo67WcuVgYXx1ET6SUA2rk+tFpDwF1YAMWiKv1fp7M6QxszmLlX13VbN
bmXAKBsE4I8FYYzS4LJorCRdMLQRj80h7WEX6VMAwDGY72Z76j3FkHxPhnv10W4hOIRaER/ipnoq
4/hLb0utBwcA7mHA4HrFiZ27BHAP1KwS0R6nG7feEKuLz4vYFr8YYOZiL6MFrktBmMO26b5P5ee+
ftfVG9fkhonlKIcxLXSrzjChBD5jFUSb33DHLXmCVSs0vZmNDNqQS/n6A+t5UcR2WOdn3/bfQTqL
0L+SQ8QetpBrq+HZIXNGjhtSzBI+D3a0mqWc18mg1wdljNw8VEAU+3vgu7cPxtpBF+8gwWznebxM
QFN7GuayQZzYliU3cV78TYF+cZSXT4FLC4sM1O7Loc4kLEhgPur+Q4UWVGueKlt1m/qst/sk/nLb
py2LixtHjltoFi1Hw2qB4wYHe9jZ/r/S9M9gx3d0qSdrq4uytoqid8NFSjOFyYjXGwPmBsKVs56f
S+uHFkMXi/e3XVrbeTzAAf4TNBlvvDDQdIoZWyWhBb3x7IuVVrVnWll4jntGtNw2taJ2AMYPvB0D
mX7JvC1yA0tr/VaaOUvGDC2/eGpy+RDE0V5Wz6WsPM1CSdX4kdlbyfSajzhHP5aaE7KHCx+ruLDK
JoTHaFXTvoxDz4l+xPMG923FCDxUyCKITpGMmIsYbYXxMKoh8F3LSM2PdRmMB23UxlPZ9v5GlrBy
iLm/gf+IihBDHRfRwhx6RDccuol03b6EjF+JaFiaUXwXWxuHeO0yuDK18KqM6m4IhNptEfmHKoze
ayH4JrXdzdVxtE5+MXIlyAPSJp9VaJeW0z+BLHTzRxuN6TZRMld1IroxfrehLrGC3YSWerEIi9Pf
TrkVGh2A9aSbDoxhqEL0ED53Nqrb2ntFu/PLszmmOzPaj0l8muctoOb6RwBFxGBwDtCyy18YvZz6
vATPSd64U/BTTWByGvdq+vftU7O6r6jx/387SxgJRfMJEUZ6uNkw+e/bIcvujWj6BC92S/th1RJq
FtDExci0JQPeNmbJGEpUhjUA0wZDvhhFXYzm4bY/KyxnPtyFmcVp7CsgtaXK2ERz9mD4RUxCld05
9w+z0n9Pep0YUO3BAT32gf5OLoZDU/aHfmACTybPezvoPHnYku0VNhdXCUg3WAiCawOUT3zsi2cR
c+iKif4I21y2ozsEKHapMX426+opk7uX0R63tMxXDQL157KnQg3D+drg6A9VaEpwywJYK4Wxk2e3
+NIlwy7ZYniJv/TKtQtLi4SYadFUryssTdMnVfkkxYmrMEbUtCkKTgdp+LTxeVduLADFSFgBSqG0
4CyWMk6cOKxiGuVDLM+eXGXx3iiHcJdqcuC1Y+q7Y5W0OyX0Rxd5nf4+74PqTi8RDp7D5LtftuMu
rEt74/JZ3dxQ2QS/BQb0EsZiD+rYG2LwZZOfwOa61Vy7avfxtvMrMQHYNkeHkUaqkBW5/qqodvVl
rEB0iKfa2enTUyde2UH5FFKt39+2tbLOvyYyUAkVE3aWDuW+AdS0JC4Yufa1rtu7sGs+3DaxIhTM
k4NeKYxidMcNY7FLgbhT2bVt6NyJ9vcczXcpXSc9ixAqdofxY6Yabq70u759V9cN31X+FqvFV50z
nejRxqW3cmKufstiH7d+rE5yAJYgCFP9Htyt5crJVJ6srvTddJayw5jNw3FjBTasmourNi76XrZy
4CXtXN0zysb1ex48JjKoiZer9MqrlyJ5mbPCBVn2RR1iLxjHnUV9c1AKL5+ov7dbX0XYXJxoZh0x
hx1tS6KHtViJIWqc1C5ZiWz4zAwnV+USluufdvDTl22vhowWWtqdVG3RJVZ33G+7SymWPArLoR1Y
i8qIG68MG/J6RZ7vN5Z83YwN/pNkChCdOMkXsbgswmqedXRtpchQ6aqN7T5NI5DHZaswMqNXZqbC
OPVfMROE78tulN7xHk32klQFniL5sWfHTecWse9vJEMrIYR1//3DFpHN7JrJ53wDM5FzhhlUu2n8
8QccJo7chZHFkRv0RGtqm4/bBcE+CCy3m342IZBeO3x7RLyytNhGbZMMcGyQOR+7UwXt3PTv7XRL
Jkv8kVd7lZSbIYVAmWgrXn/MIOvjuI1xRwGWnCinjEmdmfUhlj+JACwECeCL3t5Aq0f2wuTCr6Sr
KDAJYFMb+57RHYhVcfPdSU958e22pdWd+h9LRKdr59SsndkK3CmKNZzm7jmOzI3DsO4LfCC42eA/
liAts2B0eziBZJnhnh/nxg+emsw/Bo7vZt0QHXW1iz/fdmqFDMwONHhYUERzkJZerN9s2tOYjSYP
mSE866NXxLshT91Rl+F0jDAE9caV5uZjx30+2HXoDknjMocSMYaxPDlZs0fIyR2MwNPrcafRPG6N
Xd75vCu7j5aSb/GCV4/l79+7RAAWap3ztcknK/1Lgu6hGQOl3AJHrGRRLIro94Dph469+NT92Is+
J4sSlaFrIjszhP9o2imV/24fTWvrbbHqkkkCgYadwP4sTk3UxqxXJ3Iou36U8244tp3K5LzB2WiM
bxlafOveGuU2K7jg6TV5hvVktWSHwbRxItdqzjoYVG4rpiookKivDwrDcm0nrjFT5Selyj0lv0/y
zkMBhkCQR+YuaPcfrXwryV49nzz6f/F36RMs0rFYV1M5sYhwtZnfq212V1Qbj/7VhO/CgnrtGGRI
WbWEgEc1aG43Bx/gTL5vddPV4y303P+xiL+9WRSfptyPykmAKdNQukNlAy5cv0cKgzwkcJvQuTOH
+1iRd3OY/tVU/qfbYWH1AFx4uviEqQVhT4docu6cwh01y1Uj+WsUPDAKL3Xt8DzqG2nO1scTofEi
DSjSrGxIPyFfq0+6FTxavbNxn6+vKPhA5KypUyLLfG2ij6RimBNWtKg6r477Y1+Yu3Ca71GjYDSY
NniUrz/WTvcxrMNz2G0hyFZdRJCNCgl6NrwZru3bg2RJikB6NlPauCrQyOe8qsfvt7/cmhWgiqJE
AVmN2VLXVso2z+JohCwmM9QjaGyYLi+3LayhUqis/Tax2BwOMhVaGmOCmow30wUZM2U3G7wTAtUr
yge6/y2zKfSTPnyK2nmf9DJDdMO7NtFcWumHSanu61hBeiI6D6G5cU2Lz7jMQeCuyQKGbsPIWYQB
rUOqtqzAnWbpfcDo2DiqqCdAD7/jDiST7+9yPd7dXpK1i/vS5iIwJKadF9DpWZHgW9zrXpB0XlZ+
8nE2aX7etvXrRn7tIGw2mRYCJPGFg3YRh5kdTEiX9y7SOcmRlgUA6OrYV/Jj2z4HUrgbTcA/9UNF
aTcfIDHXvKbQUtyFXX0AnnFwuDJnf/b0XPqTYwZN7z8/b7EWvZ7WscVEmbOlvWSgXrLKuS+C8UvS
GwjDmo96v1dqRMlC42uUFFvp4FqhkC4B5Adct+meLTankjbwi1UZstcwuxGs6nB4l7c/xvJHNf7Q
tNmVc7rT1YNEGqP4+r7ZOoBrde+rXyBu4YtQliSmVhcOL5qiSr3UD72+eVaMwssC+bmxFa/2/T1S
dD6KcBs7Y+2pCOvE4nDCbXklXyirAcIB0DDOnVx6VvVU2LnA4Xj9NHuzChLOyU5B+1BH/d1ty6v7
H9KokGKgO/+qoBbVpoIaKY84DU2YynmslW9KdsocqFBIX982tpbFoJb+H2OLqyJV4KdFYt5KGjzD
iTpK4ZPzJzBMPuJvI4tg3WbG0PfBIAaSq+fMyI8600+6onYtuzlW0OVv+7SWWTD/F2kCck5YnYu7
qUxG4rZ4BYdZf5CsEzoNB7A8XspmvW1p9VP9trQscdjFUAH/5nyoteNFw742Yi+Wv5YUWObo+39n
axGpoEjbeS28ivJ93PB8ab5PktvxojD1amsy4Or9frGGSzFjLerlQJZUXoLIndbFQ6I++Aak9Ljw
Jus7SUsfA8GrzmXZb+SFqzsS2jSPXoRcqPJen/hZQtrNyYnIih16LXMeosobyg0jq1uEJwKgYPKH
V1BIyyzR/x9YTKe+z9SvzHpwIagc4YM93/5qqxfohaHFXrRTp1DaDkOQM492cGribJf0XCn+oe0/
dWrttors3ba56hxLR6fQosW1vNNAidtIQFRcoOk4HYup70khyhlJqsBx267YyDZXPxjDdEGPiaaS
vbgkwjaoq3bgjkrRmIAR3Edo72zp06zWUxVmqJBx6iLjXMQQU477ohVjTAYn3bV20937Fk0Wo1S8
rLNRW0tRO2LY+/xP3KRIroRurxyQALub0UKZ7K2a+OoaO1yNzIITacPiu9atnHadwy6tu3dVk82u
XXSurs97LSZDuP091xZYpVhJBIXXZv6qOlzcgYGBcpevimkd6k8dU33/uf+jUHZpZPEVlSEe1DaE
eTsUqad2/yr90Qw1t6V9owKXv+2R+GPLrOvSmPD4wiP0PdomGg0IdGG5YwJbBpLitoW174MCnBh4
w8Ay+lPXFiaHN1ZAbkdLufCqHFGjcbpvQsTNOA23Ta1+Hlj3GnKX4LKW93VmoS4Umqyc4XzO+8aN
on0K8/6/M7LY/rqvDFakWdAB+5MtKZ6ZP0r11qbe8mSxqUsaz6QzNvRhM/ZqdZc39g4tsdueiF/6
6tuDnxOD5EisDPX6y8xdHBvODKGgN6tPFOG8ek4+d51+GlX52BTlPwHtytsm165p2GZUodDMYZLJ
YjP0ai8lGg+tcxRVZ8Oko63dRyWNEOBZ1NtuG1vd21BN0JyiZ2Ys/Ss13a+aFvUKRW65LGVrONqx
Vm7E+NVPhYSt0NwBRr0EI/WZlofSmEGYSJzcE2r8nm52ChfmkB9vO7R6lODSCuEd+EdLh0Ypdoxa
hqTgwMAu9Zc6DA5jl7hWvKHitmVo8dpGjZpkf4aXb1g+ep3299r+EKbVPjOD/W2X1lfvt0uLYNeC
4rL8AqB7yaTxuh/3zvA52VQsWtsJqBmDbKGMJuiB1zs9mYq00RFeOgftDNDB1Lvkn8KUtjbc2u7W
uXt/KdoIhO21mbTX9K4zuR6GqX+YJO7AMih/hJ3yrDMjCxrJx9uLt0ZfwJaDpgHsLQBxi+OUWUAa
B7lB0cQubE+dUFe1nMZ4anQbXXHZTrxyqtt7PUh6MJ3Oj870A6/TZMlDfOgcS5XpNSjz/cE2vfxV
Ypku7hQpiiMmYLJNS+3Fsv9V5G/0LcKs2zh4a5v00swiEENhD4JKhkVU1bWX2z9ilcqQ1BzyrfEe
a3uUIVZCpxrqIknPtT/qkGcMeGqJI8xrMNuTuFOGNtiIVmvRGMqimNZrMvvFEb/iYtXM1La1UYVj
oBYoAttMj+6Kr1ZbnRpV2scd5dFoayT32gpyJhCgQjtRbKJrk7URtLk9AdQuullzw/6Dqtme0qWy
O3ZbYXLL1uKgAxVpbUPg3GnU/51H+y6NdwEvdt+fd7dPxdoppEqGciKQApVE7dorkqdCliYmiGjq
eI4N5ezH0h71gWOamocyTTZa+iJ2LG9RUCKoxYM9hKG32O26Uutl1oI9nDInc83OfNeMCMc6D6Eh
xhkc+a9OzmhuROgVHVmw2mKuAaBtVCnNxXrqYWqOUgh7xwgpuoTtkx8173MqE5mtHTWDcuSce1kR
P8rV8GDOvhsNzUb4Wf2ksCuZDANj8FX+oE5xNKkW9B5nqk5DZf2VxZpXJv2dVW1VuddNMYVJSF45
hNjrb8qeTArFALOao/IxOsM7C9hPPxmP9p/kq2KUj45oJDoMTMu4NpUjReQ4zL082/mLXc9ezbiW
KrfowH6+vU9XfKIywhNKAElRX1sceFUpDRSL+YKV8oiU34c8+5lPJ8m03v4qRFeChxFlc0RZl1mx
0dgJVR4Qxrok3wcAljK5OW4ysVbC15WVxTHQ5jYsQwGL7XvpfQ8OypQ+qlIruip5G+18q90I/ytR
+crg4jtV+hg2dl8AKqY4F1tPEeNK42JLR3TtnGEGHhDwNnEHLGJkOQ2DEZUCa26ZncswNyQ1n0zj
ZULsRi73RV24RdC7lfxXMAQuUPL727tkzU02BxVxCMac98XOL5xc6odC5pzro1tmP3lu6MVGDWbD
xhKd2Zg0FtQOG5mODr31pNm6a7xdrkxoB9FO4JnOnbNMjqI0pcVYwgCP1Z9WTq2gfooRrbu9Wmtn
SkVSn4CM6ihNsevD282V3FdFWpznSC+O3WSWrp9pP0q5eo+aQ71x06xag5UqyJMUQpbfpkN11UBg
FUh2MN/XiK4HVfWx08JdnncbjolwvrhloBoRaLmCebAtQWyq3Yy5ocXFeehTpmn+7Kotdae1TXBp
YbHRKlktS9OX8rNZFfvcb0/UUx+TXnu+/YXEn3ntCAoQQleQV9Pi3rLG1p4jCClnBRoQ0yj62nXa
mdbvPonGB2vUd1JVPkiZ+XLb7rp7v+2Kf79Ir7omRL+qSwrce2H9TOez3P+8bWItHaeQCZ6duQ7g
vpaCtGVOQtVaBnzXotaOTslwtDLSOjfy25yoaxMUSU6OI2M1XwbNgmtUWl6Sxxpa9ZZ+T7dNTFqf
EP65/cPW9imcK3RhEbIi21u8S8p6CAeHUuRZraYjKv28FObDpD0W81Y56Ve2s/y8cNoZOkIqxLW2
+Lyj0jck0ewiJTbuJ7s6zMm9Vtl7a3A8u/Vk2mND5NxBJ/eCD05rHHxr2E1F9GGwR0+tP5r6Fgxl
7eTAEWTKCu5zpS8upnqCyBlERXHOK6Ny7VoPvFD33668y9vywsriNqqHQS16jW09jk1NzKkNT2WE
iGv7U3m4/TVXryTuJPgums7oxmUBVisKNVLmvKCA8tOqFG8AwFNGouc3yJDFH0rlblQfphx4o2Pd
m9W4u/0D1o4S7xS0W1FdJkVaHCVjzCAnWnVxLsDbcPPaU+WiI/3fGRF7+uK8TkNeZW1X8dkaaRel
x7n2d+H4J0Z4OzOA6FeDUb024sh+o6XWiCfhE49pr6of8/7tc9W57gQfgetbaGgu3iPOkM0FV3h5
LoOmcK30sezjH6oB3ST9k+sPeAvyszwWYastdmETB53ZtlXJrDPmJ+XS90n9R8miBw7W7a+z8sYi
eutwE4knKBwuDtUUy5HUJC0D3XSmcjuldJDa4GRbpMrxsDOyv26bW9lxV+YWflmtn1HXaYqz3U2u
X3xTEhobm2Mu16yQ74vOhk2isqzu+2NWMclTZsuB6szb5hjcRUbyB5QfpqbzhuH76BBiFgmlL4cc
m7Esz41kHwdH/xAGn8suejThJs1NuSuKb6AUvTyu3cbPjkAZmDzebmz8laCIl7/GqME5JTguNr5h
5GnUNeXZLsr7oq5P+ZbY7soOgYrCXQNeDq3IX0Hs4vxSi+/SLk7Lc83Uh8p/F+rHAP1LLQtdnzk8
t/fHijsUXzUWU4iSvwLHWAxHsK10KnnqK9q8Y/dXX40w5EVw286aU/SnmaiFsqeMvO/1sg1658/z
pBIvnDZlZoKa35tDHh96Jgy6fgkjxZ7DrUnmK86RW9LSwDuEAZf84IxG09CjgnI20nKfCFH/Jlb/
gEHJ0nGX6ILIQ1vv2rNWsQ3JGZ0SxLZjH9tSSk5R6EgnvRibjROwsojiKzF3jJzZIohcm8pruaNM
R/0/4v9wGI1eO+lVF7nmbGqHPGdgk1W02sYjeG0RMUhVCClP9LkXd9bYOp2U+XmF+m/9TQoF+tfx
j7d3x0r8gDADb5LKExydZfoX+YZcj6FeoYv/aEN6rp0Sfu2WYMSaJ/R4ed6QAjjsievla/tJbewh
qrlO4jt7rn9k8Z+Q6JA2gLlg86Vo/i/2udYqRt1pZX2OevMYWNJOqYJ91/l3txfsdV6KE+hx0xAi
X34lP9jGZcplFRaAtD9a8ZfMhwZivk+kL/+dmYU3eVE3aP8GPArN4FzrX01mOdZZ6/bRlrLV62+D
QxwgPg2vNejB19+mRDYgYKJwcZYSJlFYuzwxd7d9eb3HyGFRraT7TMTj7r22QAN4aksTC7V/tJhY
2rYvdrhxQNe8AM3JMxOcuKA6X9sw1LoJqtFkvezJzXsxqfgPnLgwsHBCrnLKeIFF9lA/2dEL6mwI
ft828XprUWHgtIutRbReJl1BnuujTHfgbBa+5tl65d+PmfQll8HHaXVWb1RQtswttpiey+GU6kpx
ThomT4Wm3DGss6SjWpaxN0rD7N127/UrWrgHawqWAyMkVLFNLm9XXwrzTpvZBpI27HIGi7g6d4Iy
1Hu1/7fS2t2oFJLrT8PGkX0dvIVhIdLPVcuMg0Va3vtzZGk+GTOohIzBFXnAhNhHpsl5UfL0dh9F
bVQoIEIhWDbtYGjEXa5y2TpWfc6QI2Hio49OqZ0dVPSfC9tyzbdf8ELsXEyKIIEGzbx4EORqbDFg
Vm7OwxjxgHvnu3HwvojcxN5w7vUZuza0OGNFUmjcrBjStB+t/ti8fQgBfx8kBJxKuD3qUqFSqBo5
2qw2JHj/Duk79gITXdB23cq8VvYDNwVm0AvkzluKemZZY1jz6Dfn0DTuSguq9adOKry56k+psdHz
eB378InKIduduSnGkixaIAM+q3LUEscjt4Apr4dklhuXxaoRNHdFfQoOrL3YAXUhzYGtYyRgvYr4
pe8OafPy5p0Ngvu3jcXHlxRkKhgq2sJRlz07jU8VyDrGN+6mSN6H5Q9tQNK8VaON7HV1zzEa0UTU
SuQpi7Bb97pvTlPWwpl+zvOnYdgqIa5EQbSYRMAlM2Hm4+JVkdoFhIeiac9y9SEdfYoC446INKrq
/vYCrnhC78ti7BW3IfxKsSsvwl+dV7LGjJzuHMFn22vMWrpv2sjZCLIroGtaPQJvD38MdMdSFqmV
2tB3Or07T/nspU76UoT2Y68ohyFpGWo3PE9d9qzP+cmIjmZyUuwXs/9629PXgR5ICdAFoafFG2AZ
6Lk/6NqYWg/j28/3IV3TQyypVO/UwQf+nqT7MKDtiIzvvTFO2f1t668/KNZB0ECaVqgrLLPmtiTT
aSu7P8MR8npndlP5yG3rluZGer6CLqe5x30C0wjVNQoL11+0ifzabsx+OLdDXCXIEabVSdZye58j
AeZFc+scHCfzPRCptVuOgXKQ5KZ4cwLPjwBhb+hCcpeS0PWPiJTMjFs21jmb/d0YwNuNR1eq9Y1z
uLKqlM5oJrF/6VMsqzSj7+eTMaBVZA/7+EMTCNLVOSzzDTOvt454XqErhWYsafayTNdQek6tpJbP
ilHJD6XWzY+hBDlC69NvrYXwnznJzZ2eTh8Bp2obecLKYEyGXoDYR0wGoKi1dLKc+9keC0s5G6gg
TDpS6fOnMn1M/x3iXfLgzM+TGruM//O7g5Gc2mf+0HHyP/U/c/1j4t/LZuRt6cC8Xndb0PcY4wDP
x2bxrz9vpuYGZKxQPUdjU+6nWq6tJyeP+8ozQqOASlNSEN+IVCsbGxkdITsAiJq+wPLS6js17dt0
RlHb6l0NrkrmdNCFbBfRL1evnF2RWvtpjve1+fYoCQwSxWDk46lVvIqSgRKnRZMqylnLJKYWJKZx
bqK2+vTWGIEVMEhCCFvMWlyc3CqtezCxAauaR8q93Ju15Bbwd9xO4601QMTdiBWvb2iull+ZAI0+
bIt/vwj+VTyPtlVO6hk+lIpskIkwx/e0NursMR6LyN7YySu7Bi2zX9oj/zM499qcHPtGPdiF8ov8
XQ4ful1hVB7SibeXcQXnTxnuws7i8ixqyuhx0Shn2dxlladbjBRwS22HpClTBpx3GQyAcSO+r4QI
JNTErkRZihR7EfCSilyfYoxytjK9r73ZaJXMS4s65zmRJlXhUWpDodgu23kXhDPElExCOum2569T
SFLu/wGUE6RQnr5eYGTtbWmUen6EpKhHqhn2bkRA5aDEtXVvzNFh6PRo41iu2RSpMQovvNS5Wa9t
Ivk5jxpNgfM42efJDB8nGihuoTk1qr/ymVHiG06urTT9aIdEAsQOUOhrgymTiPUW1aJzng//hCEE
JhSv1AxUF9JXd3mceFLRuFVSb+zelcPCLSBKlfSnRFH72q5Sh2odjcQ8gEnS3h6H9luhZo7Xxk0/
beRLKycFZrkYfKcIpLe++JBOlpH/oct61uXgue0hnibVvjORlyBluL1nXieA3Go6mGVq6OIqXcSA
ZJDKuke+BtVUPfxWmXV/UKVa3li8dSvU8sCRoYjzK7ZfRJrAiIpZIQKdgXJGbjaV3V1SDm+HwCLl
QB7LiwDdX7Kf6080DG0xpFasne2UcdCy1v3Uw6D1KsBbG8d9bTPwboI+CNqPptfiA5WctCROUo3R
38b3cTA+Tkb7Tuq3xqCtmuHWJ/kgc0aM6tohiq90uNJMOzezikrGGDhHUcS4Kyt53ihV2fyp63Yz
2q8o/gkwNC4tt/ccyobUBKZ6Nvr0BBbD06q/qlr2sv6DJklH/nd73624RtOEqKHAZGAo4uJbVZal
hh0c4nM3fsnn1HUgvKhbegavtx3DkRmYoiOXQW9yqcjRIVrYZfLAOQppJ7iSErxYwI3+ue3KqhVR
paThRUxacpOiRDX8XK1UWP8xynu5ptZHhXD447aZ1yuGM7+wUwjLEm1FJL44Q1WptEGZIY7YWmm6
ix2ws6kka15lKuP+tqlVj8BhYgQwJkf22lQRqUo+NC2xTo+YK92OPRxVy94o9a1bERN5EJcTj7Jr
K8hmzbYd9tAn48x5huYQH8w8tHe3fXm1bEhPk7sDJQeLSNFjsWy6XSkN8JCCbCC5i6wWOEGnSHtH
3XqzbxkSJ+zi+5iVrfm5ATwiNfudmv8shierjN4aSPGGXiCvdSAh4I0Xt5/vT00YiaphYbY8YIvi
Uy532Vs/jDBCAoFQBuUHCB/XntShlEq+TVW566MkdY2gi94xci/fEkt+tQGEHRr5fBvRh1kWHwwn
RYrBsYF6BJF/P2QIhcGM3holu8xQKHlShNSQeaN4jUjmYpuFbWbXHbDQB3PySiXxui52fV4J1nQc
gzfeC9gCLkc34Ze4AgSq65UbzMkySsM3HlL5g92OXrWz2nZjQ/968F2G6l9GuN2ImiR76AVeG5nS
CXQlZKQHOTYlV0vD+GXWkbTuU9U4VZMT/N1adXSaq9w+BtoceTYp019yZwbMjKrTYydB+wa905zy
MiVNy/R/isLRYHPEerCltvDrEbH4tbxfuZWEniLhcbH8pTZPtZ2l9gMQtszz0Ta+V+iHeryn6iON
xHHH3IFq344VOuN2lLwzm2Y8Sq3J9JBJ6fxTodrV3reK8J3VNP6jJUXFp1Yu2mcHGZ470dq5n+fQ
j3c0W+Rd25KI8yDvjGavW0ComM+eIkF6O6gsEzQ+AQ8Mke0zzZVu6OITlPKEjBUR8aGfHwKGj2vo
vWTR+6R/+e/sLLoh2kChdkSC6YHiwv8j7cua2+aRrn8Rq0iC6y1JSV4kb3Fixzcsx4kBAtzBBeCv
fw/zXYxFqcTK883FzNRknrQANhqN7j7nRFW9s2x5bfRvogj/y4IAaJ9vMcg/eIvgNdll12VgTLj1
XegITd4mLLO32mk2kPDeXl7TmfOIpPZ/phYhTHt9ZRYsCG7RSX5IMZ7oN9tOHzoX2hn2uBLKzn2o
EBU3pO3IjE7aEHbeZ2TQPLzNB0zxjxjevpZ4IF4Fur9zfG2tfK9lRJv9AtqJKOZhF4EomH/OlzvA
HAhLrQrmxjYEn6VX9klrZ2v1qL/jsEdnCvNieIrgvYkHEN7wizMlKtrw0G/YfrTB9RtjYDutNwPr
hhdJBx/YOX+03yVucEQgnTMVK6l7EKUqu9OxqML+uQ/MkiUtJq0xaj0KF9mRaZSoaelKOKD+p3r6
NXhF/khDCeF2przWiTuMm04byTBCcWvWLcnR+BVDeItlWuPGrKjtXGOAxTWvALVw1TazaRPE/+g9
Hh5h4KHHwwiVd4zOHe9wgVaeVWUj3XfGTWFyXObNLrd3/hiAI30NJngyhwrcy5G15aNP91nqW4ru
Q15G4xA85mF25bQudqs0AHN/GxpAsQm4bGTxMuF/4jg+Tj9stLFW6zw5Nn9/Cro1GIeF/tfy3Yu3
jXYZlNb3Wf6SEWMz6M+BPYMu6HZQr5f3eJnJ/F01SrdAYjoYQT3h5wIPTy+riWL0tEns9EYVfqTX
euMnJxPV8HAewsFsxJzQLLY2dCuwsFR+tm+L4NCnP1JL7EawWDn9SrPrhI4Iy4Gl+ZEBJQgP9a5j
lxnCME1ZofjesYxb16/GDWHhvmtI9W1siN4JValNbgHp41FLPCgWyK1mqLtBOGjYpdy0H83RmPaV
hcSuwb35kCKpvO9L8lQNof80yhGAhcuf4GQ0FT8ac7bQXUMsQYPYXGyPzowyawjn+4b/ZrQBtlcn
9uTs8DbYQpgxavQtRpmS8gVnNPenlcrgWfPzWDngLvghSKCO96ypWNVq0+UYLgeJUFPJDfAuN507
RLSwgNFQCDruAwTuaPvSSydhfFgDjJxx+PDrT1jcE5UlwOPpeuDk0O+U4+HWRamRDFBrI2uCcPNq
FvEUaa6JehKeieiDLcI2U76D0W6sNtVXY/Op0imiw1sBRhebfnfB1XT54566PhpR2Flcg3iZoNp7
vLljSTCwavdsb2X7IfDiNsiSMnQ3bvHrsqHTgwwqB3TfgXI2wfNxMmVn1GZQOYTtxWjHYWNHhfG9
kCukgedWMwM3ILEIiVrE5OPV8Lzs+iGn2b6p/hhGTB/L8LZr3/99JQ7ID2atGh+jZ7OzfLlYRaNd
m/cywyGUcV4nOXgyLL3aYzi5v8FEgSoVQHizoBwy7GMzhk8JpNrdbE/Ui0+KB5NWu8pnT0ErtjXU
PjKMgrfOa0hrBfHi9n7SxmdjNpHRX11e77lNxWfDQICHAgk0JY9/yKR0HWY85zM/dW3/Jahpmx4s
y2vV8nMuAu+YBxXhkxDJPDaUZw1r8mDke8/gcTlmUe+qiPKV6tK55YDQDk99zBygorB4FzGnMtjk
OHxPzT4yEC3rqY/wRhmclWB/zhBK6QB0ztTeGGU+Xg5GJS1vUi3fzyOrXt3d16SC3MgjbYMVS+dc
5aulxcaZ1mAzmlb4Qrx7qKxijOZYnlx2g7NGUNRE4QecPhh5P16O7TQqDEXP99wveNQa/N40xlVK
tPm1chz+ZiwUKn+QzsJTbVnNVE1Vt20OH9D2oHYtQzKnwslNWrCARC0JPrRBzMinbr7pShVu0jHk
K/fdabDHZQfSmXloFoWfJfeiY6cK4yom3/uZyxIjDG5baY8bZpJPLWs3UQ4u6st7e87zQaWCiv5f
9uyl4h3q3a1KxeyTPNzhBQE68zATMQfmfmVxZywh/gLYC10iTHOQxVekrO9rhxt879r5poWedjq6
EBwNN5cXdMb3j8wsPNKrzb4ZSwr+YfezwmdCHCaijXnmr9xfc0Rf+MucuIWz+ixa/MtaMRV+NxSZ
APvtGDabOi3pGOkp/OXxQsYomkOpKEitCJD4kSZ2PeqVU3FCnISO/9EPWEZHIwNhR1OBvd8yX0Fg
t+tN9z7XxlVqemOkAueOe+SlgZCA7kEBgHhENw4H217B0TdWeWFGaKWsUbKe+8x4+M2ELHhCo019
fFjLys3zkuNXsdaNfMU3+fTk1+6/vmixdoIXELTG55bbEpTfcAKOxg6bLy15aJp3BnkTO7sK8RC5
7E5njiTEBNDlQM0Zj60lLt7siT+mshD7HlQNecTK75b8U3Ui/n7Zzrlt+2pn/vMvV3tWSy8zwxzb
RtqN5XQRyNhks1YFPBNJ56Lm/GRERwCDfMdWRjKEfGxBWmbYIJdph7pCJjtu/n0pwLsjRZknZlEJ
PDZS0JZI6dYI1/LVzn9w+6rln5dNnDvkc/MTzD+YjQdzwbEJqylSANQbmKB3RfqkxHWfJt7auNK5
3QoBxUXnCUnxCUlm06NVr1yEElJN9R8eShkD6OKtcXWfzIXNB/mrncWRaWVdGaPFxL5+zUUZGYC0
WCVEFdLIROOubcxdWuQ3OboqYCvIfXZXWs7KeTrn5uhA/e2CAtK/7A/IrMqkO3JovRh7nRX3Ku9i
aOmNgmGAcI0H84yv4/2O7H+eupiLxMdfr2+BoPQ5hGUKBZJR75PKMsp9d8UNz/gIGoZoqaDhMT8e
F7s6GA0b0xYqTXXwy4SKFqTJwjHHtv6rZgA+HyRy0CZCpwDPpyXDA6dB30gFrnWrb6E7QeNputHl
GhbvjDPCCs4t2EPnzVucqrEpM8l9yKiwwIN/0NiU7X/YMVQG0NtHMxcUBfNP+BKD8hGAP1A1gZG8
/cimx2GAcuPURGIN7Xfuy3gIDui2gwABn+fYjsdTBy3YEEtBekpGFjnYNJLv0Lz895xjPrqgCAOq
EKinxYpcSlrVYTR270KMpHdewoqC3erfn35zkMA1hJwNILiFO4uhGdJiAE2iizliGmxCem+xQ5Ov
tdbOJBwu4irE1OcOAmwdb5tbaEPJAnakAP1KJjZtm10Lr0k6uR8qesP64AaY3d3lUHtaFZh3D4WB
eUAWe7go8qMoahbFAD7EyXoQKgLYu37s5Pa3U79cNnTOKxDP8XgGvg/jX4vllWbdGHjFYxsHGnvF
L0BfosGU8epT/Vz4mceWMeqFCx3slsf7OJgtmwkeoSfb8d+VB/zbZN66nkwur2fNzOLAGtJUTBsg
cgNl+1VZsusp12++w9euj3N2cBUCkA9aD0hWL+5CdFdTUk6gpRuhOBL1sii2YqRzHcXtVzx93plF
ygt9HZT0MQY9v08WvoBuCHpu1kwYR7gXWymBiIC/VvE64wcgw0Tm6APSE2L25/jzKNqG4TjB4SQE
xJnrR4a0Y9RD0YZdiQ5nCts2IE+ocMxE2HMN6tiUHzRB3gfgSOb9DRgdIoyv2PlLA6aPGm2LD3O4
0dmvgr6j3txYbqy7taB+dq3ok6IxA9bEk8YMT9uKqJGAP9m88pH01ZhOS7OY/ocrCugDsLiGyJfQ
Yl48FSyrcsPBBJNcmhe7qrE3KIEZbKVcOh/QhXfMJLHIHualWMs42HtQKTK7FCSTBLNv027KweJN
Hrv0h7GG+TwTlND1xywweLlQp1q+1bsGfR9XwBFLmgbRUFAehSEvdoV2FOSPkHIWLpGHTGf5v59q
8OIBHDxjwfAmmL/olzsS7y1IXeNfe98BNdGfHpqg/97jADUc3pNonOOUAbB0bIIMIDBklLF93/2q
FZosboWZxZtCsyhECfqfoxSKKjOQdSaCBLhnYUxpCSV6ne0nVscl2OEotAb142UjZ9wcwy1/x6ow
egC4yLGRzId+xOigoOi7T17qJ73xzqunalyrn6zZWYSOAZ1NW7hOBhzHYzH1iel+gnH6v3RtbIQ/
VEjnqDEPIByvx5EWARtomEGANo8d5Os2h0gF2NrMNXbYM2fqyNLiwQZIlmqVEWQYLOWbALlSkrkW
yv+WiHQh3qahXiPxO3OdHFlchIqwB1QTRbgMigQouBIO9gXkm97Ke2PNyiLysrzmpQXxlj2RKXqK
o4nFee+q9//9xsIdjxccON5ClAwWZwl0AqlwgxLtk9ZVu9ASVwMBhOiye5+JRjCCjjfIHJEGLvW8
IOwNzUYLD15hyk3uvJOyjVvTvzKsg5eTBJngSunpzD18ZHDh52KUrokpOz4X6AFC/vSF/n15Secs
IDVHn+Hvm+NkZhBSATL1YAFV+fuSjFfQyfhx2cSpCxAkKxbmt+YhAWirHx8iFAhTZRWI4UYdxBUT
wB7/Aqv5ZSOnn2Y2AqUAPM7gtsuSO+b1wHCAUte+qtNtHrp3nHzPPOeWKXXPiu4GF9nVZYunMQh9
QlwQaLUiSCDPPF5WmxpOiLEd8PeOXjTgIlIPNHhelaheM7Nw7KxOO0ijg+i29KAECG30TKI8UEB3
qA3/XF7RaQzCiuaqLUrjPlB4i2hnh0YecHMs0KW7h9zSjw76DrWSd1NNI8XWEOnnvhhAcqhOIfub
x2KP9y81ewNJG9I/xtGKyfCONtSPxsEAc9t9sqlYf7+dOOJ8cn3Q9mAED5WeJbDJoD640Ke63zs5
bxOJYYJEiKG6Ir1SKwf3jCnc6mAnQKMJWeeyJuGj31lpZg17kaXOoVD5q+LU3k6+2684/hwCjpIx
dDIsb6ZJt+aRzyX2rEhzT7Y1LMHLISbRm/3GaBrI2pSiu0K7m8eG2dpbx5VhooSyvl/2mZP4sTB/
cgo8G+aGYY92SWL4dcLy68sWTrxytgDyDQyBopuFSaNjPxmalDk6twcwZG0pmLh8+5kmLbmz1xpD
JydtNgRZAjy8UeZHIDk2VNW8dYoAOym92xz0jCkIaLgf6+nj8oLO+sYXO4sFVWlm6ow7+GLkYVC/
xuBQkbf/PxOLoDF1jbCYhT3rzB+CHBz6Iyf/yASE9yEmTRHRUZafgdWLYMF4xokKjGFvZioywcCh
yJqEyTnf+mpi8UEs4ZeSEZjo+Jvd3fPh6d936evfP3+oLyl+3lEtM5+O+7xskspq4goN4XKNcfck
zs0bBWwzYFLzO2YprpEVKEaCTX7cl7/Rd4i5+yyLHcTrWghYrs3RnHEt8G4gNwFuE8FzOTUV9P5o
EYoV1e1jyZ9z4JP48+VNO3NKvppYlgbsvsZAbRMO0BOTyOfeSfBTBWZs/fOFDiWSL0tZXkZVVde+
APZxb1s/q/w3vn9T3UtQizxY1YofnIkwMIWqIWp64F5Zzhfi0W5b2scX6sCjKCSGskpjI0hsgPPW
W7F1fvv+Z2sRL4G45eNAMnwhEodjAP5xPPZMmAzX6KzPnB6gg0BJAa6/me9jcUCpqW0d1Pm4zzB8
UDpTNOIt8R98AUjROf2BVoK5CDOgbZ06UVfjfjShbUu3AUOJ17tyVLGSa537QnOhAYojfwu8i5Ma
NModnbxXGJ0HK6a6zuuXoPw5v8SsfuW6ObdtYOxFTkfQoj+RJbR5RUfTkWoGvvlxDjGYuG/Lf05+
4N14pyDnBhwECLvFzo1B4VeGwoIYEbfeb8OmSaZfbLqxrB3GIFZE6M6Fha/W5u39Eug0XnehEoNC
xZUnRQU+j/Rx6JPLznAmEcGSkFmBcwynaUmB0loo58quVXvd3AKVDwIgsNE3P9smIunvIN86/Vqx
68ynQtkEJQ3fntn3llU9SbzBMDKl9iMoSdGGb9d4ps7s25GBhdupsZlEb4xqbzU4re6BIVHFI/mf
9+3IyMIVSBXkptPDiCfUZhQ8Rk0ypRvhkii3/YjPWhArn+oUpYAuJApOuJbAUYG3mX3sEGlVtuBA
hvthhhkDSsHBEXYCNGvXo8IBsAJ0aSY/SYunhm2Iep7KrawjtCXzMDbzpOmhrbithvTaETWaYLtg
2nbhnbTUytacgOCRZBz9zkWqxE08WGpk53vBrwdNo4l4eB7IzdB7keCJiWjgg5jA9H5c/ianBeOF
4cVHAciOT0WIKBDIfS4TC/syZvNr4a3pX0lWbUzlRlX4yxFupIcgCmwIQdeblV9xMqk0/wpAB1A1
xgwE3rbHnymwaO9gIFftM7SJVV5HLQrTOYqRhRv7KhrSO95texDfrdg96/df7C62nYHp0mwdrfYk
fA/yXf5gDDv9HQxYs3OwnwN9k0k9kGjqbPxnFo8rP2De3cWb5mjd88H/Eq9Q6YAMA4N9ZX4LaRXl
L9RJ0ddduVXORCzwhoB3D3Uw9LuWjzS7dinPPWxvkJl7khmbsf4ETnk7GTK2MwgPqu9GunK9/H2P
nazti9FFLM77sWMg3lX70i4eA1AeuQAs8OoG8ALXvaVDHNg/HD+/NnHiGJhbpmqlUnZCGPD3UOHg
gB0GwhOoYx3v7thyIPeJhcPvuVs3LZIufEj7HVFJ2h5GWH2y9HWdro2FnQ6mz978xe7Cq6wpaEZ7
gl3hFuWOdM89EZsulW9Ws3XMYdP7+roBtxAlCRNdXLaQzrW+DcwAoVZ1LehtO7354aHP05uCrh34
sy4HZmI0NXD5Ixk83hQWhAIEZfhxIOMGwKq/ok0MGvLI3Xt8x9hBOhb+6Acxq7hEHkWNqBXXwwS9
q3ZtsOrMgwEO+b+fsvD+sqiKdBrn7wPRnYnuOhLnBT20Rvg+KXcTBMbKbOfZ444mHBYP30CT4Hjt
3uQbVU0helL3O3s4uPZzTVZMnB41DM+hQQ/QPf4Lno3HJiYtSaZrS4Pxvnw22ljiLQ8dPJBPN02F
7PSnXQ+/L0ex01XB0jyA66HVDKWMxUFrRFgJqwgg+4FbAvRHqSfBBBdfNnLqNsdG5m/5JVKFEAor
vdzT+yKIU6RUwO5ZPJGrc8unPnFkZ0lBI8g4Ta3j6j1/Nr2obHcGRlVfWvOxx7T05SWduXRnWxjD
nam+ZrHGxZqmqqk9Axvn8JcSeI9dWWwdhMScvIHDIASskSh3xej5j/U/m/Off9nHRg05oSNses62
qwH3gNalWoOSnr4iAO4At9CsI/G3NndsBKh4PUATGE4otjz8GPnO7+7qMA4LsnKBnVkOcMsgLMDc
5izwNh+HL8sBK64OhRTTvuYmdqy/r0MoSzSblS81B6XjuwTJNrqT88HF7NMS6tPXXafGiU97v7qv
nsDsmoqoqFHPjDLzXgVRZwz4amto0DNXGMyCfwpNUdRSTzJ9NF9QEOqwuklsU3ZwWshatc/DeJM+
CeBtfWPjkI3h6CvNFJ4Bvy6v+vQoHFtfuIpXVNNYu7AuHYDbq9sScDQVu+SZoo7cZVeXrZ36zLG1
OQB8/ZIN2qUVaEf3ZVbHjvnaeC/6FT3WeBw//4slNEmcmQ0JBc9jS47scxxyQ2O67Bs3vpvpG2s/
SfoHz7XLhs5/PwzFYEQADIzeEm0RhEMPfBWbMA3hg3c924gmixCbDTx05LBFO7BO82TAgKBlPNZv
A8aOVn7BaWKLXQVdNBAfSL8AQTleq130XdEGcFxtHozpm3yvYvJKzMTLAmAlrhUwxpctnt4/xwYX
B9IuzM4MKZxGe5HnRb29s6at46AVlceNf2M/XTZ31mvwGAanIdgtT0bgg4nwjrFmwjBxUT8FKcqv
93aTCIftLhuaneIkAnwxNP+QL+7ZyjKQKqymfZj+zMJfQq0s5PR+w7797+93Fve2rzFQKSARv+8m
AG+dJpJTG6FTyPT15YWcDrmjgfHV0iIBA2M1yKMrWHJMKGNTDPlOiTtthflc5a9l+lwzd9MOO9uk
cV1b1+gUxFped/1KdPn79F3uKLpgYGKY+WMBRDne0VqWuc7lBEIdmh/A+lbEHZHBlWGa+aa2J+NQ
jD2ogEs5xJVXb3K/aq6Ltud4EVKyvbwp574uJuFmFA8oaoAdPf4tnTlYusnsaZ81Hz67L9daK6eh
FLgh6AaCLMRBar6ceYcGWprWtpfuaSGSwMC1++AaD1xEyHDHf2WVQ60LJx05M+aAMdOznDwO2ST8
StB0z8omcrrrXq/46umhA7fnPJAE7gUb+KFFUAnGGrDXAGFLgQG1b+6KDRGPDigwupVDtzQERhL0
mgEBtFFWhcDXwkXA9jiopibG3kBmSbPfZT1EOXgAMQ4fV82KseU3mo1h8gmJGLgX0OJbXHedblsb
4oP0QNL0OlMBAGWNsW0k0jAKtW5uTxgeX3uAn1vhV6OLWy9F7dirJk4PnbwuH+D2VwWFQDbaJGxa
GRA5STf/3wLnftvMxQBo5bGTe7J3eN8bBmYNVdTTZ2/ajeMVPWTXqv6kk4VZud+Xj9XyMvhrEWpi
mLAmcBh3Xv2XoKkrO/WlgdVZ3c52k0aZkfmKum/kp0/62s/WHtxn7SGSoMgA/wev4rG9CnDUfBL4
hFOWgzOzSpqhjCxJkbRck++s+GZn32kKIM8tWhx8BjjXsRx2Q8kipqOh/mNPaxORy7iOLUCfH8V0
gjr0aZSrHDhwPzr0QMtd0d9L9qjSB3RBoss7vQxgf83g6TUX06Fjv4ShoKWblQgy8KNg+Jlm7TXt
xVouccZX0bPBcBYeLEDXL7k88jJoes/q8URvfwzBG56DUdUnnf5ofwbNdy0Tl8XtuDHa33IvMGnc
RFnx3cVVdnmpZ87p0c9YZBhBmIGqxR7YIU8hbANIdUgeHSMR/Q0RO742735SxMHOuphzAUgYkWjW
dzv2qRGqJYR5Y3YI1TfbBQvX3Ujb2Ecvll2Je2RRB3eNv+gkb5xtogWDKXHg0TCHvLiijbzAvLE3
ZQdC30cAk2tUYVN5X4DW5HVUt339bNdJXW48p48N9+Xy/p7wAC2tL1ZsKcDnVaizQyH3UNVUkETa
tv4Nd7bZoyqvSLh1msRLn/PsN90WEQv2ZppUwcpnPnOWgQKZOw4YXEF3aPGZFZB4ogao5SC8l4D5
UerGrpVG4q3yoUpnpZsSzAWXV758TOLuB18UXpIAt4PcawkImWpAYnvUog9D/ZyB/LVuUTO8umzj
5KDONiAzBRosoCjA/HjsTjljA9C9gzr0fh2NgOkIvvZsPNk5mABFzEwghIQYmLFjE0Fr2sOoqT7o
3SSfXSMxPxQ0taUJSNB1WK69jU/CwsIcOTYngwC0zA3MVfWDiRr21o9sEfEuChn4kp7ZbyO9rTBO
JY1biooKXnZAZPX12u22tup547/cNQPzMh6O+Blde814lGNI9bP/Y3x4/QaaoyWL7WtwzNw693n2
aNSRmZSvq1MBp0cHGDlMBUC4CWktRp8WTpsOQwie0iE/FDZKONdSfpdVmTRvWfliFVEl0RQEdylY
GfRhTIE3QodHRp2M0PkI+dqk65lfA/QUOMqQ0UIpBhHseEuQvpTSKqF1k5UVCtxVQw9wb5GkdWru
QjvtNrZLm52lVbfp2qn7cEo7vC7DqrgTMxdgrku2LQM7A+RXF7tRVsYBeB26mTLTXDkXp2cPv9UB
tGhOkWeV7ePfqmxn8iuby0Nd/eyJTIbiG1drYE0wbpx6K9L7WakVRAxI9pcMWzYVyu97Vd01tmLf
RRFA6srsuv6hKjHdhcm4yeSbnprBcNWFRiNiKEYW7ta0coxB1SQw/vgaCPJEkonfdTolWTT1TDqQ
A2tAm4OInkYDpAbLDXpH2kVekeVv3VQHNKpGo3wVXpe+m203tImuRfnmQyMZ96guUMnM8sBuk3I0
/Tgw/PEFYR+83IXB+X1RpqG4tkhTbrlVgmewa2V+UJ5iL7zw5Bi59cSRwVW6fuENH9otEnR8Wycf
nOan6kM3Lg0HavO1WZLXic5Cd4MpyDffHwIWe7xpRJIXXquufGkVf1K3pywuvFFBQAsOAqmZvOiv
mqltVdRaKsjwh/QxLKwczGGl47xoOZR57MtuuBNT5bwF7pSzKOCQZY94O7YFdijM86hOG4gOGx1C
UwnawQ+4W+lEvCRmGbuhynL0zFvrE5K+AFUolPdQ3UI620RmL9sunjzvWzf1Qv7uwVGFixg/Ywcc
CinHiJsTRpJpXYNZpQG7BYl9gfLLtipIadz57VT9KEHdxnY0HcuXXHnlHQJjaca8HgKOaJwBbug7
LPvoidMDaN7mKtxrFVjQibF5eAP8EXGvJixGPDl+5wwxB58Nsp4emqmRGYrx4EPJ2U6mrB6LKGsM
p4xAdUgzaLfz9E3Cpaw9Bw93HfeB/j1U2lM/lTXDR4Z0qDelN4A3wCpJGPUZIgcDgiuLa/Tc1VWr
pqa5kqzXWeRygYaWZ3PIrGgI0NjxVPtjFjduGf62mCSHwXeBX58gROVuQJel21sjn8h7BgIoMSuz
kO8CCpJunCqwEd1X1iibJ+l3xE+KoENglAba4r5AfNnnpOwEmkal+9pxCk1Yw4NHpoYGeTDTwfCK
fyoFZ5ddTvRqMDJdonetPRGFgxiMDaloXm64Yn4VgVwS/oMDhYGS3BxARI5XZhbsC+HRGDKgaUKn
PksKijlpPLqeAujRdyJiftuKbwVA4+Gd54+lVYMlhQ+1GQMcYVjmXZCqMifbijduGsROAJa+X1OB
fkWbFLYinRsVmB4d1RZNwcHoH/NcWI31ALY2SrwdpusK3W0q9JyYBiIv4L0lJsw5TGGnCIK14b11
GA624872WnITOKIAGqz1RgA8ANq+aysrRKD0lUi6vjQ+QYIm9l5QyWnHQjt/qAucGNDQNqBAY6Jp
/V1a98WHFqMzJkqPYY4+l6WDXRH6/E8olFffupOf/wG5Mu/j0B9yN6qlzgSAaGndRqoY6IdlYMhy
35d6Yhu3F4N5awUKMw2530v8tZDBCO96tDIcULPREHODnTWicVLqoJg/TepHwJSbj1RVjrGp0Lf9
xuqgDeIGxW4odWcDePdZ79PmUJqYCbhyykHlG5+MEiy+Hkvf82JQ2fUUeB3SUEG8LgmcAbwotA79
7irkqUWefUJTdt1Tm37ULe9ayHKIqRuimhdEJ2WrU8x09z6GWXtmKDsaKOlfaTlaYNLMSn7rFKbe
BNbkQB/HdDEWUbPMewxJWI0xxm1nTkaj6uydO1nTszRln8Ul7VsS8bALh1gWQ4a/dOA+XLp10g+X
NPkfoyXAlTDlkmLj5iIfoxF1UnaltAP8vpIVWj+B0TloxVQTex+ZdMGWLzv/RvEWQwiV1khojKHz
cD+EjdRR7k5gCrd8Ztx4yg7A3Mh6BtFVZEZ9XGskmyhisYkneasacIvnhFmRI5ruyWh9BWlClBaf
y9zChLu2gYzb1Nr3HrTJ2ndV1upVic6ZYvBUZj+R9/pB0lEZ7EfcBb8wlVzUEfFxh9wqngY3trJM
TAWhx4pfaraI446kPotFkIGLpyI9GhXzKASaGWhzRsTCSInbTfrd0xZKUuAxdZ3Yli5+Z9foEsMQ
tGZ53KbZ8OGVvv5GaW73ieF1ZsRGjohdcQPYXEeDejkKcqv6XpQl2uxQHWA0zrjh85hMTeXgCIRD
selZmb0XaaCrWIoBshpO6hZI7avOfCudZmiuO9qmU2KWIbRE2tH3fwqKj4eUX9kHjqCQUL/znkbc
nYh/DYcQkMKlO8UNZqGec8/3H0NqT78nT+U3CPsG2yhzzLC3jWN8B9cMxkxw4wgWFaC9CCMXnwyE
noLV0Lkmgxm3OFlPU9E6zxPLTRZVZT/cdWDh2HjCAqN0x/v2TwZiHji76aCjXhMIyRVWWz/7eXdt
eqn1SbvGNjeVQznQTK7gU+QECKFOqrp9bZjZ1mlB4tH2NtHoaJbau7adgZtXxlTxCq0y2lWR4cBF
I5DCezmul658cDXLX1EAccOkBU/o1ploheBRGmKMGpqjum8Sce81trj1axXkkd1PwJ+BDEN+FpU9
fUrSiCw2M6v5VjRSPEovgF65b9hYetiXJvjgU3/6AaVmD5hr/L8IVTK8nZpexY7VmXgQplJ9Hw2G
uhiubvkUClHfh0GTpbE3SP0tQyl03KWAXP/0J2JCrsDFj8A3bsifktvMjaRTCtyOFkFoqkbQkCKe
FdmVUtqONLFQtUzDoPvMNFoznsgDaBRVTj1GIc3Uh3L9VOysEZPdGJ1yjfdOuW4RmWM++tFk1t6T
1Ap3eh9y5BzWyP2rHDv6p6XmcOjGLLA2JlH2t5E5v1SNKLgZrdHfWjoMwQzRaUglC9WxFzML7Z8q
dOq7AaP/bdSPoSliambZlDQAHPxEOhwCretAdzGsUT6q7Bpo4ToI7T6aRq9oY1O7giagigHNRe3z
5lBZmqo4wEg3OGjtqvtuzyWbnDq83fi4BvxfDRo5XWT7GpR0EycgLUaloNMRY4H70ABrmt04DCkd
uo3FgOMnMvvaQGajMRwFAAuyhtq4DhWkNnDEOSidBo5A3SBhqWIB3gtI30lP/cGFAhqCqswE/j0w
spvaK+xvVmVBshe0p92cBQTVI7I0E6OMWuLkFuiF17LOf5u567OonnEfUTgq+5qDlOAPNabpgZEe
3PguwG7RVAaFvUEi03cJnrpFEzEkaffSnDCHi0ua/0KV2k9ss/Y/oOgLFIC2QEANJQs1bnH/ZlNc
VlnHEgRjlM18ZA6xSDGGmHSF5B8TMvExcnySD6jOgoTZNGcqTSMQ7S6wtfPhuF39ODONopRLtR27
NSnukQKHr3bpTfcNEo6fg63DMSKuLOtNZ9qjjpRHKlSuMCvjokJK8js0mOkfCGb1vzFajq5dMVoa
03BglYraupjrIL1TbTIPc0ZXsuDDHS/+j7Rra44UZ5a/SBGAAIlXoG+2u9se3/1CzHhmuAiQEEhc
fv3J3vOybjvcsee8fF9sbKzVgKSqysrKzLK/0NY6SMNhfufVyC3jsQ0NiRe/658d41Rbr8XAWRLx
TIkVOnTRQ+SNMIpiviEW4acJA6grReXPyHrhW4lLoYtdb6qR7iAkPnt+Lu4zXsjbMRJy1Sw+ZGjz
psIeiKg5GYPQ4darEWo7xAsv7su623A/x55Ay4Uj5WLm3cM/wtE475pEKzY98rDH/jeYlS4SFz48
RYw7p4VDRB/pcqXDxncTZ7EO9Loa0/3QlYOtg155+zqGAa5wMdss3HqG20OhMcpEB8H/BAgM93Rp
2C2DIy6NxdjOf8OZQ2pDcrrGOH22bHxS8SaZKq+uExWOlmzajqPpY7p5fle+qFzE/5rjftDKUTFr
Z6+PzYBBpwMZ6bSFLraUCRmY12/UQEX5ToiQr5E3wH8qDiJFo3ScIS6bGEwT3psMWtqrwhvxvjDZ
P10pDu3GRLSIz6BYolmrnT5YHhGMPcyfNr1+7by5hHrxQCmCaF0vSW69KYP7yxIcPFn4ZWzboDtG
EOPaOQVxl6TqodKNbe4jzjW4d3jO+HNeDaGHlAB8PtrK/EdW6cUmzVT0VyDz4HLRrRAzInnXFZjT
6vv7Aom/Hy+Li96K1khyY1874hY2cdGPuXeyF9dM9HbOB9wZVdYWx9ETDN5cVc5+CheFek58AzHR
gINxH0JJsyBRPcXKEVqvW0bnLV36HKn7PLRQ8yiHEBLmogRoXlVj8e5ntR9dLbJ2HgJbFtfNNC3P
oG8BEKiYDXErVTPyR7dpohTOuvTaOBS0skFLs8WgSuilZVVS7J6ZwkTKdj2+6oQuropzlvtA5Z2m
J3GtxXRPiA8JYZPbE7dd1jeUN9mGCPNENCckhj+NuFXD3IpVO1Bd4QXm5kpDjttLQAFBUdX7nEHE
jrp/uBTzXZPNLcUW1uByMkU17M8nnT/7nYC8fYPw+UB1xt/Rk3dpMmYddBdr3pu3nrTDK0w5p9cu
8HFFet6gx60eQ+8JcXHYDVAwTqauaH46LC9/gM01dLuC2EYknoPInuSua0DQlafVe4yOpH0ZBnnC
/LEY18rV7LkejQ7jZqDkiVb5cmXJrG905GiAZrnj4E+EGW8TyJCJKcm6BpyZaVm6coUQ0D5M84Kc
WwdLEMZB49ObZWnHmwX60CzF7YUc3J8DK+OohN5vzBE+bwYf21DZkcS298ebnNXtuwlaXqPiEpIk
KFaiN6Zc/qs13qQgNNDSB9Lo/sXviNOmggfAgkvECczsZAafqVz4nQnKWqaO8IpTDxCzYwnYlvNr
7dTmHlKXEvgfRd64AmzAl3SBebU6FtHSIVCKvPBWZaOJSTCX7zzNLQHaSlkPFWhXUzTAwkp64SZr
eR4kfstD+FI0FFZvk567ezaGYAU6StU0gZKg82Z8W9xWmGCCgiydCUg5fZ7nKzkvfh0vhTVQtPe6
9TRBPgETSMiWdVNVJJ0P7kg6nUbtwL105suyzXSTH4d80k/eCO+NBHP22cM4Zq5KdVGWiPVZLs0K
d0pznStgO3Fd26xOpNXhqzI+pkVdRNk6hUlR/QwFluE3Y4WY9lJoeEay0Rq+grNHiXogD0kfl9hg
f8RpSCEe+VLZuKgbRdcF8B0vMaiT3yFek8u1owRbW4OsZZvBnahYOaTPbiolgvfRCPPTK8M8VQE1
69zvs7+B7KpbowMfuuToKAKnR1vwqBc+bEu/hHz4EhKYLFOu37rMAPYwHVT2UnBmxE+VE+/ojM70
lo0K5TojvrPjC3ZVwpYORmWD9Olu6Z3wJ5RNZppMTlPdawvMZOUvvlotjo1MamAJiFBPC8USVwAK
hbOveGyHenLTiIzd20RlBJfACtZdaW4zB6pgfUmPjbKgGRVjQZ/+6XRvta4msuvzyThpBYl30KAh
aSnSypJquV/ySgMKmej85NswAF9oUb6T5lEJum9bsLleLbZYkB3nRbnjps+GK/hvuqvF9ardVI/i
CdXqcshJhGJFLnL5Lf0ae11C8IIndDBOueKqKasUb0zbGDjMSONWyaFNjOdlu0rkY7/CXDQT2zF0
1HUGjM1LXWcmm6lHdyMJ3ZGjkKmGbEy6QhbrIsrR0oEeX9jgXwbT3YwuabFiLeRoYi8rRQi9yNx3
twvSNTCV87FsryBt0rGV73Us0Us/inXh9129LQfL5RZ4D8Q6AFz+7OFR5cb10KPeamjmABV0VZk6
vWeBXUrzSzdR99ctDX+VlaIstmSpNrkXlEOcQ5zPiSOeDz9CZLK/m4rra5CouqexULjwFUCNcc2X
sUlhvaQ3AUBkZIFhzZ5tx07lBwBWhWuiCDVgHjQMY7uE6jDRMXuFUVv+GArt23UpovyV1IY+qqaQ
QGymugfzX47zjGuTtEdvoaSLo8EHPNvJCUGL4Kn8uBWW9ziEmCZcTUPzvxeuGOKF9o1KppL1cMux
4RZA2GKSIQi6N2Lbk2Hb0JkbglPweyBuhl0jYP6cOyN5QzOxu8fh7l7aoYcchK/osBb+FJVA5jEm
Eo/U7346Aa2e5OhkqLdh1wtzsPyhX4r2lNxlxe988jMa5wMty/3EZsLSMMz6ddEuvd15oOj9Kv05
+mUl8NZ1aYk1sQ+GzZh2QYHsjpmWq9Qvs+YvAE47bbOQtLdIB4jY9KxdoriX0zAkGYoMIB7ZSSXD
BGLgu8yiAbCqiwZedHMAh9Fk5F5xZRzY8KbZ4rkyGWAOhywi7+uf0AaqfMRdpxhTBOxuXkOijGc3
jgODQJgedtXOw3V1LF0V7E+XME40qwvsHmKUt8UIQmlidPtllsDJJwg3yH6C+w4uD9nKJ9JlG9PV
87PRtmFJUTL75gldbtFLniPQzV09paCmwsjOhos1SUAMf+NOpd49IT2SwKcwumIlx5/nddMU8QxP
12zd5aQuYzVTolKv7+mdV0wt2KSAi9s3oiIrn6K8QDvDKXmgroKOOmQTFi2vXhjSyuUYTVkrSWrc
IWDIcVXNygR71so7Ey1RgIEcqc1mNFV232U6ivYVSghwHulpS+c9Hf8C4UOKcNLPMQlK+flNtVP5
gwVZ+JzXkdFriwa8G+OcCrIqoR0VpuHSqXdImJK/Q+4iQcNTLdfZ6BdmSzg+IOzK5rldLwgUSQnx
CXZK1z0EtqgRv8t8sEVCwq5FN80TUYPUtOHwIglYCWHvsS7RZsCrnJLF7cywaUvehgnGKrvfTOAs
xNXYzf2mQGx6LgZkxYnEvboqur5YUjdA2TyOVv9SvRF/EFnaGaVaJ0haOCb3Uw+8rB/SF+2zLTmp
XhXhACAzNesHJnsH0kAsa8heZkJB62swVKV8IuA2zn2NAs0RgBhYnSuowxUoVWTEX4MCt3Qblept
HOcMI1jau1rUZB9aq5sHGfUm2/RzaB6jKcfYk1SmfekMyrsYtceysc0wOuD9TGjBB0XU/4Jj6hQC
+A/VtKrguPFasqlP27ZDNq6LYvI3i++4DSJ1A+5lNUbINPMRPLfKGwgiqwdXimR2RXNHOdr7cdD3
5iXwlREJdCCKrW+jG8/XQCddgGAT8tu2tagj/BrliJQAWHmXX3WgQaOqWji6e/NQsWuS53LY+Grp
T/YZfRQecx+btMLsPg7RyKK3yfgD2H0I9k9zEfHbRlXQHCcjgKB06GCak1DL24fAm1m5XmhmU9ov
brQLGOClOCt6p4yZY4pqRX0EimQKTc1jp8BGT22ps+fJgcu9FYDkE6QmyyO3DnIaZ6jrEprjXd+t
AyK9X4KZQq7IMIQm8ZdQgwrLOh131ZhjMg6NoOfCLShInEVoXmYxz/axz6GhHLUBOLo0UE+q6zAb
NUBd+sZp/f42zPzloRJO+VQMommRoRWsg95hCNZU3hpYgbRuUDyAuybs1roUuXtmtWw2HQ3RnKaZ
B+uxEX9/XBsWokNQ9H2DnC/EjsxqgsQzgyfR+8DzyblqpYfLygYOcKHaIWTZctj/OSuzsO5vbixE
4QAc5TQJWQ+hn0xw/jr0VfMwiApP1Soib0XmVPfIKBqgpa2e3HUvohDTXr6F2wY4bsMbRrOGGzky
QO4Ipw1K28G7biI9bkJE9hHF3By8zuPSoZjhTVlvtB+haJ7Auc1T5vbNG+M5Z0njaXeNaOhK4NJT
HaNBIcN4cufwyoYVVK/hohkO8dR2RR8DnBv5jWtDzPrPOTMV7sVxAgtNIGxuo6Ad/ng6dOQGLVNI
PQYag5NrivbjC9eVjZDEsVCukQ/SMUaXEMU50DS3S1VYB+pGz6PfrksAM5hH6jrzBmTHMOTttBmP
OXCIcjeyajEbx2n1W6UCi+wMNlCbDvCgipfMhWocq4ruzxRM4Ruil0JYa90qqSwXtzIbOcrSsnpj
pNJeLHM3clOX8T5IWyMniu6hFG96NMS9hvLSKFAkRqVFkyrqd2IcAh5ny1IFNx0Zq/p6gHoSTSoN
qABOSC1z43L0M50yiPvK1PgkcBMVUVD+K3SA7MovQvdW5/QJsA5UVcLZngz6stzi+DuIh2AMzRPU
75jJphUf3V8S3K0XfCoUwFYMMI5FBx/AtnACPaeqb9zx1fS0Rze8kVO+5b7yMYkY4dSi2pgQQxLi
BmOx4p2ku1qy4cErub4LkA/v0aDBoCdcqob3li1sTgkCRvQCsnjb7haq++VPP9vpaWpLz+Cb+FSA
3+gvOlotuKvke5QNbg43q3pMvbCo0WMEfipiZOmTSTg8ZICgd7L10qzQdsF4DzhuMgoLFbtwQNLJ
YKsOGLRriUwDuAne0bnCto0861z5LpTeENi74h7TFT65XjzcMGk1ASE59GHRAOzQKvJTcAbBBZ7V
OGDkJgAiH5UhIgyOJK8AS7jDM8b7+jAxbIkeMrCHbCx9Pj1npSnG55PPlAsj9LA0idWnvT7mwv+D
5hW+VuXMbrZ1jOnchEBzEd9yWqiX8GEJ8L1hebtBC3VuUgbgHjDxeOq4ZMupMutyGoikjyrVJ1SW
zvVcRlkDnLL0H6DQ3WVxBteHIA7R6waWmBNi0nkx5sGfVKtSVmt0ZZUssyxlnh6vB6jEg1WKl3pE
exMY+pCBJonGnWySQJrRrFCeORZtID/DoYPnO2wbut6BuJsMvWsUPubNCtdCJ9xW874BYgmNC5Fl
06a1J2cVH+6adw7vtU19AxwfmmMBQP+hoRbtTPSh34McmGJcQhH5gNdYTekytJDrrFnuPPIqVCpx
Afi1mPTwkdZlc836BAao+rZHdlangP+Bs5MIv2cV+Jr/pNRwP3Vh76LwLj0DOCMHzxnBdwGWiPPT
dKuwMnZYjQTKOYnDW2eNJiOAsAgh5xn2AeGv1qkk/tmh1fNQOw50FVH+J1JP4VOeWXdO/HGRMlUm
QzMhV0iCOCppGBuhdxmPCt1F5HK4HIE6jeE74gLkC8xUclyeNJjoegLq66JMrGdcE3kEMnof1Ybt
y8UZbvOSzLcFXCOd1OX4uZuwiaa/0FFD5VwFg5Exhv6RMxClHiX1kAtwWotg6/YTumHa5MF7I7LZ
xougFqhfWIgfNGSgJqqOmkMASMl/qQuC6YGp75p7f9K1twKVU5boRE/VVYYxUotekSN2GVeZ2i4t
jKxGsPHaElqdLqwZW1z0pYr2bGoJuKVZ4IE6rFyCVAeYqwXFi41zX/0sK2BWCXgufnPl+qQbkcwF
Ub2Pcky+3DkOAONbH956+grXn/0LEgzkCYBjmWLTNUH7DF0jElxLRLb+oZDOnMXwRAfTqWxrfihF
v6AAKB18ajyarMDuQIMhXiQlaEpUPpCQhhdgOcyVIdGqzzNf7HvpaXeHitwfV007jfXT0gT57Qi8
aYAWY+f8EA6v9XUVQdFwVQk0TOMOglZQT2R9oK+zliI/9U3kAueZwo7E6JEs74XrDiBGKjjKJwDf
smHtOSJ/5aiuUNM5WfAXWI9ESefUHVwE8d9AY2uwXrXVy8ijpK297AiKZGlWdor6u5FMLt35MsvJ
qg/6KttkOqMPPqzyfi6+O3arJTIKihi1gptDXc8gVSO1GMYxsaIRUBM0IsJQM4MHy7zTTu0s1zWO
Cb+rCBpWtBUt0oyqM2MaDV4+XPWKYaAKAaUE1oCMCWe6rjhJK6W7DOSOkWYrz2kQjHIc8G0HL7jH
wWvps6l4VaGaGyBm4fcQ64bwaK7f4EdKJ1zGzuzEMzb/Tw1mwWvUCoLzOgGUjCfwzH97yE2RG/QC
Nkj5GE32eQQEis1mcJ+uJZ+pD3X+qQEXYHIHiOk4NQrDKMdFxhYt0miWkw+95GbOUwsMW+4aJek+
R55BD6C0OFOKZnIRYggYlfOdgjo+Dr0VRm9YMGYysWzMfxAaWnucwjEya6hyVDnawIqUfIW0OBuS
ibSuGze1qIbE6aSmWxgB5eguFXJiKbpQ+IAnM6uHVgTWro0ZAlRwPctWETYUwFPieyFKHUCnYM8w
/ao06Xsk+HWzQ21k6tTVZRgiEGRtdwxzjC0jkXReFWaAg1sHuAvQnoo2WxfN5fdgcHSzyk0Q9Dhz
09IktvK8K2F8r9iOAPvyK+DQGTBeFGbjSxuNgFODZmzLg4iyaPgDJKaNlrjOGjB60duvGRKJYj6o
vPGfEL8imdLKnaCt4Xljdz+DKYxaFACIxM/lQf1UYuqw3HVK2N/QOct73LQT0l6lGH0NWjIfhDNj
b8pSKgEM3KjHqZqae1bWC4sDVGlvBtnAb1/ASTAVSACv26JEoQvpoRkgEnVADGN8Cu6DDDboaaA5
fa7BCxpTUkUwqstBP5B4q0hFk1ENEglSN4BoCdS3BbSJ3wmTNdxlT4FVAm6Susyf1Dx4CL7hrKcV
hcmSjDvczvX991TXT9oOoNcBmA9AfXcgFhicc+2EbVyOjuywd2Y0F+69ulk1NYYIuUWL1YkXkj/k
S7020t3x7ZAkIQzuLvyEE23w30NG//wEWFqcqLbQD2Vn5FSCNSzip9mPdTevrMbAg0b/dSXHUW1B
y8N1KTFbBq+2zqxJyF6Bw4w7xxYeCjeUTxdIzZ+mATB55fkuNLmhtgGa49m4R2Csdgspzb719MrO
26r5A1vVYrwwhPcPi/jssbEOJmLRhMX4BT8b9cBQu/HcUps9v5uGB6iOTju2D8AaTJj7ULZ7nVKk
ldfQrJMYljs2lwYxvmBZYtqJw1AC4yYn1byPbM6FlcyTzmD2ETRwF3NYzHVg4zZ3NipPI7GOArWb
5r++RiMZTi8LEP9hN9O/3kjWSooLu+AztxQn0TnNEjkYomXn2sZ6iFpoqER2j4zxmKMRwOy+6n58
v9W+XAT+XrDOYAw+mmePjPqSQjiE273rN3fogF9T86PyLxypLxfxTorTsE6h+MIf36toczqEfmb3
dWCfMIH9B6pJd7ygF8jU58tgc0KyAtNwUKyB5Qw//ft/calDEvUYJlXVUZbP2v3hsUfe/fclXAfa
C+DcBz6GHM64yYWlgS+h0XWsIUQJyhBaES9+ePffvgme48MiZ8etBM9+qTUW6fUvr/zNoyOMJL5f
4vxEny9x9kWq0pv8yGKJMbsN8oPI/joVerP/8bufr3LGKy9B+vOrPKiOtOKxIH/QkUOX9z+aqX1c
BMJ2H7+666lg4NyvjhX8CMQPPIoX/dLmwirnAxDnq5xNJygyZcVU0urIykcv/9PLC9/8678PEAla
FNBVOB+wQPWuYE8YVsdWoVpDJnrlDMslvaQvvzokLxDcYIgNy/SPr6qJMolKPBfHQh25h0QmCBK3
/K0h6vLft5cX4CjCatHFM53tYGIl1DSKoj7aaOP9bOG00nBkyZeW+TQbePoq/17nbCwFoFkELkhe
w2qaxQ1oFgVgkx40tDLa+F4adS5C9pqh+P/++U7H49+B6nzds+MzoTMxk0zUx2LxVvWA3iikYBaw
pjRRII6NsXj+fsFPofF8xbOjxGzrOmD51sdyuAnlddnfcCNWZW3TRb3OAd0OyL5FztaLd8zYi1ja
BwrNkek08IW+eDQVF862+9Vm+sf0G1sWAr3nisqGC9cB+aQ+Ri05usoF9/bWAwdObJo8JvfiB/tV
JCV0IK/Cm8ZHb9TxLw3xfPkTfHR/YOjiYtT27MIHCTIwM1o3R8jKmlVBALLLxA8uGUx/GqY7vXyO
fAC+Pi5sgM+98WaXZ2hUDfURxFfMmcVBuarF3eK+ZjG789eLg1ojry9lQ5+uhBObNeQQ5mOgtMPg
/uNpHfqGNEMv3H3ToC8Pmq8I74IqzV+W8S7Ir/rmziNrSx96weMxI2h4hxd+whe/AN6fpx8BGWsP
v+bjL+hLMXjR1HkYDzCHptOPohab7zf2p0+IAgQes9AoOclOIen+uIQpZ22Mq8GPhfxOyFfEeWXN
35Bd/IafkgMsBBlATMnxEMbH0dlCQOxy5gvf2xNvSKwFAoOBomsHMlZGrlp7wECtVr9Ag9+p4Jl3
KYTU2IVR1K9e579/wtmtQQHFklDiJ5Rthtp+3Qd/vn+ZXy6AkwjlFSSNoCR9fJmeT1jZ4CraB0KC
VHrwZZV+v8LnG/f0GkErhgGVc5IBOluC1jV45kFF902VrW1xg1GFyLbrbJFpVPyOygN3hpSqZv39
uudjcuy0LI5egPMHY6DotI3+ldr12skgmtFgQKQBx7BdgZQLyA2NZLi+kwpz0c/fr/fpggechowY
AiiOAxOac1+5YlxEHcAIcD8NPEFzCHwZtfIUpvDgbtuhz9ldeMBPw7OYTIaLHdzyoOUXBhAp+PiE
oqsUdxE39wHY6EQPqy7ju9Zl8TibtAVFl7VXAjwOcpJf0LcmBxGIoGv4/XN/PiUff8XZiVekMrlc
mmzPvD+z2Mj22LELJ/7SEmefkngM4zVzne0BdqyreheNVyMGgv8Pz3GiH+L7BXi1Z9sUAWt2QFnM
9j2gDatuh+7GRBfKxc+n7TSRh215EnJyceY+frFZ6sWFSH5xyGkeJaYBhkx6X194ks87/+MqZ4Ef
gzDErUHwPHBxFby4cPBdOdXvPjrWbRj3+sIV9Wn4EmYmDocTEpQIQuSh55JR4C81lWIlhgSXdtfI
+9IHyJSArD93M4DEp0bDSLgQK4BPetmNFARpECMxLAb5bQVsxq6ymV94Bacd8SHbOvtNZ6+g8xSB
PnZeHSrwOrv2no7RLq/vbHtp939xCCGUjzDhQF8pRKA4+6S1gTuFD/LMgYOG0rFn1coEJozHHA3k
O/DWD1AOmf5Ewe33u/WffPjsCSE6RjE0jmSZRucF8hJVQ8WtrQ81pn6K20XGJSDVEC2p1lxb95cr
2qT9TYNNha4sWMYbuL+TeguCvkde0LARb2WTcnNNoFEJfnP1XLf3TZG6QHXzo+7SqjtiqLN+o3on
RMKd5whNue+f4fNpQB5GIxCKoBwB+a+z+6taBCaAdFgfulr+5q5c+2y6/36JzzfHxyXOLidqywCa
1aw+YDhcONd9uQI58P+3xNnlVABc9ocaS+TI6aTdTWE66wu19xcxFCcM4tEn6wf46p6DCD0wqFbl
Rh4ArcIjG06BHfohJyblZtiDSVZcii2nuu5se31Y8OzFOWOeB1nfywPR3bpnt66+9zFsCnA5bue0
DnYYOgGBTWyKS2Xz6Z79buWz95mNk6GLHOSh4fdvVOoV6LunjTt6F7bfF3cEvDt8XFjwrMA5Oitt
nclvMM+v8E4NxluBOJifTG4AnKbfb5AvH+hf63gfL33wchqM6Ek8kP9KoLZrGYk99dq1ETixl2QC
P4lN4TbGUwGD9jGgD9r1WRjD8A0aJAavrxi7pHd3YXGFXhgbUGBVe/ABp/AW/OvitFUvCHJ+vUk5
tucpPQdwd/bloqUF7YN08pAtO12QtHmswWSSm6F/ZM6tzm6m6sIt+FXsOenNgTlKPWRD59YBTl9y
M1dMHWbz0//TWC8pMKBLQFIlN4vchuMqe/eqjc/343EW0aNFfTu9MrsKMTPw/Wf+nP8BivGgfQu0
ElC0cxZywLvmDmtbdZAKMHRgEzHnCaCEytt6OQYB6CUlnC8XhBKOC+d5FJjnEgzjPOQF1I/UoQ9e
IAGQOOMevNO0Cg+9HAFt/PfjAhgIuSZcoKMA1+rHbdyxhaBF66kDzOSA/rUbknWgDieViS4E7y/i
AjzsIljqgHfMwvMa3QnhAU66pjtoBdgeBgoYIfr+W321QgAEAN7c2DdA7j8+C6ilFTq8bXfoy8a9
nhgvMOdhLl2iX68SUYorGzllcAYzyohI1YKMcFDgQqDtrNxbzBDMF/bdl6ug63TaAlCZ886+i27R
UOzF3EGMANT95hpD1Re+/FcHO4C6Kf56gK+CR/n4usocjl5FVHaHANwhKJKhqMlSZ9hEmxaKVwh7
vLpkU3b6kx+iAIg4UPWFauXpcMNv4uOSgZIGunnYAy4DA0QzcEnDAAx37TObfr8ZPmM1H9c6v0Qo
VMJgmiy6wzD+zbaYamtm2BkeFwrxi2UdsCe5PLlddOG7/QOFfPOI53Yk4EHmbsexbEhfphzMsV3h
3pPiFfqgCSZxoQUNlSeW5k1CoG8zoqF1Ich79PuXfH4Migwk6TbHL2imh6b6/Wd+K2wypGS4njFF
z/0jJioSdZe1IJXHAexy3vD/8y89XdlHaL6AU517F07mp2B5ymYD7DbUFLABOa/aqXKG0obGHPgI
Smt4Z90rj7UJJM6Al/3+/sN/2mMBxe0JMURs6oDCLvbjHoM4N8Z5wlAfuqZ+USJft8pLemOe/vsy
/5hvQ1IMecY5Ti96PHEDnulhDLyHSqqEN9F+8eWFp/mUzuBp/r3MWSHSws8kqEFvPfQzJoLofRmo
zSj3I3rm3z/PFwvB1epUdKDlitr/7PKE7ocK0FzHQupw8hjlxSNTawmzzO/X+eLzYCOcHMgwlghE
5ez6PE1I8hNF8MAgmNJXt+VqQf36/Rqfzz7Er9D28yNYgUEr57wVNFRg0gRu1R/ckEDYyXa0jRcX
zLVlVqmsMGUj+gxqMlaALwl5kXjqiVhZ0H4vHMYvNj6EeikQIvbP/5w9rdOgZa+g2XBwGKQfA3/j
lO/Cb5OMlamPCY3vn/vz0cdzw4oZGp2QSMR3PLtfq7aCgiDPNZz4Xpf8Hb6+AONS6gEaS5YbOsot
Ube1LB4ntY7exgGa8U06u4fC2QaQ0gX6EjITS2hwWAwdgAZy4fedHvfD5fjP70NxiPB/gtXOfp/Q
AsMsI+8ORkfboW2T8L2A0AKlb+4V2IviQbG4oNBQvapFueZ0p6Z9X7ANz1azv9cRpssuHONPcfb0
iwIUqhh9iADuny7Tf+GJxiximDhDNJ+7ZzSRkkH4F+ChL3Y8Q6v7hA5BQzUKz/YAuiYY9xi74aDc
JfXKqwnsFhH+93uCQeEb3uUUdl6fgnkNnnLYhno4gGCTeAaNvXfoQZbh2/df8Iv9/GGZ0y3yr9dV
mp7B6qYfDlJcucvfLorSqorgu7DEmGW/UB9/SoWDk3oqAgYUBAPIkZ3tFmBKk9WFNIdw+EVALeZo
37k5rBa8vec8BgCfvn84z/u8PTkaoqgdQVVGO/GsyqJjriCsN5pDwTd0qFYoyTEo1r8MgxfT6ACJ
0zou2Wp+lw/OtdjJh8g+RuIKO/UQXvf+9vuf83nfQAnTxXQaWBknS7izrVk39Uxqv0TDpb0dwj+8
uamg1/Hf10BN6WLLgFXvnyezhS9rAnUpc9AYOCjzYytr8PwuYCmfz5iP5ixOAHAhKKScl+QFHX0F
YAuG7ZDdSQZ3OnrQRrjwJP+wYD7eLb6HKpXDPP3kXR2cRcqSRRiCopAwqP1mPz6EIxKZYRdpiACV
j01xtxj14kzNbu6zKwzqztk+m/x1H/qJoav8oVCrEWJo9V62Ce3uwXe7CUHuiiBikv34/qV/7pji
wmEczTzo8ePqYWc/VWkNLQAIjh2aZW/ypPUTDIYki/8/pJ3njtvY0rWviABz+EsqS60Obrfb/kO0
EzMpJjFc/fewX3xzJIoQMefAM8AMDKi4U+3aVavW+vCf1ASK+kevgUTEyp5aMX07/dX9VdgvPTme
2WAT63L1GaPzBXuURKyYn4+uWQrAaM/BEgKUP/cHO2FE45aHxpFEMriikfc7Z3T7gQ7vjiGwSQjl
7bla18Qx0eCHhQxruOrpPbh2SYIfNZFQymD+UzLSoP6lbA/ZxeL+MG7DIw4HNEfI4MCtzIP52ooe
Z8gJtHQWSGm7Ab8J9NFw0vQbRKb3DX2ehut9zNUN6owcAOglctDXlnqzN9K8yeQjxFqRkxqB7Qrf
Qrqm1D+aCN0GVBHQxrm0Db1k8ltRrmBwW0Vp8xi46JbwTDzp/eYM4V23lOdITYeNOfo2wE4sJjkD
gsRx8Fb4SaCDwVePPWxsNBtL6qKnsWMTtyca3dREB4Mo1rZIi9L6/rRMW+YehQgSOQBrNP+GmVmK
WmK5IPPekB2Hn8UWYcvbZuU7pDgz0fDtriXtD522TgVEQ6FjtAimIYZ0FYfqMSh0gIenVSUEM15x
4rYxidV4DHNpm+zb0ZCkzkjIcVnqsfKXp6cQCEEFGZkNi9qf+JgcTkeaKSPkwg5FslBQO4mo9z1J
q2AhOXQD3Z/eCZd0/TGjiz10rZROA1M9ds8izSn6XlIdau9e4KCiWNYbc5Xkr/0bvV8dasEra05N
8RbXovEBwA41XQRlwRG43vYZmk9wJzEbdMpQxnUU6TnYu0b69RTKtl7vkCiV611k7jQJtLhJU8Yq
1H6G9Uvz8/5UfHqk0SbnS/DOcMMPqZdhb1zEOIKWG7lOB9fR+GXGlLBttXqJvEfBCZ604BHmvFpY
J/lDvpd3/k49hs/6Y7GLX/o/kPrKtvxNMjYUpKwN3fcnzsiMfxic8vjreNuQHUUHATaskbuL4FVA
gJiv66pfNb1xlfWcKH//qudFQf9Cdvp2fzZuvSu854ieMhEU+XlQX09GFdHYYOiJRt7+bOt0EoBA
1NSn+0YUeWpQF1ZGU+4lcQOnUKQdlcdm6CCwq6e2X3kvKI5oK1rx43UDtKV9obwK05K3z99gXpAf
zt8R+jo/CKteXcoVotnPmr5JhdY5ef0yXwnrQJ0DfE08LQci+OEigGmZrPwwlIvdIftS6xllox3d
jv4ySMdUIpqXgL7elj5YlS4OFeqQKFrpy/uTdFsD4ITASGSYYMEhwx1DESwaArtEOGtHRB60veAu
UmmRDkyzNkQ4VfDYwX5Tiy99MLM6k1vgP3bHMaLWuVKtlRVcQcJbEcDyt25Oc9N6+65gbCYIIIZH
Qn0McSa76etW22pHLdbWWhPrjtGdfhVkIOKBcS+I69OMh58c1YXFUaxfVA0EoFmvHaENOvZQX5zN
ak1H18zjb+LeAtBEPXRYO5ls6/V2gT/RjSnpaMf49D0q9kFFk64G/ZRrN0Kw8VthZpdMTSSCUjIZ
AF4y0liyINMjQ+k9XTvCfGur3jdNbtbQAtD1BflMMjOHU7fkAA7g8TyEROOUfhIUbSBqsnaktqnb
Qm8ZSySQjBmPN5HVMPUBhUOOGr+nysMcXxw5vxa0OtVl9ajTupKajaNFL0n8pgIiFtWlzrK1SwsK
xWVzXtKnSi4zSle5heYLPaYrS/keUhurRCjRkiV8IPeP5eQ1rqPSPhQbLQXugeuv02gnrOVIV49p
GO+qnPZfYHp00jX0QvoQZtGK5Wiu4LguHUo9pKM9PZjrRHIUlKgs6L++WartfqGx9Fwf4mDuUXub
kMZt0MpgfKoUD4CG6+8rur5S6EpTj1JX0KcIM6bdFOXGXdQn+8NdAOOotZfgqRHMRSfSIz8TWUxu
yAvzo8VrVZ7abHdCxhYSvcrvmmUQ5vmi9AJEmTWdziSrU2ZOwdTGBC0D2SD4Porro5cNPTtGY3Tc
Jy58G2uKXyG0Ula8ur/0Uy4EpCKXMU8DiXLz9cyS9lNKaDjVoxJ/V2G7bApIg2Y2/9T0XdoYTd/J
bM4VvBIEiT29a+FXo9s3Rg5dx6MEgeT98dw0PBlslQtj46eHC9NSaXYqAwK+cyp21JPpnaDdXvop
IL2pLpOvsAfD2rR36RG9b3wqrqG5hVWj3jW0oVxPZqTWCq2vOEqv+5G1m/Nw0Xh21T8G5V7UVkWa
zBic2iOk4wAT4r640eVrg3ll5kIRUFfNXdHWop3nz+TKhuUfR2okPDh7YMKIJEcGzK5V5f48GND2
3dFVYJEIflCZmdkhk2ZIpFMqBqJL7uN6HIJWFZYvl/qxZblMCriSSbcaCpYf9xdocr4u7IzqKqVB
sqCqav1Yey3MUUYJJimPupkrZepMkSL9ZzSjSetz34RdHCtn+IjqbndWNlkypzA7bcQYwF0k+Ux1
dCmLhUnP5LnVj/D4E8Ad6GSTlLkn1eS6sCRweRm8IscbGjo9mtghtz960M/+EsPFKS8cqZyLY6YC
DFD3/5gZxnpxOdLIefb8NNWPHWwG2RuAntNXo4WGhxdj9vP+Fpg6o0jVfSbx8arayOFJ8HgUup/r
xxPaH6GCPgTaan6+aNtnLrmW9Kxlvdw3OeH/WCfqOCAskQVTR8MzT2noQZSnHy2t6/am5OfLKpDW
/Ul/KHlTO3kfzFicWDf6VaA/UNFhooQ4ckRGkMmpWMf6UYpUmz4fgR5LtV8lSTZzcCcO1JWh0dCs
TjUST8A/KIX0TQp5eJ/L1/uzN7HR6VSgFYoB8e+4FNxXsDwaBWOpoh8MpTY2Uvvwv5kYnaW4h+op
kjCR578p5/kDi1I7A0adXBJSP6rGC1SDbet6j1t6d45hSsTFxXoKI1v3qus8vdCaje0INNT9EU1t
OcCLgBS0QUrt87F6caJkD2HlEgbkowA56vLsZ4qNJHUEZ4IvrrUk8Nd15s+crKmFwiD6V9RvZGmc
3goLU5fAHOpHE1Rr8RLK2ziYAXJNDuvCxOjwJgKoAED7LJRVvVZBa0KoXiPuQhJTtVAP006qfX8i
JwfFyYV1kS1IO+/1sjVpm9CKKelHtX9svC894MbGnNnhU4eIuvU/Nkbbz/LKQggqFZfUN79gFfgl
ZOXy/jCmJg7OoeFRBaEFCeDrYUA62rVdZrA2mqeuZC/W116SvZ8GxvNaTh51IHKL+yanNjzpEHOo
k0rKTdcBYVIEqXdsHDXjaxdvicgyNGvlLJq5bSeHBn6Be5AeBsKu66HFqVbkmiawQiUEWur5TW3l
b0YgoXLgdRrqCe15dX9kU3uCl/A/Fof1vDhcSVd3TSEFBlEEyCyIJrNFfKYGA43fnDbhpCmD1CrQ
SRPo3jD4C1Mp5IltrBbG0RJ2gv4sin/gG5hZqMkJHDrCAIlzz38iGS9sCEakdWcvM4454ggO+eSn
EgJu6BzIBClP8FL+F7MHLZ4ILBJWAmM0e5RZejlwK+OoJnBudWjymB9V//W+kYlKGvg8sp8K+uvA
FsZifEbnq6ig1OiCuHAkN/uBhp2bo/vbVihkwdu3skwQqOJTjkhKpa6RiIjdPVSRdroJhJf2HNk5
QhAtpLid2zx40DkhE1zWT+IcCOcWwzaIWrN1gXlQYCcder3GTQvPLKT3xtH1ExBVA/HsviHQ9rZy
tYBaSy878LKy9V+sg8EiIOpJzR2vcG22aBSTviCUU6RmYBMzqmdBSJO1S4pgpkowtYlpMxfBJlA0
vFlxVdFSLab75xj0+iuXz6teGDmqN7I4s5PVKZ9jEGRx/YCDgPfiekxSDrXKybOMIyr1cOIsrPcu
+y00a62CyHivJ8fQh6lK5xVqgRL8KUiAqjII2rZdtlQb2Tn37SooTfiDgfQIe0vZgnmBtG3flRsl
3JvQ25tIrCKHo9C+4u+SFuLl6LGsV6XgwIKX5g5KCuIx0MmhJuWi0V1b8bbaqXOgkL2/xYdzMnqa
cdf+Z6yju1AI26rtW4MdfpZQiqGLbK6AND2btN+BxiFmGd99JaIS7FfPPBrtUwVtWxy8mkrqZPWM
P50I/1GNh6GCVB8lK2N0x55zuTIUPzSPSC2K3UfaQuDifeTph6XlS9VMlvcn7rZBhQN3aW904MK8
zZXqhD3D/Cl6D66ygsJXL5uj4YPSPuW2mDsJygbxwtoHYeNY7cpNtz6UY3r3XCGsVxatAwel0iks
7Z743nFpfki+lPkilr53ktO7npMI8Gq8xOc38/wlcmEXjDaRMIdEm0p3oLQKyprUGFU4a3RB+Eak
W36emMcz1LR9lnzTrG8wUzr6I93DnvV8MnM0JtCCCJBNeYad29XmmmUmHdjlN4xC27ZuMi/X+IZ4
a7bfXS9E1mdpbdXNOdr36rGdyeV/IsDGO//S3shzST49AwNG7NhCUeU7bvrFkDs7QDcMVmtrDSZP
Vp+BVzoKHeQJNNbt0hA/xKB4KfzNyXdtaRa2PZi8+aQBpUdRBdS/MUosVKIvFkHElmpY/6MCiaeV
/YIsTtd3sbfJw5mzf9vbxRbmJgaJjLQvGZORvU6HRLb0MvOotauq1PdnmHH1BMmjZqFDOduVTlVC
VAG0ew91QImkyP0zNBUzXNofHdm6RUhBa7CfW6edIryb6LyJWxG2Ps33Z0LwqXLV1WBH5zUvT6mQ
eSfzCOuWUi61J60/dkcPfQAHIRK7pw0o294f3+R6Ep8AwCf3Sunj+iIJVV/rTLdgS3eSTRehY5UL
aPXtgV5Wf5KV3InmsqTTx+g/Nsfy87FyUgoFoMlRUZbqukHbx2BBSbJT44Gb59vpq+T+vT/MqZuZ
ugahM11uA0XT9TBNLcwVwWzgrtPERZW+ixQhs+j1vpHJvUK+RSbCIWgew07oiZfUrDCNYxgmTiBv
3CZeQEVWIe0leDNwu8l1I47lqYM5UxydC1/Q5TJtcEWan6JIx17son2E4pqhr6Ku/REVOTy47/cH
OHV/kXSGSwFYCTWkUdQB129NBh+jZgkpPbJK8ESsa4s22gzRO+nrfWuTa3ZhbXTv51URhbnGNkEX
xT7JP1X5d0eket/IZPzMLQnIGfDAkF6+3hkdBNipLPg4NOEtQSA11n+ey23dvHree1xtYmSOAAiI
AT72IUyPibRBFIrWHugHjJ+h9dANLR/ID9jdaVkop2+VV62LYH0y16dmc/9bp6Z/KOzTpwnXNBmi
609NfHicy3NrHrto5+6SMjhE7u/ce4Gle5EG5xlrk8f0wtzn3188lzypr/KTcDaPkrf0tWWWrZOX
GpViXjM+2CbppZzz9jMD/PSPFxZrN6vDuOOUdlG0hKzFIfnRxo8ZUHovbpbw786cojmDI7dgJAim
hUzrMQh4kXi98N1D9SVD2yowfhVR895wpd5fxKmDS1qWSJO6CdwBI5NaLStlwUPumCDHIBTIKG4Q
S9GBIGS2ZL7Xwr+/wExehxamgHIDBrveNLFwimkbIiESuz/gL7SHsE8y60WM+o8vzOyZiUD6ytjo
yEreuQNRijH2ztLwfsqnclMZKAM25cy5nbQE8McCbYxH/4wbLraKd/Y9lGd9A4lOCkJ+uFLRFCj1
zJHEudTEFMjPHHwDnXwDbcA49Ixgg4TjlzQI1a4g3IJn642tnv3qF2fhe9QukfJbRF8R3ap+dtIh
KDuHnhy52tVbpX3t9DV6AzPvv4mbhi+iVMxbk/f0ZxH+YvQRaS29TRPjiOgppJ5/KLovquwP6iE2
aeSZqZ5yBFfWRi4yj6wiFRKsJejMqv3XQnpRTfhtf5yEZGtkT4qXvSnKt/vnZHKB8cdkwrlwqPpe
79u6D9Bs7U+8paVdl5DurAOULl0DYZugmytkDT82imrNobb4/42NDglSTnoa1IxQDBLZiWPq+4hM
znW5TQ6JwQxMd5SylNGdjXhCiKpjSY4r/G5W+DP1Z1l+k5Fhuz91U6PRuaKpMUJKQObjeurg8oec
PCHP0pqvQX80q9/3f39q9w0gEUIdC462MeFjYZzdCtidcTSls62h+KzGtpW+QcRqN9rHfVsTHho8
Amwg0IEML7+RR8mVJgxDUSbRoS57uUD48EvcIy71XJLLiWd882eBarwPLq0NI784VyQHYQOOSeCk
pblVsgcxkxw1/F4IWyn98JVV5DqFhq/x430Y+4tTIS3h9921cbGEDwousW9tiVRsuTX9N6OFttx6
dJtnpA/OrgPPFeqAdhvso3wnidsBVd+XO5qetlDjmGcO8AuIe7rT7FQAkpgeBn1UpOCSF9S/bLlb
3J/ZiYvoamaHmb8YK0wrbkDnlXFEpPqlqdamLqDd2wPR3YMlbbaVNJd/ndqXUGSLQ+MalS5xdPU1
VlygXMpaJmi0QnP9YAqn7f1BTR0xtiTt7+T6CI1HR8xCXqqjMd44Rpmq2udYthxDoQtFTHg4nzzP
mLnwbrvfSSnSg0LqFR1UTR93FvqDdFQjuyR5B3ZbO0HMUt9H/kavt2K/PbeR0xyrEjabnUjFv4cP
DHgEpcrORpjj/tinjiWOhZuKIw/kcDT2SFV6v+mIzj00gpH6Vt0XmtjQQXwq0Hu5b2vqXU4Ohs6N
AeVIc9ho9+QSAmdKx7vRj39kxqos6+05gEpHWxmafW6eB6xe/+cUR3aSbdu58tgUAvrK/CgUjizE
pdhOPFtJW5KHyTe+v+6NTcfcov4NEp+LMFpEtc0F2aJIBC7ZC1+15vX+PIz3G2kQ4o+hB2lox4c2
cXSIeg+NRIhk97L8nACAKJCC3YraTNl2wspggFweyBRqI6PRqido+0Rf8w/Su95+AJxT81dRfPnX
QxnaEIca1sCiM87swOath2prQg5mbNRoHTiSsUcK676R8R5lvszPFilLJB0Pm+X1fJmC7+f5uQ4O
CFDJEBMvc2Fjdn/KuYzu2NVQEB5iXR10Cg87cUx41vhdEp88aMas7oCSm5TORNVDQHB5UfD7Mk98
PBkTBQRqhONR4jySFMMPDmG17GiV6Tekyu9P1ZSJAalID4WBixlXqySwqJYV8Mgrlzr3Q7dKv943
MDFH1GEGVDoh+cDxe70WFkICfqqmwSGFRG8g5ZgZwO1ag/60IFinSU+RCRiuf58oKqqLrgoOvb9o
o4/X1Fzk5Wv7bwvXLMVAXiRKEuigIVK8NlOpZtxzkYQHoXJU70E0PyBYuj9TE0sxOFRWYqgi4eWv
TVhtaCkxOgeHMg4c4S1v/6TmDGpiYrIwMVQ+4RoEoDv8/cVtnIXI2pRhHh5a+OPOu6bdEVPFx7Ba
/RdDsVgNChD4lDHkWJfPdQy2ODwYdmTVS6uunaSfQdlOTteFjdHGqkQ11HUEig+KuzObD2lBfWVm
RSb2Lq24CugmQ5JgER2ZyFAnag0UyA66tgoM2xRn8BdTQ7j4/TGMXjn1BYeD368LsFpLS180syWN
KRuqRBQNrlGnojH8/cWSJ24UikiphwdfPLYvUoLoz8wJnLIARhMKIp1+UVgKry2UVu/SfVJEB3Un
uU76Y45vcWoVPltvaMr+vDiuf79A6afSPCs8pMljETyW/vJfb9ah7xznR7cgCi2jGUIaF92z0OX7
u6+k4rTX8Ot9AzdVJZwH1zesm/Lg0aFwuR5B1pJU87Q8PhBqo2BUrP+g8IMyPH3u3RfjZNfu4q/7
MWP05jrnPQNmUiHjCGkS9CrXRuPU86POMNp99a7umgfBMZzgq/c1elCfwqOwK75mP8uf3ct9qxNG
h4Y8/OTQJ8WGuDZ6SkpOU6r0e4D4ybInLb0O51CUN/sNBBYqDAMjBct2c6MkIV2dXl73+2YnPne/
5wQNbuojLJQFkgLAKbfvQEx/PQboWmQ1Sc/9Xt0Z7/kbNel0BRD+3UTbdyv/vD9ht4ORyNHRvMPG
kCSentfGSPmYeqij3uJm5Ib/WvGuNp/vmxi81FUUYdAxzm/DWMr1SER0bQI2t0DqzshJhcLuDwS3
KMhp3fIkrP83M6Olr2roESMPM77g+Pq6llfq9lQc6cfUZwZ04xCGAdEUiKtRuWHGXP6NmCLxp1r9
XlmcN8XMYb3dwdc/PpotRKVKrzf58UrYRdnLyX/odSedU/EYJuNmTQhNJR2CapJ+oz0me4LfngLU
M9NiQw+IJuwbdPSI65vV/VWZGg7xClk8EqJ4/2EuL9x/avko4gEj3PP6h6osCfdhukyjt/tWhiBr
PBwue14OZAqhURoFYZ4VQVegFOLe28TSEaZvvVvB9iks0rU3V7+cGhGNvZzPoaMfh309IsgvY+Rd
RNTR5F3XrSvRces1lAj3R3STjkTJgdoa0BfSW+Cbx2UQsStLq9Xd8z77OG/jxUu/7lbfxYP2/b6d
29EA7aSZmOiCTiYao65H45+yc6PoSbP/oW6flJnS/u0uo1ecuNvSQbxxaEYRZXoKUy3LWuBapA0C
yLvsVlt32vI8F4TfupjBEBwugIRAnIz7lt0YEvTeExvwHRsU535x0WxpOLg/VbebDCNQ/9GfMXjo
cWInVZP+lPkYibfNg6g75mO5FUI73ZUzkeXEDXBtabQoka8VZZb2KOitimCVf03Wylo8ILq41UKk
HGfGdZPlIPV8NbBhj1yc0VBpO9dAJ2yvPPpP54oE//lbvfB34qreSjRwfrs/jxNb7srcyFH3eLeT
0WKuc5IX2qCax2Y2mT/srGuHcD2kUeQcyz0YJBUb4VPxpIi2sKxXaLGvih3aW3PdgBNn9drayP3U
ZawnhjlM4DuV4j/u98RR/qqbwLTLmVLeTSZutFbj4mFwrisrEKVmX8c2Sm/JJkUDtl/0ezl1GJxv
+3thba5EewH3pP9jbmcOzu1mXocXIn0PgN/HTLpWmCSBIHAGvH2vLLI/VQb9P6ZW52Y1iL13Oafc
X3aIT27u75phz9+zPDoTBmpcaEhiWY2WZrj2tbXZd3MnYXJrck/BsICogvm50Bcn4YTae4hqHt4w
3aprnnZ72KURjn8sgB/DQrWNlyKlqOdZJu2blshhXVVxgOvS50GydbRhQznwq0IJ2314oGHc9J1V
vPePIFY3woPyrH8hVa2s78/olNMkS0VwDszaoBX4+tgbylnOaytu9+5X1SG1Y1vHdodI330rU1MK
rIk2CS5/UMLjdUtSU+v7tN3r60Fq5WxbO/3rfRM3CLLPybuwMXJg8qlJ0l5mJPFBX2Ybb1lCRHvM
H7Qdzfmb867dGU/Bz34FSv5R2d43fhsMsnDQMhBIDZJs4zbxRETXvkK6fI9GsT0rIjP36yNfmcQo
Uqklv14sJBtB5m2wrjbR2nBOa/VFWCXQPN0fzg1S5HMuL8Yz8mUtAGu3PWNR+LLKX06v5dL7QLBh
iyrFtt8EO8TNdvo237breCO/h0fju3vs9uXTnKOb8jSkvAYoNZgtgq3r3WnqfXlShnm1VsHX6ou6
M5c0xG+CA3SA23quB+CG6+Nz2BfmRnGqEupRlqWndl/+LTfWF4RslsoqWEr706Z5at79Y/zxBSHg
Gad206k9Njs69h0y5zwxsnZ/zjf0aAOn2dJ+bKcLc6EvpF35RbX7wo6etGXuKM/nnbQz5z5hSOKO
HSsdz6QGDEQlyGJeT7RueLoUV2W7T3Tbs5Wf/aH7MNfFRrD9lfEg/sLL6r/CzU75zu0iIO43d6cM
fubeB4yixCw4oe5rVnzAc5Pb6XcaIOP0IT2/RCvtjy7aVjOAQe9v86nb5HLQI9/XIRksBidsIpdj
QsoRLCGQ+99MjDaw3xNEZiUm8n491PTRxBCX903c8G/83/b5z9qNnKta1W1kAV/eJ90jEjW70tF/
0xtYoq4KVC2wP+rT3LmciqzYkgMdjcHeHMNERDdvSrfM23301uyAUa/k7Wnjbk5OsY5W94c3eUFx
Q9FbRAqUKsf1zuRYqGIXN+2+h2nIsY7uytwgLpDPxKPTZ//CzsjluWXvizDBcgjlxaOCsjHcw+/N
sf8GN61+MHbNb7123F/ZglJ16jn3B3mbnBtu/n+skxm/HiXSwYEPFV27F5/dB/25dIyl5cD8tjBt
2lh3hS3PbMybsuLnrrmwOPJ1WUBStpfOLKG7VPKFhLfLne15X+yb0Aacmm4Op2QRvFozV+XkQ+Ny
qKPt6rlUYgQDVwNyFHB39he6UXPr/YlkW44d8wvtmqmtzVgdVm/sXkA1wVlI7YQ34sjFNkVDekuS
WwJHdLSdOl0Kp6Weo85D6Arp6sx6Tt3YsAoTGpMi5Kk4OvbhqZQgp8fcaSs4c6JiU27r8sdHK9f6
WhhlNT8ebZKN/i7MvNcno9DL3x8t0BAXt2hqtXv5IbGf28d2EZ/s/Dn8kJ6918r5y//MnPGpty5M
30PHO00PtFSPhpRr6onee0Xe1+m6K1f52n8rv6PgEkBX8lv/Obs+U5vwyuBojFUlouTqYpB3r+0l
S4gkIjv+0L9Ega18eE+esqhdO5sb57Duo20IOx000CiWMdwxkYV6igzYfg15j6rl2V8gC/igH87q
Sqxt6aitrbf6qZhjCJzY+uRCYKYDJwW57Tg2VYrMN6tCkPZSueveKvAuqo0G/UGvdkE585qYeAQP
xXs6mKBFhWdkTPTbF5AO9fz9vjYc48u5W0mic1a2zXkT038DfDj894HDAEihsiEyQHKMo5U8C5Je
VydT20Nq7r2YhX2CPxkRZDg6OjtPnOLH3+TfH28wrTRPkfWlB47+/2tvrQV0ITZJZ+5FdS9bb50/
M423dx4KmLTXUg8iLUd++fr3ab4pVKESzX2LkLn7+/xcPyr9ujqtNHVx/+K53RxY+kzJ854H5za6
d+DW05K2Fsy9lX13UxvNldpbxN3SQbm9mYMg3zou6jHkF3GMEBiQLbkeFjWGvqjkknA6eDnpOxkp
sXDuWrsNZElJcLjY8fTj39RN5EbUu5TMA+FCcQBzVikbP7bX0Ssc99UMVmVi8mgep9r4WRhEqOJ6
PF7bNFF5xpYGOWJ2WtfGEjocp/7dxDOWJjbElaXRC1CCeCT3CywV0qJLlu2K0p36O+c9ONckcLNG
g/zxUNDA3bLHx564q1PpnEeyfwjErR8svWiBgPD9PXdzOY5MjKZNyC0xjZrOP+i7dFW83P/x2++n
zjyEpDwbxeGqul4T368yHq5BcLD8w4nuBTqn8rmunuEDr7w4HCMw+Sq0JpA3EcdqEVIZuI1Qx9kh
eVFc5K7emxIGq2YmyJ6yossKkGeiFgLtkZORIreUoiLLDqXdms9o2/j+xjhv70/XsHGuhwJzAJAu
8N74GlR3r6dLd92h+yVMDvRDeuID1IHp18bcitaMnxnboZwlcx/wuBweDTd05o2i1U0n6glEYrax
IaRuJcdA0mnuLf1Z5LkcEAA12lq55VgempDHcuFBUQmIklrJIV/WS2l1PlRbdSm9Wqtsl/Aneg52
/f68rzbG8onCN1yM+qZY+7sTWaG/m+RLYYe2uTmvs0W6TFbBai5N/Onk7nzguCOs12k0kQU3OegG
3F9L0REe6yWp01W89Z/M3XmrvGTnAcpXxki2H3t61ucQJTe39GiSxlC+E20ZQeEJyaFavDdL34mW
dv0Od/rm/ub6rLiMx2qp1ONY+gExOrpdGr3KrTw1Uw4KjKDbR6+w3TcaF/7Al+7Qdm0jUb6USZh9
++45hRMt4FCHmzRYeavhv6OFtXCX7vL+V91uRUAWXECkV0kp0VRxveVNOU9Do2uyQ2UN7eTCaX3W
V9qrOKeLOPbZUB9d2RkNPsjNMnVF7DTPRrXLnZMGJtZx36O5WuT4Gvo09Dm/9PyRrh4ZCutCUF2z
zQ6d4UDhDzWGb9oeb0evWrby6v7sTewdhqVT+SKE5TE1drCJZ50Ft7FwfsdgnzuCYQtfo6f6i5zY
/dxLZGqpVKIFoL4i8esYfU/n4slVBIMp3D3CO24P/yory37P7JUc2tXu9BG8z2UCbpKfw3yyN3QC
MFj3iZqvN4gUASkpjCA/DMa8TbX1Nt6m2Da4E6+03XW6PW3NnbevttFGddxN4T948UFcwPN48Ocg
f58O6/oMfZJIEFFTnAWnNczRRTXC8oxKFfRTftgbwwy8VYfzQrOLVbbR+P8fP8kI2/6CtrXV//2J
nD9np3e6hbR0bc/RHCChTrvsOE+iPVfbHd9RTBUC6oNkkjrgB8YIgtBo5NP53JegBW15TQUqsZO5
9PfNOQLEDrodti2gFgME7noCXLWsW9o0/YPvL1NtKUa2Ya3clRr/8E4zDutmv41MjYKHTK6TmhyC
D0zU9k5f5Hfvt3vemZV9/wxNmhkQicCoSaCNCXPPZVUYmiD5h8xYZOWKZ/yDITwJM/HDOMzicHLn
DkhO3pkDof/1vJmsjRyXfXCAqH0hzMQNt25g9OujbUmU76f6efj1wu6/QdC/+WWu4qVuzyzJTXbz
cxgDCzmcQ0RcY3/TyyqNsR7QXf9J4MjRf3P6Eu+7BbEdNCqwbs0JDt30wA0Wh4OmD7S/A6H19cRF
RVoWeSkGB/lZ121pT4u4+tVbgiZaRvvkh4agemw3r+GHsQs9e5uHK33mFXPj0fkCtIEhCgWbgwMc
XVGVG0m6G1rBgcYfARfkLfuD+ZQnqzkJ99toZLBEjwrpVRjOySFfj1UwrbhsST4eumX7RX1Ln00q
ZPWL99y86Ft1ZWz6dbyIDufnInC8n0gN3j8JN6WPYa4v7Y9GGphGbwkK9uPM5jm40H61T+0CJv1n
EhXBDwj19tZSWMLccXaPVJb36RZaj6/3v2LqPLK3oDiDq5KC9mgvW0FD1ToKw0O3Czbhl1pm0mer
ylNujAYS+siGFz0Vu+uZzk5e4Za0eR86p+eh/YzyefolfKebulnTtuKtgkfRsb5nX4TvwvdmLv6+
ybB9TjQU9gTHBhQI45SCIddS79HPfNCf220QLdw3aPvzd/fJtfP0/ff9CZ3cv0O6ntkc5BhGE2qU
MkU76wyk+MPY1F8jJ0OX3KHZanHfzqQXYt3+MTRM+sXlqMu1kAUpuOJq8bdVnVfIgw/98XyEGeq+
pcHzX93Cwz4FWobABIkftuy1obPUgjxOGBGNcYfdHIX6zTU6+vWRq06FvnFPAzx61f5U1oAjf97/
+uljdvH5owXJ0iCkXIOB86pbuh/VCv55aVu+Ce8W5UZvR4qEB2b3y/1u/FAlm4fgKtZsOV/f/46b
tOvnLqSaOQDZiRzGaINTbYWi6vEdjZMsu2dr5e3Kw+/e4T24LLfujHeZ3IYX1kaLlsEWDJvYp7XT
QXZUavPnv5rz9/6gJhfvwspo8ZTa8DqzaMNDsjGfuoW6n3tG3ZRqxrM2Cktgek5TX8FC/UHS364f
KPUt0TJfKFTbqnW9aNfdSzRLQzR4pJs9fzGw0abRhOIMBUYXHtBSscOznTyr8Jsu8oMROdrpqWhm
klw3RbDxOEenWQh9fNRwmvuFt/tOh5uj7atvgePui+fgS76cY6377EK+N8JhA124jz5JaafyGaG6
llDQ/aFScy8XpR0ROkc7a1lS6njtFv7im7AWN8p338nX2UbcEwhstAW66063mksqKsN+GX8UqgY0
StDQhaceXRRBHNSKK9JpsBAfhEdhqzrKVqF1JUbc2O5fg01EGl/ZpB/CUtrpe8OzjWd/CRjkj07R
l6vz1fulOOKTeAAmeJxLTX8KA9z7vNFrs5c7Pjzh8+plumg27ftvaeUza/5j86E8isvqZ/8N+dmd
tpY27uMJTxI+0BqJXswGVb+v5gBmWic8X+6fwslDcjlto8PednVolZ0bHqwvEQ+kbqls6mWyju3M
EZzzksL7e7qbE0Wa3LKXVkdHs+wTTcgirCo8xt7y4R/D+d4Tmu7+RHO33TCEe1M/Ckw7OTgBMsTY
eaU6CODwHv6V2gmZlHhN8/ScuSnHdjm20fmvBTFUI3Mwx5HwH+lEJzfmr7qVt2jJ1Sh2uH6b8aWT
F/qlzZELqJsm95ue3SWug5d+UzvBs7pIVvmi+jGzX4Z9em8yR2dfceXAi1ssCY/FSl6eFtBr2cHS
/xgyUOrqvrWpm+hiWDc9Vprkoj/FVDZL7UBPh22tw+X/I+3KlttGluwPDSKwL69YCJICtUu2/IKQ
LBv7vuPr55Qm5pooVrDCvtHufnE0E7VlZWXmOWey44frZpgO7dwO5TvwqKnVLMGgjB2kmCYfmJtj
44+fuZ8H81N0UwYW3i4d+uG6oPb739V3KD48K17vDYfBrW+jn7XPe8wwX3DnH0WdTBM82Y2aYvDi
ERr0tuLvvks2YMreOy/IZkRpJsgtSBkQHZQXBRkJXQXQb56SQJ3cXn/Pwo+Q52fIpqe2DdLlqFVj
LpFd1ugZjttOIOqHgdRDNvm0GwzUF3ZQxbu+kkwzeCqglgqJxYt3GSQA+mqQzCTQIM1cel1yNAkh
4csUck45OVAX4zkzRLlzQdUXpSvxAIMhKXqB6oasBKm39Delf31IPEvUNtCrTp6aXkfGQDqgj010
GsWpV/QShDXHEmsbADwFmQ28aJHCo5yIuvRToksZugStU5b9aqFXdn0oTANokpOJJgQSBNSktV2z
9KPegJRKmR1MGd8CIwhA4QeALKDYvsjqsGx/IpPrX8vw4xDsQ1cF0qiErJX62s4w6mKJsZcgTBfe
f8+M11DZXzfB2K4bE9TaKpHVFyDDTwJBcJPV026a8blQ3Jh3BfKGQqbtz7T8j4gWe20ajCQwUZ4u
3DF0w/DY8Mr7bCtfME8s8AXqpomNOBtBJRUAbjt3DmqJmdfw0AmMPUTWw0B2G8ge5De3Q0F5wlhy
6HwEU+109X33NvEQn2wL6GEX4UeQ3qAWJTabbK3TKA3qeHLreHS5zHzMiYI2C974gItDR3g7hqEa
RKlQkDgJXyChfp8880j8WfEAZumPBfIFZwuuD7mRViKyJvqxsLw8BOuGA82eYTgmPwXQ1uyu72OG
j9qYoxbFEMYqb5AKQnArJTZUJMxoH39MvWelr9ctMQ/42cAoH1WtqWnFBqYuvrcHDsCetyxUaFPm
ilL3DUYRQvip9c3ZT7qTKL9cHwHzzP8ZgUGlDvFwUuS1gBUp36FZcjA9eEIV/IG8rDxnODRbB9DM
vRwC9xFUyEuq0DRc366PhHlQgOtGPw+Kgig0bDdZJ0RlVc4lnoGin5uIUEBn1PByPMwFx6sOwQmY
OS+8cDKNUyoMSMChRQlNZjEn28/cuWc/Tx12qwnDoqrw813hgTgaRcBKd6oCMihezXuos+YLnEOg
qkUhH7oDVAyUatDcMYwKWPj1M42eZ15xgREtQ1JFhzoRanB4gZMNcXbo51HRQJyy4Hr93b4NmQ3t
2MdV8PTQ5eW/WbN2bok677FkFrUhkoDxBXb0yTY/xbcwvcv+IX+IISH5ShDDpKVjOyQz6chUSklw
1z4Nh4nTBHe5INBRIfrnICmTSaP09tdXdJt2dYrsZPGq56gy24rsXz8il2eQoOnREgQSAUB4LuoE
hTzp69qlQWq9SNopAx7J4zZvsIZBSCIQ9CBHjYLndhhVpJhhR7KDJfI9uV9OL6Bjvz4ORh6cgFGh
kUlKuwiuqb3VNIu0aKAfCaLXCBhk1QF3Vl3b4qGWj2LvIYtW8thtLuB6CL02Nqldpuf11LRdnwbZ
6y805x9bVws+wrd4V79aR8iBHvX74sl45glwMVIisEsAeui6A2ETjbzVIZG6FhLsQiu8su9G3Y9d
9b55mUV71O3+sTEhp2HHmT19Wz6uzzNrv8AqZIqgYIaiA7WU0AJY43SQkY25w+yWd0rp8XriLh0q
AErg44LCAkjQdJrJvgEONxP6JAuMbxKy2X9fdkbVFAROJoR2ULahi7SaXoG2IsHPD78V1Gtme5ns
Wwgk8sgqWJv+zA6dGhA7I0sWM84C2XsTbef6MjDyU+DYkUgPOo4uCJyo2L+N9FpPlJnQitjoFsS7
27G+Sc/Gt+yX+LP4lAwXeP+OS5lG7v7tqxJmsf6wjSUS6bUxx1RtBFXJggXl2sD4iKCK+3N8F+2h
cqGi+y+D1IFGRbcsXn10xnQZ2gFYtSGD+wPAvHjo96tT7xXvE0zRruCaSFhdt3gZ+mB4ZwapWe2W
TivrFgYN+wM1BeeYc9ytfHkFbi1QHn0RmiJMO1iYCeZPQ9cJ6Az8xI5+4ODauy44Tm7ifou80cPh
dptDdDd6L79WbrfU5Q25/RDq4sqjQVtmMtQJ9QbTLQ+gS3uOeekO1iGwNED3DcRHqLNR0cvSFqWF
Kz8PpO5hro+qebA6TsKPYQIyNKC0IoK3CCqoGTW6Nc+bakKjjqd9A6x25hw1xp4AiQrpB8UND1QU
5eRxqwx1Us05Gmd9tXHGfTOecLZkHjMMcxzALiBeIFhaOrkRmbk5t6mOfF7rdeVxSj2Bl0bkmaDe
D3FkCWI+wMQk+Vp3ggmDxzjBaDwAKybedQhYoGUPN7G960u9rZWiQ0D0KrmiNwNbKiOhbTi63Tqh
+626F5GAerVsHs/Sl9+mXNPGMBUAzIlZqdoKw5I72M3tcJR2EA1yFHjGygEn6UHaZ7f1bnWNG91t
HOn2R3dsDzGKCL7ioojtiq66q3Zo834SK1ve5Q+QBnHiPQCS+FgFTYsJELm8tOOFvgliiM1nU9sr
iYZSaAZ8thDbFvTf7eUmuh0D8WXdaShx5Dcf0r53wbPkJbvBHZ5SJ983bvUy+KWr3Cw7dd96I6kZ
oND6tOxq3glmZHm3H0g9aNdM74WcfGDoazfhLt1BihH9ncv+84UXUJG9QS8hElnoK4CvB4MjNRe1
FS6NrMaIa9A1ul947d2sk4zAEExFYF4CYoHamoCFpoKs4ClV38/YlJGTTftMsfv6/fotwoiR0OGD
FBBiF400N22PgCLMzZJNGuxkQawd0AKGZl+T1/nBmixC1ICedTRjXJCwZ0uRhVFjoIoTWB/KvyyF
Ap+NaBqtM6DE2o5ByzNJrhoRWSwESE88FQDWSgBEh64LQiIGeoLtr49FMS5y1uCeXXZZ+26oAVRq
kbJzuYAwlss7t0StxTSiUViQsRByZx+gMIGmrr9fbBUPG7zyUD2Q6TZOPRfEQRyqLKg7LwTvfnQ0
Sn8dOSV01jA0tPIDDgVOMvBTbSesleqatNDhth4DqfGV1ZP0+78fyLkJaqaytQpRuoaJNvbU+WSF
jqU+ZLJ33Qpr1yJZjbwisqMy+kWogbRqOqfpgHSGZ3i8MhEjpgEvMoIN4OHQykPDt+JE1yc9xZGA
KjHULkLBViTP6nbpAiVr//pAyHTQvgqFfKDTgEsg0gTbgaTmOrSmhHVvWnuY3BB8dNqx50mDsqYL
DPmgzcVbCGTo1DGM565Emh8HZQWbtjM8Xx8D6xUBfwjvgd4xgnuj1nzthXDVVrJ51x0i+u/mCbqc
kSOv+xbM5NmjthchpyMOvvbCsUzWmZ4+A2KT5G7BK4+mAy7FaVTraMTALFsab2PFbY5t6enCcdD9
/vve4gyVdYCQG4CCBNL/+ENNJLhPqx4vlyzoB3uOfeQ5eHS6rA2BdzG2BAFJXvR2ZnVCStxGFpjS
sXmHPqGUe7z3CdMGIZMEMxmS/3SMWA26rvZZgVj3B/I1wy16RDIw1l9fG9ZUWaA6Ia97dOB9PWHO
snTqWkL7x8LTEsg3pJib9mQkr9dNMA4qGD3BSYiMGZ4hNCP+VIlKPkQCVr96QwYDxBAaMtoiVAvc
39ctMQYD7gvsbyJiCQAhFfJGYtVAHKfPA0A1wAYBTtp45DxAGItCMgowAHE3YK0oEzNwscK84E3c
D075Wfc3kbWPeA0pDEeAowJPgBZT5C7omEKf6kXNyioPFPTTKvbEE2ZlzdP571Ohl5aivh7l+P3C
uKk/QADOQ+ewZgkiH3hdExEENLBv/aWuh1KsWuXX82Ydjlp1LPMj6m9/v9yIvYDc/aLnp6WUBUNN
22gFFypMQLVAgInp4boJ9kD+mKAGkhmWEIlmC7rVklz4xeRA08xSOIeQZQWxKqYKXM3otqX8VT32
ZqXlSh6oHio9GRLYipMYnKGwFp3QZ5OueIhw0U/nXKraPgKYIFixecfXTkQOh5PBZhT6QKIICSZU
KiG5Bwz5dt3jyEhkFTrQJMILo+OC5sYH7UWX7QXNTovb8pRuGAkW4Kr/T9cDSjf0PmsWtYwHE2Ma
v+u/86cSofcePH5d++0frhTCFYjsG5EwRRS7Hdk8tfVoQbsbNcWwcT5a072+0Virc/77lF+py1Ew
2yIvAtG4GaoAYWU0cmI+lgkoyhI/D0wlgoDtEPRGSaNZLAqSnkE2IE9OxsyJk3gmqFnS8zi0WhMm
hMFHcAw2TbXi5P55JqhQrE80rVwsLARMGBUxMc7/YgLvITSe4MrCRbKdqDpP9FQzGoA7xR+YKDTs
/NtEmQC3E7EgIJDJKM+u3TxEFm0ptIL4FaJbCt9l8HJlrHsXsCQSOwDrh127tZGUq2V0gvJlQ5Bt
tbHjJ/N5jE/TXzMJIa+BNzByQKRQAL5jamtNsparEMqGqd9g2VuDTgah7j1YjpfQzn/oPJpwsgBU
PIkHGNQYSPZMgt7mdmRg9WuqWFK+8CatcNMcsrfxV51yvDKr8gKsEnmxAoSOKJKawHDKolIdkKGQ
H4zvBvSEV7v7AVrE7MW8G9/D7/37DGVu9P/B5Vz3BiojAtiYpu4dKc1rOSrQVwKZXX8MhD2geaUb
Hur7ypn8MgW9F5BTJGVkF4AMZt7by7fWUY4vo6fto3tUA9CqezD80smQissOmfuKmpiT+vlh/HX9
W79yovRqYOXxKkLKF6yqZCxne1mvk0gSJNQtq9WZQLxk45LsTpGdVDaYZn5bsyv9SG3IiS/P3bPJ
SdgybgBymUGEHQh3sAJRfhNFfs0c5CgLLNk1+9363ud2NDrJTxP2ONcba9sBT2YSQBlYUWiBi1SX
szoFPz1wD9WrFORPNaI/zsozDi3BrP3HBjWeLpvWIuphY9Y8eX6IG095r+JgMO2BW98h+5deuDNb
dDlYreI1A14Ffaay+2OY7Br6mE662nKKJkVuWytj9pABIPKYmD5CBbjdJus8p0IhIvhYkKA17F+G
z+srYx3YjQnq1ExRUi8a5JyDWn9M7MSp3Ow5O4h2eFcFtTPutKMA3nVeowPjRgL/HJwe6T0Bgw1l
VRH0bIpSPAlqxe7eRkjfpt71I8a0oMOzkrYTcHpQJ2xclzIuWrw21xpwPs3yrP1/Z4B8wNkRHpo6
h34EDIDdeawIy0/99+8mBGp/hkDdEKZSRx0Q0HgwL86H1e/Cm4K3n3mzRF3b4To0QwTZ7SCU3+La
bsf3lbfDWHsYvaIyQfwSJlRqnvR6ia0lwWs5QsfoUNthc8rCw2Q+fF5fD4b7h+AmLjZADEnplbp5
zFCzKmOWkZ6TXANMecrr9d9ntJiDH4b0puLpBBIfk9qzdbhWVS2bWI4T+FsCcW+eFLffaTfjXna1
hwzALv0pOfV36wfS2i66K4BFF/xoB8kadPIbvmjrvIZfVoJq81HUNkexoA87FXtEuCv2Ago4xTHc
Sd/CvRjIQeoPh+Tp+jQwnC3o2JFNJ9hqotSw3fYFaT+Gki7qs+OT3DhJ5WH7Z/voUPeP1y2xNg4C
CACqCeEyRrm1ZABvk6w6WmsLuKD8NXHTQ8zJGnNM0M0aoCTu+5mYiA/mQUP5ymkfoA17fRysM3Y2
DpoSbzKhztTmaN0tgXL8Ntxd/3VWXw9Utv4zTbTEwCqJUdsM6MtXEeyQKpz02vvZabgTJtu44/Wy
s07ZuTVq+dd4RCyra0mw4+LdiTujrtbNQCh3J8dttUgN5qmya9fCfwJA76K9/NaBb3fyrdtSt6eA
Ky3FiIY2ZikX2BgzGL1LmG1dvCm+j/vsEDmSwyu/8kZH7WZBrPsYFEFJAH69E5jYT+71fcCAp8nn
49CprlRLbHGfWlgZC6QYN/Fn7GjfNVQjZ4ReuRcelUDaFQXEVMDV0d/Mvgp8xb16U7zNXnUX/izu
+ttsl9nzi4VokPNxX0mFK2tLY8DHeBXDOMLo4aA8pLLhOLwIuVlvAYl7ZJvH+s3qbXSgWs5ySA6z
cDt9oqALpMneOFyfqC+5n2vfQvlxCbyu0WjiW1yIvsjObzB+vqVudit7z9HN9JI09i+QDsu77F6+
WcDU6Wffx5d8z1Ovu2CbxANws2CU61b0uGsjcnD7z+VWcOanzM8RDS227NRPU24n+7a+narTwnsK
cs4wTfOQaNDv0ATsFNHzeHyuHI9KV6hLNZwqjSy0vjqgjF1BwsJ7OX+1jF5ZQLr/eqjROVYTH7R4
uVvY2Y3ipwCA/lDdPhB/dQ/l/XojfVd2KRCkhYNaNpBX0vzSA0okcXw7q/iPZxSUSNG9g3KdSUUd
hrpMoRhivOEpd1fQRog7JTAD7OQEzFa8XBHTV51Zo94DVa6nYkesFb+TY+HXIOgWXlQRiPbrZ4Rn
h9qauTFYtbICONPCl4AirLAVD31DxbflJvz7B+JmAin3ay7KrANxBr+IBja8tA8GIBvG7vp4WEEL
ekFRe8B7F1ra1HjiEc8rBBgYD+hzZribtra9SL6fJ87EMbc/ys+gnoEss/blpM8eBVWCCqs5o8l2
Z6C4Ovuy7KWqHfHy0qzxoIUX+SFkiCBYTvn6UeqXJonRqNG7umeh7QXuw+PhdHhGqK29lmNTFDWM
DJ52aO+JCeKdr6/MV/mfPsznQ6G29BitramXsKLcNcAtz4ioQ6d+U4+QMKhu1QMYYI6zrzxpzrRb
3MTPS1v1yo90t94u7nwbB2jhBU80ONM+4n3p8OiTGQQSRFDtz1RTt8XaqSA9nUhPjFvdWuiPuLU6
J1Dd7Ea+bx8bMH8PgOtnO+kYvkWHFnrw4rfrU8SM8M4/gdq9cxfp/4dwkB3oTtupYwBHa7rFQbZN
nj9jBavntqggrJ9SM4uIrOPiGDvLywCvr/z2Jt1lL+ouu1Pe0oeVl7lj3oTnRikfEKm9MopEr/I0
f95nh9mGlLI32gro8k7GwborODEzKxY7t0d2/tkpVcXaTKwR9laIGd+uxwxb+/qaybzDQzzsmYlk
iKtxIfMoP8zBstePsT+doh/TozHZw0PxoB9wQ3wAn7lCYqF8WHYVHovDUzPYUAZ0IRNlX/8gzrrS
1G5dkazyFOZIOHpoglccns4sq4x1fk6+Xs9nA84L9KzoBOWTHzRX9bNjb4PzEFETL5BmUKlsTiTt
Y+N8USZgfgiqOvbT+4/QbT3BXx0p+Fnc8947LId+tlW+OCvOhmW0fWG0wtc6lrtf4G20eaTmrIbQ
zcyRpTszoUFSG74cICxU4BEL13eIiauj7Omu9lrfiVD7cMZTeTu/Vhjo8Plu8M4fKx60wOWL2gCa
tHB5bT8AtKHN3M0lWuVlFDghpVy51zffF3cu5eS1L6lmaN+iqU2lnLyMikSfaWhqIiAdCG++hX4I
WYs9pJuf6mcI3w+++SDFnmDZYuOAdF2LPVG8L8PC2Zd29Mal4icG6Q+CJqNEOKmA7qFZ8ed1FErU
27PgRPr0v5/W1l1Wr0zc6b7vMruLyR/OJDC8DtGB/H+bXyfobJ0jRZikuQKuQkc/bfEOnkpf+l7s
jV38sxdt/7lCHtlbAs2PHzVHUezGy27TQ4bI9i7/+2rd5lOoq10pLcBHBgy/sEFPin4m3pXF2FIw
AMpzUtwCAoMyULWComcxwZA48W4GwwIULCSEeLsERGMWGEq60E6WhDPFDCeHkhMMW2ApBu8uZVVA
2/iYZKS5IUFiflfOP9SeUxBmRMYoOYOW2AAFsnzRTK+Zk9oYFdpl+uqhsefQlVIQ2VcBQedyuPAY
rgfQZdTSvoCTeJZuj+VUdWUTS3URtI2LNFsGFtVvYn9E19T1jclCaREqMXhVKESQzvStoSRXw7EN
UYHu0n2Z2PLv+j7EWyp2TEjRPEZYvG+rP//WE3DU7vPUnTlzyhgoYEYoBUDwESGzTjnAUNYbYVKX
IpgWfxWhHVf/mBZXXzm7g2eGCm30EkW3ZoYZAEVRDSzQmlI6kDMWefgsniHy92cHXezGpQgrGEK5
HZgOAg6GeFSFXCnnGDM8ymbiqIXLdAhMjiEM/agqxyrsKLVzHk8+wwYRMEUPBJpgINVC2aiFVp8b
ySqCqElt9DpX3XFoT9wkKcsM+oMl9O2BXQQ0tNs5qyOpLlNw5wWNdKqmB8Vwsc+5/Bis5zqaA2XC
YkJ4ZWleXaOPtdg0Ue2Ch5BTV38XwMYN2SfRNoEuABGcYJe534Bi8/oZY4SDG7vUWV76NYzEUMyC
LkYtGuklHXiK7sDr7WG43Y0ZeTuLoCTM0ziSUJM67ngdHuzfBoMikMkQnqBlfytr7tAAvWQBEIFy
wOsVYsWP+PQ/P08dmsLq8jYvUL7pbCAO3Nkm/FWqnXs85DOr9r6xREX/VaePUpjDUn5YXlS/+FUc
LSd/Aq/zXesdK8FZPOvQO7z2V7KDqZADOw4dveCpxtVE1xqEUuylKEP7eHjqSlcgOs1Z5wKOat7y
hshcqjNT1DaI5FjAGUAvL2BMWe8Lk3N9N7OKxmhdAJEhbg1wYdPQTcjmdmEZonxrKI4VPNY32VHw
jI/K7+yfSgOArbhXd4l73Srjdt8Ypc6QWUJ6YDRgtAXp82PPGRPDARFtW/TcIhEEpn5qzkIjlqQ4
RcetAfBQMtsfDU6pWuyuj+HSCsQZZOWrtQhdqrTIhCon+mCWiFBGyQKTN1RLldTlVbUulx8VJdL/
rIFpEqJ21FEyW7mGnl8LFFvyaRancOEsxKUzw+9DLAP8PIC+oJN062VWdaoK6IWh1Xa0k+gAZyk9
dm7vNNOv67N1eZFuDZGBnl2kabHMw9rDUArIeLwA05q4K+9c8oxQ0ceYChAn0gCPbOdfo+roARS6
u8HO8Sq5Ppqvh+nWA2A4gEmS8BQNbLR6xpCZcSFBqBMJNQM0u6DDtYsjyHyK2iHMaAJAgNWuCHAf
pa+119oJhgsQ7F2yk/zyfX2VP4oPyZOQ9uEdLda2PPsyWgTRrCCHbhX4ss4TQKsnObwnJnOS/wyd
JjgYkb/KZtJIWx8kF1U9kPiJnETyhQwq3lbn00tDQbK6atOugo02kBe7u2lusvf4p/K7mwH9a716
NzoaRJIehScTAEFeHfYrg3JldemWLkE08rlSYL466vaLChpNQOiO95ZX73+1du6E9mB3Xut8lvCR
jmM6qFA0HnSSBc5EMI+ngV1mEY0mdC9vT81QZEo6COiMBi2lqyFoD6S9fjCS/fXtzNozcP9okoTi
DJB8lDuu+lRNMtn8wsqWDelX16SDqHEq9Iy44EuN5z9mKL9MnnRhFxtoi/85/MArsvLrBqhZ6XF9
5XZ/MjKtMIYBASYN5A3gCtupq9BVvo5SViDZKy52HsTPMlgDxo8IqseTO/Kgo5c3GjEHyA0uUcwi
3V0sm41aRaS7uMj3iOAX0qZ0fZFYFhByQLUCVSMC+9oOqC5z9HorUhEs2bFS7VY8JP9wo51boKas
H8oeNRy5COLuVGXe2DpFeCgjzkuH4T+ggwDEjQJmbSBjqOdBlGuzpgh4haD3d2idZTyZKNs2QclT
nWDsaoC90O0ND01eI9ThMWotk7pVwJJIR620kZiRIQDIW3ieFepik+WlENIQVhCgASKRVsfRdLmY
SMakQWsPLZ5YfgImpBY/mtU2tmokYar8KM62oLyTNjjjfuBcbIzRoIcPPXaALyCwpZF+kbomplq3
WfC9t/ypua317wuvDsOIadDfCX+D/i5APOkbqhRrrZd1BH+LX+85oR9rnoC2BLGlDtoWqGhtD4km
jd3ah3gQ9N0RT3Yw+Fo3rXnz+/pRZM2SBupM9EwhCwp1iq0VZW6LsBkz0CQ8Ame1qLbcHnm5cdZI
NBUoKzQVI2tE1wWFrG7lJYQN6bthfjSPxvDSRAHQ+teHwjBjgboAYBXCrIhQczuUMrfGbh5CJIxL
FxIRCri23ML66ygTUoMEqYSlAVkC3TIi5PK6yi12lewnkH+OwPstOfmv6yO5fJTBCEEjQmOFZJ+o
I1KE+SymUQwUEVpBVpJDEd5TwSP0Yc8qLwnAM0bts6I1KxMNxHkQgrhgtVekGyY7zB2kbVq0qEec
VSLfvg1IQMoB7DveNDqODQ31UqNCh/5lUwau0O0/pOxwfeqYP4+cHSoHoP9AQ+R2E4zWhG5OiIYT
ODSIsYC++QfcCkZAwBhwLQg0aGYRPUd/bRdJZbBUnqUSE2P5fn0Ul6cS5x0vMgs4fsLMT11fiV6s
alwbZYAzKagnpAO74gSCketWLr3X1gp1fQ2SUK/RoJeBZL/xcj6MdZDRjInDbqLFAR0B23VYhS7T
BzEtg7n3xydBOj5c/3bGDKG5BQkfkPfBfdGL0MnDWukEErOTf6vf3zi/zvp6oDZAWyyjrfACt1/o
YBNq+gzzP2p29ysVBwiY/v1OBaYSoBdQdRLIBXXuUoBsF0D5SlJg661dMj316c9/mKQzE9Q2EvUU
wJeiLEl8gpRvqZ5qNM//w2bdDITaRlY/KAWwgmVQR24/+Yl6u7YvJmco7BX5z2zRTzUtFRRjmshQ
5Ad4KUs6rqt3fbYu7w9kWchagCCNCIBQC5JHKXQwLSzILAYSqKoAyQHB0g81fL5uh7V1iXYWKlGg
GLwIGpSpWo26actgNfd1epffDOsuyzhGGPMFGXiE10gfYSw05LzV9bUxJuRFk7G35UMIGEjKAQIw
TcA3QWEYGTfwW2yPuLIMAwQicN92thG6KqJGTgTEMICAV4UIEM4Huq3o7RvNtTlEFpJfsW+ld3p3
KMPXv14LmEDOEBVBwI5oHZlskNtymBLctKKvFwCZv/cvIo+/mOFnN0bI358ljPKuisupSkkeY7wX
fv93IyC7+uzHxbK34lLA9b1CMVQ+rfsRLBAK56HDXAnkB1H3Q4SFjbU1okeo0S8yVsItxVtpvK/0
l+ujYE4RgbSinANQMw3KjeVKGHMdec5M3GeOPvj/8vN4bICUE31wX60+Z5M0QLx5zWcsc4Ourf1/
99uU2xjiYbYyKUIEDbd0Gp6u/zpr5oGMJ+R9EmImmtJZivspLrQOsTOacZLb4jnjQb1ZU4/qNEqc
oCNUAOrarm2ZLWpYt8iYiJODFBSvrZf871S8h+cXitMoL4Afkm6LFTXEsokaVUFsvbShvRaHFCIp
017hJfMYM4VQAHMEuK+FFxM1jjnFe1NWMujzrg6uIaOwremvO7QAi0VYQ2IykOHSQUcdFalelG2F
ZpTjIh+LH11d25zzzBgGNBPQqIngH7Ae+hbKtDAtKyNtAwURrLG+jONLK3h/vak2NqipAnhc7pQ0
a6Hypjh+g9Z6KeN4jMtdhYoSzvFXWQnSv5TP61JD7xdlrEByJS12z1ts3s+TWTw70GqjJ1E84Ocn
r3MGTmTGSLghaLKQtgXHDTRpL6rL81TMOu7poB0dE097iJG8jA34tMENm5Qn6W9Vn4F2/Uq9g8qH
ULerlAuRRrMMo9AYgwytDvluqneT5qzRSdA5Nyq5Mc8PI9yrrhFaThMNv4RcezttdSqGYEAq9Zvo
1ai9HTSBvPE0vl3fXfSJhxEkDyUcNlwVkKWldpdgZMMgV4Z5k0EEJ3JPQvu473lEGxcjAZwb4Tlh
QCKAbhqnXijqvGqpJkD7qWteRgiL70XJEVI/5NKZkrblzaTBFFwjTv6XIiH9lKk7NDSYCEQIU3i/
a24bu/xYWvdY3PHYYi4qmCDZJozkQKshZsPrklofFU0nRTIBLB6HtqQepAjg4YOo2sW9dZQgo/Te
fYahuwsfyl9Sxul3IeEaNUzYxosTZxa5ILo5Si/DuJNUYIiHwhVCp6uC9aGSbCv158luONWAiwQ6
1ozEW4TqwyC84mTSzw6wGSaRnBrAQwPLC2hJc8rtxol1YKx499vFaSamcMAIgTkal/Ag3ZpKkTlt
pzZK4CvmIDzqzqOuguJJQBWLxy52OYfkBsKrEZsfzV40QV6mLV0qdB2UKlYv8XaFBtXf9sH6pXIU
BS66TcmYzg1RHkNPly6pShiS/eZR+S56aWzbrbF7aD5y5FTvuY20JG+y3R04zgjB4UAkMFHQaZsG
Qoy1UaDj1LiT7vRX81N3AaQR960T4Z/rDuSi85qMDrlIeF6QpxugbNiu2DBpYlR2KwESmA/pvX6M
UJN8LB7HZyloQEdagRZ82Q+8PUlqQ/QY8eBHTgrshkhOK1uzRkp49AmOBQg1fUEP9HSfA6TWHRSP
18BL319khOem6OuxFeW+J2ivztM8Xu7lop+I/nXqdqzXdJZyAb8+ORYRpe7sb3jJovO5d3i26HAF
pqDrhNDOgtgBedFu52zR+hrBnYiiVO4onlxyGbMvvS+6u0DUCMQ54eW0qLFUXT5AEgBNoWZml5+N
6eq/zLcamXA3rjwe0y5r5ginHumtRnYXxInb4eTF0C7rJGE4hCoksAZb9Ms7s3yX3eFzzOzlb+Es
mL+NQeqyrMW0VceMGHyWgRsTXtDv6ymcgObiRoYRIHLg/BC6EgmH7ahq0FUVs4UisH6q4wCMs59o
JTA/OKeWsVIbK8Q5nrn0NDWrRh9R4TV1u/DM8jHbQWjQeF1/RZkD0pDr5jhjovuWgdBZk8iAtbnz
f6Tv2RtaGcPH6zZYbvZ8SF9Xy9mQ1iqSYk1QCS/ZzWrk+/lHhBasyeuh5ZE5Y3aTpLuudofmmO04
phkeQkeZjLQpf+U+qNlcs2jJ1Ckp4OHHnXicPNGDSklv34Om8DCDDkZzORbJ3qbc37lFupgVAxey
4t8CSGcFgoar+1EcZ/sXYBmRU3oaJAZ5koaXFhFe6+jyhfIs4QCnzrY6WHkvDBXomRZH6j1juF3r
W33gdCxfHmpkd5DLxaMQL2l4duqMxWYlldAtGIPxpyo/qM5BMuzoUD5Wow0KZjDscI4bOU6bifyy
hwOHJxDS+HQ7p1lUetaY0oit6VS/wF5rV249uCtP9uziCFB2yH12tjujKImbUYSd0/rzPnal499f
xJQFEhWcWVAGNZVDCxaq3G1eC0c9JL8sDxgaL3Fefotutnu5vgkvdgQxCIEEFG8QUaDIsjUISauo
mxp5DNafVQIe70p2vesWLrgpcIVsTFCzJlZ4nTSaMgZx8ph2btLeQ3Kk3wfhaNe5Pb5G32bo+Gqf
Au9EX/hHyjB151eIQ4uCjC2LIZVWuFbsqN9rqNu6/aNV+qHM8ZDckVLHq9aaaM0jjFS7ky1oqgCr
GDfOt2mniHvt+Na+A276D5NL5OvxkEAuXftyqGcbJlYkoWvUeArC+VDXh2r2mvhWeZ+e0RpxK968
JHcgQv/LYg1Z0HOb1Lx2MXrb0iiZAhkidAf9hteGRqaJPs7oL1YUbEvy5qRCnDop5SIv8fvh7Mg2
QpyWE++y/AWQBmiJRCKaENHSm37IJjOtJjje5bdl2/Pvd54LvLhNyBydmaDGEJd5KI/IQgeL9ENU
AkvbSU5rx/bvHC1f6g8sCmdM5Hq6nLQ/Y6IWJR6zuW8NYtCpoX6cOMZHb9grUNQrqszu9W3HmED0
KxGZIjTikCfDdgLzKp2SRKlmPE7G5w7N8pJXN04HmZiC49ov360W2pYsxKGg2gE6hc5rCTGCDi0Z
56CHWiaoCsLKF4X9rNsrGvQPFVf0m+HjN/aoMzyFkj5N2jADITnuOie9q16M28YNAfmT8HCI7c8C
nbo8FinuMKmIsZ3nyVqUfg7k9laC+JpjWM54KxanuLMFqDdznl6MUeKZRwAQeJ7jCFAnYG3aLB/K
CbPqNqfafj/ytuNlJIc3xLkF6gAsEYgaaxXrhtbVnYImx/4j0I7L9x7S4qFTfbu+IRkuA9a+YAOo
gaOauN2QIbJvjYZm5OD53uH1NV0QTcDfbX6cOlp9q/aFOuHHJye+n/zxgMMM/V7N75DQU11QmNx0
futVwe06Y48KN9qhcKvd5/UhMs7c5iuojbnkYptFI74iP9TPkxe+DUGNBvvrRtj7Akea1DDBZEGt
WqunZltPC1ZtNwn24TjseR1crEsS4/hjgppNYZbHKYtnsvVkJ8VMSjt0jrvx+5iDOA/K5SnHM/LG
RE0cCpHj0lvY64Pod7MLctXOsnuQEnNZQMguo3wwCBUlHUUEOMeLOFRZYrldB2kOtCdh/xzi5QBG
gvvGtQ4JZ7+zZ/HMFHWA5SLJ42aGKaDYpN1z6AIm7N96cIt+fhvwSKlZ7mkzMmpflE1Spoi950CQ
gJB1pNXVA+G3ULj1Q+nE/v+S9l09jiNJt7+IAL15TRpRhpRKZbtfiDLd9N6J/PX3pPbDrpQSxLuz
6MFM9zRQwcyMjAx7zmMlvNV0dMWjJwAJG8TQaPu5vsxlW52ksBSm3UfmdLaJSfkFR+0GhwjzvsA+
xYQo0q4YOmaLfCLfyfw0SRN9VESz+wqBDeNObxKopuKNBiizeN06fxpbU0kN98MyDuPX8xIv+N1l
XnwEo5fBxKPNOMRHSB8YqDslJrL3h36fLFGU3JejK2hmBWQdMIyvt9MAnPlJabCdoorAsjHlLWcF
C3fsBhXvvKPomAUnJvIdQP+9FsIJWVx1vDbtTgCP0u3O6ej0Pxk3ujn5ZDYVGz2nAA5p7ALzDSkw
a1SyKcimwYyBhs9ZOuI7i6YVJaQWgaTO34wmTUIuS1VbI/8MFNeXABOR2wDMqcbhsareTJEhuEXN
EF0f6LpClz3bzqmN4qylRToDDZAj+2LdObxd2jPMGmf/6R0pMqedsDy8Ru/btaW5FsucaZiq3Fh0
+bzrvvXXUTWT0uU0x+3MhgINnkjMgZxi4dYIt7EihCKcp5Vl+EhsWD9ns1hNXTYDJq+0u8gqI7eC
V2sHz9HR2ATmc/9cPEV/0iVbd1cu5GHAAGxEQH6+1q1Kk/JSq8oZpYvBUW2v2acYHMGvtUwC8gPi
jUWkslv1OU+G/lsk/fuLsErvJcCtjNW8401hK1vaBvREoHN6rDw3oDJn5blYGHNpGi1MAYkGKb1d
7EXzZSaRObv749dAfoWWYBYrycxWJeZ/JHPBmzgH9qwGoTsYbCmo1aCnnjGyRaMEGLWE7JODsPht
dk+kcjs3szRnXxBpI4CJTHWKjQJM+PclC3/HAKPN+kI646+NYd8OXALp6gapf7MGQFfkxF7jakh0
nEx8gBmYjSV7icet5S2AkcmCB3wzJ0Q3X0IdE88WQPehz9dHnAP4oQzbGlfIwbjT/uTodugoVmtX
a8wNCZY6mgig4CqIKBCTAslO+/Hx31NrdFSieCWgnQstutcf0M+ZJpb5MAN9Qdl123yXLU4x3DMT
lyIYNdaUTC9kvp+BhV2TaSWuGiA4ndbB32HXPuERl60KoGih+fmrMt8UGOLe/JlIYr+u/NdXHTDA
hnnMyGdo/lq9gBcKjOAYT2tN+3MXAitn5ze+6Chmt3p+HbfqccmG3yAS/OuI/rNDzBGlijS1Q4Qd
Kt/AGZIem5fiIH5qg1X447u47UzJHPCeFNtxvzQHSjf/+noYmAJAAgJDBqiLsbYuA7FnIEeKvutk
8wD8il2xWcIHuPN2oPhLyVuhAvBzWAzVWGzlTBuTYKe/1m+8HQH8pzUz52TyjrgG8gGxIww+jwvm
9M7Nh1g0JaC5SQDmMttGqET8ULRiE+ycKrLn97wm6+FLfoEpz1pzVZFpLb9PHeEDCxBP3GEJ5uGO
1YN8tKKj3R5MSkjxXOs9l4fS2OddsNsaGciAxTfOT38XPxgnXxu/DW+0ypf60K0St3UBgHLg/aVR
zzMfKnO46KlDbxctePIos15/gdBVglEqWoCADuSh+/gTGG2OsRdXo6048bElmZOuVAyfzyQmL0fV
CsnBf1fJuy+Y+WFcA2TNEp0BSL4JmW0R9+axZbitx6I9GSk2tD5hbhckBMyLF/NVFnQnztjJK85R
PtpV+VrZaIl5R0uXXz4XK+EQLbmJd3z8a6GMsQDyR4CJ5zDYtcduO6+gGzbFwC/Mpa6LexoIaAd0
+2AUDQxKLBp8UHZjh0FrbpdPJPCiw7CWtpi89yqeyGt+HbiRDwCcV3kb7gOf2y31QlCzcXn8yPgh
tAAxLxUP8AfG8J6msGoANRd6zcteT6zYU9cpNB2L/Vo4x/uSkFanRW7+BrulQsN8UUUcloBE9w6A
nk5mJVazhfsLYE+8sJhIJRj23RuH1l2QzVqw8yoxwogcJzRJZwn3MuHUgHEAqwRaHZzTfbDpvfQV
oybyGqNgu8TP/H5deTFPlpJLN3abikY3l0HJH2hHHfO6o4WyAKpQFXoKERov+a7eg1/VHqQjJvpr
NrPkAFWJ20mvk8OtlzpCzug+7OleCheZyz3W/aRXEF7bvZ3bYATd558oH5qpF++UCLQPn9N2sPln
nzsMHBmX+i/ZZx2LR94EXWwSEpcIi5hHSypGwBf3cui1f4fNbC60+d3MF9MfD4J4zNvDhMIXZpQ3
Qps73DZQkSRrfVU5+ma28k3rKa7H2eoPhi9BSLcxrNmrnhKg9wdwHV0XMRACsswzkIp4rGY3nhy+
hxLFGehuA9ATOFmut7vJI60Oy1PsReAnMwHv9N6hVwTNHBGJZXSfIm9a2fL+ZMOT+ztteQvcyeU2
aM0FfT+3m16dO6J55KNRbwQMK0wmYzMFRayrNKtPXk5K+CngmTdb4KuIaAFXzfkD//v31+HXZKX4
yJm8NygDRejPONnAZ0eAqpI/nDmQ9xlFMKQo3Z4Y1gj7blo8jOA2tCp4pYC+IYt29wYWDc8w9UBB
HsprGL9nO3b7jhszI4ombzJ/e9vBcs2Pxpq/ezt04ZuLJii232PyGxC35EO2yd4prJW6VoAcsH/Z
gxaQkPXvl/X3QCLrfUCp8PnpSSLWZjeYv/7mZDM6MlHJITc7PGCZ6dKMii+s8NvG+juYn397OwXD
dgZUyb/qHgOJjoQ//tA+sc1oNs6zTk6mTtJ1Rnw4icoe4chqJ63eR+tXQV53GbH7hXTC2fdlD/Ny
S5hLXAxBAAKZcPKctwIr9T72Jcpp25R4Bpb9gpKNaaIs+uE4xw4atlvZh81q9/yOifrt6xM+62fJ
GT2PgD36JNZtGcqxlzV80tb77fEmUMLfSrL2fn6vV0fP8vbrxsY/O3uz+Vzt/jSrD3fBK7gx6Iya
MAquTrIcajM+IAUm3IcG5KDHV/k8ovJohcxVzuNTko8CBKi/O6vZqeb699754zgH28JeV+TZHshK
JStiu7a/M9/cnU3IgWzI6tPSFzM4NzgZuBboH0C3E2URoj2S15ZF47RkVLg58z44MlhWtw63AMzx
s/3JKnSiuADrNmtLWDWuvoYOdCs9JAEuidUgHVA7fxOvey1OCzE7dYKu94hS/eK7eFCNApeN0YJa
M9ACYCStp6bo4X4xML8JRC+dqEtgiTc+INpR0TOuqGBZAGE7ki7Xy6/VQqtORtV5CEknWIHQTk3d
Cqzcy9d4VM3QWbLl90SiigwrCqngA2IZgZRqjkSNK3sv/0TGrOqQXVFsOGXTj+KNTkB410hIJDiR
sbCrrGqjIID+A8DhYAwM7B1sz5kSpdlp7ETMZslm2+8lDDhNdiM6arMQ9S8JYlRcABNdxw0QNODx
7OymJ73qNpnb9QuX6cabxigY0o4qvEuwkOBlZG4rP6EfvJbU2evN3h4B8oiM3FoAmss+X1gT62RS
SbT/lRIeA++DTUHmSplr8RDynkRO1mnN+bGpO7y7VJVn/RpWjHytj5OhAWma47CgzclK3RTIaQtP
+M3hnBdi0M4k8AHBZb6WkAXJSZr480JGG7CDO9Famia/6U3+1yr+I4PxzsZM0ducblZnjciJKI5u
yd9EBEnL0ht2f7/+LYl91SNDipNyhqTUjSzDFHf/LTo7sxSN8bLLMMj7IUl4uA3hNgH2t/YkuhxS
OI+fhZtSEyuHMURGrOU8J8fYsrXhJIiFddJa3+HB3ACUeffzWNqCDrDKHFZtFMdixHsiqK6qrYS+
8aUF3dRz2QUxmlzzxtyOI2Roz11J8tqkLAvH0w6rew/24MPGcY1WfIi2kT9+G08BulxAG+dogDF9
vNq7VoK27vyfymvMc8JlrVw0BT4Fk4rWbEXIhIrr4nNYLSnLTUzGLpqxR2h5HStlgKTgyTgDrKeu
QMKn9LXaGr64lszaEd8DHl7v0uTIomjG6M6Au6jzExR1dgwnP7nSV3BIzQJYV7QnpjFV3zjIrWn0
VrgonH2v2WUzNqVTQrHOR8huAZBPD9bYxNZivoZegUuv4CyFxkDIGSIAYdspRDGY2kJPefSF9PZk
p67mBlbhRq5kl9YiUOuSNMYxauS0raUw470Bdji2c6jMaJ1s9EqF1mKhma1ps0tjL0sBfCclgrDO
An/rJrPEdW1pKx24fks6SpX90S4yl6FAEmNuE4haH92nf3LR0PmKnBPSjsDBuX5bZG7g5kiqeY++
XS0JLDRIbQoUrZa0/a7C/VsQuO2uBQUV14M2rKKCqMKJayC/mks7dffJvxDCmP4q4MUsnCCkBVOC
bNL3Rdt05lLnxJIYxvL3mZoVQYpN63F5Mvie8GDM7ok//k+Hg5r/9Z4Z0pBzXAE54F5CBQoYL9v0
UHnB4oLu29uLjWO0eSj6qdQVSBqsYX1aJxa6uv6aIKr9X5fE6LKQ5BJf0yWN9rBuCXqEvB4j+82q
XPD+FpfEGHbjNBgCIHOxeU5JamQ+DB9ZGFN2l1q67jzNAgZxAcEDI6ciOX19SpU+oLfAwJJOeKcS
6MK0y98fa8Kdy3MlglGEykgVoOA3VOFajKfxeJZGd0mr7zk0V1IYJQj5bIrnuOW9mrbomh0SswLS
soUbm5OIIIe2aD5e1003HKzolUhGHfq0AT5Fj4VJe/WJmm3OLNwsI73FW5u//0QnrsQxOjEnshL2
+ln7WpJYiI4JJe9cdF/uPA6AQDcQnyJoQ1zMqIQQdGFSDhp9HNB+jCmhEzRP+4ytbNGdvn9qF7IY
3cjztjGk8CyLWvDMar1/GaTaGbzGjBBoPT60mzLF+dAuJDJ6MhpJqlXdWWLuD4MZHjHQaLVIs6GD
ZSc+B3vBLH8Ajr7ht8Fx6SG5F6rQGoVCp1PpICzzZAHPTciSQcfmxkSGL4w0KtJeEjp4MnMphrzJ
mtO1IlpFly2gthCDsxpzUrhCGhMBLwq3Nwz0PMXI6cy70YcB24lvlJ9tNYKV2gr23Sft2WkXMts3
7SXsJzCumhDVcQr6cAEmUzQzC0R/X2JFxl+UPaQydRSC0Df6xfP/5JgV2gRLG5rhGjCPKddmYdSl
qeBF6NvvLK/ZyZtuF7uOI/irkxl9Cqbwd8bGL80k3rQgnFd8IZm5PoMggmViAtR5v1H2VWRFL/Ex
PlLjqtktIGCnksTI6h4Ln2arF+0g/fGMv0VZKFAFRd4eoHeM+G4GM03G9wKMUgdWo9bkkCIGO2tG
0DW+6LPcTAWdV3shjrnAhnYKZC5o6T4PVu4bTgQn7IRIKyDcplo41bvm4nJxzOVt+twIZr2h2kTp
pAIY+HwzQF5+CLCZaK9ZPzYX90/zYn2MjddDMQ4bFRL7TXeO5AIkKIf9uAIJrMV5gtkeanjNhsUt
xpE3JQR2b5nre+qkieu1DrJxd4Z1ohPDma3O4khoA4zIDUjtcE8KXNHK1CzDDa0McdDiFixpFBPp
IchrVW6CRvV2VZHUlc55idaaLAWjIs9LXfM3xTB22YzJ4NVhCqUYyy4jU4XQ0dSe6X4beF1bALgj
yYPsm0Ck7QnUoTT8C1zA+6kk+A6+QXdeO8vh7k1/A/tRjN1OuDjquBl6brjKXn9qrPGp38yOiOaO
yMp4gBm035M1rCrUnAaoP1WKBVWkQcaDm83mnrRGUkaJKv9vafuvW0YzXKj+uY8F3eTombWyOSgV
XchGTg9cfwo2tY9dtiWi+uF7h67/Chd7j7h7j3Sua5iYyxs22ZuK2pbZ2fVAtE1vZShDh2b1/xOU
0xv+aBMY8yYoYynyE84B+28rbutF8PYDl7oomCpCRW/JYViycGzyCtGnBvoyqv7QOpoIQHu2qR0L
d7JAs7rkj9+k69nNZ0zcGMRJX8pY4MnKrAgmrvSCg7ieTYCaeByeb+5l8Ybf8/guzCqbsMrrUTeU
ATJL+60FFExgHVbKE2Wje6xZd70fDP2AKkE2wLNz7uG56MBMVCmIi2LE6ZnwucxiHz/RxwkDwfsl
7/y+83Mhi9GUhutHtY0H6vwMlvB8cuiQxwCpEYKC8NARDU31VG8SvBzaYo7qbnRwuVbmZcR1FU4F
puAR/9Is4PASWAM1DqhDi0ReDoDuH+J/9pZRnApI9wlG4ARPxSCrdrYQw4ZKS9ylhPu9iO5yacyj
qM1lH8chtrbfGKjJI7kKA5wsoYPfu+rgcwH+JUqGKn4HU3ChLJmUIYEwCVRKZyXoxZ7RyR/aOLz1
ACOjO0sIu3djA7iMgLjSAHoKmdcS81EDzuPICWjDmP6eLPFN6tYvtBpZ77jJjiviVl7pRF6JaJJb
KUu+Mt021rad6SnQPoVKJOuu4/SSuh8AP9dYwVPpD3j1lC0Y8P5qmEmW/vCkQ4XwH9zIS5nM495P
gWHkVSR6BjRGx62gc+oxPCm45UtJjXu5hktZzMMuxvmplRPIAvqJ034OLxrKvQFY6bq/zWfh1w7w
8iF3Oi6s8d7DeSmXOda61/msU7Gv0wopCM8wT+gvQOvnYsB1714AtAkTjYqKkIN9OAW17OJ67rCZ
Li0Oxn/a9bBa9APuXfRLKcy9iGHUdAWFVVx06oyFNjUsJ3AQCF69kLqhO3OjkRcLYmxYJ46iNmej
eK5CZmDUAq/RCQe1tKYlOYztKou5xSgAlgQwoR2Nxuk1x5KWNPCuJlyshzFcac7VpRBiPY11skY/
tiOk2CMXbrT1T3TuQhLju0tDIHRtBEm0JMkj8s3NeTNZDTrgFyTdtRoXkpgbXGIiHvP+kNRv6DuT
uvLn5FO/uENFr4eXPpcr42dB6JIOMle5mSpRy4uBKsawb5+oFpbI6w0r+T1egAu86zRc6jtzfYMg
ENJG6bFAEJgM+3ITonFFWs0nwm+X8jMLisiCTgwKZqrSGrLoo01dBYQdKwVO9uP9WxJDt/fiaVOa
dgzC8rykFEWlYTNaIgls1X4s5l6RDsMQIPTBYDfgtFgsppYD8x6vzKK3/agOop1uMTaOTjn0kKEJ
BHAkiZ072WpJOahuM1bjSqp8vbq20wdRwVyRpxFPsMJt5ezXB7vy28Or+7Nwpe8FyVfCmCut5XMf
ZfIkorY8+qmLZomdZH13qGejky0gn6/YW7t+fg6tp6cF2fdcvCvZzCXvtFqqxBNkYxbDFFOE5wFu
XLvLDydfhdclvTw+z3sOypVA5q4bp1PcyQ129qMm1S/e5NDrMK/Xf2jX8a9folNaZ2CFAM2NjyXf
Udgrwcx9T2ZMcMkJVtrbMjJZMVKlCcEc8cK9uJfgAVI48JUwS0Ch+5i7rrSpVAhVCznmOWGILueE
ULeExtYohFoG94+ikkuhLIpejDYcAUMp1IL+qwqSetW282nZfLGofMdFAHuXjhlGzBbSofbruyEL
lVh0Gr2RX96XZNFJhNXqgFTgafWMmdilx+HeuV2KY3yFAHR4mCgURPQ2Bpt0+5Xaoc179DUaCHiS
rNGKXBCtj+jIWFKZu8bnUjZjBpRULmRcTdET9sFTfuzR9MnbkvUykPPE6FsGHN7Ol+zR/e919VIu
YxHkRtROqMrQ4wSuKUkwd9MjH7NkwxfXx9z+Qex5EBhJ4rknPfUx7wAKAM4HHBL4DU+U0Ux1JJBC
4Zos2IF7WfUrLWLsQJ/3aS4k2Fp5NSAdiGIx8lDrY4oUjOggD2LxeE0e7+q9ePpKJnM1AcdUylUB
VZpMdQVYq5rsf2cWCN1jvCcqrG1D49rtSH7+R03S2fJ71EnaIICICKMHE04UxOrr/cvqQIP3TxCq
I/PztJQ+uGuJAMWHeWNMWWC0hDndkzB1fVQrohdFyDQ73kt4Plfxg/9WNpy1ND5zMzeGvI94KY+x
sFrDxXVZQF5tZyVJMBa7d/Yx+YOB9cZWBTqv9/fxid7XooslMidqDMCaK4P/21bZlAG2WZqQR48y
Aybl3x5AogsyqcFhfYOLZbIwAFInSEkcQiaKi6jWl5sa6YNu0xxVtzKXqk93ja2AqTABzEJAnWSs
X9uGs6zGquhVvXkSyZQS+Uc3KJVutaSjS6KYSIlDHF13HEQVHyHIegerekczZS3Z6hJk312TfrEo
1qzGYaZokUbDvzgnrQeqmWoiUmhOrvi/ymJMadqXoyHVWJUkkBzjFArC9RjW5bv/iZdAeuiFutWM
/xwWc+F4tWkasdBFL8aw6u44Vhh0WVA+egg3IoAdgOlPjAijsev68VXbsTByPZG8tkYVVK1JHpp1
THhHxy8kCvfj+z9TeAxO8RpGe4Agwh4XP2aVkEaSN0527o4wlDLev/a7Bg6ciJDd+LUk8q6CyAZY
BoD9Bk4G5nFok7qR+ySVPKO29IzwslUoJP6ZXpLX0xKC+F1ZgHQG0jKcJDBGXe9owAE5L+xKySsb
or8J7wFH4phwT0JoCv8gNhMBUvBvWcxt5mMDg0BJJXncc3pMEQUGBSlfgCVaLjx19yLOK0nMZS7j
VgeQEiT1f8Nj7g4u50v+6S19SR1ZI4+Vkp7GjU5erIrRDy4EVYQ2FpKn66YCcKrv09+qJpnoPBaz
dFDMTY4AylIFGcTgoIKG8JWjofx8SI7Nhjv8b6IY/RuHflZGA6JGTAqWRHhRJRK+hD+ltQiWSr/6
0eYxj2YqN6qY0s3jCO/FvxErqLDtOSpw6WFym9f2S1uPQDV/fbzCOyVKSvNGO9spZh7YHa/VXkKj
UQcIRAxb2tNqMnOboCBkJU64Cm3B4uzW0i3U3EmzyuGMYWhupToAKHRehR99CZTu1qhRsmbwcYBv
EkNyKvMtsjaEatZqmc+vlO9+NWPIO7FPhSt5s20oZg/imsqeltT2TmEcw8x0uAMccef0wvUWzFMV
TnylVn6yngHnDjYhPBGo0A4m/2F49S5x/7qFyR10kNo+3v07If+1aKrrF9mT7hR2MtB4K59zeVNy
Eid9Fdfx6rQ17DQzuwQexYx0aGQ359k+gOaiv0S3y3e5Xbi8d7y2q09h7Z/WptWoR9iF+HN2isMX
Z44HGZN2to5zF7fw/bNXzVoyUPf0j3IZAo8YY5o4fMbshqoEzqAkrv3ByV66lxnpAIEke86urQHI
JpwNRfQijEEEAB74nEj4HNm6mzvFqv8Kn411s2Bd7vQr4mW7+CDGNs8Sn6PFDx8ElGx0SABADUOE
4V5cqAndKcMD8gjqjolQhAEYKLk+egMsrkJTd+ChXAPuHgi7qcvbsq1sTwToFao729mxMl9HNDO/
Zosz7neKs9fiGc2TlTFv+gbixU3xwn3E6LbnUCa1VmjN3KF7OiHlr6UkE30Arm0cZIp0LFhTwMnC
shkooVLrXXqqfcMVN8n3VJPgl2o1dgsIomCrfoVW/vX4gt3V6guRbEIEbQ5yXLZT7Udr5Vv6wHLf
MOD+VWzj9RQTY5McafENnQcvC4Jv8/MU0YoilFOkNRiz6+NVijbSUzgwPoCmMOTrHDJkRjZLU5/3
16eijVuR0TQussy5GfgtOWkCmynaGlZoTnY4Gy0cEegadhLKwf1W+qGgkH+TJazhOxlDLPBCMrPA
Ji8m0IRDsoKBxwbBs3LMtvJ+Nj8Nq99qC/t541soErigcFHA2AAIZZ5RVyGW00Qep8af3mRweZrN
oZbt3li4/DehD24+QGopnaOCoikbZQGOTWnlrup9fYI15m09WSX5apiJ/l8P+jGSGL+sKni1TXpI
mh3M+EgFCRGzopwe/fcrwtOO4UUKFHMLptLWYTijs3LwC8uh2fKEyAuvNt35q0sNULULCWwY3Ku1
kUQKJMBFcmrgGMRr3Xla8phvczZgO+YFwBZAAcCByTLVDOj+5Kt8mHCRC5FIH+kxeenfgNJ4aM0c
YCgZCQ/xQUeZYwZBg0h+lioQNw4aPoBSlADTQAWllEwv/MVTHedxX/BcPfsf1sF8bCxuQAoAbX31
s5lHcGo0DuQ8+NmT+ZWvEjTK6Gt5Xbjzqv1orc/WnYCzovp484BhgJK6XbqPv+A2A8h8AfPqjV2h
8l3b0C+Y0Sstbatn2plH2x8Le9pOJD4ga5Os5ucFwXRpjPpcLZ25CLKYYK62wdINIq++hm2HjKNi
PqWA6VuQdPP6YLbmTKiE8YAzuNf1AXJyUY9qnij+aVhpm3HnAxOOvH76zz/WY0lnQvTrNWH0WuFB
3qQgOAd5yLUkrQIsRjpKst+9pCdioy/6aJi7Y0ic3wZxvlcxQRJ7jT9qPmeZtr3bvNt/yOfu8/W5
3wLt4SciG/fZXu1+ue6T6368/H16xjC/tbVC/2OLoaDt07SwO+e399E3MwY2DPiq6k6a7G8/SqAN
IRLA8MFslURcZcCWqwlqbiC019FbfgiJ2G3aHQ5Js5TFbPsZYIn9FFCzYQAZE/ZA1GNUolXDaCq0
TPVzMm1y8vFhkK/9FwZHSLP7+HJe1rr1JzcxTI9+ycP3+FFgDrwiMG6A43Y+KWhG6jxtS7vfvvWL
rAjSPTW6/Dr69xd2YDLCApgA+DpnvebMNUDx/qiWTL41WzP/BNafQ4ypf2BjYRKdPLvaOvt4A4Aa
mY4/S7Hb2eQwGwXLQbkSZIliPDKf0ldB1As5r/onJycoUWrkLVm9oaHTppM2yNmZ+5D80ezV8XD4
ddCtI5mcguzQX2iZI1Lc7t9luJBzV/bNRwG6lHKZAgtGZ2xZJ/FNHwOLxW830wY9eD2mVTp8nwKY
1B4QIc3HFmAMmw8JmC9QtZc/JWp/+Hgwg1BimtI8/lkD1C1dq4g9YlNGUl4zgwi9dTKwQ9J18gZS
KPI+mK1DeIK63dOSpRBvnQ1do7P+IHLXwAXK9vaFma40dZxr/gdN7TZQ/7cYRZcM814IglGhyNAy
igI+MGt09PR+iGjhBRaAmyv2Y0siU1VnNxNUcEBqR4AEf4sJEpqxr1oukTS/NwfnhF8KHoAJqGC4
lwga0H9/LNYnC9SGOPA9TvtEUoAYDTaFicnIIVz9CW2yi81WJBFaXDdPT71pLJBPSbc2XIcSAtQG
jgZykTxj76I5q7IpNzS4ABrJ1ingMASHljeAihK6gkWT/wP5zsiuXFcoZ9NWvhE+v2JGBN+zsGe3
DzW+RkJFEvDeiK7YPQM0EXgwCnxNg30pyQdyKJYG9cuJRHBgSHIYiLZUE191DHah/edbJ9/fFIOm
xsYB0Jf/pho2ASb2KbUKAIdgtGGpenob/oFCDhgCPHjxwEUmnDMDF2YEfVdVoIaljrsLRFagS0bm
yeVA6XIiB528F/gCOlQBADIfQa+1NFBzg2CDfQFACC8D2ALzpmiBvDZjKjeAY7RNdL+itGfrZM0D
w6MFolwIAC4O1vXFwOZFIjavJDMqc18hSDHU3QEUi7Qb4fUzIPl694oiWWYCYxl3Eek4gPO8/jw+
z7u3kYIcIsjhdR254OsvHZuxwOukKj4t/eqoa4Osxa0OkoP0FPktAyVBRXUU2TnyQnFXB/LSmrNm
8Z1dLI4239F0RHS6AXca5KWYRWK+RUqMLudLzc8+Ot76mkMiBQhd0dJ5DN+y349Xftu9jjsPTkas
DbAjaCVgHkLKcpX3XaD53odCrBlGVFwB4UgjH7+9r8T6KqHVH/h3SGAuTXqzZPxaqZk5vD7+lNt0
AT4F9NHACVFwEvim64UbeiyFgl5jyql21S52udpWg2M2HcuExMZKqs0i+Rtg+AuTb39kzGGlC9da
pPEkYwppAAMCHQpkDPqN6y/Q+2zgyqHTfTGG/w/wlT6fn+UysrvsOZH2YuCJoR0m313+V5FeknE9
fc9hSxQM4iW/+HgyTxURpJY0okLqsSWC+NP9yp9P2oLNvq1FQj94+nbAIvJ0ovv6Q3uZC4ewbnU/
MD4U6GqOrqgmt/Si8ZQpN3UZ3TXJNu8A1i8ZQC8M3Gm2mm60hHghNLvjqqDXWABEI7KpGIxl/IMh
FPK4GgXdH+eZaGgT/W9pDbA4CKDtH4iY0ZbFXoc+buugkHXfKF4U42tUQUMhLUSwtyUMRghz8FEo
lZXaKrrf6aueDgdx3ZOgeElrpvVTpcqkbrfxUnx+m96gUsHAgtlGzDeq7OgotGSo9JLT/ZBP4M/l
QFKSc7nGM1++FriT5hCdEucET5Fo2ilx9bZpPD7p9SdV41QiVEa9cAPueCUADKcojfgs5CmYV7YV
6yIXOpxmh2GtehUcOGWbGaaUHx/f9dskiA7MdeAyasAeRq2ZueptVydyneJQ07wlfFRZYrrtW7dA
tRn2Lhpf/jdxjL9ocGnVzxPEJb3Z5SXRK0doJCLWtrZLBuuxsDu+wdXaGIWdhHIK2kbSfT32OvGz
ij0lXnIf7xkq+qiDt5zCIPKMDF3ssrSXS8PPAd+YCi9SD3eC+wDJ1IJC3M7zQEcvJTE3QwZiCpgv
C8Nvxeo9U47xlJGikVdt4Ghjuy0NotWfbU/wGnaL+b+7y0RyE+YYIKUgH702c0IptUYf1wBnWcnz
Kk0PGQpHQW9K4j4VDFLVa6U/dsamkl5A+pskr1Kaos/u8Xne+whq4JDgQp8UGBmuP0KeZCluldbw
wdlhdn1ozkqBZF1otvrCSMO92weOTjhLIEdEpYK5fUUpxl0yc4YfiIWlhLsp78FivRbiJ318e7yo
e0p6KYpZVJF0yckYwsDP+U0bYLhaNrVWJ4+F3Mn4wK4BvxfvOfxA1POvt67EdNbEJVCeOHuuFavI
TKX/EFrgvcZeOK4znQjxesx/axzaF2rbwJBmvwLJYce52kIAcXuKGKECMBiP/+AlOb+oF75wNmpZ
N6i4MVnF/yqF+gMhT084bXQyqV0i2Dzbr2tHAvkfFCBoVyZlAKRfcyGNrwV0no4CTlIANjgGD5vV
rLmKBsWJgbWZOUD5rRacgtsjhUywRPFwtCGW9QnGFInFU5cEftfVJOycXozMJTL6+wu7EMK49G0n
TnysR4HfZn+T5Gg4BZBOV7O6buZvTuKtYh4WlIjqCLuVyDsYmDJCxgvhzPVWIs028YEKcxpJRxAD
/ipj1W9CdPJFP1mxa7kFg3dvF8+9tEh6iDA5jLhBriLkGxLD57NNN83gveTrZKlIdVO4Aar7pRDm
oreShrFsKTJ8WcForgSmQ7fVgLLfiasieToZ72rwM3HV28J1vI0sIPbMSQmWdArNd72VBd7jNp1x
B8bCL8VkgyYsSxpi0qz7vqRMzmM0rEBabY36wgN8x7e/Fs1sq5GXnaFzjeE3KVJ/6esTGswEtJ9H
PQmSVWHpPwZmkfXB0UqbW2wAvb9wSo6JNwTePWOHNDmGax/R/RaKnhTjn6R3Wk8S3WLGawYuHxTG
w/C1neUFbbqnvKj0oEObIkpgLON6x5M6lwawShu++qqMKCaFpqjaA/CWBfGXvJRgP/Nhs1flUhpz
vqpSdU1MpQEt4/gSmQIyXd+aqaK9gjMpkjtac+yQ/J4J/ogwdtUcrWlLMX4LtMOZqe48Vrg7CQhE
sSjGotQNCmCUZK+XH8ZtX6p6h8ukg60rRkAUK6ua/xgDw2kawBs2TiDDWAm62WDyEl3AJ8nTTnNK
cgWz67HF9z9842gZEmHhd9mutPjw+BPpAdxsGa4iAikMMBo8c0DADU9DNZoBtKGqh4iLQtI04fGx
jNtnHbtA+SlR8ke1lu2jK4Ws+3/MXVlz28bS/SuuvMMX+3LrJlUfFpHUQmi1LL2gZIvGYN8G66//
zshOQg4RIolezIofFEpo9Cw9Pd2nTzcgxLa2FtKmTQVI/nDboA9stekieWHBzR25KKhjkQPUsYDN
g/PXUN5SmGGoYaM1ipNIG9wIwx71HSYIoVHtgHygrQi+mKwiAT3bZbAa66uinG7IkHiNadiqeR+C
uvr0CMyOMmr8wJMjo487H+yMpCIrrQanht4lLyYB1HOgzcNpGcyCHM3kngz5cK21ct1MlQjnSWjV
qybK1xaRz1VcFuOFG++SIG6E1bQmqhEFONsR4UPFaRc4EgA1zVL7jSU53NKMaqJJcQ2FxsHT0K0t
WxGyWIM5e6Cre8PG2QwV16JkKiFlCpwArdvVVYh18/DVAMtlez0aSyaBjc7RNJkGznNU7CLRyk2T
ZsRiKo1ZsE1s4U5EmJTco3TYaex7pPcpQkvGSkd67tI433ZIm51eI0wZXjgyvCyVgXp64PMP1wht
Rkno0PVmS/uVoT5X2U2lLWBu5jb7vgjuqpmqgxpWGvQzNGLncC/bCKn3R5EFx7sFWXOnC9w90BQz
A4b4/aE6UROgwSSFLDLcGSCKjSW7HS4CZSMp5/rSzB3n4OHHg4cZOFlELQDzPxSmV7lEyqlBqDgT
L+GcOEZquAIRdnqUe7UpX8r917pfuBEtCeX2AI1oVOpjGWzbMbeliqx166IWcfOzcptOKZJ36BFK
ZLLkdM7KBcE1gqI6Tm4ecBBgSxRJXQeIXIMIqcTms6fRCSQwPmlL98uZKzZGdk8Yt2QUhRpWgWY0
Wz0Y/I5eqbFhi2ZoR8NVWNyWiH+KF4kuXQ59dlbLZP0v9sSedG4RtWpeZrGIeQ3zb2Vyb6qv1WIz
jDl/d19Dbu1kQRMKagwNNb2xs3MZJPGA/Q3jc5xcxZNXhJp9WqmZ0BobU+C/0OwPxXFvAb+9C1iR
6eU0ZpBoxnFsS7o3Zl9K6UUJb6zyTsrWFlVsUbHT5DwZFTe/PS1+1gjsSefGdJridOxLGmzBjmBX
YuFpg7E2evCWwztwTsuaO1vB2IX/0DcBfhZnwONazRMpxLUvJW5suEttymZ3go67AnCE6IaqcYsT
lNeW1mowmRG8OcegjTtEmuEUXbDqOm/4TAsHf7Q6rdNMfBvTxx6NzpcYEo0z1GjHbpllJmFLRNQp
gL1R7QQdjyc3LSGv+kxNNG5yovA5oujQFhdOVT220lKP7OOqJrzD/mtwyovIwiR6j9dIWsUuMhCl
300lagJHNL0d3Ar90JASkgVEh91BWFhDc8bdQIoYwQq0/zY1NjF7K7gxo3AoIhj3MV7T5AmFC7bS
oFt8bTeg3NOWWrbM7pg3lCiahzAKEc7UxsTI417ERANv4gx69tCpm8py1AB9Y/JLSiNHVHBVFBOv
NDRbBHSoXTjO5k5n3PHhIoJOBP2C2K7a09iUu7bXJBh7fXroezusr2hIFgzD7KjuyWDf78nIyzEW
hYnJ0NDWMD6zylWpXwSVK8uXZrlwes1a9n2NuDk002kMMwG2Fb5AUIPZVX5OlXZbS49RkDlSH64z
Uop2209nZe7mQ7q0j+a8LSwejCdjSFF4oETQKk1KMiPYxohdorHAFFauhutVweqFsgvanbXpF7O8
yiPAZaMzQ/h0eiPPWY99+ZwhjBGHkICyQQer2ksb3H6H9LZyRvGs1Lo7EZf/xbqo2T1rqkjPYw2Z
gPZwpmMU4xjdDSzsm15fZclWk79O9WMdXIhFugpUtDvrDBfAd4l+qcLYA+vhlY4y6dN6zySUYL3w
QcoK4Bkwxh6uM5mKtBSHDI0IwsGzxjvSbsxqskezQ2iudIoB1F8NyNeUeAtKirsF6TPDDiZSIJtQ
bgA4o86dCbLZVw1surCNLxnSfgArroBwCyagckCNuzI3kSdkntyf5U61Xsr7z90pwKcIIlzW3g73
Xm7WSds3dSKrAlv2eooeQ9FZpt52XuJbwG14gXy9oO+MfwGBgPYDJwrLxes7BEaWJqksbBtDdGgl
eFJnt+NVh+SSGayM8pto9Y6yuLuY+eeuEwdi2Q1uz5hImaSWmD1hW6R3g3Qtt0AUGqAcq20p1c8E
MLJs28atSbS0umb1RWdotLxAwS2cVE4wiYgylS3OfDlCTMXOetQbetRkNZv0okWlnJ4tuBkzt1GU
4aOCAjVySNHzWJIIW20wa4gchcq2gPsmKaootYu2IJvTszljotGSWldx2wAM1uSJ+2gBJrJYwKHb
FebGRJTCjC6yzFybeoQquUejX0xTzG0XNMG20AoSSBWFp1Eo46GpRlWGmRaQBkFiaUTvjcAe9E1k
gogmuJGlzhmF1EO3VLs1asfoURuLCA7cWjeWP+fhnRw+KEsewIwXCWAYuA9gQRjSkxn3veWlSSFa
xLZE2BoBeog1TW732lYv7arT0GdssdkO25X8at4XxzkAJNQiWcljlOSn5Al7SMvx7zJWYCZxw5Ry
uxnbVdis5AxdQ4pqYU3PzjogfeieDS5lFH8eKhultdybVQllh7OYxFjWWbselQhuRpLZaQlqC2kx
Dj/jOwM/CwQea4OIgBm3gXPaCi3mUwDeA5Uasty6uW/RsyLw86C0i9ayzQZxM1DgNcWFXPl5dlEM
C0fkrOI6oBysxhY5Mu68UpI+bYUoF7aDvjIremZUaM6AtDR2c628ykgZnd5eM14WkJFoCs76KiFU
yPm0jT4J6YCIz7ZMdNG1SiRwIkHK3c4olnrvzh4EKCbXUWtnGghQcEuKDmIQJmEDWYhVOFhda4GI
w6YD5gi1tsVVaAmhnaSFdt4XZHSIpC8dxLOji1wHri5I4B51IhRGko4tEYVtgI1jpYgaEKSsLloL
VdP0iaSPpwd3bstC2FsbPtY8iu2xvS2biKLeKhImM6ttfSrR9q/t7CH9skhjNXcC7AvibMNk9eMQ
ZBDUZBdBnLjNN1V3NKr5eWUbWmLjni0uZTXnxhL9uAA5h3OMGWVmdE+5vu46KmiWsK314CmvirMy
VVHoNNnpcxM7Kg0XUrZzuxPJcGTecffEYcftziSKxKBgc9cPaELbomjv3xidfQmc0SkSSW6zBBJa
w4lptAJV60pqZUes7odsfXppzB2g+7LY6O6NXgUem5yWo7D9RKjsoTFjJHhCvAQMmTvKAJbAcYEA
JyJ13I7Ta51KmQXXS6/0q8Fch8O9GWzKCp3apAom3SM3/0ItoNCAMTWRYHuDsu+ppalF3DDQwjaf
LDcWLIcG3TZVxJW4VGY0a02QUUcxI+IcCjyEwxHUFQHRAB2zpWCBi+mFZEy2shWDNYKe9S58nNDK
7LRyc7ZyXyLnZw0mTYOpg4Nnyd/S9ptp+WX39D4R3CKvWgkURxlc11L71OuXufGZBN9Oi5i7hsLe
/zlw3DKvwICh1wh9b4N01Qde82ky1wY66QWbHCT2kbKzduZS7m9u84K1FiBW4MlQ980NnVX1NAKT
ZOgbaS+6k6KhwWieLwGx5/LKzP9F4R5CfawO8nBNZFEgh3VZApzjVjZofYDQjWzDK72nhxIlGuJ6
SeLcNt4XyG/jJigDSQGkpcqtVSZ5nfWlq9ERRrIWNtZx2SXujoDkK2hoB/AMFDxUTSuINQnEAPgp
27XhVXBOP9fWAxx/Jy4Gu8s88UxAg+5iO4BRFq3Vck9oL6dkEWs6twn23oN3UMySUNOMdOSw0Z0q
0ZOzaHqpzoFPznv02S3Pk/qKgGkdh9CId0BPdT1+yqbb02t4bth1C4ho5hsygOLhYKRowKv38hBs
wT0EOhpANOOrarLsLqELe34uEIYA0Z+iuBnWw8nMUnMCxGUMPRO1IcAlnOd6vI4rze+tDqGi2yQX
7cGUrjT1tm4XeFfmdg7Kx1g5Bu4/R7S6TVw2Wp7j/oPuLKNAbDIsmBw2Vpyjj43JUGbAmIEJgTM5
nW4Uhjnlod9YsQPCfthSnK/JM0GHbqVZdAJnps5i1ziYbEAvjlsallITtkpK/Oybik7Ngp9uzPPM
S66G2yKyg7sQtVagofjHFB6o4GVVeAAOwe8DUvJwxVTjlPe0MIgvRflVbT0TObWF0beaT2BQduv8
vI6vT6/Ro7OXk8g5f+GYxkrVQWKK/LbiMpwDKBRUamvRZWmcVf2Cf3Q0j5BnILgH/Sz0LVE5A9FK
NCz6QA39rkm9KlfXdb9Kk5vKUh+CJYbWo0lkssD0DFQUkN64PByOpjlkbRgnZui3wXXVK3aAexHN
ZLtK7k8P4pIgzrHNqvKHUoB7AZOzqgpgIA1htYiWmRUEliFQgDAcMu8pmYhQ1bgxhP7QKW6cBADN
X8eTtSnkL6c1mlsWyNCaKo4nERE59iJ7HpKIAFnRDgnxgRcYgmQjdOeNjgJmNXOTBvXSaeZK4e60
zGMjxuZrTyhvL2MxJHlPiK9n27qPPSkeXQRWXDUrzgclukhT4OlQeKMLDvaBWDz/q4lEA3gDvPUI
UQF1dqi2oZRNqlgZ8UVcLmn+We0rRw82i8nFuXnEvRllsADsYS9wXmHXBEWrDSXx1XQthjuKmF+R
3BPr9vSIzm22fTGcPxNXYUd0CjFdOHpl1Npagjq5pHGaCrVVS7vg2NfF/OHaygLYOkLZb/079xZN
WZVahlsYxNHRkWBRnuKotwOyDc3O0x5G4XMSS+5pFY+D1kwo2DNwd2A1xfxJn49jRdMRlrrw1JWw
7m/iS7IhzVZZ6UupNXaIHpxBTBTrtQS6BbTPMrjhrEraDUTqiS+oKFK5DLEor4LoQZBXZGkvzM4c
WxoKknmsZO9wIaZFiRsF7YgfbtVratdr1Z6Wwgxv1MBH+uwJ4U6bUNDMbmRCLj4/G3bj+b5koy/9
6xnIfM9QVAV2QvvWu0VBtn17G7tnOxAkImuJPlr3O+/6/vl6+7ijoEy8RCXe+dZ52nrXk7Ml3uu3
m0/W5uZidNYGSlvPUVj7tL67eUXR741zd+N45wuLgG2XU4pwhj4BWZPSFQNGK4zh++itDnczXHIK
jnxKNv0oegFWGXdHg6d+R5kJkGBCDeNwLrn5ywK+9pj4l3s8p0SDMtI6CVuc/Ro4roqXTo1skgDb
N34VxPNJjRw5G1YdiJ5QwNyv6YQGrOHoiMl9rd/mben0QmF3veICVbY6vclmxxf9rnBdVmEZjy6x
wpBGsTQRP8kv9CS1SblgqOYEoIMZuDiYg4dY/eFyb/tE7frCws5KNZwuFUwVGetqYZnMDTHjyIAr
gFaSILbiDpgkiBBwoya8OiN2JpLZZi55BvUR0Uenm11p3JuSq0efhCzd0sQeVBe0i0m5EaVvBE3/
gr+B5Zw5CQ5eiXfciwSQ+4C90q19zWhO//HMHTyeO9A62oJaaMTAdl2m+mapSRsl6BfqMWfsIlIQ
SERg9ND4zuSGNc76HgRlAnSoLsxSdGPAx1qxRujysUjBZWQtkWPNWMcDgdygJVnYiJkaYD3a9JpY
gduIF1ZAXKFY0OwtXMdZlgNJ3Pj15kRB7AhJSnIpmuBRQI3lhPAoSyhVqQ7w95U6xm5qtLbRmheS
QlYDaBakC8F8pVLhaOOXUn4i4X0/oBJz1cVuq6V2TCIHGxU2ZsGbf0MinnhfHgPWA86cSgHme/oK
5LR9b7r3X3w0bU5AHvwZTcVQRd3Z9Pzx8skbHO/VdM7tl7UyLNiLOU9gf9h48jLS5V2ErCfcx4Sg
Yg0V5msSO7FyoyTgM0AwYFzI9M34qxCoohoY9bjAn3ArQukbOSJtEvmj+FR1gGTmriKhRrxxM0V3
DO1Jmz6f3lnHOXsko+FxMGIkBaVPfOmKqtd5XBdp5Cv1Z8mE7ZUoaISIvJIFMDcE1kYAftwSho0e
PaiCAJa+60kGMKhfIsOeMZ4o8wL1rciSQtD+0Hg26LvaFCF0HwwJjcqkEcT/WbnEgze75/akcJuc
5uKY0yaM/C5+VlextmrJJ5p7TX13elznjAk6G2JwFZw1iGgcahPoQSRkwhj7aLBygwJUUL+FLfrE
aQ6oRU6Lmls0+6K4a1vU4v5DW4iiEwrKtkV4HnR5YjfdlzwjtoXSVgdXrNMy59QD1Ba1eZKJRBaf
H9CrMcJVtIh9iTrdeJZSD0jNSr0O6JWwGBaaNQeajDgG6vKQluUPvK7rJCtoKaRloiegl1kXs9xg
fy+UqyCUrqKucqrOrvUbgZxVwFjUqIyyovshxjj0/bbqdr2gfM2+qJdN49TDi2zaVfTYItE4wD2J
mw3R14Z0GdFNLD+DiGzh+JpbdAAJYrzgdePqwG3rSJ/aSYir2I8mukIiDEA2PbvMpMqhSxn8uV2k
I3QFujjU0eN2za07GiWpYKWxL0eviM3HSwHtucWmM/ojWHUWJuNOkqaKRs1KMBUWHFOhmzbxdFWl
lxUxbWASewreGVovDN+Mx4pQHIiQEQVBUI5vdhUbTRsUUxf7uY6SIaWz4/gc4dmFJT2r2Z9S+LsK
9Ml1yWpjXyy+DdmVZrlS/kk010RPbLN4ipcKo2dnak8ed21RcQNDDqrHTOmxZWfUfEVSJfFO79O5
lQeilDc4ByPZ4KaLDlqD7qsYOtm4E7XGkwyc2n5kNGe5uuCWzrmAe6L4M1vqlRGOKURJoUuSy1RE
l161s4V8WlgOszohCwVXjYVQFW7gQDI6RGhwid1Ea1fubq0WCVjBsepPsbA7PXxz13L0pkXzY/TV
QJUSj2gTE8so9AS3GTnUrrMxX5u1aCOgcxMko5cEk6totjY5pvAQRUtA6hk9IZsR78AnOJ47PRwE
CzF24rcmyIlLYEL1+FIZ0LFh0m8TdXNa1Znp25fGT5+aqn0qyNC0U27Lcg0ibhWHlr46LeU4acTI
KqCOilw2itN4TqtRjtQUkfXIb2MZbauTtHLF1ADlUZm3Hlqjp57W99NqkCoQ5JRGcGE0UXxFdCM4
Q2kVmIuFovg09rgbUqONFpbwjAkAXB1WDTb6DeB1aDzBTCYF8JThflnhqgEJBcLqr1TN7CFDKbgS
uFJDn9Hx8uX0oMzYNzAZAa+IU3wGRq4LsVGqAw7TfijvkyS7yw3RVpSl68acO4sYjMpqVgAJAQn6
oXqa3IQ0NpLUB2oRZNCZVdntFNe2Fm4FgAhkGsLhK+w8Q9wXpQnCgi06zoWiv5PKckjYR1gCfLgw
mQxDoFab+v1oVyMIm1TBzrdZZcfojdE8yottEmcG9kAg+34vkoeOJ0pWZV3q13FuJ4OjP019+s+t
EWSgwhagafh5BjPzezJiMY+CAPUwfl2biYfFIl41oMEGZC4nnw2pqa5DNVvitOZNA8KTQB+iohbE
3nAx+bOK6GKQRaDW8Hu5A453ZYRbDbCwSjdWsbIQ0TmKZzNhKMcBSxFISQAt5VwKRSD6RBUIC8Wn
sgWflSSAqDuFh5U7pm8Zbic9tWCly9DKxZCcRF9IyvGzyORraAumqwxjKincGTbogTXkdZD6SpDa
iGYPgKQk2r8RwpKbmEZUbvLd7jNkWawEiHG/1hpb1x6HmtoCWJL/2U5/U+VPKTzNUjiBRU1Moswf
kVYB87xTMO6OsVlwZY4udUwO/gF6jrsHkhzcETmofRP3VEp99JU/a8xBsEn+gAojFc3szw1pJWr5
RsrMM1Wg4I1rtiaumuGCrkflsG8vAbYH4AoZsRfP6CRJtdC1JoYUAErTpQEaGCoOdYB+R8P1u9fX
b5nfAwNxeoTndgaofUFmhbQjuGS5xYK0apiZKRZLQcmtOJ0jFIn1GZxJqVeIS4if2a0BVmbohn4Z
IBPk4ttGIhNRqZmKk9+0pdvB50HQjyXJU0SPmmTYRNZgV7iTTFW6Lsm3DKz3/0JjUJVhh4IVT+Vj
BlqaB1UdkMwXcYY4Zo9jNYR7BCJ91B4HZRPYaTFE69NCj6qEMLng3mPdIHCkIJDMmVYwQUwB+OQz
XwMbixA8F9NaHoqnVHasHtwe+nmK3jzSrWJ9EbXMtUdw3RtIcSva99DWf74O/w13xfX3oFDz2//w
89eiHOsoJJT78bf/axtav6TRS/7BbuvdS/uh+Pbhjr5QFP5GX5v/sYf98ce/Hf6IZ/2Q5b7Ql4Mf
vBw1juNNu6vH213TpvT0t9/fCi/NHnRdRDm9L44e8bd+6U3bv3zQh93be92P5e7XX74WbU7Z+4VR
kf/y46vN66+/sMP3P0cPelPm1ANSDBptX/FkQdY+goUDWENsou+fXz6kRR7++B5xjY8qrrSgYmTM
fUglvQncG8y/GoOjt5oZp9O/c6DBy2sW5S6muo6+0v0hwA0BoZC/MwjcI/YGQdE+qohFwSoDrvH2
ORwE1foIGkrU/Ks49yHqp1IfhYPv1l/+CMQp60D0Q30c/vuLQDWg/1tXD1z9fsZFwOCK714F2Aqq
jsILXANnV4GMUWJtVuAA/nyrAOG5964CyfoISCtaQLJKjbfP4SpQlI+o6kf3OVb983PtAkUGMva9
+qvSRyTz4EmBSeTtgxV1sAv0j+goACgkK/L7ufRHzt189/xjfWuA6oAlERSd7AM1D/RXPyJpAa46
eGM/l/oI27BWAnip7w7FH2fz8Ul44hAQP6LTK4qBGB/svt44HXA6Yufr8u/b4idTH5X/35fke9TX
P5ooOgAgFrSR87PPGjoxOs1/Ogp/47j8w2NySJS+vjlU6Ea/55Ut/sLvc3/8gEN/6eD3mHv1/cl/
ulu/HSyRt7N+78vfz/43MT/+/Id+x5IPZP2u1O//cx3t6pf6Kxnfvhh/vOX2JYNbtufrOuCvpC/p
h/tdXUe0qMdj5+fP1/v1l4OX39sSp6Rtd/2Hu6Kl5MPjS7prDgW8uRfvllDUlOzq/K+0eDu93isE
q2WXN+lL/nqgwXfT+N6Hfx+fP+ZlX8IP6/NeCfcvTfaSRy8Hj/5+rr330Z/gMxc19+jvRuO9j37c
NZRN7PzIfHfLTsuY2z1/uNjHe4q7pP3VL2BXswd/TXcv9W//DwAA//8=</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2.xml"/><Relationship Id="rId18" Type="http://schemas.openxmlformats.org/officeDocument/2006/relationships/chart" Target="../charts/chart6.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1.xml"/><Relationship Id="rId17" Type="http://schemas.microsoft.com/office/2014/relationships/chartEx" Target="../charts/chartEx1.xml"/><Relationship Id="rId2" Type="http://schemas.openxmlformats.org/officeDocument/2006/relationships/image" Target="../media/image2.png"/><Relationship Id="rId16" Type="http://schemas.openxmlformats.org/officeDocument/2006/relationships/chart" Target="../charts/chart5.xml"/><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chart" Target="../charts/chart4.xml"/><Relationship Id="rId10" Type="http://schemas.openxmlformats.org/officeDocument/2006/relationships/image" Target="../media/image10.png"/><Relationship Id="rId19"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144780</xdr:colOff>
      <xdr:row>0</xdr:row>
      <xdr:rowOff>7620</xdr:rowOff>
    </xdr:from>
    <xdr:to>
      <xdr:col>3</xdr:col>
      <xdr:colOff>396240</xdr:colOff>
      <xdr:row>3</xdr:row>
      <xdr:rowOff>15240</xdr:rowOff>
    </xdr:to>
    <xdr:pic>
      <xdr:nvPicPr>
        <xdr:cNvPr id="2" name="Picture 1">
          <a:extLst>
            <a:ext uri="{FF2B5EF4-FFF2-40B4-BE49-F238E27FC236}">
              <a16:creationId xmlns:a16="http://schemas.microsoft.com/office/drawing/2014/main" id="{3194266C-B3CA-975D-8A2B-BDB10691E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 y="7620"/>
          <a:ext cx="182118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182880</xdr:colOff>
      <xdr:row>0</xdr:row>
      <xdr:rowOff>160020</xdr:rowOff>
    </xdr:from>
    <xdr:to>
      <xdr:col>12</xdr:col>
      <xdr:colOff>434340</xdr:colOff>
      <xdr:row>0</xdr:row>
      <xdr:rowOff>365760</xdr:rowOff>
    </xdr:to>
    <xdr:sp macro="" textlink="">
      <xdr:nvSpPr>
        <xdr:cNvPr id="3" name="Oval 2">
          <a:extLst>
            <a:ext uri="{FF2B5EF4-FFF2-40B4-BE49-F238E27FC236}">
              <a16:creationId xmlns:a16="http://schemas.microsoft.com/office/drawing/2014/main" id="{1C69DF55-B76F-2047-D19E-996BFFA817E2}"/>
            </a:ext>
          </a:extLst>
        </xdr:cNvPr>
        <xdr:cNvSpPr/>
      </xdr:nvSpPr>
      <xdr:spPr>
        <a:xfrm>
          <a:off x="7559040" y="160020"/>
          <a:ext cx="251460" cy="205740"/>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274320</xdr:colOff>
      <xdr:row>0</xdr:row>
      <xdr:rowOff>144780</xdr:rowOff>
    </xdr:from>
    <xdr:to>
      <xdr:col>14</xdr:col>
      <xdr:colOff>525780</xdr:colOff>
      <xdr:row>0</xdr:row>
      <xdr:rowOff>350520</xdr:rowOff>
    </xdr:to>
    <xdr:sp macro="" textlink="">
      <xdr:nvSpPr>
        <xdr:cNvPr id="4" name="Oval 3">
          <a:extLst>
            <a:ext uri="{FF2B5EF4-FFF2-40B4-BE49-F238E27FC236}">
              <a16:creationId xmlns:a16="http://schemas.microsoft.com/office/drawing/2014/main" id="{F609238C-1444-4290-825E-57771DB3B3B7}"/>
            </a:ext>
          </a:extLst>
        </xdr:cNvPr>
        <xdr:cNvSpPr/>
      </xdr:nvSpPr>
      <xdr:spPr>
        <a:xfrm>
          <a:off x="8991600" y="144780"/>
          <a:ext cx="251460" cy="205740"/>
        </a:xfrm>
        <a:prstGeom prst="ellips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426720</xdr:colOff>
      <xdr:row>0</xdr:row>
      <xdr:rowOff>144780</xdr:rowOff>
    </xdr:from>
    <xdr:to>
      <xdr:col>13</xdr:col>
      <xdr:colOff>556260</xdr:colOff>
      <xdr:row>0</xdr:row>
      <xdr:rowOff>411480</xdr:rowOff>
    </xdr:to>
    <xdr:sp macro="" textlink="">
      <xdr:nvSpPr>
        <xdr:cNvPr id="5" name="TextBox 4">
          <a:extLst>
            <a:ext uri="{FF2B5EF4-FFF2-40B4-BE49-F238E27FC236}">
              <a16:creationId xmlns:a16="http://schemas.microsoft.com/office/drawing/2014/main" id="{F4E12ECD-CA2C-3539-46CB-A75A7AF35B32}"/>
            </a:ext>
          </a:extLst>
        </xdr:cNvPr>
        <xdr:cNvSpPr txBox="1"/>
      </xdr:nvSpPr>
      <xdr:spPr>
        <a:xfrm>
          <a:off x="7802880" y="144780"/>
          <a:ext cx="800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ONLINE</a:t>
          </a:r>
        </a:p>
      </xdr:txBody>
    </xdr:sp>
    <xdr:clientData/>
  </xdr:twoCellAnchor>
  <xdr:twoCellAnchor>
    <xdr:from>
      <xdr:col>14</xdr:col>
      <xdr:colOff>495300</xdr:colOff>
      <xdr:row>0</xdr:row>
      <xdr:rowOff>114300</xdr:rowOff>
    </xdr:from>
    <xdr:to>
      <xdr:col>15</xdr:col>
      <xdr:colOff>624840</xdr:colOff>
      <xdr:row>0</xdr:row>
      <xdr:rowOff>381000</xdr:rowOff>
    </xdr:to>
    <xdr:sp macro="" textlink="">
      <xdr:nvSpPr>
        <xdr:cNvPr id="6" name="TextBox 5">
          <a:extLst>
            <a:ext uri="{FF2B5EF4-FFF2-40B4-BE49-F238E27FC236}">
              <a16:creationId xmlns:a16="http://schemas.microsoft.com/office/drawing/2014/main" id="{0DF54075-EBD9-4718-B105-96F274196682}"/>
            </a:ext>
          </a:extLst>
        </xdr:cNvPr>
        <xdr:cNvSpPr txBox="1"/>
      </xdr:nvSpPr>
      <xdr:spPr>
        <a:xfrm>
          <a:off x="9212580" y="114300"/>
          <a:ext cx="800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STORE</a:t>
          </a:r>
        </a:p>
      </xdr:txBody>
    </xdr:sp>
    <xdr:clientData/>
  </xdr:twoCellAnchor>
  <xdr:twoCellAnchor>
    <xdr:from>
      <xdr:col>4</xdr:col>
      <xdr:colOff>274320</xdr:colOff>
      <xdr:row>3</xdr:row>
      <xdr:rowOff>0</xdr:rowOff>
    </xdr:from>
    <xdr:to>
      <xdr:col>8</xdr:col>
      <xdr:colOff>121920</xdr:colOff>
      <xdr:row>7</xdr:row>
      <xdr:rowOff>76200</xdr:rowOff>
    </xdr:to>
    <xdr:sp macro="" textlink="">
      <xdr:nvSpPr>
        <xdr:cNvPr id="7" name="Rectangle: Rounded Corners 6">
          <a:extLst>
            <a:ext uri="{FF2B5EF4-FFF2-40B4-BE49-F238E27FC236}">
              <a16:creationId xmlns:a16="http://schemas.microsoft.com/office/drawing/2014/main" id="{FC08E07A-CF96-9662-65D2-5E1559924991}"/>
            </a:ext>
          </a:extLst>
        </xdr:cNvPr>
        <xdr:cNvSpPr/>
      </xdr:nvSpPr>
      <xdr:spPr>
        <a:xfrm>
          <a:off x="2956560" y="914400"/>
          <a:ext cx="252984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358140</xdr:colOff>
      <xdr:row>2</xdr:row>
      <xdr:rowOff>137160</xdr:rowOff>
    </xdr:from>
    <xdr:to>
      <xdr:col>5</xdr:col>
      <xdr:colOff>480060</xdr:colOff>
      <xdr:row>7</xdr:row>
      <xdr:rowOff>53340</xdr:rowOff>
    </xdr:to>
    <xdr:pic>
      <xdr:nvPicPr>
        <xdr:cNvPr id="9" name="Graphic 8" descr="Money">
          <a:extLst>
            <a:ext uri="{FF2B5EF4-FFF2-40B4-BE49-F238E27FC236}">
              <a16:creationId xmlns:a16="http://schemas.microsoft.com/office/drawing/2014/main" id="{06EC2F10-1555-0CC5-D6D5-6F8EEA14C26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369820" y="876300"/>
          <a:ext cx="792480" cy="792480"/>
        </a:xfrm>
        <a:prstGeom prst="rect">
          <a:avLst/>
        </a:prstGeom>
      </xdr:spPr>
    </xdr:pic>
    <xdr:clientData/>
  </xdr:twoCellAnchor>
  <xdr:twoCellAnchor>
    <xdr:from>
      <xdr:col>5</xdr:col>
      <xdr:colOff>617220</xdr:colOff>
      <xdr:row>3</xdr:row>
      <xdr:rowOff>15240</xdr:rowOff>
    </xdr:from>
    <xdr:to>
      <xdr:col>7</xdr:col>
      <xdr:colOff>609600</xdr:colOff>
      <xdr:row>4</xdr:row>
      <xdr:rowOff>129540</xdr:rowOff>
    </xdr:to>
    <xdr:sp macro="" textlink="">
      <xdr:nvSpPr>
        <xdr:cNvPr id="10" name="TextBox 9">
          <a:extLst>
            <a:ext uri="{FF2B5EF4-FFF2-40B4-BE49-F238E27FC236}">
              <a16:creationId xmlns:a16="http://schemas.microsoft.com/office/drawing/2014/main" id="{584D0550-F86E-FF6E-FCA6-13D075C64A9C}"/>
            </a:ext>
          </a:extLst>
        </xdr:cNvPr>
        <xdr:cNvSpPr txBox="1"/>
      </xdr:nvSpPr>
      <xdr:spPr>
        <a:xfrm>
          <a:off x="3299460" y="929640"/>
          <a:ext cx="13335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Total Sales</a:t>
          </a:r>
        </a:p>
      </xdr:txBody>
    </xdr:sp>
    <xdr:clientData/>
  </xdr:twoCellAnchor>
  <xdr:twoCellAnchor>
    <xdr:from>
      <xdr:col>5</xdr:col>
      <xdr:colOff>594360</xdr:colOff>
      <xdr:row>5</xdr:row>
      <xdr:rowOff>30480</xdr:rowOff>
    </xdr:from>
    <xdr:to>
      <xdr:col>7</xdr:col>
      <xdr:colOff>548640</xdr:colOff>
      <xdr:row>6</xdr:row>
      <xdr:rowOff>129540</xdr:rowOff>
    </xdr:to>
    <xdr:sp macro="" textlink="'Totals and average sales'!E4">
      <xdr:nvSpPr>
        <xdr:cNvPr id="11" name="TextBox 10">
          <a:extLst>
            <a:ext uri="{FF2B5EF4-FFF2-40B4-BE49-F238E27FC236}">
              <a16:creationId xmlns:a16="http://schemas.microsoft.com/office/drawing/2014/main" id="{46513FBA-5DE4-F369-6530-CE186EDB524E}"/>
            </a:ext>
          </a:extLst>
        </xdr:cNvPr>
        <xdr:cNvSpPr txBox="1"/>
      </xdr:nvSpPr>
      <xdr:spPr>
        <a:xfrm>
          <a:off x="3276600" y="1295400"/>
          <a:ext cx="12954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0E321C6-6BC6-4603-9662-1CFA8CEFB17C}" type="TxLink">
            <a:rPr lang="en-US" sz="1600" b="1" i="0" u="none" strike="noStrike">
              <a:solidFill>
                <a:schemeClr val="bg1"/>
              </a:solidFill>
              <a:latin typeface="Cambria"/>
              <a:ea typeface="Cambria"/>
            </a:rPr>
            <a:t>$31,86,258</a:t>
          </a:fld>
          <a:endParaRPr lang="en-IN" sz="1600" b="1">
            <a:solidFill>
              <a:schemeClr val="bg1"/>
            </a:solidFill>
          </a:endParaRPr>
        </a:p>
      </xdr:txBody>
    </xdr:sp>
    <xdr:clientData/>
  </xdr:twoCellAnchor>
  <xdr:twoCellAnchor>
    <xdr:from>
      <xdr:col>8</xdr:col>
      <xdr:colOff>281940</xdr:colOff>
      <xdr:row>2</xdr:row>
      <xdr:rowOff>167640</xdr:rowOff>
    </xdr:from>
    <xdr:to>
      <xdr:col>12</xdr:col>
      <xdr:colOff>289560</xdr:colOff>
      <xdr:row>7</xdr:row>
      <xdr:rowOff>68580</xdr:rowOff>
    </xdr:to>
    <xdr:sp macro="" textlink="">
      <xdr:nvSpPr>
        <xdr:cNvPr id="12" name="Rectangle: Rounded Corners 11">
          <a:extLst>
            <a:ext uri="{FF2B5EF4-FFF2-40B4-BE49-F238E27FC236}">
              <a16:creationId xmlns:a16="http://schemas.microsoft.com/office/drawing/2014/main" id="{35F34146-65EA-4B7B-8C13-A86BF9751AE7}"/>
            </a:ext>
          </a:extLst>
        </xdr:cNvPr>
        <xdr:cNvSpPr/>
      </xdr:nvSpPr>
      <xdr:spPr>
        <a:xfrm>
          <a:off x="4975860" y="906780"/>
          <a:ext cx="26898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259080</xdr:colOff>
      <xdr:row>3</xdr:row>
      <xdr:rowOff>7620</xdr:rowOff>
    </xdr:from>
    <xdr:to>
      <xdr:col>9</xdr:col>
      <xdr:colOff>327660</xdr:colOff>
      <xdr:row>7</xdr:row>
      <xdr:rowOff>45720</xdr:rowOff>
    </xdr:to>
    <xdr:pic>
      <xdr:nvPicPr>
        <xdr:cNvPr id="14" name="Graphic 13" descr="Shopping cart">
          <a:extLst>
            <a:ext uri="{FF2B5EF4-FFF2-40B4-BE49-F238E27FC236}">
              <a16:creationId xmlns:a16="http://schemas.microsoft.com/office/drawing/2014/main" id="{C0801805-69D9-FFC0-4AE8-146DFD3415FE}"/>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953000" y="922020"/>
          <a:ext cx="739140" cy="739140"/>
        </a:xfrm>
        <a:prstGeom prst="rect">
          <a:avLst/>
        </a:prstGeom>
      </xdr:spPr>
    </xdr:pic>
    <xdr:clientData/>
  </xdr:twoCellAnchor>
  <xdr:twoCellAnchor>
    <xdr:from>
      <xdr:col>9</xdr:col>
      <xdr:colOff>259080</xdr:colOff>
      <xdr:row>3</xdr:row>
      <xdr:rowOff>15240</xdr:rowOff>
    </xdr:from>
    <xdr:to>
      <xdr:col>12</xdr:col>
      <xdr:colOff>274320</xdr:colOff>
      <xdr:row>4</xdr:row>
      <xdr:rowOff>129540</xdr:rowOff>
    </xdr:to>
    <xdr:sp macro="" textlink="">
      <xdr:nvSpPr>
        <xdr:cNvPr id="15" name="TextBox 14">
          <a:extLst>
            <a:ext uri="{FF2B5EF4-FFF2-40B4-BE49-F238E27FC236}">
              <a16:creationId xmlns:a16="http://schemas.microsoft.com/office/drawing/2014/main" id="{9BE802D8-9CEA-4A22-ACAC-AC47B350ABB9}"/>
            </a:ext>
          </a:extLst>
        </xdr:cNvPr>
        <xdr:cNvSpPr txBox="1"/>
      </xdr:nvSpPr>
      <xdr:spPr>
        <a:xfrm>
          <a:off x="5623560" y="929640"/>
          <a:ext cx="20269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bg1"/>
              </a:solidFill>
            </a:rPr>
            <a:t>Avg sales per transaction</a:t>
          </a:r>
        </a:p>
      </xdr:txBody>
    </xdr:sp>
    <xdr:clientData/>
  </xdr:twoCellAnchor>
  <xdr:twoCellAnchor>
    <xdr:from>
      <xdr:col>10</xdr:col>
      <xdr:colOff>60960</xdr:colOff>
      <xdr:row>5</xdr:row>
      <xdr:rowOff>7620</xdr:rowOff>
    </xdr:from>
    <xdr:to>
      <xdr:col>11</xdr:col>
      <xdr:colOff>266700</xdr:colOff>
      <xdr:row>6</xdr:row>
      <xdr:rowOff>106680</xdr:rowOff>
    </xdr:to>
    <xdr:sp macro="" textlink="'Totals and average sales'!F4">
      <xdr:nvSpPr>
        <xdr:cNvPr id="16" name="TextBox 15">
          <a:extLst>
            <a:ext uri="{FF2B5EF4-FFF2-40B4-BE49-F238E27FC236}">
              <a16:creationId xmlns:a16="http://schemas.microsoft.com/office/drawing/2014/main" id="{103BB07D-B9CA-4AB0-AA52-792C8A5BF66C}"/>
            </a:ext>
          </a:extLst>
        </xdr:cNvPr>
        <xdr:cNvSpPr txBox="1"/>
      </xdr:nvSpPr>
      <xdr:spPr>
        <a:xfrm>
          <a:off x="6096000" y="1272540"/>
          <a:ext cx="8763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AC690BE-B9C4-4F89-8957-CFADEA735699}" type="TxLink">
            <a:rPr lang="en-US" sz="1600" b="1" i="0" u="none" strike="noStrike">
              <a:solidFill>
                <a:schemeClr val="bg1"/>
              </a:solidFill>
              <a:latin typeface="Cambria"/>
              <a:ea typeface="Cambria"/>
            </a:rPr>
            <a:t>$707</a:t>
          </a:fld>
          <a:endParaRPr lang="en-IN" sz="1600" b="1">
            <a:solidFill>
              <a:schemeClr val="bg1"/>
            </a:solidFill>
          </a:endParaRPr>
        </a:p>
      </xdr:txBody>
    </xdr:sp>
    <xdr:clientData/>
  </xdr:twoCellAnchor>
  <xdr:twoCellAnchor>
    <xdr:from>
      <xdr:col>12</xdr:col>
      <xdr:colOff>426720</xdr:colOff>
      <xdr:row>2</xdr:row>
      <xdr:rowOff>160020</xdr:rowOff>
    </xdr:from>
    <xdr:to>
      <xdr:col>16</xdr:col>
      <xdr:colOff>281940</xdr:colOff>
      <xdr:row>7</xdr:row>
      <xdr:rowOff>60960</xdr:rowOff>
    </xdr:to>
    <xdr:sp macro="" textlink="">
      <xdr:nvSpPr>
        <xdr:cNvPr id="17" name="Rectangle: Rounded Corners 16">
          <a:extLst>
            <a:ext uri="{FF2B5EF4-FFF2-40B4-BE49-F238E27FC236}">
              <a16:creationId xmlns:a16="http://schemas.microsoft.com/office/drawing/2014/main" id="{B5AA2788-1D17-457F-B9B3-E1CD9613FD4C}"/>
            </a:ext>
          </a:extLst>
        </xdr:cNvPr>
        <xdr:cNvSpPr/>
      </xdr:nvSpPr>
      <xdr:spPr>
        <a:xfrm>
          <a:off x="7802880" y="899160"/>
          <a:ext cx="25374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449580</xdr:colOff>
      <xdr:row>2</xdr:row>
      <xdr:rowOff>137160</xdr:rowOff>
    </xdr:from>
    <xdr:to>
      <xdr:col>13</xdr:col>
      <xdr:colOff>556260</xdr:colOff>
      <xdr:row>7</xdr:row>
      <xdr:rowOff>38100</xdr:rowOff>
    </xdr:to>
    <xdr:pic>
      <xdr:nvPicPr>
        <xdr:cNvPr id="19" name="Graphic 18" descr="Store">
          <a:extLst>
            <a:ext uri="{FF2B5EF4-FFF2-40B4-BE49-F238E27FC236}">
              <a16:creationId xmlns:a16="http://schemas.microsoft.com/office/drawing/2014/main" id="{AD2BE40A-A062-B98D-8939-FF637BB3D12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825740" y="876300"/>
          <a:ext cx="777240" cy="777240"/>
        </a:xfrm>
        <a:prstGeom prst="rect">
          <a:avLst/>
        </a:prstGeom>
      </xdr:spPr>
    </xdr:pic>
    <xdr:clientData/>
  </xdr:twoCellAnchor>
  <xdr:twoCellAnchor>
    <xdr:from>
      <xdr:col>14</xdr:col>
      <xdr:colOff>53340</xdr:colOff>
      <xdr:row>3</xdr:row>
      <xdr:rowOff>15240</xdr:rowOff>
    </xdr:from>
    <xdr:to>
      <xdr:col>16</xdr:col>
      <xdr:colOff>15240</xdr:colOff>
      <xdr:row>4</xdr:row>
      <xdr:rowOff>129540</xdr:rowOff>
    </xdr:to>
    <xdr:sp macro="" textlink="">
      <xdr:nvSpPr>
        <xdr:cNvPr id="20" name="TextBox 19">
          <a:extLst>
            <a:ext uri="{FF2B5EF4-FFF2-40B4-BE49-F238E27FC236}">
              <a16:creationId xmlns:a16="http://schemas.microsoft.com/office/drawing/2014/main" id="{7FCF7554-0AA2-4A58-88E9-F1D07F7266EC}"/>
            </a:ext>
          </a:extLst>
        </xdr:cNvPr>
        <xdr:cNvSpPr txBox="1"/>
      </xdr:nvSpPr>
      <xdr:spPr>
        <a:xfrm>
          <a:off x="8770620" y="929640"/>
          <a:ext cx="1303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Top Suburb</a:t>
          </a:r>
        </a:p>
      </xdr:txBody>
    </xdr:sp>
    <xdr:clientData/>
  </xdr:twoCellAnchor>
  <xdr:twoCellAnchor>
    <xdr:from>
      <xdr:col>14</xdr:col>
      <xdr:colOff>60960</xdr:colOff>
      <xdr:row>5</xdr:row>
      <xdr:rowOff>0</xdr:rowOff>
    </xdr:from>
    <xdr:to>
      <xdr:col>16</xdr:col>
      <xdr:colOff>83820</xdr:colOff>
      <xdr:row>6</xdr:row>
      <xdr:rowOff>99060</xdr:rowOff>
    </xdr:to>
    <xdr:sp macro="" textlink="'sales by suburb'!F5">
      <xdr:nvSpPr>
        <xdr:cNvPr id="21" name="TextBox 20">
          <a:extLst>
            <a:ext uri="{FF2B5EF4-FFF2-40B4-BE49-F238E27FC236}">
              <a16:creationId xmlns:a16="http://schemas.microsoft.com/office/drawing/2014/main" id="{123F8FBE-7B71-43DD-B296-19CCCC82EA53}"/>
            </a:ext>
          </a:extLst>
        </xdr:cNvPr>
        <xdr:cNvSpPr txBox="1"/>
      </xdr:nvSpPr>
      <xdr:spPr>
        <a:xfrm>
          <a:off x="8778240" y="1264920"/>
          <a:ext cx="13639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EAC22DA-21C7-481E-9695-E30FAEDDD0D1}" type="TxLink">
            <a:rPr lang="en-US" sz="1800" b="1" i="0" u="none" strike="noStrike">
              <a:solidFill>
                <a:schemeClr val="bg1"/>
              </a:solidFill>
              <a:latin typeface="Cambria"/>
              <a:ea typeface="Cambria"/>
            </a:rPr>
            <a:pPr/>
            <a:t>Frankston</a:t>
          </a:fld>
          <a:endParaRPr lang="en-IN" sz="4400" b="1">
            <a:solidFill>
              <a:schemeClr val="bg1"/>
            </a:solidFill>
          </a:endParaRPr>
        </a:p>
      </xdr:txBody>
    </xdr:sp>
    <xdr:clientData/>
  </xdr:twoCellAnchor>
  <xdr:twoCellAnchor>
    <xdr:from>
      <xdr:col>16</xdr:col>
      <xdr:colOff>388620</xdr:colOff>
      <xdr:row>2</xdr:row>
      <xdr:rowOff>152400</xdr:rowOff>
    </xdr:from>
    <xdr:to>
      <xdr:col>20</xdr:col>
      <xdr:colOff>243840</xdr:colOff>
      <xdr:row>7</xdr:row>
      <xdr:rowOff>53340</xdr:rowOff>
    </xdr:to>
    <xdr:sp macro="" textlink="">
      <xdr:nvSpPr>
        <xdr:cNvPr id="22" name="Rectangle: Rounded Corners 21">
          <a:extLst>
            <a:ext uri="{FF2B5EF4-FFF2-40B4-BE49-F238E27FC236}">
              <a16:creationId xmlns:a16="http://schemas.microsoft.com/office/drawing/2014/main" id="{B7F3E291-7E2E-474A-97CB-77532ED2A7C2}"/>
            </a:ext>
          </a:extLst>
        </xdr:cNvPr>
        <xdr:cNvSpPr/>
      </xdr:nvSpPr>
      <xdr:spPr>
        <a:xfrm>
          <a:off x="10447020" y="891540"/>
          <a:ext cx="25374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464820</xdr:colOff>
      <xdr:row>3</xdr:row>
      <xdr:rowOff>0</xdr:rowOff>
    </xdr:from>
    <xdr:to>
      <xdr:col>17</xdr:col>
      <xdr:colOff>289560</xdr:colOff>
      <xdr:row>7</xdr:row>
      <xdr:rowOff>45720</xdr:rowOff>
    </xdr:to>
    <xdr:pic>
      <xdr:nvPicPr>
        <xdr:cNvPr id="24" name="Graphic 23" descr="Users">
          <a:extLst>
            <a:ext uri="{FF2B5EF4-FFF2-40B4-BE49-F238E27FC236}">
              <a16:creationId xmlns:a16="http://schemas.microsoft.com/office/drawing/2014/main" id="{2FA38BD4-E422-09A9-B406-F880BA666EC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523220" y="914400"/>
          <a:ext cx="746760" cy="746760"/>
        </a:xfrm>
        <a:prstGeom prst="rect">
          <a:avLst/>
        </a:prstGeom>
      </xdr:spPr>
    </xdr:pic>
    <xdr:clientData/>
  </xdr:twoCellAnchor>
  <xdr:twoCellAnchor>
    <xdr:from>
      <xdr:col>17</xdr:col>
      <xdr:colOff>655320</xdr:colOff>
      <xdr:row>2</xdr:row>
      <xdr:rowOff>160020</xdr:rowOff>
    </xdr:from>
    <xdr:to>
      <xdr:col>19</xdr:col>
      <xdr:colOff>617220</xdr:colOff>
      <xdr:row>4</xdr:row>
      <xdr:rowOff>99060</xdr:rowOff>
    </xdr:to>
    <xdr:sp macro="" textlink="">
      <xdr:nvSpPr>
        <xdr:cNvPr id="25" name="TextBox 24">
          <a:extLst>
            <a:ext uri="{FF2B5EF4-FFF2-40B4-BE49-F238E27FC236}">
              <a16:creationId xmlns:a16="http://schemas.microsoft.com/office/drawing/2014/main" id="{66AB00E6-C6E1-463F-95FA-8B0735E05C86}"/>
            </a:ext>
          </a:extLst>
        </xdr:cNvPr>
        <xdr:cNvSpPr txBox="1"/>
      </xdr:nvSpPr>
      <xdr:spPr>
        <a:xfrm>
          <a:off x="11384280" y="899160"/>
          <a:ext cx="1303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Top Buyer</a:t>
          </a:r>
        </a:p>
      </xdr:txBody>
    </xdr:sp>
    <xdr:clientData/>
  </xdr:twoCellAnchor>
  <xdr:twoCellAnchor>
    <xdr:from>
      <xdr:col>17</xdr:col>
      <xdr:colOff>662940</xdr:colOff>
      <xdr:row>4</xdr:row>
      <xdr:rowOff>160020</xdr:rowOff>
    </xdr:from>
    <xdr:to>
      <xdr:col>20</xdr:col>
      <xdr:colOff>15240</xdr:colOff>
      <xdr:row>6</xdr:row>
      <xdr:rowOff>83820</xdr:rowOff>
    </xdr:to>
    <xdr:sp macro="" textlink="'sales by buyers'!F5">
      <xdr:nvSpPr>
        <xdr:cNvPr id="26" name="TextBox 25">
          <a:extLst>
            <a:ext uri="{FF2B5EF4-FFF2-40B4-BE49-F238E27FC236}">
              <a16:creationId xmlns:a16="http://schemas.microsoft.com/office/drawing/2014/main" id="{2528F554-6E75-4DE2-A67F-3F060E31AE39}"/>
            </a:ext>
          </a:extLst>
        </xdr:cNvPr>
        <xdr:cNvSpPr txBox="1"/>
      </xdr:nvSpPr>
      <xdr:spPr>
        <a:xfrm>
          <a:off x="11391900" y="1249680"/>
          <a:ext cx="13639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2111D43-03C0-48B7-A170-0950C3E153D7}" type="TxLink">
            <a:rPr lang="en-US" sz="1400" b="1" i="0" u="none" strike="noStrike">
              <a:solidFill>
                <a:schemeClr val="bg1"/>
              </a:solidFill>
              <a:latin typeface="Cambria"/>
              <a:ea typeface="Cambria"/>
            </a:rPr>
            <a:pPr/>
            <a:t>Bruce Curran</a:t>
          </a:fld>
          <a:endParaRPr lang="en-IN" sz="5400" b="1">
            <a:solidFill>
              <a:schemeClr val="bg1"/>
            </a:solidFill>
          </a:endParaRPr>
        </a:p>
      </xdr:txBody>
    </xdr:sp>
    <xdr:clientData/>
  </xdr:twoCellAnchor>
  <xdr:twoCellAnchor>
    <xdr:from>
      <xdr:col>20</xdr:col>
      <xdr:colOff>381000</xdr:colOff>
      <xdr:row>2</xdr:row>
      <xdr:rowOff>144780</xdr:rowOff>
    </xdr:from>
    <xdr:to>
      <xdr:col>24</xdr:col>
      <xdr:colOff>236220</xdr:colOff>
      <xdr:row>7</xdr:row>
      <xdr:rowOff>45720</xdr:rowOff>
    </xdr:to>
    <xdr:sp macro="" textlink="">
      <xdr:nvSpPr>
        <xdr:cNvPr id="27" name="Rectangle: Rounded Corners 26">
          <a:extLst>
            <a:ext uri="{FF2B5EF4-FFF2-40B4-BE49-F238E27FC236}">
              <a16:creationId xmlns:a16="http://schemas.microsoft.com/office/drawing/2014/main" id="{4F88413A-9F42-470C-9F76-D6EE51009244}"/>
            </a:ext>
          </a:extLst>
        </xdr:cNvPr>
        <xdr:cNvSpPr/>
      </xdr:nvSpPr>
      <xdr:spPr>
        <a:xfrm>
          <a:off x="13121640" y="883920"/>
          <a:ext cx="25374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396240</xdr:colOff>
      <xdr:row>2</xdr:row>
      <xdr:rowOff>106680</xdr:rowOff>
    </xdr:from>
    <xdr:to>
      <xdr:col>21</xdr:col>
      <xdr:colOff>487680</xdr:colOff>
      <xdr:row>6</xdr:row>
      <xdr:rowOff>167640</xdr:rowOff>
    </xdr:to>
    <xdr:pic>
      <xdr:nvPicPr>
        <xdr:cNvPr id="29" name="Graphic 28" descr="Office worker">
          <a:extLst>
            <a:ext uri="{FF2B5EF4-FFF2-40B4-BE49-F238E27FC236}">
              <a16:creationId xmlns:a16="http://schemas.microsoft.com/office/drawing/2014/main" id="{02323CB7-10CB-188A-54FE-B2F87304374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3136880" y="845820"/>
          <a:ext cx="762000" cy="762000"/>
        </a:xfrm>
        <a:prstGeom prst="rect">
          <a:avLst/>
        </a:prstGeom>
      </xdr:spPr>
    </xdr:pic>
    <xdr:clientData/>
  </xdr:twoCellAnchor>
  <xdr:twoCellAnchor>
    <xdr:from>
      <xdr:col>21</xdr:col>
      <xdr:colOff>624840</xdr:colOff>
      <xdr:row>3</xdr:row>
      <xdr:rowOff>0</xdr:rowOff>
    </xdr:from>
    <xdr:to>
      <xdr:col>24</xdr:col>
      <xdr:colOff>160020</xdr:colOff>
      <xdr:row>4</xdr:row>
      <xdr:rowOff>114300</xdr:rowOff>
    </xdr:to>
    <xdr:sp macro="" textlink="">
      <xdr:nvSpPr>
        <xdr:cNvPr id="30" name="TextBox 29">
          <a:extLst>
            <a:ext uri="{FF2B5EF4-FFF2-40B4-BE49-F238E27FC236}">
              <a16:creationId xmlns:a16="http://schemas.microsoft.com/office/drawing/2014/main" id="{1DFDA98A-E44D-46AD-8462-68B5F4C312B2}"/>
            </a:ext>
          </a:extLst>
        </xdr:cNvPr>
        <xdr:cNvSpPr txBox="1"/>
      </xdr:nvSpPr>
      <xdr:spPr>
        <a:xfrm>
          <a:off x="14036040" y="9144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Top Manager</a:t>
          </a:r>
        </a:p>
      </xdr:txBody>
    </xdr:sp>
    <xdr:clientData/>
  </xdr:twoCellAnchor>
  <xdr:twoCellAnchor>
    <xdr:from>
      <xdr:col>22</xdr:col>
      <xdr:colOff>68580</xdr:colOff>
      <xdr:row>4</xdr:row>
      <xdr:rowOff>167640</xdr:rowOff>
    </xdr:from>
    <xdr:to>
      <xdr:col>24</xdr:col>
      <xdr:colOff>91440</xdr:colOff>
      <xdr:row>6</xdr:row>
      <xdr:rowOff>91440</xdr:rowOff>
    </xdr:to>
    <xdr:sp macro="" textlink="'sales by managers'!F5">
      <xdr:nvSpPr>
        <xdr:cNvPr id="31" name="TextBox 30">
          <a:extLst>
            <a:ext uri="{FF2B5EF4-FFF2-40B4-BE49-F238E27FC236}">
              <a16:creationId xmlns:a16="http://schemas.microsoft.com/office/drawing/2014/main" id="{5AD93058-3DA2-40ED-89E4-8B7DEE893324}"/>
            </a:ext>
          </a:extLst>
        </xdr:cNvPr>
        <xdr:cNvSpPr txBox="1"/>
      </xdr:nvSpPr>
      <xdr:spPr>
        <a:xfrm>
          <a:off x="14150340" y="1257300"/>
          <a:ext cx="13639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9F5B265-D124-4E8B-8EE4-D994B8A437F4}" type="TxLink">
            <a:rPr lang="en-US" sz="1400" b="1" i="0" u="none" strike="noStrike">
              <a:solidFill>
                <a:schemeClr val="bg1"/>
              </a:solidFill>
              <a:latin typeface="Cambria"/>
              <a:ea typeface="Cambria"/>
            </a:rPr>
            <a:pPr/>
            <a:t>Rachael Long</a:t>
          </a:fld>
          <a:endParaRPr lang="en-IN" sz="6600" b="1">
            <a:solidFill>
              <a:schemeClr val="bg1"/>
            </a:solidFill>
          </a:endParaRPr>
        </a:p>
      </xdr:txBody>
    </xdr:sp>
    <xdr:clientData/>
  </xdr:twoCellAnchor>
  <xdr:twoCellAnchor>
    <xdr:from>
      <xdr:col>3</xdr:col>
      <xdr:colOff>571500</xdr:colOff>
      <xdr:row>7</xdr:row>
      <xdr:rowOff>121920</xdr:rowOff>
    </xdr:from>
    <xdr:to>
      <xdr:col>10</xdr:col>
      <xdr:colOff>289560</xdr:colOff>
      <xdr:row>24</xdr:row>
      <xdr:rowOff>152400</xdr:rowOff>
    </xdr:to>
    <xdr:graphicFrame macro="">
      <xdr:nvGraphicFramePr>
        <xdr:cNvPr id="32" name="Chart 31">
          <a:extLst>
            <a:ext uri="{FF2B5EF4-FFF2-40B4-BE49-F238E27FC236}">
              <a16:creationId xmlns:a16="http://schemas.microsoft.com/office/drawing/2014/main" id="{FB9DA601-CF94-4B98-A352-7CAD3F982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601980</xdr:colOff>
      <xdr:row>25</xdr:row>
      <xdr:rowOff>99060</xdr:rowOff>
    </xdr:from>
    <xdr:to>
      <xdr:col>10</xdr:col>
      <xdr:colOff>304800</xdr:colOff>
      <xdr:row>41</xdr:row>
      <xdr:rowOff>91440</xdr:rowOff>
    </xdr:to>
    <xdr:graphicFrame macro="">
      <xdr:nvGraphicFramePr>
        <xdr:cNvPr id="33" name="Chart 32">
          <a:extLst>
            <a:ext uri="{FF2B5EF4-FFF2-40B4-BE49-F238E27FC236}">
              <a16:creationId xmlns:a16="http://schemas.microsoft.com/office/drawing/2014/main" id="{86B11A1D-8A92-4096-9BDF-F2690AE4A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297180</xdr:colOff>
      <xdr:row>7</xdr:row>
      <xdr:rowOff>121920</xdr:rowOff>
    </xdr:from>
    <xdr:to>
      <xdr:col>15</xdr:col>
      <xdr:colOff>655319</xdr:colOff>
      <xdr:row>24</xdr:row>
      <xdr:rowOff>152400</xdr:rowOff>
    </xdr:to>
    <xdr:graphicFrame macro="">
      <xdr:nvGraphicFramePr>
        <xdr:cNvPr id="34" name="Chart 33">
          <a:extLst>
            <a:ext uri="{FF2B5EF4-FFF2-40B4-BE49-F238E27FC236}">
              <a16:creationId xmlns:a16="http://schemas.microsoft.com/office/drawing/2014/main" id="{DD8B2ADA-2C58-4B31-BA6E-C3F8F207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297180</xdr:colOff>
      <xdr:row>25</xdr:row>
      <xdr:rowOff>114300</xdr:rowOff>
    </xdr:from>
    <xdr:to>
      <xdr:col>15</xdr:col>
      <xdr:colOff>670559</xdr:colOff>
      <xdr:row>41</xdr:row>
      <xdr:rowOff>106680</xdr:rowOff>
    </xdr:to>
    <xdr:graphicFrame macro="">
      <xdr:nvGraphicFramePr>
        <xdr:cNvPr id="35" name="Chart 34">
          <a:extLst>
            <a:ext uri="{FF2B5EF4-FFF2-40B4-BE49-F238E27FC236}">
              <a16:creationId xmlns:a16="http://schemas.microsoft.com/office/drawing/2014/main" id="{6A4170CC-19D7-4625-A40E-43E1B5E80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15240</xdr:colOff>
      <xdr:row>7</xdr:row>
      <xdr:rowOff>99060</xdr:rowOff>
    </xdr:from>
    <xdr:to>
      <xdr:col>21</xdr:col>
      <xdr:colOff>83820</xdr:colOff>
      <xdr:row>18</xdr:row>
      <xdr:rowOff>137160</xdr:rowOff>
    </xdr:to>
    <xdr:graphicFrame macro="">
      <xdr:nvGraphicFramePr>
        <xdr:cNvPr id="36" name="Chart 35">
          <a:extLst>
            <a:ext uri="{FF2B5EF4-FFF2-40B4-BE49-F238E27FC236}">
              <a16:creationId xmlns:a16="http://schemas.microsoft.com/office/drawing/2014/main" id="{7E41E0FF-42CC-4D8B-BFF3-9A3C2695E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15240</xdr:colOff>
      <xdr:row>30</xdr:row>
      <xdr:rowOff>0</xdr:rowOff>
    </xdr:from>
    <xdr:to>
      <xdr:col>21</xdr:col>
      <xdr:colOff>38100</xdr:colOff>
      <xdr:row>41</xdr:row>
      <xdr:rowOff>99060</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9D507227-8217-4E1F-9050-563E8C751C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302240" y="5730240"/>
              <a:ext cx="4137660" cy="2026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91440</xdr:colOff>
      <xdr:row>8</xdr:row>
      <xdr:rowOff>68580</xdr:rowOff>
    </xdr:from>
    <xdr:to>
      <xdr:col>27</xdr:col>
      <xdr:colOff>167640</xdr:colOff>
      <xdr:row>24</xdr:row>
      <xdr:rowOff>152400</xdr:rowOff>
    </xdr:to>
    <xdr:graphicFrame macro="">
      <xdr:nvGraphicFramePr>
        <xdr:cNvPr id="38" name="Chart 37">
          <a:extLst>
            <a:ext uri="{FF2B5EF4-FFF2-40B4-BE49-F238E27FC236}">
              <a16:creationId xmlns:a16="http://schemas.microsoft.com/office/drawing/2014/main" id="{54484EE2-DCAB-4B61-8AC1-CB7BDEE5F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21</xdr:col>
      <xdr:colOff>60960</xdr:colOff>
      <xdr:row>25</xdr:row>
      <xdr:rowOff>68580</xdr:rowOff>
    </xdr:from>
    <xdr:to>
      <xdr:col>27</xdr:col>
      <xdr:colOff>213360</xdr:colOff>
      <xdr:row>41</xdr:row>
      <xdr:rowOff>95596</xdr:rowOff>
    </xdr:to>
    <xdr:graphicFrame macro="">
      <xdr:nvGraphicFramePr>
        <xdr:cNvPr id="39" name="Chart 38">
          <a:extLst>
            <a:ext uri="{FF2B5EF4-FFF2-40B4-BE49-F238E27FC236}">
              <a16:creationId xmlns:a16="http://schemas.microsoft.com/office/drawing/2014/main" id="{F97AC92B-4027-433A-A9DF-5996B1C7F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53340</xdr:colOff>
      <xdr:row>7</xdr:row>
      <xdr:rowOff>144781</xdr:rowOff>
    </xdr:from>
    <xdr:to>
      <xdr:col>3</xdr:col>
      <xdr:colOff>495300</xdr:colOff>
      <xdr:row>13</xdr:row>
      <xdr:rowOff>30481</xdr:rowOff>
    </xdr:to>
    <mc:AlternateContent xmlns:mc="http://schemas.openxmlformats.org/markup-compatibility/2006" xmlns:a14="http://schemas.microsoft.com/office/drawing/2010/main">
      <mc:Choice Requires="a14">
        <xdr:graphicFrame macro="">
          <xdr:nvGraphicFramePr>
            <xdr:cNvPr id="40" name="Type">
              <a:extLst>
                <a:ext uri="{FF2B5EF4-FFF2-40B4-BE49-F238E27FC236}">
                  <a16:creationId xmlns:a16="http://schemas.microsoft.com/office/drawing/2014/main" id="{D43E6FD5-FF1D-DAB3-196F-463A50AFDF3B}"/>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3340" y="1760221"/>
              <a:ext cx="2011680" cy="93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13</xdr:row>
      <xdr:rowOff>76200</xdr:rowOff>
    </xdr:from>
    <xdr:to>
      <xdr:col>3</xdr:col>
      <xdr:colOff>480060</xdr:colOff>
      <xdr:row>19</xdr:row>
      <xdr:rowOff>220979</xdr:rowOff>
    </xdr:to>
    <mc:AlternateContent xmlns:mc="http://schemas.openxmlformats.org/markup-compatibility/2006" xmlns:a14="http://schemas.microsoft.com/office/drawing/2010/main">
      <mc:Choice Requires="a14">
        <xdr:graphicFrame macro="">
          <xdr:nvGraphicFramePr>
            <xdr:cNvPr id="41" name="Financial Year">
              <a:extLst>
                <a:ext uri="{FF2B5EF4-FFF2-40B4-BE49-F238E27FC236}">
                  <a16:creationId xmlns:a16="http://schemas.microsoft.com/office/drawing/2014/main" id="{0210A379-6A98-BC68-C328-FB465739393D}"/>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mlns="">
        <xdr:sp macro="" textlink="">
          <xdr:nvSpPr>
            <xdr:cNvPr id="0" name=""/>
            <xdr:cNvSpPr>
              <a:spLocks noTextEdit="1"/>
            </xdr:cNvSpPr>
          </xdr:nvSpPr>
          <xdr:spPr>
            <a:xfrm>
              <a:off x="60960" y="2743200"/>
              <a:ext cx="1988820" cy="1196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19</xdr:row>
      <xdr:rowOff>251460</xdr:rowOff>
    </xdr:from>
    <xdr:to>
      <xdr:col>3</xdr:col>
      <xdr:colOff>464820</xdr:colOff>
      <xdr:row>30</xdr:row>
      <xdr:rowOff>7619</xdr:rowOff>
    </xdr:to>
    <mc:AlternateContent xmlns:mc="http://schemas.openxmlformats.org/markup-compatibility/2006" xmlns:a14="http://schemas.microsoft.com/office/drawing/2010/main">
      <mc:Choice Requires="a14">
        <xdr:graphicFrame macro="">
          <xdr:nvGraphicFramePr>
            <xdr:cNvPr id="42" name="State">
              <a:extLst>
                <a:ext uri="{FF2B5EF4-FFF2-40B4-BE49-F238E27FC236}">
                  <a16:creationId xmlns:a16="http://schemas.microsoft.com/office/drawing/2014/main" id="{08357E49-DB94-461E-8459-C12E31F4599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3340" y="3970020"/>
              <a:ext cx="1981200" cy="1767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30</xdr:row>
      <xdr:rowOff>38101</xdr:rowOff>
    </xdr:from>
    <xdr:to>
      <xdr:col>3</xdr:col>
      <xdr:colOff>472440</xdr:colOff>
      <xdr:row>41</xdr:row>
      <xdr:rowOff>60961</xdr:rowOff>
    </xdr:to>
    <mc:AlternateContent xmlns:mc="http://schemas.openxmlformats.org/markup-compatibility/2006" xmlns:a14="http://schemas.microsoft.com/office/drawing/2010/main">
      <mc:Choice Requires="a14">
        <xdr:graphicFrame macro="">
          <xdr:nvGraphicFramePr>
            <xdr:cNvPr id="43" name="Category">
              <a:extLst>
                <a:ext uri="{FF2B5EF4-FFF2-40B4-BE49-F238E27FC236}">
                  <a16:creationId xmlns:a16="http://schemas.microsoft.com/office/drawing/2014/main" id="{D5050D72-B50E-32FB-C9DC-A3362789C0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720" y="5768341"/>
              <a:ext cx="199644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Dev" refreshedDate="45702.193749074075" createdVersion="8" refreshedVersion="8" minRefreshableVersion="3" recordCount="4505" xr:uid="{7A3CA9E3-2176-41AE-8048-8DC9B9B7FD4A}">
  <cacheSource type="worksheet">
    <worksheetSource name="Data"/>
  </cacheSource>
  <cacheFields count="16">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5"/>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acheField>
    <cacheField name="Months (Date)" numFmtId="0" databaseField="0">
      <fieldGroup base="0">
        <rangePr groupBy="months" startDate="2023-01-01T00:00:00" endDate="2025-01-01T00:00:00"/>
        <groupItems count="14">
          <s v="&lt;01-01-2023"/>
          <s v="Jan"/>
          <s v="Feb"/>
          <s v="Mar"/>
          <s v="Apr"/>
          <s v="May"/>
          <s v="Jun"/>
          <s v="Jul"/>
          <s v="Aug"/>
          <s v="Sep"/>
          <s v="Oct"/>
          <s v="Nov"/>
          <s v="Dec"/>
          <s v="&gt;01-01-2025"/>
        </groupItems>
      </fieldGroup>
    </cacheField>
    <cacheField name="Quarters (Date)" numFmtId="0" databaseField="0">
      <fieldGroup base="0">
        <rangePr groupBy="quarters" startDate="2023-01-01T00:00:00" endDate="2025-01-01T00:00:00"/>
        <groupItems count="6">
          <s v="&lt;01-01-2023"/>
          <s v="Qtr1"/>
          <s v="Qtr2"/>
          <s v="Qtr3"/>
          <s v="Qtr4"/>
          <s v="&gt;01-01-2025"/>
        </groupItems>
      </fieldGroup>
    </cacheField>
    <cacheField name="Years (Date)" numFmtId="0" databaseField="0">
      <fieldGroup base="0">
        <rangePr groupBy="years" startDate="2023-01-01T00:00:00" endDate="2025-01-01T00:00:00"/>
        <groupItems count="5">
          <s v="&lt;01-01-2023"/>
          <s v="2023"/>
          <s v="2024"/>
          <s v="2025"/>
          <s v="&gt;01-01-2025"/>
        </groupItems>
      </fieldGroup>
    </cacheField>
  </cacheFields>
  <extLst>
    <ext xmlns:x14="http://schemas.microsoft.com/office/spreadsheetml/2009/9/main" uri="{725AE2AE-9491-48be-B2B4-4EB974FC3084}">
      <x14:pivotCacheDefinition pivotCacheId="1241203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n v="6021"/>
    <x v="0"/>
    <x v="0"/>
    <x v="0"/>
    <x v="0"/>
    <n v="1"/>
  </r>
  <r>
    <x v="1"/>
    <x v="0"/>
    <s v="2023-2024"/>
    <x v="0"/>
    <x v="1"/>
    <x v="1"/>
    <x v="1"/>
    <n v="2478"/>
    <x v="0"/>
    <x v="1"/>
    <x v="1"/>
    <x v="1"/>
    <n v="1"/>
  </r>
  <r>
    <x v="2"/>
    <x v="1"/>
    <s v="2023-2024"/>
    <x v="1"/>
    <x v="2"/>
    <x v="2"/>
    <x v="2"/>
    <n v="2617"/>
    <x v="0"/>
    <x v="2"/>
    <x v="1"/>
    <x v="1"/>
    <n v="1"/>
  </r>
  <r>
    <x v="3"/>
    <x v="0"/>
    <s v="2024-2025"/>
    <x v="0"/>
    <x v="3"/>
    <x v="3"/>
    <x v="3"/>
    <n v="4220"/>
    <x v="0"/>
    <x v="3"/>
    <x v="2"/>
    <x v="2"/>
    <n v="1"/>
  </r>
  <r>
    <x v="4"/>
    <x v="0"/>
    <s v="2023-2024"/>
    <x v="0"/>
    <x v="4"/>
    <x v="1"/>
    <x v="1"/>
    <n v="2154"/>
    <x v="0"/>
    <x v="4"/>
    <x v="3"/>
    <x v="3"/>
    <n v="1"/>
  </r>
  <r>
    <x v="5"/>
    <x v="0"/>
    <s v="2023-2024"/>
    <x v="0"/>
    <x v="5"/>
    <x v="1"/>
    <x v="1"/>
    <n v="2067"/>
    <x v="0"/>
    <x v="5"/>
    <x v="0"/>
    <x v="0"/>
    <n v="1"/>
  </r>
  <r>
    <x v="6"/>
    <x v="1"/>
    <s v="2022-2023"/>
    <x v="0"/>
    <x v="6"/>
    <x v="0"/>
    <x v="0"/>
    <n v="6010"/>
    <x v="0"/>
    <x v="0"/>
    <x v="4"/>
    <x v="4"/>
    <n v="1"/>
  </r>
  <r>
    <x v="7"/>
    <x v="0"/>
    <s v="2023-2024"/>
    <x v="0"/>
    <x v="7"/>
    <x v="4"/>
    <x v="4"/>
    <n v="3175"/>
    <x v="0"/>
    <x v="6"/>
    <x v="1"/>
    <x v="1"/>
    <n v="1"/>
  </r>
  <r>
    <x v="8"/>
    <x v="0"/>
    <s v="2023-2024"/>
    <x v="0"/>
    <x v="8"/>
    <x v="1"/>
    <x v="1"/>
    <n v="2158"/>
    <x v="0"/>
    <x v="4"/>
    <x v="3"/>
    <x v="3"/>
    <n v="1"/>
  </r>
  <r>
    <x v="9"/>
    <x v="0"/>
    <s v="2024-2025"/>
    <x v="0"/>
    <x v="9"/>
    <x v="4"/>
    <x v="4"/>
    <n v="3076"/>
    <x v="0"/>
    <x v="7"/>
    <x v="5"/>
    <x v="5"/>
    <n v="1"/>
  </r>
  <r>
    <x v="10"/>
    <x v="0"/>
    <s v="2023-2024"/>
    <x v="0"/>
    <x v="9"/>
    <x v="4"/>
    <x v="4"/>
    <n v="3076"/>
    <x v="0"/>
    <x v="7"/>
    <x v="0"/>
    <x v="0"/>
    <n v="1"/>
  </r>
  <r>
    <x v="11"/>
    <x v="0"/>
    <s v="2023-2024"/>
    <x v="0"/>
    <x v="10"/>
    <x v="4"/>
    <x v="4"/>
    <n v="3551"/>
    <x v="0"/>
    <x v="8"/>
    <x v="6"/>
    <x v="6"/>
    <n v="1"/>
  </r>
  <r>
    <x v="12"/>
    <x v="0"/>
    <s v="2023-2024"/>
    <x v="0"/>
    <x v="11"/>
    <x v="5"/>
    <x v="5"/>
    <n v="7010"/>
    <x v="0"/>
    <x v="9"/>
    <x v="0"/>
    <x v="0"/>
    <n v="1"/>
  </r>
  <r>
    <x v="13"/>
    <x v="0"/>
    <s v="2023-2024"/>
    <x v="0"/>
    <x v="12"/>
    <x v="3"/>
    <x v="3"/>
    <n v="4068"/>
    <x v="0"/>
    <x v="10"/>
    <x v="1"/>
    <x v="1"/>
    <n v="1"/>
  </r>
  <r>
    <x v="14"/>
    <x v="0"/>
    <s v="2023-2024"/>
    <x v="0"/>
    <x v="13"/>
    <x v="1"/>
    <x v="1"/>
    <n v="2480"/>
    <x v="0"/>
    <x v="1"/>
    <x v="1"/>
    <x v="1"/>
    <n v="1"/>
  </r>
  <r>
    <x v="15"/>
    <x v="0"/>
    <s v="2023-2024"/>
    <x v="0"/>
    <x v="14"/>
    <x v="1"/>
    <x v="1"/>
    <n v="2790"/>
    <x v="0"/>
    <x v="11"/>
    <x v="1"/>
    <x v="1"/>
    <n v="1"/>
  </r>
  <r>
    <x v="16"/>
    <x v="1"/>
    <s v="2022-2023"/>
    <x v="0"/>
    <x v="15"/>
    <x v="1"/>
    <x v="1"/>
    <n v="2020"/>
    <x v="0"/>
    <x v="5"/>
    <x v="5"/>
    <x v="5"/>
    <n v="1"/>
  </r>
  <r>
    <x v="17"/>
    <x v="0"/>
    <s v="2023-2024"/>
    <x v="1"/>
    <x v="16"/>
    <x v="0"/>
    <x v="0"/>
    <n v="6030"/>
    <x v="0"/>
    <x v="0"/>
    <x v="3"/>
    <x v="3"/>
    <n v="1"/>
  </r>
  <r>
    <x v="18"/>
    <x v="0"/>
    <s v="2023-2024"/>
    <x v="1"/>
    <x v="16"/>
    <x v="0"/>
    <x v="0"/>
    <n v="6030"/>
    <x v="0"/>
    <x v="0"/>
    <x v="3"/>
    <x v="3"/>
    <n v="1"/>
  </r>
  <r>
    <x v="19"/>
    <x v="0"/>
    <s v="2023-2024"/>
    <x v="0"/>
    <x v="17"/>
    <x v="3"/>
    <x v="3"/>
    <n v="4825"/>
    <x v="0"/>
    <x v="12"/>
    <x v="7"/>
    <x v="7"/>
    <n v="1"/>
  </r>
  <r>
    <x v="20"/>
    <x v="0"/>
    <s v="2023-2024"/>
    <x v="0"/>
    <x v="18"/>
    <x v="6"/>
    <x v="6"/>
    <n v="5168"/>
    <x v="0"/>
    <x v="13"/>
    <x v="3"/>
    <x v="3"/>
    <n v="1"/>
  </r>
  <r>
    <x v="21"/>
    <x v="1"/>
    <s v="2023-2024"/>
    <x v="0"/>
    <x v="19"/>
    <x v="1"/>
    <x v="1"/>
    <n v="2800"/>
    <x v="0"/>
    <x v="11"/>
    <x v="5"/>
    <x v="5"/>
    <n v="1"/>
  </r>
  <r>
    <x v="22"/>
    <x v="1"/>
    <s v="2023-2024"/>
    <x v="0"/>
    <x v="20"/>
    <x v="4"/>
    <x v="4"/>
    <n v="3429"/>
    <x v="0"/>
    <x v="8"/>
    <x v="3"/>
    <x v="3"/>
    <n v="1"/>
  </r>
  <r>
    <x v="23"/>
    <x v="2"/>
    <s v="2024-2025"/>
    <x v="0"/>
    <x v="21"/>
    <x v="3"/>
    <x v="3"/>
    <n v="4012"/>
    <x v="0"/>
    <x v="10"/>
    <x v="3"/>
    <x v="3"/>
    <n v="1"/>
  </r>
  <r>
    <x v="24"/>
    <x v="0"/>
    <s v="2024-2025"/>
    <x v="0"/>
    <x v="22"/>
    <x v="1"/>
    <x v="1"/>
    <n v="2539"/>
    <x v="0"/>
    <x v="2"/>
    <x v="4"/>
    <x v="4"/>
    <n v="1"/>
  </r>
  <r>
    <x v="25"/>
    <x v="1"/>
    <s v="2022-2023"/>
    <x v="1"/>
    <x v="23"/>
    <x v="1"/>
    <x v="1"/>
    <n v="2650"/>
    <x v="0"/>
    <x v="11"/>
    <x v="4"/>
    <x v="4"/>
    <n v="1"/>
  </r>
  <r>
    <x v="26"/>
    <x v="1"/>
    <s v="2023-2024"/>
    <x v="0"/>
    <x v="24"/>
    <x v="1"/>
    <x v="1"/>
    <n v="2120"/>
    <x v="0"/>
    <x v="4"/>
    <x v="6"/>
    <x v="6"/>
    <n v="1.47"/>
  </r>
  <r>
    <x v="27"/>
    <x v="0"/>
    <s v="2023-2024"/>
    <x v="0"/>
    <x v="25"/>
    <x v="4"/>
    <x v="4"/>
    <n v="3550"/>
    <x v="0"/>
    <x v="8"/>
    <x v="3"/>
    <x v="3"/>
    <n v="1.5"/>
  </r>
  <r>
    <x v="28"/>
    <x v="2"/>
    <s v="2024-2025"/>
    <x v="0"/>
    <x v="26"/>
    <x v="0"/>
    <x v="0"/>
    <n v="6280"/>
    <x v="0"/>
    <x v="14"/>
    <x v="1"/>
    <x v="1"/>
    <n v="1.5"/>
  </r>
  <r>
    <x v="29"/>
    <x v="0"/>
    <s v="2024-2025"/>
    <x v="0"/>
    <x v="27"/>
    <x v="4"/>
    <x v="4"/>
    <n v="3066"/>
    <x v="0"/>
    <x v="7"/>
    <x v="0"/>
    <x v="0"/>
    <n v="1.5"/>
  </r>
  <r>
    <x v="30"/>
    <x v="1"/>
    <s v="2022-2023"/>
    <x v="0"/>
    <x v="28"/>
    <x v="1"/>
    <x v="1"/>
    <n v="2830"/>
    <x v="0"/>
    <x v="11"/>
    <x v="0"/>
    <x v="0"/>
    <n v="1.5"/>
  </r>
  <r>
    <x v="31"/>
    <x v="1"/>
    <s v="2022-2023"/>
    <x v="0"/>
    <x v="12"/>
    <x v="3"/>
    <x v="3"/>
    <n v="4068"/>
    <x v="0"/>
    <x v="10"/>
    <x v="3"/>
    <x v="3"/>
    <n v="1.5"/>
  </r>
  <r>
    <x v="32"/>
    <x v="0"/>
    <s v="2023-2024"/>
    <x v="0"/>
    <x v="29"/>
    <x v="4"/>
    <x v="4"/>
    <n v="3500"/>
    <x v="0"/>
    <x v="8"/>
    <x v="0"/>
    <x v="0"/>
    <n v="1.5"/>
  </r>
  <r>
    <x v="33"/>
    <x v="2"/>
    <s v="2024-2025"/>
    <x v="0"/>
    <x v="30"/>
    <x v="4"/>
    <x v="4"/>
    <n v="3131"/>
    <x v="0"/>
    <x v="6"/>
    <x v="3"/>
    <x v="3"/>
    <n v="1.5"/>
  </r>
  <r>
    <x v="34"/>
    <x v="2"/>
    <s v="2024-2025"/>
    <x v="0"/>
    <x v="31"/>
    <x v="1"/>
    <x v="1"/>
    <n v="2116"/>
    <x v="0"/>
    <x v="4"/>
    <x v="1"/>
    <x v="1"/>
    <n v="1.5"/>
  </r>
  <r>
    <x v="35"/>
    <x v="0"/>
    <s v="2023-2024"/>
    <x v="0"/>
    <x v="32"/>
    <x v="6"/>
    <x v="6"/>
    <n v="5169"/>
    <x v="0"/>
    <x v="13"/>
    <x v="3"/>
    <x v="3"/>
    <n v="1.5"/>
  </r>
  <r>
    <x v="36"/>
    <x v="2"/>
    <s v="2024-2025"/>
    <x v="0"/>
    <x v="33"/>
    <x v="4"/>
    <x v="4"/>
    <n v="3280"/>
    <x v="0"/>
    <x v="8"/>
    <x v="1"/>
    <x v="1"/>
    <n v="1.5"/>
  </r>
  <r>
    <x v="37"/>
    <x v="2"/>
    <s v="2024-2025"/>
    <x v="0"/>
    <x v="34"/>
    <x v="4"/>
    <x v="4"/>
    <n v="3018"/>
    <x v="0"/>
    <x v="7"/>
    <x v="3"/>
    <x v="3"/>
    <n v="1.57"/>
  </r>
  <r>
    <x v="38"/>
    <x v="0"/>
    <s v="2023-2024"/>
    <x v="0"/>
    <x v="35"/>
    <x v="3"/>
    <x v="3"/>
    <n v="4558"/>
    <x v="0"/>
    <x v="15"/>
    <x v="1"/>
    <x v="1"/>
    <n v="1.6"/>
  </r>
  <r>
    <x v="39"/>
    <x v="0"/>
    <s v="2024-2025"/>
    <x v="0"/>
    <x v="36"/>
    <x v="4"/>
    <x v="4"/>
    <n v="3148"/>
    <x v="0"/>
    <x v="6"/>
    <x v="0"/>
    <x v="0"/>
    <n v="1.71"/>
  </r>
  <r>
    <x v="40"/>
    <x v="0"/>
    <s v="2023-2024"/>
    <x v="1"/>
    <x v="10"/>
    <x v="4"/>
    <x v="4"/>
    <n v="3551"/>
    <x v="0"/>
    <x v="8"/>
    <x v="1"/>
    <x v="1"/>
    <n v="1.79"/>
  </r>
  <r>
    <x v="41"/>
    <x v="1"/>
    <s v="2022-2023"/>
    <x v="0"/>
    <x v="20"/>
    <x v="4"/>
    <x v="4"/>
    <n v="3429"/>
    <x v="0"/>
    <x v="8"/>
    <x v="3"/>
    <x v="3"/>
    <n v="1.8"/>
  </r>
  <r>
    <x v="42"/>
    <x v="0"/>
    <s v="2024-2025"/>
    <x v="1"/>
    <x v="23"/>
    <x v="1"/>
    <x v="1"/>
    <n v="2650"/>
    <x v="0"/>
    <x v="11"/>
    <x v="1"/>
    <x v="1"/>
    <n v="1.8"/>
  </r>
  <r>
    <x v="43"/>
    <x v="1"/>
    <s v="2023-2024"/>
    <x v="0"/>
    <x v="15"/>
    <x v="1"/>
    <x v="1"/>
    <n v="2020"/>
    <x v="0"/>
    <x v="5"/>
    <x v="8"/>
    <x v="8"/>
    <n v="1.89"/>
  </r>
  <r>
    <x v="44"/>
    <x v="0"/>
    <s v="2023-2024"/>
    <x v="0"/>
    <x v="19"/>
    <x v="1"/>
    <x v="1"/>
    <n v="2800"/>
    <x v="0"/>
    <x v="11"/>
    <x v="6"/>
    <x v="6"/>
    <n v="1.9"/>
  </r>
  <r>
    <x v="45"/>
    <x v="0"/>
    <s v="2023-2024"/>
    <x v="0"/>
    <x v="36"/>
    <x v="4"/>
    <x v="4"/>
    <n v="3148"/>
    <x v="0"/>
    <x v="6"/>
    <x v="1"/>
    <x v="1"/>
    <n v="1.99"/>
  </r>
  <r>
    <x v="46"/>
    <x v="2"/>
    <s v="2024-2025"/>
    <x v="0"/>
    <x v="18"/>
    <x v="6"/>
    <x v="6"/>
    <n v="5168"/>
    <x v="0"/>
    <x v="13"/>
    <x v="5"/>
    <x v="5"/>
    <n v="1.99"/>
  </r>
  <r>
    <x v="47"/>
    <x v="2"/>
    <s v="2024-2025"/>
    <x v="0"/>
    <x v="37"/>
    <x v="1"/>
    <x v="1"/>
    <n v="2750"/>
    <x v="0"/>
    <x v="11"/>
    <x v="2"/>
    <x v="2"/>
    <n v="1.99"/>
  </r>
  <r>
    <x v="16"/>
    <x v="1"/>
    <s v="2022-2023"/>
    <x v="0"/>
    <x v="38"/>
    <x v="3"/>
    <x v="3"/>
    <n v="4802"/>
    <x v="0"/>
    <x v="12"/>
    <x v="4"/>
    <x v="4"/>
    <n v="2"/>
  </r>
  <r>
    <x v="48"/>
    <x v="0"/>
    <s v="2023-2024"/>
    <x v="0"/>
    <x v="39"/>
    <x v="0"/>
    <x v="0"/>
    <n v="6330"/>
    <x v="0"/>
    <x v="14"/>
    <x v="3"/>
    <x v="3"/>
    <n v="2"/>
  </r>
  <r>
    <x v="35"/>
    <x v="0"/>
    <s v="2023-2024"/>
    <x v="0"/>
    <x v="40"/>
    <x v="4"/>
    <x v="4"/>
    <n v="3353"/>
    <x v="0"/>
    <x v="8"/>
    <x v="3"/>
    <x v="3"/>
    <n v="2"/>
  </r>
  <r>
    <x v="49"/>
    <x v="2"/>
    <s v="2024-2025"/>
    <x v="0"/>
    <x v="3"/>
    <x v="3"/>
    <x v="3"/>
    <n v="4220"/>
    <x v="0"/>
    <x v="3"/>
    <x v="4"/>
    <x v="4"/>
    <n v="2"/>
  </r>
  <r>
    <x v="50"/>
    <x v="0"/>
    <s v="2023-2024"/>
    <x v="0"/>
    <x v="41"/>
    <x v="5"/>
    <x v="5"/>
    <n v="7320"/>
    <x v="0"/>
    <x v="9"/>
    <x v="1"/>
    <x v="1"/>
    <n v="2"/>
  </r>
  <r>
    <x v="51"/>
    <x v="0"/>
    <s v="2023-2024"/>
    <x v="0"/>
    <x v="42"/>
    <x v="3"/>
    <x v="3"/>
    <n v="4870"/>
    <x v="0"/>
    <x v="12"/>
    <x v="0"/>
    <x v="0"/>
    <n v="2"/>
  </r>
  <r>
    <x v="52"/>
    <x v="2"/>
    <s v="2024-2025"/>
    <x v="0"/>
    <x v="43"/>
    <x v="1"/>
    <x v="1"/>
    <n v="2560"/>
    <x v="0"/>
    <x v="2"/>
    <x v="0"/>
    <x v="0"/>
    <n v="2"/>
  </r>
  <r>
    <x v="53"/>
    <x v="0"/>
    <s v="2023-2024"/>
    <x v="0"/>
    <x v="36"/>
    <x v="4"/>
    <x v="4"/>
    <n v="3148"/>
    <x v="0"/>
    <x v="6"/>
    <x v="0"/>
    <x v="0"/>
    <n v="2"/>
  </r>
  <r>
    <x v="54"/>
    <x v="0"/>
    <s v="2023-2024"/>
    <x v="0"/>
    <x v="5"/>
    <x v="1"/>
    <x v="1"/>
    <n v="2067"/>
    <x v="0"/>
    <x v="5"/>
    <x v="3"/>
    <x v="3"/>
    <n v="2"/>
  </r>
  <r>
    <x v="55"/>
    <x v="0"/>
    <s v="2023-2024"/>
    <x v="1"/>
    <x v="44"/>
    <x v="4"/>
    <x v="4"/>
    <n v="3977"/>
    <x v="0"/>
    <x v="16"/>
    <x v="2"/>
    <x v="2"/>
    <n v="2"/>
  </r>
  <r>
    <x v="56"/>
    <x v="2"/>
    <s v="2024-2025"/>
    <x v="0"/>
    <x v="28"/>
    <x v="1"/>
    <x v="1"/>
    <n v="2830"/>
    <x v="0"/>
    <x v="11"/>
    <x v="9"/>
    <x v="9"/>
    <n v="2"/>
  </r>
  <r>
    <x v="57"/>
    <x v="0"/>
    <s v="2023-2024"/>
    <x v="0"/>
    <x v="28"/>
    <x v="1"/>
    <x v="1"/>
    <n v="2830"/>
    <x v="0"/>
    <x v="11"/>
    <x v="1"/>
    <x v="1"/>
    <n v="2"/>
  </r>
  <r>
    <x v="58"/>
    <x v="2"/>
    <s v="2024-2025"/>
    <x v="0"/>
    <x v="28"/>
    <x v="1"/>
    <x v="1"/>
    <n v="2830"/>
    <x v="0"/>
    <x v="11"/>
    <x v="1"/>
    <x v="1"/>
    <n v="2"/>
  </r>
  <r>
    <x v="59"/>
    <x v="0"/>
    <s v="2023-2024"/>
    <x v="1"/>
    <x v="10"/>
    <x v="4"/>
    <x v="4"/>
    <n v="3551"/>
    <x v="0"/>
    <x v="8"/>
    <x v="5"/>
    <x v="5"/>
    <n v="2"/>
  </r>
  <r>
    <x v="60"/>
    <x v="0"/>
    <s v="2023-2024"/>
    <x v="0"/>
    <x v="45"/>
    <x v="3"/>
    <x v="3"/>
    <n v="4570"/>
    <x v="0"/>
    <x v="15"/>
    <x v="3"/>
    <x v="3"/>
    <n v="2"/>
  </r>
  <r>
    <x v="61"/>
    <x v="1"/>
    <s v="2023-2024"/>
    <x v="0"/>
    <x v="46"/>
    <x v="3"/>
    <x v="3"/>
    <n v="4740"/>
    <x v="0"/>
    <x v="17"/>
    <x v="3"/>
    <x v="3"/>
    <n v="2"/>
  </r>
  <r>
    <x v="62"/>
    <x v="0"/>
    <s v="2024-2025"/>
    <x v="0"/>
    <x v="47"/>
    <x v="1"/>
    <x v="1"/>
    <n v="2101"/>
    <x v="0"/>
    <x v="4"/>
    <x v="4"/>
    <x v="4"/>
    <n v="2"/>
  </r>
  <r>
    <x v="37"/>
    <x v="2"/>
    <s v="2024-2025"/>
    <x v="0"/>
    <x v="47"/>
    <x v="1"/>
    <x v="1"/>
    <n v="2101"/>
    <x v="0"/>
    <x v="4"/>
    <x v="5"/>
    <x v="5"/>
    <n v="2"/>
  </r>
  <r>
    <x v="63"/>
    <x v="1"/>
    <s v="2022-2023"/>
    <x v="0"/>
    <x v="48"/>
    <x v="3"/>
    <x v="3"/>
    <n v="4566"/>
    <x v="0"/>
    <x v="15"/>
    <x v="2"/>
    <x v="2"/>
    <n v="2"/>
  </r>
  <r>
    <x v="64"/>
    <x v="1"/>
    <s v="2022-2023"/>
    <x v="0"/>
    <x v="49"/>
    <x v="4"/>
    <x v="4"/>
    <n v="3134"/>
    <x v="0"/>
    <x v="6"/>
    <x v="4"/>
    <x v="4"/>
    <n v="2"/>
  </r>
  <r>
    <x v="65"/>
    <x v="2"/>
    <s v="2024-2025"/>
    <x v="0"/>
    <x v="31"/>
    <x v="1"/>
    <x v="1"/>
    <n v="2116"/>
    <x v="0"/>
    <x v="4"/>
    <x v="3"/>
    <x v="3"/>
    <n v="2"/>
  </r>
  <r>
    <x v="66"/>
    <x v="1"/>
    <s v="2022-2023"/>
    <x v="0"/>
    <x v="31"/>
    <x v="1"/>
    <x v="1"/>
    <n v="2116"/>
    <x v="0"/>
    <x v="4"/>
    <x v="4"/>
    <x v="4"/>
    <n v="2"/>
  </r>
  <r>
    <x v="67"/>
    <x v="2"/>
    <s v="2024-2025"/>
    <x v="0"/>
    <x v="50"/>
    <x v="4"/>
    <x v="4"/>
    <n v="3179"/>
    <x v="0"/>
    <x v="6"/>
    <x v="4"/>
    <x v="4"/>
    <n v="2"/>
  </r>
  <r>
    <x v="68"/>
    <x v="2"/>
    <s v="2024-2025"/>
    <x v="0"/>
    <x v="51"/>
    <x v="4"/>
    <x v="4"/>
    <n v="3630"/>
    <x v="0"/>
    <x v="16"/>
    <x v="9"/>
    <x v="9"/>
    <n v="2"/>
  </r>
  <r>
    <x v="69"/>
    <x v="0"/>
    <s v="2023-2024"/>
    <x v="0"/>
    <x v="52"/>
    <x v="3"/>
    <x v="3"/>
    <n v="4053"/>
    <x v="0"/>
    <x v="10"/>
    <x v="1"/>
    <x v="1"/>
    <n v="2"/>
  </r>
  <r>
    <x v="70"/>
    <x v="0"/>
    <s v="2024-2025"/>
    <x v="0"/>
    <x v="53"/>
    <x v="3"/>
    <x v="3"/>
    <n v="4119"/>
    <x v="0"/>
    <x v="10"/>
    <x v="4"/>
    <x v="4"/>
    <n v="2"/>
  </r>
  <r>
    <x v="71"/>
    <x v="0"/>
    <s v="2024-2025"/>
    <x v="0"/>
    <x v="54"/>
    <x v="4"/>
    <x v="4"/>
    <n v="3030"/>
    <x v="0"/>
    <x v="7"/>
    <x v="2"/>
    <x v="2"/>
    <n v="2"/>
  </r>
  <r>
    <x v="72"/>
    <x v="2"/>
    <s v="2024-2025"/>
    <x v="0"/>
    <x v="55"/>
    <x v="3"/>
    <x v="3"/>
    <n v="4703"/>
    <x v="0"/>
    <x v="17"/>
    <x v="3"/>
    <x v="3"/>
    <n v="2"/>
  </r>
  <r>
    <x v="73"/>
    <x v="1"/>
    <s v="2023-2024"/>
    <x v="0"/>
    <x v="10"/>
    <x v="4"/>
    <x v="4"/>
    <n v="3551"/>
    <x v="0"/>
    <x v="8"/>
    <x v="1"/>
    <x v="1"/>
    <n v="2.25"/>
  </r>
  <r>
    <x v="74"/>
    <x v="2"/>
    <s v="2024-2025"/>
    <x v="0"/>
    <x v="9"/>
    <x v="4"/>
    <x v="4"/>
    <n v="3076"/>
    <x v="0"/>
    <x v="7"/>
    <x v="2"/>
    <x v="2"/>
    <n v="2.2999999999999998"/>
  </r>
  <r>
    <x v="75"/>
    <x v="2"/>
    <s v="2024-2025"/>
    <x v="0"/>
    <x v="56"/>
    <x v="1"/>
    <x v="1"/>
    <n v="2795"/>
    <x v="0"/>
    <x v="11"/>
    <x v="0"/>
    <x v="0"/>
    <n v="2.36"/>
  </r>
  <r>
    <x v="76"/>
    <x v="2"/>
    <s v="2024-2025"/>
    <x v="1"/>
    <x v="10"/>
    <x v="4"/>
    <x v="4"/>
    <n v="3551"/>
    <x v="0"/>
    <x v="8"/>
    <x v="0"/>
    <x v="0"/>
    <n v="2.44"/>
  </r>
  <r>
    <x v="77"/>
    <x v="1"/>
    <s v="2022-2023"/>
    <x v="0"/>
    <x v="47"/>
    <x v="1"/>
    <x v="1"/>
    <n v="2101"/>
    <x v="0"/>
    <x v="4"/>
    <x v="6"/>
    <x v="6"/>
    <n v="2.4500000000000002"/>
  </r>
  <r>
    <x v="78"/>
    <x v="0"/>
    <s v="2023-2024"/>
    <x v="1"/>
    <x v="2"/>
    <x v="2"/>
    <x v="2"/>
    <n v="2617"/>
    <x v="0"/>
    <x v="2"/>
    <x v="1"/>
    <x v="1"/>
    <n v="2.4900000000000002"/>
  </r>
  <r>
    <x v="79"/>
    <x v="0"/>
    <s v="2023-2024"/>
    <x v="0"/>
    <x v="39"/>
    <x v="0"/>
    <x v="0"/>
    <n v="6330"/>
    <x v="0"/>
    <x v="14"/>
    <x v="5"/>
    <x v="5"/>
    <n v="2.5"/>
  </r>
  <r>
    <x v="80"/>
    <x v="1"/>
    <s v="2023-2024"/>
    <x v="0"/>
    <x v="18"/>
    <x v="6"/>
    <x v="6"/>
    <n v="5168"/>
    <x v="0"/>
    <x v="13"/>
    <x v="0"/>
    <x v="0"/>
    <n v="2.5"/>
  </r>
  <r>
    <x v="81"/>
    <x v="0"/>
    <s v="2023-2024"/>
    <x v="0"/>
    <x v="57"/>
    <x v="6"/>
    <x v="6"/>
    <n v="5082"/>
    <x v="0"/>
    <x v="13"/>
    <x v="0"/>
    <x v="0"/>
    <n v="2.5"/>
  </r>
  <r>
    <x v="82"/>
    <x v="2"/>
    <s v="2024-2025"/>
    <x v="0"/>
    <x v="10"/>
    <x v="4"/>
    <x v="4"/>
    <n v="3551"/>
    <x v="0"/>
    <x v="8"/>
    <x v="1"/>
    <x v="1"/>
    <n v="2.52"/>
  </r>
  <r>
    <x v="83"/>
    <x v="1"/>
    <s v="2022-2023"/>
    <x v="0"/>
    <x v="4"/>
    <x v="1"/>
    <x v="1"/>
    <n v="2154"/>
    <x v="0"/>
    <x v="4"/>
    <x v="3"/>
    <x v="3"/>
    <n v="2.6"/>
  </r>
  <r>
    <x v="84"/>
    <x v="2"/>
    <s v="2024-2025"/>
    <x v="0"/>
    <x v="52"/>
    <x v="3"/>
    <x v="3"/>
    <n v="4053"/>
    <x v="0"/>
    <x v="10"/>
    <x v="7"/>
    <x v="7"/>
    <n v="2.67"/>
  </r>
  <r>
    <x v="85"/>
    <x v="2"/>
    <s v="2024-2025"/>
    <x v="0"/>
    <x v="34"/>
    <x v="4"/>
    <x v="4"/>
    <n v="3018"/>
    <x v="0"/>
    <x v="7"/>
    <x v="3"/>
    <x v="3"/>
    <n v="2.7800000000000002"/>
  </r>
  <r>
    <x v="69"/>
    <x v="0"/>
    <s v="2023-2024"/>
    <x v="0"/>
    <x v="58"/>
    <x v="0"/>
    <x v="0"/>
    <n v="6027"/>
    <x v="0"/>
    <x v="0"/>
    <x v="7"/>
    <x v="7"/>
    <n v="2.97"/>
  </r>
  <r>
    <x v="86"/>
    <x v="1"/>
    <s v="2022-2023"/>
    <x v="1"/>
    <x v="5"/>
    <x v="1"/>
    <x v="1"/>
    <n v="2067"/>
    <x v="0"/>
    <x v="5"/>
    <x v="1"/>
    <x v="1"/>
    <n v="2.98"/>
  </r>
  <r>
    <x v="87"/>
    <x v="0"/>
    <s v="2023-2024"/>
    <x v="0"/>
    <x v="13"/>
    <x v="1"/>
    <x v="1"/>
    <n v="2480"/>
    <x v="0"/>
    <x v="1"/>
    <x v="7"/>
    <x v="7"/>
    <n v="2.98"/>
  </r>
  <r>
    <x v="88"/>
    <x v="0"/>
    <s v="2024-2025"/>
    <x v="1"/>
    <x v="59"/>
    <x v="3"/>
    <x v="3"/>
    <n v="4509"/>
    <x v="0"/>
    <x v="3"/>
    <x v="8"/>
    <x v="8"/>
    <n v="2.98"/>
  </r>
  <r>
    <x v="89"/>
    <x v="0"/>
    <s v="2024-2025"/>
    <x v="0"/>
    <x v="60"/>
    <x v="1"/>
    <x v="1"/>
    <n v="2541"/>
    <x v="0"/>
    <x v="2"/>
    <x v="8"/>
    <x v="8"/>
    <n v="2.98"/>
  </r>
  <r>
    <x v="90"/>
    <x v="2"/>
    <s v="2024-2025"/>
    <x v="0"/>
    <x v="61"/>
    <x v="6"/>
    <x v="6"/>
    <n v="5343"/>
    <x v="0"/>
    <x v="18"/>
    <x v="6"/>
    <x v="6"/>
    <n v="2.99"/>
  </r>
  <r>
    <x v="91"/>
    <x v="0"/>
    <s v="2023-2024"/>
    <x v="0"/>
    <x v="4"/>
    <x v="1"/>
    <x v="1"/>
    <n v="2154"/>
    <x v="0"/>
    <x v="4"/>
    <x v="1"/>
    <x v="1"/>
    <n v="2.99"/>
  </r>
  <r>
    <x v="92"/>
    <x v="0"/>
    <s v="2023-2024"/>
    <x v="0"/>
    <x v="7"/>
    <x v="4"/>
    <x v="4"/>
    <n v="3175"/>
    <x v="0"/>
    <x v="6"/>
    <x v="5"/>
    <x v="5"/>
    <n v="2.99"/>
  </r>
  <r>
    <x v="93"/>
    <x v="2"/>
    <s v="2024-2025"/>
    <x v="0"/>
    <x v="28"/>
    <x v="1"/>
    <x v="1"/>
    <n v="2830"/>
    <x v="0"/>
    <x v="11"/>
    <x v="2"/>
    <x v="2"/>
    <n v="2.99"/>
  </r>
  <r>
    <x v="94"/>
    <x v="0"/>
    <s v="2023-2024"/>
    <x v="0"/>
    <x v="9"/>
    <x v="4"/>
    <x v="4"/>
    <n v="3076"/>
    <x v="0"/>
    <x v="7"/>
    <x v="5"/>
    <x v="5"/>
    <n v="2.99"/>
  </r>
  <r>
    <x v="95"/>
    <x v="1"/>
    <s v="2022-2023"/>
    <x v="0"/>
    <x v="62"/>
    <x v="0"/>
    <x v="0"/>
    <n v="6112"/>
    <x v="0"/>
    <x v="14"/>
    <x v="5"/>
    <x v="5"/>
    <n v="2.99"/>
  </r>
  <r>
    <x v="96"/>
    <x v="0"/>
    <s v="2023-2024"/>
    <x v="0"/>
    <x v="47"/>
    <x v="1"/>
    <x v="1"/>
    <n v="2101"/>
    <x v="0"/>
    <x v="4"/>
    <x v="3"/>
    <x v="3"/>
    <n v="2.99"/>
  </r>
  <r>
    <x v="97"/>
    <x v="0"/>
    <s v="2023-2024"/>
    <x v="0"/>
    <x v="39"/>
    <x v="0"/>
    <x v="0"/>
    <n v="6330"/>
    <x v="0"/>
    <x v="14"/>
    <x v="4"/>
    <x v="4"/>
    <n v="3"/>
  </r>
  <r>
    <x v="98"/>
    <x v="2"/>
    <s v="2024-2025"/>
    <x v="0"/>
    <x v="63"/>
    <x v="1"/>
    <x v="1"/>
    <n v="2015"/>
    <x v="0"/>
    <x v="5"/>
    <x v="0"/>
    <x v="0"/>
    <n v="3"/>
  </r>
  <r>
    <x v="99"/>
    <x v="0"/>
    <s v="2023-2024"/>
    <x v="0"/>
    <x v="63"/>
    <x v="1"/>
    <x v="1"/>
    <n v="2015"/>
    <x v="0"/>
    <x v="5"/>
    <x v="4"/>
    <x v="4"/>
    <n v="3"/>
  </r>
  <r>
    <x v="100"/>
    <x v="0"/>
    <s v="2023-2024"/>
    <x v="0"/>
    <x v="63"/>
    <x v="1"/>
    <x v="1"/>
    <n v="2015"/>
    <x v="0"/>
    <x v="5"/>
    <x v="5"/>
    <x v="5"/>
    <n v="3"/>
  </r>
  <r>
    <x v="101"/>
    <x v="2"/>
    <s v="2024-2025"/>
    <x v="0"/>
    <x v="64"/>
    <x v="1"/>
    <x v="1"/>
    <n v="2350"/>
    <x v="0"/>
    <x v="1"/>
    <x v="4"/>
    <x v="4"/>
    <n v="3"/>
  </r>
  <r>
    <x v="102"/>
    <x v="0"/>
    <s v="2023-2024"/>
    <x v="0"/>
    <x v="65"/>
    <x v="1"/>
    <x v="1"/>
    <n v="2131"/>
    <x v="0"/>
    <x v="4"/>
    <x v="0"/>
    <x v="0"/>
    <n v="3"/>
  </r>
  <r>
    <x v="103"/>
    <x v="1"/>
    <s v="2022-2023"/>
    <x v="0"/>
    <x v="65"/>
    <x v="1"/>
    <x v="1"/>
    <n v="2131"/>
    <x v="0"/>
    <x v="4"/>
    <x v="3"/>
    <x v="3"/>
    <n v="3"/>
  </r>
  <r>
    <x v="104"/>
    <x v="0"/>
    <s v="2023-2024"/>
    <x v="0"/>
    <x v="65"/>
    <x v="1"/>
    <x v="1"/>
    <n v="2131"/>
    <x v="0"/>
    <x v="4"/>
    <x v="1"/>
    <x v="1"/>
    <n v="3"/>
  </r>
  <r>
    <x v="105"/>
    <x v="0"/>
    <s v="2023-2024"/>
    <x v="0"/>
    <x v="65"/>
    <x v="1"/>
    <x v="1"/>
    <n v="2131"/>
    <x v="0"/>
    <x v="4"/>
    <x v="4"/>
    <x v="4"/>
    <n v="3"/>
  </r>
  <r>
    <x v="106"/>
    <x v="0"/>
    <s v="2023-2024"/>
    <x v="0"/>
    <x v="66"/>
    <x v="3"/>
    <x v="3"/>
    <n v="4883"/>
    <x v="0"/>
    <x v="12"/>
    <x v="1"/>
    <x v="1"/>
    <n v="3"/>
  </r>
  <r>
    <x v="107"/>
    <x v="1"/>
    <s v="2023-2024"/>
    <x v="0"/>
    <x v="3"/>
    <x v="3"/>
    <x v="3"/>
    <n v="4220"/>
    <x v="0"/>
    <x v="3"/>
    <x v="2"/>
    <x v="2"/>
    <n v="3"/>
  </r>
  <r>
    <x v="108"/>
    <x v="1"/>
    <s v="2022-2023"/>
    <x v="0"/>
    <x v="26"/>
    <x v="0"/>
    <x v="0"/>
    <n v="6280"/>
    <x v="0"/>
    <x v="14"/>
    <x v="3"/>
    <x v="3"/>
    <n v="3"/>
  </r>
  <r>
    <x v="109"/>
    <x v="0"/>
    <s v="2023-2024"/>
    <x v="0"/>
    <x v="42"/>
    <x v="3"/>
    <x v="3"/>
    <n v="4870"/>
    <x v="0"/>
    <x v="12"/>
    <x v="6"/>
    <x v="6"/>
    <n v="3"/>
  </r>
  <r>
    <x v="110"/>
    <x v="2"/>
    <s v="2024-2025"/>
    <x v="0"/>
    <x v="67"/>
    <x v="3"/>
    <x v="3"/>
    <n v="4551"/>
    <x v="0"/>
    <x v="15"/>
    <x v="3"/>
    <x v="3"/>
    <n v="3"/>
  </r>
  <r>
    <x v="111"/>
    <x v="0"/>
    <s v="2023-2024"/>
    <x v="0"/>
    <x v="68"/>
    <x v="7"/>
    <x v="7"/>
    <n v="800"/>
    <x v="0"/>
    <x v="19"/>
    <x v="3"/>
    <x v="3"/>
    <n v="3"/>
  </r>
  <r>
    <x v="112"/>
    <x v="0"/>
    <s v="2024-2025"/>
    <x v="0"/>
    <x v="68"/>
    <x v="7"/>
    <x v="7"/>
    <n v="800"/>
    <x v="0"/>
    <x v="19"/>
    <x v="4"/>
    <x v="4"/>
    <n v="3"/>
  </r>
  <r>
    <x v="113"/>
    <x v="2"/>
    <s v="2024-2025"/>
    <x v="0"/>
    <x v="28"/>
    <x v="1"/>
    <x v="1"/>
    <n v="2830"/>
    <x v="0"/>
    <x v="11"/>
    <x v="3"/>
    <x v="3"/>
    <n v="3"/>
  </r>
  <r>
    <x v="114"/>
    <x v="0"/>
    <s v="2023-2024"/>
    <x v="0"/>
    <x v="8"/>
    <x v="1"/>
    <x v="1"/>
    <n v="2158"/>
    <x v="0"/>
    <x v="4"/>
    <x v="3"/>
    <x v="3"/>
    <n v="3"/>
  </r>
  <r>
    <x v="115"/>
    <x v="0"/>
    <s v="2023-2024"/>
    <x v="1"/>
    <x v="10"/>
    <x v="4"/>
    <x v="4"/>
    <n v="3551"/>
    <x v="0"/>
    <x v="8"/>
    <x v="0"/>
    <x v="0"/>
    <n v="3"/>
  </r>
  <r>
    <x v="116"/>
    <x v="2"/>
    <s v="2024-2025"/>
    <x v="0"/>
    <x v="69"/>
    <x v="4"/>
    <x v="4"/>
    <n v="3199"/>
    <x v="0"/>
    <x v="6"/>
    <x v="3"/>
    <x v="3"/>
    <n v="3"/>
  </r>
  <r>
    <x v="117"/>
    <x v="2"/>
    <s v="2024-2025"/>
    <x v="0"/>
    <x v="69"/>
    <x v="4"/>
    <x v="4"/>
    <n v="3199"/>
    <x v="0"/>
    <x v="6"/>
    <x v="4"/>
    <x v="4"/>
    <n v="3"/>
  </r>
  <r>
    <x v="118"/>
    <x v="1"/>
    <s v="2023-2024"/>
    <x v="0"/>
    <x v="70"/>
    <x v="4"/>
    <x v="4"/>
    <n v="3400"/>
    <x v="0"/>
    <x v="8"/>
    <x v="2"/>
    <x v="2"/>
    <n v="3"/>
  </r>
  <r>
    <x v="119"/>
    <x v="0"/>
    <s v="2023-2024"/>
    <x v="0"/>
    <x v="12"/>
    <x v="3"/>
    <x v="3"/>
    <n v="4068"/>
    <x v="0"/>
    <x v="10"/>
    <x v="0"/>
    <x v="0"/>
    <n v="3"/>
  </r>
  <r>
    <x v="120"/>
    <x v="2"/>
    <s v="2024-2025"/>
    <x v="0"/>
    <x v="58"/>
    <x v="0"/>
    <x v="0"/>
    <n v="6027"/>
    <x v="0"/>
    <x v="0"/>
    <x v="3"/>
    <x v="3"/>
    <n v="3"/>
  </r>
  <r>
    <x v="121"/>
    <x v="0"/>
    <s v="2023-2024"/>
    <x v="0"/>
    <x v="46"/>
    <x v="3"/>
    <x v="3"/>
    <n v="4740"/>
    <x v="0"/>
    <x v="17"/>
    <x v="1"/>
    <x v="1"/>
    <n v="3"/>
  </r>
  <r>
    <x v="122"/>
    <x v="1"/>
    <s v="2023-2024"/>
    <x v="0"/>
    <x v="71"/>
    <x v="6"/>
    <x v="6"/>
    <n v="5043"/>
    <x v="0"/>
    <x v="13"/>
    <x v="4"/>
    <x v="4"/>
    <n v="3"/>
  </r>
  <r>
    <x v="123"/>
    <x v="2"/>
    <s v="2024-2025"/>
    <x v="0"/>
    <x v="16"/>
    <x v="0"/>
    <x v="0"/>
    <n v="6030"/>
    <x v="0"/>
    <x v="0"/>
    <x v="0"/>
    <x v="0"/>
    <n v="3"/>
  </r>
  <r>
    <x v="124"/>
    <x v="2"/>
    <s v="2024-2025"/>
    <x v="1"/>
    <x v="16"/>
    <x v="0"/>
    <x v="0"/>
    <n v="6030"/>
    <x v="0"/>
    <x v="0"/>
    <x v="2"/>
    <x v="2"/>
    <n v="3"/>
  </r>
  <r>
    <x v="125"/>
    <x v="2"/>
    <s v="2024-2025"/>
    <x v="0"/>
    <x v="72"/>
    <x v="4"/>
    <x v="4"/>
    <n v="3931"/>
    <x v="0"/>
    <x v="16"/>
    <x v="3"/>
    <x v="3"/>
    <n v="3"/>
  </r>
  <r>
    <x v="126"/>
    <x v="0"/>
    <s v="2023-2024"/>
    <x v="0"/>
    <x v="72"/>
    <x v="4"/>
    <x v="4"/>
    <n v="3931"/>
    <x v="0"/>
    <x v="16"/>
    <x v="1"/>
    <x v="1"/>
    <n v="3"/>
  </r>
  <r>
    <x v="127"/>
    <x v="1"/>
    <s v="2022-2023"/>
    <x v="0"/>
    <x v="17"/>
    <x v="3"/>
    <x v="3"/>
    <n v="4825"/>
    <x v="0"/>
    <x v="12"/>
    <x v="5"/>
    <x v="5"/>
    <n v="3"/>
  </r>
  <r>
    <x v="128"/>
    <x v="2"/>
    <s v="2024-2025"/>
    <x v="0"/>
    <x v="17"/>
    <x v="3"/>
    <x v="3"/>
    <n v="4825"/>
    <x v="0"/>
    <x v="12"/>
    <x v="3"/>
    <x v="3"/>
    <n v="3"/>
  </r>
  <r>
    <x v="66"/>
    <x v="1"/>
    <s v="2022-2023"/>
    <x v="1"/>
    <x v="59"/>
    <x v="3"/>
    <x v="3"/>
    <n v="4509"/>
    <x v="0"/>
    <x v="3"/>
    <x v="0"/>
    <x v="0"/>
    <n v="3"/>
  </r>
  <r>
    <x v="129"/>
    <x v="0"/>
    <s v="2023-2024"/>
    <x v="0"/>
    <x v="37"/>
    <x v="1"/>
    <x v="1"/>
    <n v="2750"/>
    <x v="0"/>
    <x v="11"/>
    <x v="3"/>
    <x v="3"/>
    <n v="3"/>
  </r>
  <r>
    <x v="130"/>
    <x v="1"/>
    <s v="2023-2024"/>
    <x v="1"/>
    <x v="73"/>
    <x v="6"/>
    <x v="6"/>
    <n v="5607"/>
    <x v="0"/>
    <x v="18"/>
    <x v="7"/>
    <x v="7"/>
    <n v="3"/>
  </r>
  <r>
    <x v="16"/>
    <x v="1"/>
    <s v="2022-2023"/>
    <x v="0"/>
    <x v="49"/>
    <x v="4"/>
    <x v="4"/>
    <n v="3134"/>
    <x v="0"/>
    <x v="6"/>
    <x v="3"/>
    <x v="3"/>
    <n v="3"/>
  </r>
  <r>
    <x v="131"/>
    <x v="1"/>
    <s v="2022-2023"/>
    <x v="0"/>
    <x v="52"/>
    <x v="3"/>
    <x v="3"/>
    <n v="4053"/>
    <x v="0"/>
    <x v="10"/>
    <x v="4"/>
    <x v="4"/>
    <n v="3"/>
  </r>
  <r>
    <x v="132"/>
    <x v="0"/>
    <s v="2023-2024"/>
    <x v="0"/>
    <x v="20"/>
    <x v="4"/>
    <x v="4"/>
    <n v="3429"/>
    <x v="0"/>
    <x v="8"/>
    <x v="3"/>
    <x v="3"/>
    <n v="3"/>
  </r>
  <r>
    <x v="133"/>
    <x v="1"/>
    <s v="2022-2023"/>
    <x v="0"/>
    <x v="24"/>
    <x v="1"/>
    <x v="1"/>
    <n v="2120"/>
    <x v="0"/>
    <x v="4"/>
    <x v="3"/>
    <x v="3"/>
    <n v="3"/>
  </r>
  <r>
    <x v="134"/>
    <x v="0"/>
    <s v="2024-2025"/>
    <x v="0"/>
    <x v="21"/>
    <x v="3"/>
    <x v="3"/>
    <n v="4012"/>
    <x v="0"/>
    <x v="10"/>
    <x v="5"/>
    <x v="5"/>
    <n v="3"/>
  </r>
  <r>
    <x v="135"/>
    <x v="0"/>
    <s v="2023-2024"/>
    <x v="0"/>
    <x v="74"/>
    <x v="1"/>
    <x v="1"/>
    <n v="2485"/>
    <x v="0"/>
    <x v="1"/>
    <x v="4"/>
    <x v="4"/>
    <n v="3"/>
  </r>
  <r>
    <x v="136"/>
    <x v="0"/>
    <s v="2024-2025"/>
    <x v="0"/>
    <x v="74"/>
    <x v="1"/>
    <x v="1"/>
    <n v="2485"/>
    <x v="0"/>
    <x v="1"/>
    <x v="2"/>
    <x v="2"/>
    <n v="3"/>
  </r>
  <r>
    <x v="137"/>
    <x v="2"/>
    <s v="2024-2025"/>
    <x v="0"/>
    <x v="5"/>
    <x v="1"/>
    <x v="1"/>
    <n v="2067"/>
    <x v="0"/>
    <x v="5"/>
    <x v="1"/>
    <x v="1"/>
    <n v="3.49"/>
  </r>
  <r>
    <x v="138"/>
    <x v="2"/>
    <s v="2024-2025"/>
    <x v="0"/>
    <x v="0"/>
    <x v="0"/>
    <x v="0"/>
    <n v="6021"/>
    <x v="0"/>
    <x v="0"/>
    <x v="0"/>
    <x v="0"/>
    <n v="3.5"/>
  </r>
  <r>
    <x v="139"/>
    <x v="2"/>
    <s v="2024-2025"/>
    <x v="0"/>
    <x v="4"/>
    <x v="1"/>
    <x v="1"/>
    <n v="2154"/>
    <x v="0"/>
    <x v="4"/>
    <x v="1"/>
    <x v="1"/>
    <n v="3.5"/>
  </r>
  <r>
    <x v="140"/>
    <x v="0"/>
    <s v="2024-2025"/>
    <x v="0"/>
    <x v="11"/>
    <x v="5"/>
    <x v="5"/>
    <n v="7010"/>
    <x v="0"/>
    <x v="9"/>
    <x v="1"/>
    <x v="1"/>
    <n v="3.5"/>
  </r>
  <r>
    <x v="77"/>
    <x v="1"/>
    <s v="2022-2023"/>
    <x v="1"/>
    <x v="23"/>
    <x v="1"/>
    <x v="1"/>
    <n v="2650"/>
    <x v="0"/>
    <x v="11"/>
    <x v="3"/>
    <x v="3"/>
    <n v="3.5"/>
  </r>
  <r>
    <x v="141"/>
    <x v="0"/>
    <s v="2024-2025"/>
    <x v="0"/>
    <x v="10"/>
    <x v="4"/>
    <x v="4"/>
    <n v="3551"/>
    <x v="0"/>
    <x v="8"/>
    <x v="4"/>
    <x v="4"/>
    <n v="3.53"/>
  </r>
  <r>
    <x v="142"/>
    <x v="1"/>
    <s v="2023-2024"/>
    <x v="0"/>
    <x v="75"/>
    <x v="0"/>
    <x v="0"/>
    <n v="6450"/>
    <x v="0"/>
    <x v="20"/>
    <x v="6"/>
    <x v="6"/>
    <n v="3.59"/>
  </r>
  <r>
    <x v="143"/>
    <x v="2"/>
    <s v="2024-2025"/>
    <x v="0"/>
    <x v="0"/>
    <x v="0"/>
    <x v="0"/>
    <n v="6021"/>
    <x v="0"/>
    <x v="0"/>
    <x v="1"/>
    <x v="1"/>
    <n v="3.66"/>
  </r>
  <r>
    <x v="144"/>
    <x v="1"/>
    <s v="2023-2024"/>
    <x v="1"/>
    <x v="76"/>
    <x v="1"/>
    <x v="1"/>
    <n v="2031"/>
    <x v="0"/>
    <x v="5"/>
    <x v="1"/>
    <x v="1"/>
    <n v="3.75"/>
  </r>
  <r>
    <x v="145"/>
    <x v="0"/>
    <s v="2023-2024"/>
    <x v="1"/>
    <x v="23"/>
    <x v="1"/>
    <x v="1"/>
    <n v="2650"/>
    <x v="0"/>
    <x v="11"/>
    <x v="4"/>
    <x v="4"/>
    <n v="3.75"/>
  </r>
  <r>
    <x v="8"/>
    <x v="0"/>
    <s v="2023-2024"/>
    <x v="0"/>
    <x v="63"/>
    <x v="1"/>
    <x v="1"/>
    <n v="2015"/>
    <x v="0"/>
    <x v="5"/>
    <x v="4"/>
    <x v="4"/>
    <n v="3.88"/>
  </r>
  <r>
    <x v="146"/>
    <x v="2"/>
    <s v="2024-2025"/>
    <x v="0"/>
    <x v="37"/>
    <x v="1"/>
    <x v="1"/>
    <n v="2750"/>
    <x v="0"/>
    <x v="11"/>
    <x v="6"/>
    <x v="6"/>
    <n v="3.95"/>
  </r>
  <r>
    <x v="147"/>
    <x v="0"/>
    <s v="2023-2024"/>
    <x v="0"/>
    <x v="42"/>
    <x v="3"/>
    <x v="3"/>
    <n v="4870"/>
    <x v="0"/>
    <x v="12"/>
    <x v="7"/>
    <x v="7"/>
    <n v="3.96"/>
  </r>
  <r>
    <x v="70"/>
    <x v="0"/>
    <s v="2024-2025"/>
    <x v="0"/>
    <x v="77"/>
    <x v="5"/>
    <x v="5"/>
    <n v="7018"/>
    <x v="0"/>
    <x v="9"/>
    <x v="5"/>
    <x v="5"/>
    <n v="3.98"/>
  </r>
  <r>
    <x v="9"/>
    <x v="0"/>
    <s v="2024-2025"/>
    <x v="0"/>
    <x v="63"/>
    <x v="1"/>
    <x v="1"/>
    <n v="2015"/>
    <x v="0"/>
    <x v="5"/>
    <x v="6"/>
    <x v="6"/>
    <n v="3.99"/>
  </r>
  <r>
    <x v="148"/>
    <x v="1"/>
    <s v="2022-2023"/>
    <x v="0"/>
    <x v="63"/>
    <x v="1"/>
    <x v="1"/>
    <n v="2015"/>
    <x v="0"/>
    <x v="5"/>
    <x v="2"/>
    <x v="2"/>
    <n v="3.99"/>
  </r>
  <r>
    <x v="149"/>
    <x v="2"/>
    <s v="2024-2025"/>
    <x v="0"/>
    <x v="1"/>
    <x v="1"/>
    <x v="1"/>
    <n v="2478"/>
    <x v="0"/>
    <x v="1"/>
    <x v="1"/>
    <x v="1"/>
    <n v="3.99"/>
  </r>
  <r>
    <x v="150"/>
    <x v="0"/>
    <s v="2023-2024"/>
    <x v="0"/>
    <x v="61"/>
    <x v="6"/>
    <x v="6"/>
    <n v="5343"/>
    <x v="0"/>
    <x v="18"/>
    <x v="5"/>
    <x v="5"/>
    <n v="3.99"/>
  </r>
  <r>
    <x v="151"/>
    <x v="2"/>
    <s v="2024-2025"/>
    <x v="0"/>
    <x v="36"/>
    <x v="4"/>
    <x v="4"/>
    <n v="3148"/>
    <x v="0"/>
    <x v="6"/>
    <x v="0"/>
    <x v="0"/>
    <n v="3.99"/>
  </r>
  <r>
    <x v="51"/>
    <x v="0"/>
    <s v="2023-2024"/>
    <x v="1"/>
    <x v="5"/>
    <x v="1"/>
    <x v="1"/>
    <n v="2067"/>
    <x v="0"/>
    <x v="5"/>
    <x v="0"/>
    <x v="0"/>
    <n v="3.99"/>
  </r>
  <r>
    <x v="152"/>
    <x v="0"/>
    <s v="2023-2024"/>
    <x v="0"/>
    <x v="68"/>
    <x v="7"/>
    <x v="7"/>
    <n v="800"/>
    <x v="0"/>
    <x v="19"/>
    <x v="8"/>
    <x v="8"/>
    <n v="3.99"/>
  </r>
  <r>
    <x v="47"/>
    <x v="2"/>
    <s v="2024-2025"/>
    <x v="0"/>
    <x v="78"/>
    <x v="1"/>
    <x v="1"/>
    <n v="2141"/>
    <x v="0"/>
    <x v="4"/>
    <x v="5"/>
    <x v="5"/>
    <n v="3.99"/>
  </r>
  <r>
    <x v="153"/>
    <x v="1"/>
    <s v="2022-2023"/>
    <x v="0"/>
    <x v="15"/>
    <x v="1"/>
    <x v="1"/>
    <n v="2020"/>
    <x v="0"/>
    <x v="5"/>
    <x v="6"/>
    <x v="6"/>
    <n v="3.99"/>
  </r>
  <r>
    <x v="154"/>
    <x v="1"/>
    <s v="2022-2023"/>
    <x v="1"/>
    <x v="79"/>
    <x v="6"/>
    <x v="6"/>
    <n v="5290"/>
    <x v="0"/>
    <x v="18"/>
    <x v="6"/>
    <x v="6"/>
    <n v="3.99"/>
  </r>
  <r>
    <x v="155"/>
    <x v="2"/>
    <s v="2024-2025"/>
    <x v="0"/>
    <x v="17"/>
    <x v="3"/>
    <x v="3"/>
    <n v="4825"/>
    <x v="0"/>
    <x v="12"/>
    <x v="5"/>
    <x v="5"/>
    <n v="3.99"/>
  </r>
  <r>
    <x v="45"/>
    <x v="0"/>
    <s v="2023-2024"/>
    <x v="0"/>
    <x v="60"/>
    <x v="1"/>
    <x v="1"/>
    <n v="2541"/>
    <x v="0"/>
    <x v="2"/>
    <x v="1"/>
    <x v="1"/>
    <n v="3.99"/>
  </r>
  <r>
    <x v="156"/>
    <x v="2"/>
    <s v="2024-2025"/>
    <x v="0"/>
    <x v="38"/>
    <x v="3"/>
    <x v="3"/>
    <n v="4802"/>
    <x v="0"/>
    <x v="12"/>
    <x v="1"/>
    <x v="1"/>
    <n v="4"/>
  </r>
  <r>
    <x v="157"/>
    <x v="2"/>
    <s v="2024-2025"/>
    <x v="0"/>
    <x v="39"/>
    <x v="0"/>
    <x v="0"/>
    <n v="6330"/>
    <x v="0"/>
    <x v="14"/>
    <x v="6"/>
    <x v="6"/>
    <n v="4"/>
  </r>
  <r>
    <x v="0"/>
    <x v="0"/>
    <s v="2023-2024"/>
    <x v="0"/>
    <x v="39"/>
    <x v="0"/>
    <x v="0"/>
    <n v="6330"/>
    <x v="0"/>
    <x v="14"/>
    <x v="4"/>
    <x v="4"/>
    <n v="4"/>
  </r>
  <r>
    <x v="158"/>
    <x v="0"/>
    <s v="2023-2024"/>
    <x v="0"/>
    <x v="39"/>
    <x v="0"/>
    <x v="0"/>
    <n v="6330"/>
    <x v="0"/>
    <x v="14"/>
    <x v="9"/>
    <x v="9"/>
    <n v="4"/>
  </r>
  <r>
    <x v="81"/>
    <x v="0"/>
    <s v="2023-2024"/>
    <x v="0"/>
    <x v="65"/>
    <x v="1"/>
    <x v="1"/>
    <n v="2131"/>
    <x v="0"/>
    <x v="4"/>
    <x v="2"/>
    <x v="2"/>
    <n v="4"/>
  </r>
  <r>
    <x v="159"/>
    <x v="0"/>
    <s v="2023-2024"/>
    <x v="0"/>
    <x v="40"/>
    <x v="4"/>
    <x v="4"/>
    <n v="3353"/>
    <x v="0"/>
    <x v="8"/>
    <x v="1"/>
    <x v="1"/>
    <n v="4"/>
  </r>
  <r>
    <x v="160"/>
    <x v="0"/>
    <s v="2024-2025"/>
    <x v="0"/>
    <x v="61"/>
    <x v="6"/>
    <x v="6"/>
    <n v="5343"/>
    <x v="0"/>
    <x v="18"/>
    <x v="3"/>
    <x v="3"/>
    <n v="4"/>
  </r>
  <r>
    <x v="39"/>
    <x v="0"/>
    <s v="2024-2025"/>
    <x v="0"/>
    <x v="7"/>
    <x v="4"/>
    <x v="4"/>
    <n v="3175"/>
    <x v="0"/>
    <x v="6"/>
    <x v="1"/>
    <x v="1"/>
    <n v="4"/>
  </r>
  <r>
    <x v="161"/>
    <x v="0"/>
    <s v="2023-2024"/>
    <x v="0"/>
    <x v="9"/>
    <x v="4"/>
    <x v="4"/>
    <n v="3076"/>
    <x v="0"/>
    <x v="7"/>
    <x v="5"/>
    <x v="5"/>
    <n v="4"/>
  </r>
  <r>
    <x v="162"/>
    <x v="1"/>
    <s v="2023-2024"/>
    <x v="1"/>
    <x v="10"/>
    <x v="4"/>
    <x v="4"/>
    <n v="3551"/>
    <x v="0"/>
    <x v="8"/>
    <x v="2"/>
    <x v="2"/>
    <n v="4"/>
  </r>
  <r>
    <x v="163"/>
    <x v="0"/>
    <s v="2024-2025"/>
    <x v="0"/>
    <x v="47"/>
    <x v="1"/>
    <x v="1"/>
    <n v="2101"/>
    <x v="0"/>
    <x v="4"/>
    <x v="0"/>
    <x v="0"/>
    <n v="4"/>
  </r>
  <r>
    <x v="164"/>
    <x v="1"/>
    <s v="2022-2023"/>
    <x v="0"/>
    <x v="21"/>
    <x v="3"/>
    <x v="3"/>
    <n v="4012"/>
    <x v="0"/>
    <x v="10"/>
    <x v="3"/>
    <x v="3"/>
    <n v="4"/>
  </r>
  <r>
    <x v="165"/>
    <x v="0"/>
    <s v="2024-2025"/>
    <x v="0"/>
    <x v="69"/>
    <x v="4"/>
    <x v="4"/>
    <n v="3199"/>
    <x v="0"/>
    <x v="6"/>
    <x v="1"/>
    <x v="1"/>
    <n v="4.3"/>
  </r>
  <r>
    <x v="166"/>
    <x v="0"/>
    <s v="2024-2025"/>
    <x v="0"/>
    <x v="34"/>
    <x v="4"/>
    <x v="4"/>
    <n v="3018"/>
    <x v="0"/>
    <x v="7"/>
    <x v="1"/>
    <x v="1"/>
    <n v="4.3099999999999996"/>
  </r>
  <r>
    <x v="167"/>
    <x v="2"/>
    <s v="2024-2025"/>
    <x v="0"/>
    <x v="66"/>
    <x v="3"/>
    <x v="3"/>
    <n v="4883"/>
    <x v="0"/>
    <x v="12"/>
    <x v="6"/>
    <x v="6"/>
    <n v="4.49"/>
  </r>
  <r>
    <x v="4"/>
    <x v="0"/>
    <s v="2023-2024"/>
    <x v="0"/>
    <x v="80"/>
    <x v="0"/>
    <x v="0"/>
    <n v="6109"/>
    <x v="0"/>
    <x v="14"/>
    <x v="3"/>
    <x v="3"/>
    <n v="4.49"/>
  </r>
  <r>
    <x v="9"/>
    <x v="0"/>
    <s v="2024-2025"/>
    <x v="0"/>
    <x v="6"/>
    <x v="0"/>
    <x v="0"/>
    <n v="6010"/>
    <x v="0"/>
    <x v="0"/>
    <x v="0"/>
    <x v="0"/>
    <n v="4.5"/>
  </r>
  <r>
    <x v="168"/>
    <x v="0"/>
    <s v="2023-2024"/>
    <x v="0"/>
    <x v="81"/>
    <x v="3"/>
    <x v="3"/>
    <n v="4680"/>
    <x v="0"/>
    <x v="17"/>
    <x v="1"/>
    <x v="1"/>
    <n v="4.5"/>
  </r>
  <r>
    <x v="137"/>
    <x v="2"/>
    <s v="2024-2025"/>
    <x v="0"/>
    <x v="82"/>
    <x v="3"/>
    <x v="3"/>
    <n v="4655"/>
    <x v="0"/>
    <x v="17"/>
    <x v="0"/>
    <x v="0"/>
    <n v="4.5"/>
  </r>
  <r>
    <x v="169"/>
    <x v="0"/>
    <s v="2023-2024"/>
    <x v="0"/>
    <x v="83"/>
    <x v="0"/>
    <x v="0"/>
    <n v="6052"/>
    <x v="0"/>
    <x v="0"/>
    <x v="3"/>
    <x v="3"/>
    <n v="4.5"/>
  </r>
  <r>
    <x v="20"/>
    <x v="0"/>
    <s v="2023-2024"/>
    <x v="0"/>
    <x v="57"/>
    <x v="6"/>
    <x v="6"/>
    <n v="5082"/>
    <x v="0"/>
    <x v="13"/>
    <x v="1"/>
    <x v="1"/>
    <n v="4.5"/>
  </r>
  <r>
    <x v="170"/>
    <x v="0"/>
    <s v="2023-2024"/>
    <x v="0"/>
    <x v="20"/>
    <x v="4"/>
    <x v="4"/>
    <n v="3429"/>
    <x v="0"/>
    <x v="8"/>
    <x v="7"/>
    <x v="7"/>
    <n v="4.5"/>
  </r>
  <r>
    <x v="171"/>
    <x v="1"/>
    <s v="2023-2024"/>
    <x v="0"/>
    <x v="24"/>
    <x v="1"/>
    <x v="1"/>
    <n v="2120"/>
    <x v="0"/>
    <x v="4"/>
    <x v="3"/>
    <x v="3"/>
    <n v="4.5"/>
  </r>
  <r>
    <x v="172"/>
    <x v="1"/>
    <s v="2022-2023"/>
    <x v="0"/>
    <x v="54"/>
    <x v="4"/>
    <x v="4"/>
    <n v="3030"/>
    <x v="0"/>
    <x v="7"/>
    <x v="3"/>
    <x v="3"/>
    <n v="4.5"/>
  </r>
  <r>
    <x v="173"/>
    <x v="0"/>
    <s v="2023-2024"/>
    <x v="0"/>
    <x v="67"/>
    <x v="3"/>
    <x v="3"/>
    <n v="4551"/>
    <x v="0"/>
    <x v="15"/>
    <x v="2"/>
    <x v="2"/>
    <n v="4.5599999999999996"/>
  </r>
  <r>
    <x v="143"/>
    <x v="2"/>
    <s v="2024-2025"/>
    <x v="0"/>
    <x v="9"/>
    <x v="4"/>
    <x v="4"/>
    <n v="3076"/>
    <x v="0"/>
    <x v="7"/>
    <x v="3"/>
    <x v="3"/>
    <n v="4.5999999999999996"/>
  </r>
  <r>
    <x v="174"/>
    <x v="0"/>
    <s v="2024-2025"/>
    <x v="0"/>
    <x v="13"/>
    <x v="1"/>
    <x v="1"/>
    <n v="2480"/>
    <x v="0"/>
    <x v="1"/>
    <x v="3"/>
    <x v="3"/>
    <n v="4.63"/>
  </r>
  <r>
    <x v="175"/>
    <x v="1"/>
    <s v="2023-2024"/>
    <x v="0"/>
    <x v="63"/>
    <x v="1"/>
    <x v="1"/>
    <n v="2015"/>
    <x v="0"/>
    <x v="5"/>
    <x v="1"/>
    <x v="1"/>
    <n v="4.6500000000000004"/>
  </r>
  <r>
    <x v="176"/>
    <x v="2"/>
    <s v="2024-2025"/>
    <x v="0"/>
    <x v="66"/>
    <x v="3"/>
    <x v="3"/>
    <n v="4883"/>
    <x v="0"/>
    <x v="12"/>
    <x v="6"/>
    <x v="6"/>
    <n v="4.75"/>
  </r>
  <r>
    <x v="155"/>
    <x v="2"/>
    <s v="2024-2025"/>
    <x v="0"/>
    <x v="52"/>
    <x v="3"/>
    <x v="3"/>
    <n v="4053"/>
    <x v="0"/>
    <x v="10"/>
    <x v="3"/>
    <x v="3"/>
    <n v="4.75"/>
  </r>
  <r>
    <x v="177"/>
    <x v="1"/>
    <s v="2022-2023"/>
    <x v="0"/>
    <x v="27"/>
    <x v="4"/>
    <x v="4"/>
    <n v="3066"/>
    <x v="0"/>
    <x v="7"/>
    <x v="2"/>
    <x v="2"/>
    <n v="4.79"/>
  </r>
  <r>
    <x v="178"/>
    <x v="0"/>
    <s v="2024-2025"/>
    <x v="0"/>
    <x v="69"/>
    <x v="4"/>
    <x v="4"/>
    <n v="3199"/>
    <x v="0"/>
    <x v="6"/>
    <x v="1"/>
    <x v="1"/>
    <n v="4.96"/>
  </r>
  <r>
    <x v="179"/>
    <x v="0"/>
    <s v="2024-2025"/>
    <x v="0"/>
    <x v="0"/>
    <x v="0"/>
    <x v="0"/>
    <n v="6021"/>
    <x v="0"/>
    <x v="0"/>
    <x v="7"/>
    <x v="7"/>
    <n v="4.99"/>
  </r>
  <r>
    <x v="180"/>
    <x v="1"/>
    <s v="2023-2024"/>
    <x v="0"/>
    <x v="26"/>
    <x v="0"/>
    <x v="0"/>
    <n v="6280"/>
    <x v="0"/>
    <x v="14"/>
    <x v="5"/>
    <x v="5"/>
    <n v="4.99"/>
  </r>
  <r>
    <x v="28"/>
    <x v="2"/>
    <s v="2024-2025"/>
    <x v="0"/>
    <x v="6"/>
    <x v="0"/>
    <x v="0"/>
    <n v="6010"/>
    <x v="0"/>
    <x v="0"/>
    <x v="5"/>
    <x v="5"/>
    <n v="4.99"/>
  </r>
  <r>
    <x v="181"/>
    <x v="0"/>
    <s v="2024-2025"/>
    <x v="0"/>
    <x v="44"/>
    <x v="4"/>
    <x v="4"/>
    <n v="3977"/>
    <x v="0"/>
    <x v="16"/>
    <x v="7"/>
    <x v="7"/>
    <n v="4.99"/>
  </r>
  <r>
    <x v="182"/>
    <x v="1"/>
    <s v="2023-2024"/>
    <x v="0"/>
    <x v="28"/>
    <x v="1"/>
    <x v="1"/>
    <n v="2830"/>
    <x v="0"/>
    <x v="11"/>
    <x v="5"/>
    <x v="5"/>
    <n v="4.99"/>
  </r>
  <r>
    <x v="183"/>
    <x v="0"/>
    <s v="2023-2024"/>
    <x v="0"/>
    <x v="8"/>
    <x v="1"/>
    <x v="1"/>
    <n v="2158"/>
    <x v="0"/>
    <x v="4"/>
    <x v="5"/>
    <x v="5"/>
    <n v="4.99"/>
  </r>
  <r>
    <x v="88"/>
    <x v="0"/>
    <s v="2024-2025"/>
    <x v="0"/>
    <x v="8"/>
    <x v="1"/>
    <x v="1"/>
    <n v="2158"/>
    <x v="0"/>
    <x v="4"/>
    <x v="4"/>
    <x v="4"/>
    <n v="4.99"/>
  </r>
  <r>
    <x v="19"/>
    <x v="0"/>
    <s v="2023-2024"/>
    <x v="0"/>
    <x v="82"/>
    <x v="3"/>
    <x v="3"/>
    <n v="4655"/>
    <x v="0"/>
    <x v="17"/>
    <x v="5"/>
    <x v="5"/>
    <n v="4.99"/>
  </r>
  <r>
    <x v="86"/>
    <x v="1"/>
    <s v="2022-2023"/>
    <x v="0"/>
    <x v="35"/>
    <x v="3"/>
    <x v="3"/>
    <n v="4558"/>
    <x v="0"/>
    <x v="15"/>
    <x v="4"/>
    <x v="4"/>
    <n v="4.99"/>
  </r>
  <r>
    <x v="184"/>
    <x v="2"/>
    <s v="2024-2025"/>
    <x v="1"/>
    <x v="84"/>
    <x v="3"/>
    <x v="3"/>
    <n v="4215"/>
    <x v="0"/>
    <x v="3"/>
    <x v="4"/>
    <x v="4"/>
    <n v="4.99"/>
  </r>
  <r>
    <x v="12"/>
    <x v="0"/>
    <s v="2023-2024"/>
    <x v="0"/>
    <x v="52"/>
    <x v="3"/>
    <x v="3"/>
    <n v="4053"/>
    <x v="0"/>
    <x v="10"/>
    <x v="4"/>
    <x v="4"/>
    <n v="4.99"/>
  </r>
  <r>
    <x v="185"/>
    <x v="0"/>
    <s v="2023-2024"/>
    <x v="0"/>
    <x v="38"/>
    <x v="3"/>
    <x v="3"/>
    <n v="4802"/>
    <x v="0"/>
    <x v="12"/>
    <x v="5"/>
    <x v="5"/>
    <n v="5"/>
  </r>
  <r>
    <x v="186"/>
    <x v="2"/>
    <s v="2024-2025"/>
    <x v="1"/>
    <x v="67"/>
    <x v="3"/>
    <x v="3"/>
    <n v="4551"/>
    <x v="0"/>
    <x v="15"/>
    <x v="9"/>
    <x v="9"/>
    <n v="5"/>
  </r>
  <r>
    <x v="61"/>
    <x v="1"/>
    <s v="2023-2024"/>
    <x v="0"/>
    <x v="43"/>
    <x v="1"/>
    <x v="1"/>
    <n v="2560"/>
    <x v="0"/>
    <x v="2"/>
    <x v="0"/>
    <x v="0"/>
    <n v="5"/>
  </r>
  <r>
    <x v="187"/>
    <x v="1"/>
    <s v="2023-2024"/>
    <x v="0"/>
    <x v="8"/>
    <x v="1"/>
    <x v="1"/>
    <n v="2158"/>
    <x v="0"/>
    <x v="4"/>
    <x v="0"/>
    <x v="0"/>
    <n v="5"/>
  </r>
  <r>
    <x v="188"/>
    <x v="0"/>
    <s v="2024-2025"/>
    <x v="0"/>
    <x v="70"/>
    <x v="4"/>
    <x v="4"/>
    <n v="3400"/>
    <x v="0"/>
    <x v="8"/>
    <x v="2"/>
    <x v="2"/>
    <n v="5"/>
  </r>
  <r>
    <x v="189"/>
    <x v="2"/>
    <s v="2024-2025"/>
    <x v="0"/>
    <x v="12"/>
    <x v="3"/>
    <x v="3"/>
    <n v="4068"/>
    <x v="0"/>
    <x v="10"/>
    <x v="0"/>
    <x v="0"/>
    <n v="5"/>
  </r>
  <r>
    <x v="190"/>
    <x v="1"/>
    <s v="2022-2023"/>
    <x v="1"/>
    <x v="83"/>
    <x v="0"/>
    <x v="0"/>
    <n v="6052"/>
    <x v="0"/>
    <x v="0"/>
    <x v="3"/>
    <x v="3"/>
    <n v="5"/>
  </r>
  <r>
    <x v="136"/>
    <x v="0"/>
    <s v="2024-2025"/>
    <x v="0"/>
    <x v="46"/>
    <x v="3"/>
    <x v="3"/>
    <n v="4740"/>
    <x v="0"/>
    <x v="17"/>
    <x v="3"/>
    <x v="3"/>
    <n v="5"/>
  </r>
  <r>
    <x v="191"/>
    <x v="0"/>
    <s v="2023-2024"/>
    <x v="0"/>
    <x v="18"/>
    <x v="6"/>
    <x v="6"/>
    <n v="5168"/>
    <x v="0"/>
    <x v="13"/>
    <x v="0"/>
    <x v="0"/>
    <n v="5"/>
  </r>
  <r>
    <x v="192"/>
    <x v="1"/>
    <s v="2022-2023"/>
    <x v="0"/>
    <x v="60"/>
    <x v="1"/>
    <x v="1"/>
    <n v="2541"/>
    <x v="0"/>
    <x v="2"/>
    <x v="4"/>
    <x v="4"/>
    <n v="5"/>
  </r>
  <r>
    <x v="159"/>
    <x v="0"/>
    <s v="2023-2024"/>
    <x v="0"/>
    <x v="51"/>
    <x v="4"/>
    <x v="4"/>
    <n v="3630"/>
    <x v="0"/>
    <x v="16"/>
    <x v="3"/>
    <x v="3"/>
    <n v="5"/>
  </r>
  <r>
    <x v="193"/>
    <x v="2"/>
    <s v="2024-2025"/>
    <x v="0"/>
    <x v="33"/>
    <x v="4"/>
    <x v="4"/>
    <n v="3280"/>
    <x v="0"/>
    <x v="8"/>
    <x v="3"/>
    <x v="3"/>
    <n v="5"/>
  </r>
  <r>
    <x v="194"/>
    <x v="2"/>
    <s v="2024-2025"/>
    <x v="0"/>
    <x v="33"/>
    <x v="4"/>
    <x v="4"/>
    <n v="3280"/>
    <x v="0"/>
    <x v="8"/>
    <x v="3"/>
    <x v="3"/>
    <n v="5"/>
  </r>
  <r>
    <x v="104"/>
    <x v="0"/>
    <s v="2023-2024"/>
    <x v="0"/>
    <x v="63"/>
    <x v="1"/>
    <x v="1"/>
    <n v="2015"/>
    <x v="0"/>
    <x v="5"/>
    <x v="3"/>
    <x v="3"/>
    <n v="5.0299999999999994"/>
  </r>
  <r>
    <x v="195"/>
    <x v="0"/>
    <s v="2023-2024"/>
    <x v="0"/>
    <x v="64"/>
    <x v="1"/>
    <x v="1"/>
    <n v="2350"/>
    <x v="0"/>
    <x v="1"/>
    <x v="0"/>
    <x v="0"/>
    <n v="5.0999999999999996"/>
  </r>
  <r>
    <x v="196"/>
    <x v="0"/>
    <s v="2024-2025"/>
    <x v="0"/>
    <x v="68"/>
    <x v="7"/>
    <x v="7"/>
    <n v="800"/>
    <x v="0"/>
    <x v="19"/>
    <x v="0"/>
    <x v="0"/>
    <n v="5.1100000000000003"/>
  </r>
  <r>
    <x v="9"/>
    <x v="0"/>
    <s v="2024-2025"/>
    <x v="1"/>
    <x v="2"/>
    <x v="2"/>
    <x v="2"/>
    <n v="2617"/>
    <x v="0"/>
    <x v="2"/>
    <x v="4"/>
    <x v="4"/>
    <n v="5.25"/>
  </r>
  <r>
    <x v="170"/>
    <x v="0"/>
    <s v="2023-2024"/>
    <x v="0"/>
    <x v="60"/>
    <x v="1"/>
    <x v="1"/>
    <n v="2541"/>
    <x v="0"/>
    <x v="2"/>
    <x v="1"/>
    <x v="1"/>
    <n v="5.4"/>
  </r>
  <r>
    <x v="197"/>
    <x v="0"/>
    <s v="2023-2024"/>
    <x v="0"/>
    <x v="85"/>
    <x v="0"/>
    <x v="0"/>
    <n v="6530"/>
    <x v="0"/>
    <x v="20"/>
    <x v="5"/>
    <x v="5"/>
    <n v="5.44"/>
  </r>
  <r>
    <x v="7"/>
    <x v="0"/>
    <s v="2023-2024"/>
    <x v="0"/>
    <x v="28"/>
    <x v="1"/>
    <x v="1"/>
    <n v="2830"/>
    <x v="0"/>
    <x v="11"/>
    <x v="0"/>
    <x v="0"/>
    <n v="5.5"/>
  </r>
  <r>
    <x v="198"/>
    <x v="2"/>
    <s v="2024-2025"/>
    <x v="0"/>
    <x v="86"/>
    <x v="0"/>
    <x v="0"/>
    <n v="6725"/>
    <x v="0"/>
    <x v="20"/>
    <x v="6"/>
    <x v="6"/>
    <n v="5.53"/>
  </r>
  <r>
    <x v="199"/>
    <x v="0"/>
    <s v="2023-2024"/>
    <x v="1"/>
    <x v="13"/>
    <x v="1"/>
    <x v="1"/>
    <n v="2480"/>
    <x v="0"/>
    <x v="1"/>
    <x v="4"/>
    <x v="4"/>
    <n v="5.54"/>
  </r>
  <r>
    <x v="146"/>
    <x v="2"/>
    <s v="2024-2025"/>
    <x v="0"/>
    <x v="19"/>
    <x v="1"/>
    <x v="1"/>
    <n v="2800"/>
    <x v="0"/>
    <x v="11"/>
    <x v="2"/>
    <x v="2"/>
    <n v="5.57"/>
  </r>
  <r>
    <x v="200"/>
    <x v="2"/>
    <s v="2024-2025"/>
    <x v="0"/>
    <x v="23"/>
    <x v="1"/>
    <x v="1"/>
    <n v="2650"/>
    <x v="0"/>
    <x v="11"/>
    <x v="0"/>
    <x v="0"/>
    <n v="5.79"/>
  </r>
  <r>
    <x v="201"/>
    <x v="1"/>
    <s v="2022-2023"/>
    <x v="0"/>
    <x v="61"/>
    <x v="6"/>
    <x v="6"/>
    <n v="5343"/>
    <x v="0"/>
    <x v="18"/>
    <x v="5"/>
    <x v="5"/>
    <n v="5.97"/>
  </r>
  <r>
    <x v="202"/>
    <x v="2"/>
    <s v="2024-2025"/>
    <x v="0"/>
    <x v="26"/>
    <x v="0"/>
    <x v="0"/>
    <n v="6280"/>
    <x v="0"/>
    <x v="14"/>
    <x v="5"/>
    <x v="5"/>
    <n v="5.98"/>
  </r>
  <r>
    <x v="203"/>
    <x v="0"/>
    <s v="2023-2024"/>
    <x v="1"/>
    <x v="5"/>
    <x v="1"/>
    <x v="1"/>
    <n v="2067"/>
    <x v="0"/>
    <x v="5"/>
    <x v="3"/>
    <x v="3"/>
    <n v="5.98"/>
  </r>
  <r>
    <x v="156"/>
    <x v="2"/>
    <s v="2024-2025"/>
    <x v="0"/>
    <x v="69"/>
    <x v="4"/>
    <x v="4"/>
    <n v="3199"/>
    <x v="0"/>
    <x v="6"/>
    <x v="5"/>
    <x v="5"/>
    <n v="5.98"/>
  </r>
  <r>
    <x v="204"/>
    <x v="0"/>
    <s v="2023-2024"/>
    <x v="0"/>
    <x v="87"/>
    <x v="2"/>
    <x v="2"/>
    <n v="2609"/>
    <x v="0"/>
    <x v="2"/>
    <x v="6"/>
    <x v="6"/>
    <n v="5.98"/>
  </r>
  <r>
    <x v="205"/>
    <x v="0"/>
    <s v="2023-2024"/>
    <x v="1"/>
    <x v="84"/>
    <x v="3"/>
    <x v="3"/>
    <n v="4215"/>
    <x v="0"/>
    <x v="3"/>
    <x v="5"/>
    <x v="5"/>
    <n v="5.98"/>
  </r>
  <r>
    <x v="14"/>
    <x v="0"/>
    <s v="2023-2024"/>
    <x v="0"/>
    <x v="88"/>
    <x v="6"/>
    <x v="6"/>
    <n v="5011"/>
    <x v="0"/>
    <x v="13"/>
    <x v="7"/>
    <x v="7"/>
    <n v="5.98"/>
  </r>
  <r>
    <x v="206"/>
    <x v="2"/>
    <s v="2024-2025"/>
    <x v="0"/>
    <x v="64"/>
    <x v="1"/>
    <x v="1"/>
    <n v="2350"/>
    <x v="0"/>
    <x v="1"/>
    <x v="3"/>
    <x v="3"/>
    <n v="5.99"/>
  </r>
  <r>
    <x v="207"/>
    <x v="0"/>
    <s v="2023-2024"/>
    <x v="0"/>
    <x v="66"/>
    <x v="3"/>
    <x v="3"/>
    <n v="4883"/>
    <x v="0"/>
    <x v="12"/>
    <x v="2"/>
    <x v="2"/>
    <n v="5.99"/>
  </r>
  <r>
    <x v="208"/>
    <x v="0"/>
    <s v="2023-2024"/>
    <x v="1"/>
    <x v="5"/>
    <x v="1"/>
    <x v="1"/>
    <n v="2067"/>
    <x v="0"/>
    <x v="5"/>
    <x v="9"/>
    <x v="9"/>
    <n v="5.99"/>
  </r>
  <r>
    <x v="209"/>
    <x v="2"/>
    <s v="2024-2025"/>
    <x v="1"/>
    <x v="5"/>
    <x v="1"/>
    <x v="1"/>
    <n v="2067"/>
    <x v="0"/>
    <x v="5"/>
    <x v="0"/>
    <x v="0"/>
    <n v="5.99"/>
  </r>
  <r>
    <x v="210"/>
    <x v="0"/>
    <s v="2023-2024"/>
    <x v="0"/>
    <x v="27"/>
    <x v="4"/>
    <x v="4"/>
    <n v="3066"/>
    <x v="0"/>
    <x v="7"/>
    <x v="9"/>
    <x v="9"/>
    <n v="5.99"/>
  </r>
  <r>
    <x v="211"/>
    <x v="2"/>
    <s v="2024-2025"/>
    <x v="0"/>
    <x v="89"/>
    <x v="4"/>
    <x v="4"/>
    <n v="3136"/>
    <x v="0"/>
    <x v="6"/>
    <x v="7"/>
    <x v="7"/>
    <n v="5.99"/>
  </r>
  <r>
    <x v="212"/>
    <x v="0"/>
    <s v="2023-2024"/>
    <x v="0"/>
    <x v="87"/>
    <x v="2"/>
    <x v="2"/>
    <n v="2609"/>
    <x v="0"/>
    <x v="2"/>
    <x v="0"/>
    <x v="0"/>
    <n v="5.99"/>
  </r>
  <r>
    <x v="213"/>
    <x v="1"/>
    <s v="2022-2023"/>
    <x v="0"/>
    <x v="14"/>
    <x v="1"/>
    <x v="1"/>
    <n v="2790"/>
    <x v="0"/>
    <x v="11"/>
    <x v="3"/>
    <x v="3"/>
    <n v="5.99"/>
  </r>
  <r>
    <x v="214"/>
    <x v="2"/>
    <s v="2024-2025"/>
    <x v="1"/>
    <x v="72"/>
    <x v="4"/>
    <x v="4"/>
    <n v="3931"/>
    <x v="0"/>
    <x v="16"/>
    <x v="2"/>
    <x v="2"/>
    <n v="5.99"/>
  </r>
  <r>
    <x v="215"/>
    <x v="2"/>
    <s v="2024-2025"/>
    <x v="0"/>
    <x v="18"/>
    <x v="6"/>
    <x v="6"/>
    <n v="5168"/>
    <x v="0"/>
    <x v="13"/>
    <x v="4"/>
    <x v="4"/>
    <n v="5.99"/>
  </r>
  <r>
    <x v="216"/>
    <x v="0"/>
    <s v="2023-2024"/>
    <x v="1"/>
    <x v="59"/>
    <x v="3"/>
    <x v="3"/>
    <n v="4509"/>
    <x v="0"/>
    <x v="3"/>
    <x v="2"/>
    <x v="2"/>
    <n v="5.99"/>
  </r>
  <r>
    <x v="182"/>
    <x v="1"/>
    <s v="2023-2024"/>
    <x v="1"/>
    <x v="60"/>
    <x v="1"/>
    <x v="1"/>
    <n v="2541"/>
    <x v="0"/>
    <x v="2"/>
    <x v="2"/>
    <x v="2"/>
    <n v="5.99"/>
  </r>
  <r>
    <x v="22"/>
    <x v="1"/>
    <s v="2023-2024"/>
    <x v="0"/>
    <x v="90"/>
    <x v="3"/>
    <x v="3"/>
    <n v="4700"/>
    <x v="0"/>
    <x v="17"/>
    <x v="6"/>
    <x v="6"/>
    <n v="5.99"/>
  </r>
  <r>
    <x v="217"/>
    <x v="0"/>
    <s v="2024-2025"/>
    <x v="0"/>
    <x v="50"/>
    <x v="4"/>
    <x v="4"/>
    <n v="3179"/>
    <x v="0"/>
    <x v="6"/>
    <x v="9"/>
    <x v="9"/>
    <n v="5.99"/>
  </r>
  <r>
    <x v="218"/>
    <x v="1"/>
    <s v="2022-2023"/>
    <x v="1"/>
    <x v="84"/>
    <x v="3"/>
    <x v="3"/>
    <n v="4215"/>
    <x v="0"/>
    <x v="3"/>
    <x v="2"/>
    <x v="2"/>
    <n v="5.99"/>
  </r>
  <r>
    <x v="219"/>
    <x v="1"/>
    <s v="2022-2023"/>
    <x v="0"/>
    <x v="52"/>
    <x v="3"/>
    <x v="3"/>
    <n v="4053"/>
    <x v="0"/>
    <x v="10"/>
    <x v="3"/>
    <x v="3"/>
    <n v="5.99"/>
  </r>
  <r>
    <x v="220"/>
    <x v="0"/>
    <s v="2023-2024"/>
    <x v="0"/>
    <x v="22"/>
    <x v="1"/>
    <x v="1"/>
    <n v="2539"/>
    <x v="0"/>
    <x v="2"/>
    <x v="9"/>
    <x v="9"/>
    <n v="5.99"/>
  </r>
  <r>
    <x v="191"/>
    <x v="0"/>
    <s v="2023-2024"/>
    <x v="1"/>
    <x v="23"/>
    <x v="1"/>
    <x v="1"/>
    <n v="2650"/>
    <x v="0"/>
    <x v="11"/>
    <x v="2"/>
    <x v="2"/>
    <n v="5.99"/>
  </r>
  <r>
    <x v="221"/>
    <x v="0"/>
    <s v="2023-2024"/>
    <x v="0"/>
    <x v="33"/>
    <x v="4"/>
    <x v="4"/>
    <n v="3280"/>
    <x v="0"/>
    <x v="8"/>
    <x v="1"/>
    <x v="1"/>
    <n v="5.99"/>
  </r>
  <r>
    <x v="222"/>
    <x v="2"/>
    <s v="2024-2025"/>
    <x v="0"/>
    <x v="54"/>
    <x v="4"/>
    <x v="4"/>
    <n v="3030"/>
    <x v="0"/>
    <x v="7"/>
    <x v="6"/>
    <x v="6"/>
    <n v="5.99"/>
  </r>
  <r>
    <x v="223"/>
    <x v="1"/>
    <s v="2022-2023"/>
    <x v="0"/>
    <x v="38"/>
    <x v="3"/>
    <x v="3"/>
    <n v="4802"/>
    <x v="0"/>
    <x v="12"/>
    <x v="3"/>
    <x v="3"/>
    <n v="6"/>
  </r>
  <r>
    <x v="224"/>
    <x v="1"/>
    <s v="2023-2024"/>
    <x v="0"/>
    <x v="39"/>
    <x v="0"/>
    <x v="0"/>
    <n v="6330"/>
    <x v="0"/>
    <x v="14"/>
    <x v="5"/>
    <x v="5"/>
    <n v="6"/>
  </r>
  <r>
    <x v="225"/>
    <x v="0"/>
    <s v="2023-2024"/>
    <x v="0"/>
    <x v="91"/>
    <x v="1"/>
    <x v="1"/>
    <n v="2064"/>
    <x v="0"/>
    <x v="5"/>
    <x v="4"/>
    <x v="4"/>
    <n v="6"/>
  </r>
  <r>
    <x v="134"/>
    <x v="0"/>
    <s v="2024-2025"/>
    <x v="0"/>
    <x v="67"/>
    <x v="3"/>
    <x v="3"/>
    <n v="4551"/>
    <x v="0"/>
    <x v="15"/>
    <x v="3"/>
    <x v="3"/>
    <n v="6"/>
  </r>
  <r>
    <x v="226"/>
    <x v="0"/>
    <s v="2023-2024"/>
    <x v="0"/>
    <x v="36"/>
    <x v="4"/>
    <x v="4"/>
    <n v="3148"/>
    <x v="0"/>
    <x v="6"/>
    <x v="3"/>
    <x v="3"/>
    <n v="6"/>
  </r>
  <r>
    <x v="137"/>
    <x v="2"/>
    <s v="2024-2025"/>
    <x v="1"/>
    <x v="36"/>
    <x v="4"/>
    <x v="4"/>
    <n v="3148"/>
    <x v="0"/>
    <x v="6"/>
    <x v="2"/>
    <x v="2"/>
    <n v="6"/>
  </r>
  <r>
    <x v="227"/>
    <x v="0"/>
    <s v="2023-2024"/>
    <x v="1"/>
    <x v="5"/>
    <x v="1"/>
    <x v="1"/>
    <n v="2067"/>
    <x v="0"/>
    <x v="5"/>
    <x v="1"/>
    <x v="1"/>
    <n v="6"/>
  </r>
  <r>
    <x v="228"/>
    <x v="0"/>
    <s v="2024-2025"/>
    <x v="1"/>
    <x v="5"/>
    <x v="1"/>
    <x v="1"/>
    <n v="2067"/>
    <x v="0"/>
    <x v="5"/>
    <x v="4"/>
    <x v="4"/>
    <n v="6"/>
  </r>
  <r>
    <x v="229"/>
    <x v="1"/>
    <s v="2022-2023"/>
    <x v="1"/>
    <x v="44"/>
    <x v="4"/>
    <x v="4"/>
    <n v="3977"/>
    <x v="0"/>
    <x v="16"/>
    <x v="7"/>
    <x v="7"/>
    <n v="6"/>
  </r>
  <r>
    <x v="230"/>
    <x v="1"/>
    <s v="2023-2024"/>
    <x v="0"/>
    <x v="87"/>
    <x v="2"/>
    <x v="2"/>
    <n v="2609"/>
    <x v="0"/>
    <x v="2"/>
    <x v="7"/>
    <x v="7"/>
    <n v="6"/>
  </r>
  <r>
    <x v="231"/>
    <x v="0"/>
    <s v="2023-2024"/>
    <x v="0"/>
    <x v="81"/>
    <x v="3"/>
    <x v="3"/>
    <n v="4680"/>
    <x v="0"/>
    <x v="17"/>
    <x v="4"/>
    <x v="4"/>
    <n v="6"/>
  </r>
  <r>
    <x v="136"/>
    <x v="0"/>
    <s v="2024-2025"/>
    <x v="0"/>
    <x v="92"/>
    <x v="3"/>
    <x v="3"/>
    <n v="4305"/>
    <x v="0"/>
    <x v="3"/>
    <x v="0"/>
    <x v="0"/>
    <n v="6"/>
  </r>
  <r>
    <x v="232"/>
    <x v="1"/>
    <s v="2022-2023"/>
    <x v="0"/>
    <x v="78"/>
    <x v="1"/>
    <x v="1"/>
    <n v="2141"/>
    <x v="0"/>
    <x v="4"/>
    <x v="2"/>
    <x v="2"/>
    <n v="6"/>
  </r>
  <r>
    <x v="233"/>
    <x v="1"/>
    <s v="2023-2024"/>
    <x v="0"/>
    <x v="60"/>
    <x v="1"/>
    <x v="1"/>
    <n v="2541"/>
    <x v="0"/>
    <x v="2"/>
    <x v="4"/>
    <x v="4"/>
    <n v="6"/>
  </r>
  <r>
    <x v="234"/>
    <x v="2"/>
    <s v="2024-2025"/>
    <x v="0"/>
    <x v="60"/>
    <x v="1"/>
    <x v="1"/>
    <n v="2541"/>
    <x v="0"/>
    <x v="2"/>
    <x v="4"/>
    <x v="4"/>
    <n v="6"/>
  </r>
  <r>
    <x v="235"/>
    <x v="1"/>
    <s v="2022-2023"/>
    <x v="0"/>
    <x v="37"/>
    <x v="1"/>
    <x v="1"/>
    <n v="2750"/>
    <x v="0"/>
    <x v="11"/>
    <x v="3"/>
    <x v="3"/>
    <n v="6"/>
  </r>
  <r>
    <x v="236"/>
    <x v="0"/>
    <s v="2023-2024"/>
    <x v="0"/>
    <x v="49"/>
    <x v="4"/>
    <x v="4"/>
    <n v="3134"/>
    <x v="0"/>
    <x v="6"/>
    <x v="5"/>
    <x v="5"/>
    <n v="6"/>
  </r>
  <r>
    <x v="237"/>
    <x v="0"/>
    <s v="2023-2024"/>
    <x v="0"/>
    <x v="31"/>
    <x v="1"/>
    <x v="1"/>
    <n v="2116"/>
    <x v="0"/>
    <x v="4"/>
    <x v="0"/>
    <x v="0"/>
    <n v="6"/>
  </r>
  <r>
    <x v="206"/>
    <x v="2"/>
    <s v="2024-2025"/>
    <x v="0"/>
    <x v="50"/>
    <x v="4"/>
    <x v="4"/>
    <n v="3179"/>
    <x v="0"/>
    <x v="6"/>
    <x v="3"/>
    <x v="3"/>
    <n v="6"/>
  </r>
  <r>
    <x v="238"/>
    <x v="2"/>
    <s v="2024-2025"/>
    <x v="0"/>
    <x v="22"/>
    <x v="1"/>
    <x v="1"/>
    <n v="2539"/>
    <x v="0"/>
    <x v="2"/>
    <x v="3"/>
    <x v="3"/>
    <n v="6"/>
  </r>
  <r>
    <x v="239"/>
    <x v="0"/>
    <s v="2023-2024"/>
    <x v="0"/>
    <x v="88"/>
    <x v="6"/>
    <x v="6"/>
    <n v="5011"/>
    <x v="0"/>
    <x v="13"/>
    <x v="3"/>
    <x v="3"/>
    <n v="6"/>
  </r>
  <r>
    <x v="42"/>
    <x v="0"/>
    <s v="2024-2025"/>
    <x v="0"/>
    <x v="66"/>
    <x v="3"/>
    <x v="3"/>
    <n v="4883"/>
    <x v="0"/>
    <x v="12"/>
    <x v="3"/>
    <x v="3"/>
    <n v="6.5"/>
  </r>
  <r>
    <x v="240"/>
    <x v="2"/>
    <s v="2024-2025"/>
    <x v="0"/>
    <x v="81"/>
    <x v="3"/>
    <x v="3"/>
    <n v="4680"/>
    <x v="0"/>
    <x v="17"/>
    <x v="1"/>
    <x v="1"/>
    <n v="6.5"/>
  </r>
  <r>
    <x v="241"/>
    <x v="0"/>
    <s v="2023-2024"/>
    <x v="0"/>
    <x v="17"/>
    <x v="3"/>
    <x v="3"/>
    <n v="4825"/>
    <x v="0"/>
    <x v="12"/>
    <x v="4"/>
    <x v="4"/>
    <n v="6.5"/>
  </r>
  <r>
    <x v="242"/>
    <x v="1"/>
    <s v="2023-2024"/>
    <x v="1"/>
    <x v="2"/>
    <x v="2"/>
    <x v="2"/>
    <n v="2617"/>
    <x v="0"/>
    <x v="2"/>
    <x v="0"/>
    <x v="0"/>
    <n v="6.56"/>
  </r>
  <r>
    <x v="243"/>
    <x v="2"/>
    <s v="2024-2025"/>
    <x v="0"/>
    <x v="27"/>
    <x v="4"/>
    <x v="4"/>
    <n v="3066"/>
    <x v="0"/>
    <x v="7"/>
    <x v="5"/>
    <x v="5"/>
    <n v="6.6"/>
  </r>
  <r>
    <x v="244"/>
    <x v="0"/>
    <s v="2024-2025"/>
    <x v="0"/>
    <x v="53"/>
    <x v="3"/>
    <x v="3"/>
    <n v="4119"/>
    <x v="0"/>
    <x v="10"/>
    <x v="3"/>
    <x v="3"/>
    <n v="6.6"/>
  </r>
  <r>
    <x v="245"/>
    <x v="0"/>
    <s v="2023-2024"/>
    <x v="0"/>
    <x v="84"/>
    <x v="3"/>
    <x v="3"/>
    <n v="4215"/>
    <x v="0"/>
    <x v="3"/>
    <x v="3"/>
    <x v="3"/>
    <n v="6.69"/>
  </r>
  <r>
    <x v="246"/>
    <x v="2"/>
    <s v="2024-2025"/>
    <x v="1"/>
    <x v="23"/>
    <x v="1"/>
    <x v="1"/>
    <n v="2650"/>
    <x v="0"/>
    <x v="11"/>
    <x v="6"/>
    <x v="6"/>
    <n v="6.81"/>
  </r>
  <r>
    <x v="247"/>
    <x v="2"/>
    <s v="2024-2025"/>
    <x v="0"/>
    <x v="35"/>
    <x v="3"/>
    <x v="3"/>
    <n v="4558"/>
    <x v="0"/>
    <x v="15"/>
    <x v="0"/>
    <x v="0"/>
    <n v="6.82"/>
  </r>
  <r>
    <x v="248"/>
    <x v="0"/>
    <s v="2023-2024"/>
    <x v="0"/>
    <x v="64"/>
    <x v="1"/>
    <x v="1"/>
    <n v="2350"/>
    <x v="0"/>
    <x v="1"/>
    <x v="5"/>
    <x v="5"/>
    <n v="6.96"/>
  </r>
  <r>
    <x v="249"/>
    <x v="1"/>
    <s v="2022-2023"/>
    <x v="0"/>
    <x v="39"/>
    <x v="0"/>
    <x v="0"/>
    <n v="6330"/>
    <x v="0"/>
    <x v="14"/>
    <x v="5"/>
    <x v="5"/>
    <n v="6.98"/>
  </r>
  <r>
    <x v="206"/>
    <x v="2"/>
    <s v="2024-2025"/>
    <x v="0"/>
    <x v="63"/>
    <x v="1"/>
    <x v="1"/>
    <n v="2015"/>
    <x v="0"/>
    <x v="5"/>
    <x v="2"/>
    <x v="2"/>
    <n v="6.99"/>
  </r>
  <r>
    <x v="228"/>
    <x v="0"/>
    <s v="2024-2025"/>
    <x v="0"/>
    <x v="34"/>
    <x v="4"/>
    <x v="4"/>
    <n v="3018"/>
    <x v="0"/>
    <x v="7"/>
    <x v="2"/>
    <x v="2"/>
    <n v="6.99"/>
  </r>
  <r>
    <x v="83"/>
    <x v="1"/>
    <s v="2022-2023"/>
    <x v="0"/>
    <x v="91"/>
    <x v="1"/>
    <x v="1"/>
    <n v="2064"/>
    <x v="0"/>
    <x v="5"/>
    <x v="1"/>
    <x v="1"/>
    <n v="6.99"/>
  </r>
  <r>
    <x v="250"/>
    <x v="0"/>
    <s v="2023-2024"/>
    <x v="0"/>
    <x v="1"/>
    <x v="1"/>
    <x v="1"/>
    <n v="2478"/>
    <x v="0"/>
    <x v="1"/>
    <x v="2"/>
    <x v="2"/>
    <n v="6.99"/>
  </r>
  <r>
    <x v="251"/>
    <x v="2"/>
    <s v="2024-2025"/>
    <x v="1"/>
    <x v="42"/>
    <x v="3"/>
    <x v="3"/>
    <n v="4870"/>
    <x v="0"/>
    <x v="12"/>
    <x v="4"/>
    <x v="4"/>
    <n v="6.99"/>
  </r>
  <r>
    <x v="252"/>
    <x v="1"/>
    <s v="2023-2024"/>
    <x v="0"/>
    <x v="43"/>
    <x v="1"/>
    <x v="1"/>
    <n v="2560"/>
    <x v="0"/>
    <x v="2"/>
    <x v="1"/>
    <x v="1"/>
    <n v="6.99"/>
  </r>
  <r>
    <x v="253"/>
    <x v="0"/>
    <s v="2024-2025"/>
    <x v="0"/>
    <x v="28"/>
    <x v="1"/>
    <x v="1"/>
    <n v="2830"/>
    <x v="0"/>
    <x v="11"/>
    <x v="2"/>
    <x v="2"/>
    <n v="6.99"/>
  </r>
  <r>
    <x v="254"/>
    <x v="2"/>
    <s v="2024-2025"/>
    <x v="1"/>
    <x v="13"/>
    <x v="1"/>
    <x v="1"/>
    <n v="2480"/>
    <x v="0"/>
    <x v="1"/>
    <x v="6"/>
    <x v="6"/>
    <n v="6.99"/>
  </r>
  <r>
    <x v="255"/>
    <x v="0"/>
    <s v="2023-2024"/>
    <x v="0"/>
    <x v="35"/>
    <x v="3"/>
    <x v="3"/>
    <n v="4558"/>
    <x v="0"/>
    <x v="15"/>
    <x v="3"/>
    <x v="3"/>
    <n v="6.99"/>
  </r>
  <r>
    <x v="256"/>
    <x v="0"/>
    <s v="2023-2024"/>
    <x v="1"/>
    <x v="72"/>
    <x v="4"/>
    <x v="4"/>
    <n v="3931"/>
    <x v="0"/>
    <x v="16"/>
    <x v="3"/>
    <x v="3"/>
    <n v="6.99"/>
  </r>
  <r>
    <x v="124"/>
    <x v="2"/>
    <s v="2024-2025"/>
    <x v="0"/>
    <x v="52"/>
    <x v="3"/>
    <x v="3"/>
    <n v="4053"/>
    <x v="0"/>
    <x v="10"/>
    <x v="9"/>
    <x v="9"/>
    <n v="6.99"/>
  </r>
  <r>
    <x v="81"/>
    <x v="0"/>
    <s v="2023-2024"/>
    <x v="0"/>
    <x v="91"/>
    <x v="1"/>
    <x v="1"/>
    <n v="2064"/>
    <x v="0"/>
    <x v="5"/>
    <x v="3"/>
    <x v="3"/>
    <n v="7"/>
  </r>
  <r>
    <x v="257"/>
    <x v="1"/>
    <s v="2023-2024"/>
    <x v="0"/>
    <x v="41"/>
    <x v="5"/>
    <x v="5"/>
    <n v="7320"/>
    <x v="0"/>
    <x v="9"/>
    <x v="4"/>
    <x v="4"/>
    <n v="7"/>
  </r>
  <r>
    <x v="258"/>
    <x v="0"/>
    <s v="2023-2024"/>
    <x v="0"/>
    <x v="43"/>
    <x v="1"/>
    <x v="1"/>
    <n v="2560"/>
    <x v="0"/>
    <x v="2"/>
    <x v="0"/>
    <x v="0"/>
    <n v="7"/>
  </r>
  <r>
    <x v="259"/>
    <x v="2"/>
    <s v="2024-2025"/>
    <x v="0"/>
    <x v="7"/>
    <x v="4"/>
    <x v="4"/>
    <n v="3175"/>
    <x v="0"/>
    <x v="6"/>
    <x v="3"/>
    <x v="3"/>
    <n v="7"/>
  </r>
  <r>
    <x v="260"/>
    <x v="1"/>
    <s v="2023-2024"/>
    <x v="0"/>
    <x v="93"/>
    <x v="4"/>
    <x v="4"/>
    <n v="3915"/>
    <x v="0"/>
    <x v="16"/>
    <x v="3"/>
    <x v="3"/>
    <n v="7"/>
  </r>
  <r>
    <x v="261"/>
    <x v="1"/>
    <s v="2022-2023"/>
    <x v="0"/>
    <x v="12"/>
    <x v="3"/>
    <x v="3"/>
    <n v="4068"/>
    <x v="0"/>
    <x v="10"/>
    <x v="4"/>
    <x v="4"/>
    <n v="7"/>
  </r>
  <r>
    <x v="262"/>
    <x v="2"/>
    <s v="2024-2025"/>
    <x v="1"/>
    <x v="94"/>
    <x v="5"/>
    <x v="5"/>
    <n v="7250"/>
    <x v="0"/>
    <x v="9"/>
    <x v="1"/>
    <x v="1"/>
    <n v="7"/>
  </r>
  <r>
    <x v="263"/>
    <x v="0"/>
    <s v="2023-2024"/>
    <x v="0"/>
    <x v="14"/>
    <x v="1"/>
    <x v="1"/>
    <n v="2790"/>
    <x v="0"/>
    <x v="11"/>
    <x v="4"/>
    <x v="4"/>
    <n v="7"/>
  </r>
  <r>
    <x v="101"/>
    <x v="2"/>
    <s v="2024-2025"/>
    <x v="0"/>
    <x v="72"/>
    <x v="4"/>
    <x v="4"/>
    <n v="3931"/>
    <x v="0"/>
    <x v="16"/>
    <x v="0"/>
    <x v="0"/>
    <n v="7"/>
  </r>
  <r>
    <x v="264"/>
    <x v="0"/>
    <s v="2023-2024"/>
    <x v="0"/>
    <x v="19"/>
    <x v="1"/>
    <x v="1"/>
    <n v="2800"/>
    <x v="0"/>
    <x v="11"/>
    <x v="0"/>
    <x v="0"/>
    <n v="7"/>
  </r>
  <r>
    <x v="265"/>
    <x v="1"/>
    <s v="2022-2023"/>
    <x v="0"/>
    <x v="32"/>
    <x v="6"/>
    <x v="6"/>
    <n v="5169"/>
    <x v="0"/>
    <x v="13"/>
    <x v="0"/>
    <x v="0"/>
    <n v="7"/>
  </r>
  <r>
    <x v="266"/>
    <x v="1"/>
    <s v="2023-2024"/>
    <x v="0"/>
    <x v="21"/>
    <x v="3"/>
    <x v="3"/>
    <n v="4012"/>
    <x v="0"/>
    <x v="10"/>
    <x v="0"/>
    <x v="0"/>
    <n v="7"/>
  </r>
  <r>
    <x v="267"/>
    <x v="2"/>
    <s v="2024-2025"/>
    <x v="0"/>
    <x v="21"/>
    <x v="3"/>
    <x v="3"/>
    <n v="4012"/>
    <x v="0"/>
    <x v="10"/>
    <x v="3"/>
    <x v="3"/>
    <n v="7"/>
  </r>
  <r>
    <x v="268"/>
    <x v="0"/>
    <s v="2023-2024"/>
    <x v="0"/>
    <x v="53"/>
    <x v="3"/>
    <x v="3"/>
    <n v="4119"/>
    <x v="0"/>
    <x v="10"/>
    <x v="0"/>
    <x v="0"/>
    <n v="7"/>
  </r>
  <r>
    <x v="269"/>
    <x v="1"/>
    <s v="2023-2024"/>
    <x v="0"/>
    <x v="36"/>
    <x v="4"/>
    <x v="4"/>
    <n v="3148"/>
    <x v="0"/>
    <x v="6"/>
    <x v="1"/>
    <x v="1"/>
    <n v="7.09"/>
  </r>
  <r>
    <x v="270"/>
    <x v="0"/>
    <s v="2024-2025"/>
    <x v="0"/>
    <x v="2"/>
    <x v="2"/>
    <x v="2"/>
    <n v="2617"/>
    <x v="0"/>
    <x v="2"/>
    <x v="1"/>
    <x v="1"/>
    <n v="7.22"/>
  </r>
  <r>
    <x v="271"/>
    <x v="1"/>
    <s v="2023-2024"/>
    <x v="0"/>
    <x v="93"/>
    <x v="4"/>
    <x v="4"/>
    <n v="3915"/>
    <x v="0"/>
    <x v="16"/>
    <x v="3"/>
    <x v="3"/>
    <n v="7.29"/>
  </r>
  <r>
    <x v="62"/>
    <x v="0"/>
    <s v="2024-2025"/>
    <x v="0"/>
    <x v="90"/>
    <x v="3"/>
    <x v="3"/>
    <n v="4700"/>
    <x v="0"/>
    <x v="17"/>
    <x v="1"/>
    <x v="1"/>
    <n v="7.41"/>
  </r>
  <r>
    <x v="272"/>
    <x v="1"/>
    <s v="2023-2024"/>
    <x v="1"/>
    <x v="44"/>
    <x v="4"/>
    <x v="4"/>
    <n v="3977"/>
    <x v="0"/>
    <x v="16"/>
    <x v="3"/>
    <x v="3"/>
    <n v="7.5"/>
  </r>
  <r>
    <x v="273"/>
    <x v="1"/>
    <s v="2023-2024"/>
    <x v="0"/>
    <x v="82"/>
    <x v="3"/>
    <x v="3"/>
    <n v="4655"/>
    <x v="0"/>
    <x v="17"/>
    <x v="3"/>
    <x v="3"/>
    <n v="7.5"/>
  </r>
  <r>
    <x v="274"/>
    <x v="0"/>
    <s v="2024-2025"/>
    <x v="1"/>
    <x v="84"/>
    <x v="3"/>
    <x v="3"/>
    <n v="4215"/>
    <x v="0"/>
    <x v="3"/>
    <x v="1"/>
    <x v="1"/>
    <n v="7.57"/>
  </r>
  <r>
    <x v="84"/>
    <x v="2"/>
    <s v="2024-2025"/>
    <x v="1"/>
    <x v="84"/>
    <x v="3"/>
    <x v="3"/>
    <n v="4215"/>
    <x v="0"/>
    <x v="3"/>
    <x v="1"/>
    <x v="1"/>
    <n v="7.76"/>
  </r>
  <r>
    <x v="178"/>
    <x v="0"/>
    <s v="2024-2025"/>
    <x v="0"/>
    <x v="33"/>
    <x v="4"/>
    <x v="4"/>
    <n v="3280"/>
    <x v="0"/>
    <x v="8"/>
    <x v="6"/>
    <x v="6"/>
    <n v="7.96"/>
  </r>
  <r>
    <x v="275"/>
    <x v="2"/>
    <s v="2024-2025"/>
    <x v="0"/>
    <x v="64"/>
    <x v="1"/>
    <x v="1"/>
    <n v="2350"/>
    <x v="0"/>
    <x v="1"/>
    <x v="5"/>
    <x v="5"/>
    <n v="7.98"/>
  </r>
  <r>
    <x v="276"/>
    <x v="0"/>
    <s v="2023-2024"/>
    <x v="0"/>
    <x v="40"/>
    <x v="4"/>
    <x v="4"/>
    <n v="3353"/>
    <x v="0"/>
    <x v="8"/>
    <x v="6"/>
    <x v="6"/>
    <n v="7.98"/>
  </r>
  <r>
    <x v="277"/>
    <x v="2"/>
    <s v="2024-2025"/>
    <x v="1"/>
    <x v="26"/>
    <x v="0"/>
    <x v="0"/>
    <n v="6280"/>
    <x v="0"/>
    <x v="14"/>
    <x v="6"/>
    <x v="6"/>
    <n v="7.98"/>
  </r>
  <r>
    <x v="278"/>
    <x v="0"/>
    <s v="2024-2025"/>
    <x v="0"/>
    <x v="36"/>
    <x v="4"/>
    <x v="4"/>
    <n v="3148"/>
    <x v="0"/>
    <x v="6"/>
    <x v="5"/>
    <x v="5"/>
    <n v="7.98"/>
  </r>
  <r>
    <x v="279"/>
    <x v="2"/>
    <s v="2024-2025"/>
    <x v="0"/>
    <x v="69"/>
    <x v="4"/>
    <x v="4"/>
    <n v="3199"/>
    <x v="0"/>
    <x v="6"/>
    <x v="6"/>
    <x v="6"/>
    <n v="7.98"/>
  </r>
  <r>
    <x v="280"/>
    <x v="2"/>
    <s v="2024-2025"/>
    <x v="0"/>
    <x v="11"/>
    <x v="5"/>
    <x v="5"/>
    <n v="7010"/>
    <x v="0"/>
    <x v="9"/>
    <x v="5"/>
    <x v="5"/>
    <n v="7.98"/>
  </r>
  <r>
    <x v="111"/>
    <x v="0"/>
    <s v="2023-2024"/>
    <x v="0"/>
    <x v="58"/>
    <x v="0"/>
    <x v="0"/>
    <n v="6027"/>
    <x v="0"/>
    <x v="0"/>
    <x v="5"/>
    <x v="5"/>
    <n v="7.98"/>
  </r>
  <r>
    <x v="281"/>
    <x v="0"/>
    <s v="2023-2024"/>
    <x v="1"/>
    <x v="60"/>
    <x v="1"/>
    <x v="1"/>
    <n v="2541"/>
    <x v="0"/>
    <x v="2"/>
    <x v="4"/>
    <x v="4"/>
    <n v="7.98"/>
  </r>
  <r>
    <x v="282"/>
    <x v="2"/>
    <s v="2024-2025"/>
    <x v="0"/>
    <x v="30"/>
    <x v="4"/>
    <x v="4"/>
    <n v="3131"/>
    <x v="0"/>
    <x v="6"/>
    <x v="5"/>
    <x v="5"/>
    <n v="7.98"/>
  </r>
  <r>
    <x v="283"/>
    <x v="0"/>
    <s v="2023-2024"/>
    <x v="1"/>
    <x v="73"/>
    <x v="6"/>
    <x v="6"/>
    <n v="5607"/>
    <x v="0"/>
    <x v="18"/>
    <x v="5"/>
    <x v="5"/>
    <n v="7.98"/>
  </r>
  <r>
    <x v="188"/>
    <x v="0"/>
    <s v="2024-2025"/>
    <x v="0"/>
    <x v="24"/>
    <x v="1"/>
    <x v="1"/>
    <n v="2120"/>
    <x v="0"/>
    <x v="4"/>
    <x v="5"/>
    <x v="5"/>
    <n v="7.98"/>
  </r>
  <r>
    <x v="284"/>
    <x v="2"/>
    <s v="2024-2025"/>
    <x v="0"/>
    <x v="22"/>
    <x v="1"/>
    <x v="1"/>
    <n v="2539"/>
    <x v="0"/>
    <x v="2"/>
    <x v="5"/>
    <x v="5"/>
    <n v="7.98"/>
  </r>
  <r>
    <x v="285"/>
    <x v="1"/>
    <s v="2022-2023"/>
    <x v="1"/>
    <x v="53"/>
    <x v="3"/>
    <x v="3"/>
    <n v="4119"/>
    <x v="0"/>
    <x v="10"/>
    <x v="3"/>
    <x v="3"/>
    <n v="7.98"/>
  </r>
  <r>
    <x v="286"/>
    <x v="0"/>
    <s v="2024-2025"/>
    <x v="0"/>
    <x v="39"/>
    <x v="0"/>
    <x v="0"/>
    <n v="6330"/>
    <x v="0"/>
    <x v="14"/>
    <x v="3"/>
    <x v="3"/>
    <n v="7.99"/>
  </r>
  <r>
    <x v="287"/>
    <x v="0"/>
    <s v="2023-2024"/>
    <x v="0"/>
    <x v="34"/>
    <x v="4"/>
    <x v="4"/>
    <n v="3018"/>
    <x v="0"/>
    <x v="7"/>
    <x v="3"/>
    <x v="3"/>
    <n v="7.99"/>
  </r>
  <r>
    <x v="288"/>
    <x v="1"/>
    <s v="2022-2023"/>
    <x v="0"/>
    <x v="25"/>
    <x v="4"/>
    <x v="4"/>
    <n v="3550"/>
    <x v="0"/>
    <x v="8"/>
    <x v="3"/>
    <x v="3"/>
    <n v="7.99"/>
  </r>
  <r>
    <x v="273"/>
    <x v="1"/>
    <s v="2023-2024"/>
    <x v="0"/>
    <x v="41"/>
    <x v="5"/>
    <x v="5"/>
    <n v="7320"/>
    <x v="0"/>
    <x v="9"/>
    <x v="5"/>
    <x v="5"/>
    <n v="7.99"/>
  </r>
  <r>
    <x v="289"/>
    <x v="1"/>
    <s v="2023-2024"/>
    <x v="0"/>
    <x v="44"/>
    <x v="4"/>
    <x v="4"/>
    <n v="3977"/>
    <x v="0"/>
    <x v="16"/>
    <x v="2"/>
    <x v="2"/>
    <n v="7.99"/>
  </r>
  <r>
    <x v="36"/>
    <x v="2"/>
    <s v="2024-2025"/>
    <x v="0"/>
    <x v="7"/>
    <x v="4"/>
    <x v="4"/>
    <n v="3175"/>
    <x v="0"/>
    <x v="6"/>
    <x v="9"/>
    <x v="9"/>
    <n v="7.99"/>
  </r>
  <r>
    <x v="290"/>
    <x v="0"/>
    <s v="2023-2024"/>
    <x v="0"/>
    <x v="70"/>
    <x v="4"/>
    <x v="4"/>
    <n v="3400"/>
    <x v="0"/>
    <x v="8"/>
    <x v="4"/>
    <x v="4"/>
    <n v="7.99"/>
  </r>
  <r>
    <x v="291"/>
    <x v="2"/>
    <s v="2024-2025"/>
    <x v="1"/>
    <x v="13"/>
    <x v="1"/>
    <x v="1"/>
    <n v="2480"/>
    <x v="0"/>
    <x v="1"/>
    <x v="3"/>
    <x v="3"/>
    <n v="7.99"/>
  </r>
  <r>
    <x v="292"/>
    <x v="0"/>
    <s v="2024-2025"/>
    <x v="0"/>
    <x v="29"/>
    <x v="4"/>
    <x v="4"/>
    <n v="3500"/>
    <x v="0"/>
    <x v="8"/>
    <x v="7"/>
    <x v="7"/>
    <n v="7.99"/>
  </r>
  <r>
    <x v="218"/>
    <x v="1"/>
    <s v="2022-2023"/>
    <x v="0"/>
    <x v="47"/>
    <x v="1"/>
    <x v="1"/>
    <n v="2101"/>
    <x v="0"/>
    <x v="4"/>
    <x v="0"/>
    <x v="0"/>
    <n v="7.99"/>
  </r>
  <r>
    <x v="293"/>
    <x v="0"/>
    <s v="2023-2024"/>
    <x v="1"/>
    <x v="47"/>
    <x v="1"/>
    <x v="1"/>
    <n v="2101"/>
    <x v="0"/>
    <x v="4"/>
    <x v="9"/>
    <x v="9"/>
    <n v="7.99"/>
  </r>
  <r>
    <x v="222"/>
    <x v="2"/>
    <s v="2024-2025"/>
    <x v="0"/>
    <x v="90"/>
    <x v="3"/>
    <x v="3"/>
    <n v="4700"/>
    <x v="0"/>
    <x v="17"/>
    <x v="6"/>
    <x v="6"/>
    <n v="7.99"/>
  </r>
  <r>
    <x v="294"/>
    <x v="1"/>
    <s v="2022-2023"/>
    <x v="0"/>
    <x v="32"/>
    <x v="6"/>
    <x v="6"/>
    <n v="5169"/>
    <x v="0"/>
    <x v="13"/>
    <x v="7"/>
    <x v="7"/>
    <n v="7.99"/>
  </r>
  <r>
    <x v="295"/>
    <x v="0"/>
    <s v="2023-2024"/>
    <x v="1"/>
    <x v="84"/>
    <x v="3"/>
    <x v="3"/>
    <n v="4215"/>
    <x v="0"/>
    <x v="3"/>
    <x v="0"/>
    <x v="0"/>
    <n v="7.99"/>
  </r>
  <r>
    <x v="49"/>
    <x v="2"/>
    <s v="2024-2025"/>
    <x v="0"/>
    <x v="22"/>
    <x v="1"/>
    <x v="1"/>
    <n v="2539"/>
    <x v="0"/>
    <x v="2"/>
    <x v="0"/>
    <x v="0"/>
    <n v="7.99"/>
  </r>
  <r>
    <x v="296"/>
    <x v="0"/>
    <s v="2023-2024"/>
    <x v="0"/>
    <x v="45"/>
    <x v="3"/>
    <x v="3"/>
    <n v="4570"/>
    <x v="0"/>
    <x v="15"/>
    <x v="0"/>
    <x v="0"/>
    <n v="8"/>
  </r>
  <r>
    <x v="297"/>
    <x v="2"/>
    <s v="2024-2025"/>
    <x v="0"/>
    <x v="92"/>
    <x v="3"/>
    <x v="3"/>
    <n v="4305"/>
    <x v="0"/>
    <x v="3"/>
    <x v="0"/>
    <x v="0"/>
    <n v="8"/>
  </r>
  <r>
    <x v="298"/>
    <x v="1"/>
    <s v="2023-2024"/>
    <x v="0"/>
    <x v="14"/>
    <x v="1"/>
    <x v="1"/>
    <n v="2790"/>
    <x v="0"/>
    <x v="11"/>
    <x v="3"/>
    <x v="3"/>
    <n v="8"/>
  </r>
  <r>
    <x v="299"/>
    <x v="1"/>
    <s v="2022-2023"/>
    <x v="0"/>
    <x v="80"/>
    <x v="0"/>
    <x v="0"/>
    <n v="6109"/>
    <x v="0"/>
    <x v="14"/>
    <x v="3"/>
    <x v="3"/>
    <n v="8"/>
  </r>
  <r>
    <x v="113"/>
    <x v="2"/>
    <s v="2024-2025"/>
    <x v="1"/>
    <x v="16"/>
    <x v="0"/>
    <x v="0"/>
    <n v="6030"/>
    <x v="0"/>
    <x v="0"/>
    <x v="1"/>
    <x v="1"/>
    <n v="8"/>
  </r>
  <r>
    <x v="202"/>
    <x v="2"/>
    <s v="2024-2025"/>
    <x v="1"/>
    <x v="76"/>
    <x v="1"/>
    <x v="1"/>
    <n v="2031"/>
    <x v="0"/>
    <x v="5"/>
    <x v="4"/>
    <x v="4"/>
    <n v="8"/>
  </r>
  <r>
    <x v="300"/>
    <x v="2"/>
    <s v="2024-2025"/>
    <x v="1"/>
    <x v="53"/>
    <x v="3"/>
    <x v="3"/>
    <n v="4119"/>
    <x v="0"/>
    <x v="10"/>
    <x v="2"/>
    <x v="2"/>
    <n v="8"/>
  </r>
  <r>
    <x v="301"/>
    <x v="1"/>
    <s v="2022-2023"/>
    <x v="0"/>
    <x v="36"/>
    <x v="4"/>
    <x v="4"/>
    <n v="3148"/>
    <x v="0"/>
    <x v="6"/>
    <x v="3"/>
    <x v="3"/>
    <n v="8.1"/>
  </r>
  <r>
    <x v="19"/>
    <x v="0"/>
    <s v="2023-2024"/>
    <x v="0"/>
    <x v="10"/>
    <x v="4"/>
    <x v="4"/>
    <n v="3551"/>
    <x v="0"/>
    <x v="8"/>
    <x v="5"/>
    <x v="5"/>
    <n v="8.23"/>
  </r>
  <r>
    <x v="302"/>
    <x v="0"/>
    <s v="2024-2025"/>
    <x v="0"/>
    <x v="31"/>
    <x v="1"/>
    <x v="1"/>
    <n v="2116"/>
    <x v="0"/>
    <x v="4"/>
    <x v="9"/>
    <x v="9"/>
    <n v="8.26"/>
  </r>
  <r>
    <x v="94"/>
    <x v="0"/>
    <s v="2023-2024"/>
    <x v="0"/>
    <x v="31"/>
    <x v="1"/>
    <x v="1"/>
    <n v="2116"/>
    <x v="0"/>
    <x v="4"/>
    <x v="8"/>
    <x v="8"/>
    <n v="8.2799999999999994"/>
  </r>
  <r>
    <x v="303"/>
    <x v="1"/>
    <s v="2023-2024"/>
    <x v="0"/>
    <x v="31"/>
    <x v="1"/>
    <x v="1"/>
    <n v="2116"/>
    <x v="0"/>
    <x v="4"/>
    <x v="4"/>
    <x v="4"/>
    <n v="8.4400000000000013"/>
  </r>
  <r>
    <x v="304"/>
    <x v="1"/>
    <s v="2023-2024"/>
    <x v="0"/>
    <x v="75"/>
    <x v="0"/>
    <x v="0"/>
    <n v="6450"/>
    <x v="0"/>
    <x v="20"/>
    <x v="3"/>
    <x v="3"/>
    <n v="8.5"/>
  </r>
  <r>
    <x v="5"/>
    <x v="0"/>
    <s v="2023-2024"/>
    <x v="0"/>
    <x v="80"/>
    <x v="0"/>
    <x v="0"/>
    <n v="6109"/>
    <x v="0"/>
    <x v="14"/>
    <x v="3"/>
    <x v="3"/>
    <n v="8.5"/>
  </r>
  <r>
    <x v="305"/>
    <x v="0"/>
    <s v="2023-2024"/>
    <x v="0"/>
    <x v="76"/>
    <x v="1"/>
    <x v="1"/>
    <n v="2031"/>
    <x v="0"/>
    <x v="5"/>
    <x v="3"/>
    <x v="3"/>
    <n v="8.5"/>
  </r>
  <r>
    <x v="282"/>
    <x v="2"/>
    <s v="2024-2025"/>
    <x v="1"/>
    <x v="67"/>
    <x v="3"/>
    <x v="3"/>
    <n v="4551"/>
    <x v="0"/>
    <x v="15"/>
    <x v="2"/>
    <x v="2"/>
    <n v="8.629999999999999"/>
  </r>
  <r>
    <x v="4"/>
    <x v="0"/>
    <s v="2023-2024"/>
    <x v="0"/>
    <x v="64"/>
    <x v="1"/>
    <x v="1"/>
    <n v="2350"/>
    <x v="0"/>
    <x v="1"/>
    <x v="3"/>
    <x v="3"/>
    <n v="8.84"/>
  </r>
  <r>
    <x v="306"/>
    <x v="2"/>
    <s v="2024-2025"/>
    <x v="1"/>
    <x v="56"/>
    <x v="1"/>
    <x v="1"/>
    <n v="2795"/>
    <x v="0"/>
    <x v="11"/>
    <x v="1"/>
    <x v="1"/>
    <n v="8.9400000000000013"/>
  </r>
  <r>
    <x v="307"/>
    <x v="0"/>
    <s v="2023-2024"/>
    <x v="0"/>
    <x v="24"/>
    <x v="1"/>
    <x v="1"/>
    <n v="2120"/>
    <x v="0"/>
    <x v="4"/>
    <x v="1"/>
    <x v="1"/>
    <n v="8.9400000000000013"/>
  </r>
  <r>
    <x v="308"/>
    <x v="1"/>
    <s v="2023-2024"/>
    <x v="0"/>
    <x v="27"/>
    <x v="4"/>
    <x v="4"/>
    <n v="3066"/>
    <x v="0"/>
    <x v="7"/>
    <x v="3"/>
    <x v="3"/>
    <n v="8.9700000000000006"/>
  </r>
  <r>
    <x v="309"/>
    <x v="0"/>
    <s v="2023-2024"/>
    <x v="0"/>
    <x v="68"/>
    <x v="7"/>
    <x v="7"/>
    <n v="800"/>
    <x v="0"/>
    <x v="19"/>
    <x v="2"/>
    <x v="2"/>
    <n v="8.98"/>
  </r>
  <r>
    <x v="287"/>
    <x v="0"/>
    <s v="2023-2024"/>
    <x v="1"/>
    <x v="26"/>
    <x v="0"/>
    <x v="0"/>
    <n v="6280"/>
    <x v="0"/>
    <x v="14"/>
    <x v="0"/>
    <x v="0"/>
    <n v="8.99"/>
  </r>
  <r>
    <x v="310"/>
    <x v="0"/>
    <s v="2024-2025"/>
    <x v="0"/>
    <x v="43"/>
    <x v="1"/>
    <x v="1"/>
    <n v="2560"/>
    <x v="0"/>
    <x v="2"/>
    <x v="2"/>
    <x v="2"/>
    <n v="8.99"/>
  </r>
  <r>
    <x v="311"/>
    <x v="0"/>
    <s v="2024-2025"/>
    <x v="0"/>
    <x v="60"/>
    <x v="1"/>
    <x v="1"/>
    <n v="2541"/>
    <x v="0"/>
    <x v="2"/>
    <x v="9"/>
    <x v="9"/>
    <n v="8.99"/>
  </r>
  <r>
    <x v="142"/>
    <x v="1"/>
    <s v="2023-2024"/>
    <x v="0"/>
    <x v="95"/>
    <x v="7"/>
    <x v="7"/>
    <n v="870"/>
    <x v="0"/>
    <x v="19"/>
    <x v="3"/>
    <x v="3"/>
    <n v="9"/>
  </r>
  <r>
    <x v="312"/>
    <x v="1"/>
    <s v="2022-2023"/>
    <x v="0"/>
    <x v="0"/>
    <x v="0"/>
    <x v="0"/>
    <n v="6021"/>
    <x v="0"/>
    <x v="0"/>
    <x v="3"/>
    <x v="3"/>
    <n v="9"/>
  </r>
  <r>
    <x v="313"/>
    <x v="0"/>
    <s v="2023-2024"/>
    <x v="0"/>
    <x v="86"/>
    <x v="0"/>
    <x v="0"/>
    <n v="6725"/>
    <x v="0"/>
    <x v="20"/>
    <x v="3"/>
    <x v="3"/>
    <n v="9"/>
  </r>
  <r>
    <x v="314"/>
    <x v="0"/>
    <s v="2023-2024"/>
    <x v="0"/>
    <x v="6"/>
    <x v="0"/>
    <x v="0"/>
    <n v="6010"/>
    <x v="0"/>
    <x v="0"/>
    <x v="3"/>
    <x v="3"/>
    <n v="9"/>
  </r>
  <r>
    <x v="49"/>
    <x v="2"/>
    <s v="2024-2025"/>
    <x v="0"/>
    <x v="62"/>
    <x v="0"/>
    <x v="0"/>
    <n v="6112"/>
    <x v="0"/>
    <x v="14"/>
    <x v="1"/>
    <x v="1"/>
    <n v="9"/>
  </r>
  <r>
    <x v="315"/>
    <x v="0"/>
    <s v="2023-2024"/>
    <x v="0"/>
    <x v="72"/>
    <x v="4"/>
    <x v="4"/>
    <n v="3931"/>
    <x v="0"/>
    <x v="16"/>
    <x v="3"/>
    <x v="3"/>
    <n v="9"/>
  </r>
  <r>
    <x v="316"/>
    <x v="0"/>
    <s v="2023-2024"/>
    <x v="0"/>
    <x v="77"/>
    <x v="5"/>
    <x v="5"/>
    <n v="7018"/>
    <x v="0"/>
    <x v="9"/>
    <x v="3"/>
    <x v="3"/>
    <n v="9"/>
  </r>
  <r>
    <x v="317"/>
    <x v="0"/>
    <s v="2024-2025"/>
    <x v="0"/>
    <x v="34"/>
    <x v="4"/>
    <x v="4"/>
    <n v="3018"/>
    <x v="0"/>
    <x v="7"/>
    <x v="0"/>
    <x v="0"/>
    <n v="9.02"/>
  </r>
  <r>
    <x v="318"/>
    <x v="0"/>
    <s v="2023-2024"/>
    <x v="0"/>
    <x v="10"/>
    <x v="4"/>
    <x v="4"/>
    <n v="3551"/>
    <x v="0"/>
    <x v="8"/>
    <x v="3"/>
    <x v="3"/>
    <n v="9.11"/>
  </r>
  <r>
    <x v="238"/>
    <x v="2"/>
    <s v="2024-2025"/>
    <x v="0"/>
    <x v="23"/>
    <x v="1"/>
    <x v="1"/>
    <n v="2650"/>
    <x v="0"/>
    <x v="11"/>
    <x v="7"/>
    <x v="7"/>
    <n v="9.2899999999999991"/>
  </r>
  <r>
    <x v="90"/>
    <x v="2"/>
    <s v="2024-2025"/>
    <x v="0"/>
    <x v="34"/>
    <x v="4"/>
    <x v="4"/>
    <n v="3018"/>
    <x v="0"/>
    <x v="7"/>
    <x v="1"/>
    <x v="1"/>
    <n v="9.36"/>
  </r>
  <r>
    <x v="319"/>
    <x v="0"/>
    <s v="2024-2025"/>
    <x v="0"/>
    <x v="82"/>
    <x v="3"/>
    <x v="3"/>
    <n v="4655"/>
    <x v="0"/>
    <x v="17"/>
    <x v="1"/>
    <x v="1"/>
    <n v="9.5"/>
  </r>
  <r>
    <x v="244"/>
    <x v="0"/>
    <s v="2024-2025"/>
    <x v="0"/>
    <x v="12"/>
    <x v="3"/>
    <x v="3"/>
    <n v="4068"/>
    <x v="0"/>
    <x v="10"/>
    <x v="0"/>
    <x v="0"/>
    <n v="9.5"/>
  </r>
  <r>
    <x v="320"/>
    <x v="2"/>
    <s v="2024-2025"/>
    <x v="0"/>
    <x v="26"/>
    <x v="0"/>
    <x v="0"/>
    <n v="6280"/>
    <x v="0"/>
    <x v="14"/>
    <x v="3"/>
    <x v="3"/>
    <n v="9.52"/>
  </r>
  <r>
    <x v="321"/>
    <x v="0"/>
    <s v="2024-2025"/>
    <x v="0"/>
    <x v="75"/>
    <x v="0"/>
    <x v="0"/>
    <n v="6450"/>
    <x v="0"/>
    <x v="20"/>
    <x v="3"/>
    <x v="3"/>
    <n v="9.6"/>
  </r>
  <r>
    <x v="322"/>
    <x v="0"/>
    <s v="2024-2025"/>
    <x v="0"/>
    <x v="27"/>
    <x v="4"/>
    <x v="4"/>
    <n v="3066"/>
    <x v="0"/>
    <x v="7"/>
    <x v="1"/>
    <x v="1"/>
    <n v="9.85"/>
  </r>
  <r>
    <x v="323"/>
    <x v="0"/>
    <s v="2023-2024"/>
    <x v="0"/>
    <x v="5"/>
    <x v="1"/>
    <x v="1"/>
    <n v="2067"/>
    <x v="0"/>
    <x v="5"/>
    <x v="6"/>
    <x v="6"/>
    <n v="9.9499999999999993"/>
  </r>
  <r>
    <x v="324"/>
    <x v="0"/>
    <s v="2024-2025"/>
    <x v="1"/>
    <x v="37"/>
    <x v="1"/>
    <x v="1"/>
    <n v="2750"/>
    <x v="0"/>
    <x v="11"/>
    <x v="6"/>
    <x v="6"/>
    <n v="9.9499999999999993"/>
  </r>
  <r>
    <x v="143"/>
    <x v="2"/>
    <s v="2024-2025"/>
    <x v="0"/>
    <x v="35"/>
    <x v="3"/>
    <x v="3"/>
    <n v="4558"/>
    <x v="0"/>
    <x v="15"/>
    <x v="5"/>
    <x v="5"/>
    <n v="9.9700000000000006"/>
  </r>
  <r>
    <x v="269"/>
    <x v="1"/>
    <s v="2023-2024"/>
    <x v="0"/>
    <x v="31"/>
    <x v="1"/>
    <x v="1"/>
    <n v="2116"/>
    <x v="0"/>
    <x v="4"/>
    <x v="5"/>
    <x v="5"/>
    <n v="9.9700000000000006"/>
  </r>
  <r>
    <x v="325"/>
    <x v="1"/>
    <s v="2023-2024"/>
    <x v="0"/>
    <x v="66"/>
    <x v="3"/>
    <x v="3"/>
    <n v="4883"/>
    <x v="0"/>
    <x v="12"/>
    <x v="6"/>
    <x v="6"/>
    <n v="9.98"/>
  </r>
  <r>
    <x v="242"/>
    <x v="1"/>
    <s v="2023-2024"/>
    <x v="0"/>
    <x v="25"/>
    <x v="4"/>
    <x v="4"/>
    <n v="3550"/>
    <x v="0"/>
    <x v="8"/>
    <x v="5"/>
    <x v="5"/>
    <n v="9.98"/>
  </r>
  <r>
    <x v="326"/>
    <x v="0"/>
    <s v="2023-2024"/>
    <x v="0"/>
    <x v="25"/>
    <x v="4"/>
    <x v="4"/>
    <n v="3550"/>
    <x v="0"/>
    <x v="8"/>
    <x v="4"/>
    <x v="4"/>
    <n v="9.98"/>
  </r>
  <r>
    <x v="327"/>
    <x v="0"/>
    <s v="2024-2025"/>
    <x v="0"/>
    <x v="41"/>
    <x v="5"/>
    <x v="5"/>
    <n v="7320"/>
    <x v="0"/>
    <x v="9"/>
    <x v="7"/>
    <x v="7"/>
    <n v="9.98"/>
  </r>
  <r>
    <x v="247"/>
    <x v="2"/>
    <s v="2024-2025"/>
    <x v="1"/>
    <x v="36"/>
    <x v="4"/>
    <x v="4"/>
    <n v="3148"/>
    <x v="0"/>
    <x v="6"/>
    <x v="5"/>
    <x v="5"/>
    <n v="9.98"/>
  </r>
  <r>
    <x v="328"/>
    <x v="2"/>
    <s v="2024-2025"/>
    <x v="1"/>
    <x v="5"/>
    <x v="1"/>
    <x v="1"/>
    <n v="2067"/>
    <x v="0"/>
    <x v="5"/>
    <x v="5"/>
    <x v="5"/>
    <n v="9.98"/>
  </r>
  <r>
    <x v="329"/>
    <x v="0"/>
    <s v="2023-2024"/>
    <x v="0"/>
    <x v="8"/>
    <x v="1"/>
    <x v="1"/>
    <n v="2158"/>
    <x v="0"/>
    <x v="4"/>
    <x v="3"/>
    <x v="3"/>
    <n v="9.98"/>
  </r>
  <r>
    <x v="330"/>
    <x v="0"/>
    <s v="2023-2024"/>
    <x v="0"/>
    <x v="85"/>
    <x v="0"/>
    <x v="0"/>
    <n v="6530"/>
    <x v="0"/>
    <x v="20"/>
    <x v="2"/>
    <x v="2"/>
    <n v="9.98"/>
  </r>
  <r>
    <x v="32"/>
    <x v="0"/>
    <s v="2023-2024"/>
    <x v="0"/>
    <x v="45"/>
    <x v="3"/>
    <x v="3"/>
    <n v="4570"/>
    <x v="0"/>
    <x v="15"/>
    <x v="6"/>
    <x v="6"/>
    <n v="9.98"/>
  </r>
  <r>
    <x v="79"/>
    <x v="0"/>
    <s v="2023-2024"/>
    <x v="0"/>
    <x v="71"/>
    <x v="6"/>
    <x v="6"/>
    <n v="5043"/>
    <x v="0"/>
    <x v="13"/>
    <x v="1"/>
    <x v="1"/>
    <n v="9.98"/>
  </r>
  <r>
    <x v="331"/>
    <x v="0"/>
    <s v="2024-2025"/>
    <x v="0"/>
    <x v="71"/>
    <x v="6"/>
    <x v="6"/>
    <n v="5043"/>
    <x v="0"/>
    <x v="13"/>
    <x v="5"/>
    <x v="5"/>
    <n v="9.98"/>
  </r>
  <r>
    <x v="332"/>
    <x v="0"/>
    <s v="2024-2025"/>
    <x v="1"/>
    <x v="73"/>
    <x v="6"/>
    <x v="6"/>
    <n v="5607"/>
    <x v="0"/>
    <x v="18"/>
    <x v="5"/>
    <x v="5"/>
    <n v="9.98"/>
  </r>
  <r>
    <x v="49"/>
    <x v="2"/>
    <s v="2024-2025"/>
    <x v="0"/>
    <x v="90"/>
    <x v="3"/>
    <x v="3"/>
    <n v="4700"/>
    <x v="0"/>
    <x v="17"/>
    <x v="5"/>
    <x v="5"/>
    <n v="9.98"/>
  </r>
  <r>
    <x v="211"/>
    <x v="2"/>
    <s v="2024-2025"/>
    <x v="0"/>
    <x v="50"/>
    <x v="4"/>
    <x v="4"/>
    <n v="3179"/>
    <x v="0"/>
    <x v="6"/>
    <x v="1"/>
    <x v="1"/>
    <n v="9.98"/>
  </r>
  <r>
    <x v="194"/>
    <x v="2"/>
    <s v="2024-2025"/>
    <x v="1"/>
    <x v="84"/>
    <x v="3"/>
    <x v="3"/>
    <n v="4215"/>
    <x v="0"/>
    <x v="3"/>
    <x v="5"/>
    <x v="5"/>
    <n v="9.98"/>
  </r>
  <r>
    <x v="333"/>
    <x v="1"/>
    <s v="2022-2023"/>
    <x v="0"/>
    <x v="55"/>
    <x v="3"/>
    <x v="3"/>
    <n v="4703"/>
    <x v="0"/>
    <x v="17"/>
    <x v="5"/>
    <x v="5"/>
    <n v="9.98"/>
  </r>
  <r>
    <x v="18"/>
    <x v="0"/>
    <s v="2023-2024"/>
    <x v="0"/>
    <x v="39"/>
    <x v="0"/>
    <x v="0"/>
    <n v="6330"/>
    <x v="0"/>
    <x v="14"/>
    <x v="4"/>
    <x v="4"/>
    <n v="9.99"/>
  </r>
  <r>
    <x v="58"/>
    <x v="2"/>
    <s v="2024-2025"/>
    <x v="0"/>
    <x v="39"/>
    <x v="0"/>
    <x v="0"/>
    <n v="6330"/>
    <x v="0"/>
    <x v="14"/>
    <x v="9"/>
    <x v="9"/>
    <n v="9.99"/>
  </r>
  <r>
    <x v="334"/>
    <x v="2"/>
    <s v="2024-2025"/>
    <x v="0"/>
    <x v="40"/>
    <x v="4"/>
    <x v="4"/>
    <n v="3353"/>
    <x v="0"/>
    <x v="8"/>
    <x v="4"/>
    <x v="4"/>
    <n v="9.99"/>
  </r>
  <r>
    <x v="335"/>
    <x v="1"/>
    <s v="2022-2023"/>
    <x v="1"/>
    <x v="56"/>
    <x v="1"/>
    <x v="1"/>
    <n v="2795"/>
    <x v="0"/>
    <x v="11"/>
    <x v="3"/>
    <x v="3"/>
    <n v="9.99"/>
  </r>
  <r>
    <x v="54"/>
    <x v="0"/>
    <s v="2023-2024"/>
    <x v="0"/>
    <x v="86"/>
    <x v="0"/>
    <x v="0"/>
    <n v="6725"/>
    <x v="0"/>
    <x v="20"/>
    <x v="7"/>
    <x v="7"/>
    <n v="9.99"/>
  </r>
  <r>
    <x v="302"/>
    <x v="0"/>
    <s v="2024-2025"/>
    <x v="1"/>
    <x v="42"/>
    <x v="3"/>
    <x v="3"/>
    <n v="4870"/>
    <x v="0"/>
    <x v="12"/>
    <x v="0"/>
    <x v="0"/>
    <n v="9.99"/>
  </r>
  <r>
    <x v="336"/>
    <x v="0"/>
    <s v="2023-2024"/>
    <x v="1"/>
    <x v="67"/>
    <x v="3"/>
    <x v="3"/>
    <n v="4551"/>
    <x v="0"/>
    <x v="15"/>
    <x v="2"/>
    <x v="2"/>
    <n v="9.99"/>
  </r>
  <r>
    <x v="337"/>
    <x v="0"/>
    <s v="2023-2024"/>
    <x v="0"/>
    <x v="43"/>
    <x v="1"/>
    <x v="1"/>
    <n v="2560"/>
    <x v="0"/>
    <x v="2"/>
    <x v="2"/>
    <x v="2"/>
    <n v="9.99"/>
  </r>
  <r>
    <x v="41"/>
    <x v="1"/>
    <s v="2022-2023"/>
    <x v="0"/>
    <x v="4"/>
    <x v="1"/>
    <x v="1"/>
    <n v="2154"/>
    <x v="0"/>
    <x v="4"/>
    <x v="4"/>
    <x v="4"/>
    <n v="9.99"/>
  </r>
  <r>
    <x v="244"/>
    <x v="0"/>
    <s v="2024-2025"/>
    <x v="0"/>
    <x v="68"/>
    <x v="7"/>
    <x v="7"/>
    <n v="800"/>
    <x v="0"/>
    <x v="19"/>
    <x v="3"/>
    <x v="3"/>
    <n v="9.99"/>
  </r>
  <r>
    <x v="82"/>
    <x v="2"/>
    <s v="2024-2025"/>
    <x v="0"/>
    <x v="8"/>
    <x v="1"/>
    <x v="1"/>
    <n v="2158"/>
    <x v="0"/>
    <x v="4"/>
    <x v="3"/>
    <x v="3"/>
    <n v="9.99"/>
  </r>
  <r>
    <x v="338"/>
    <x v="0"/>
    <s v="2023-2024"/>
    <x v="1"/>
    <x v="10"/>
    <x v="4"/>
    <x v="4"/>
    <n v="3551"/>
    <x v="0"/>
    <x v="8"/>
    <x v="9"/>
    <x v="9"/>
    <n v="9.99"/>
  </r>
  <r>
    <x v="98"/>
    <x v="2"/>
    <s v="2024-2025"/>
    <x v="1"/>
    <x v="62"/>
    <x v="0"/>
    <x v="0"/>
    <n v="6112"/>
    <x v="0"/>
    <x v="14"/>
    <x v="4"/>
    <x v="4"/>
    <n v="9.99"/>
  </r>
  <r>
    <x v="99"/>
    <x v="0"/>
    <s v="2023-2024"/>
    <x v="0"/>
    <x v="70"/>
    <x v="4"/>
    <x v="4"/>
    <n v="3400"/>
    <x v="0"/>
    <x v="8"/>
    <x v="3"/>
    <x v="3"/>
    <n v="9.99"/>
  </r>
  <r>
    <x v="339"/>
    <x v="2"/>
    <s v="2024-2025"/>
    <x v="0"/>
    <x v="94"/>
    <x v="5"/>
    <x v="5"/>
    <n v="7250"/>
    <x v="0"/>
    <x v="9"/>
    <x v="5"/>
    <x v="5"/>
    <n v="9.99"/>
  </r>
  <r>
    <x v="340"/>
    <x v="2"/>
    <s v="2024-2025"/>
    <x v="1"/>
    <x v="16"/>
    <x v="0"/>
    <x v="0"/>
    <n v="6030"/>
    <x v="0"/>
    <x v="0"/>
    <x v="3"/>
    <x v="3"/>
    <n v="9.99"/>
  </r>
  <r>
    <x v="80"/>
    <x v="1"/>
    <s v="2023-2024"/>
    <x v="0"/>
    <x v="50"/>
    <x v="4"/>
    <x v="4"/>
    <n v="3179"/>
    <x v="0"/>
    <x v="6"/>
    <x v="5"/>
    <x v="5"/>
    <n v="9.99"/>
  </r>
  <r>
    <x v="204"/>
    <x v="0"/>
    <s v="2023-2024"/>
    <x v="0"/>
    <x v="32"/>
    <x v="6"/>
    <x v="6"/>
    <n v="5169"/>
    <x v="0"/>
    <x v="13"/>
    <x v="1"/>
    <x v="1"/>
    <n v="9.99"/>
  </r>
  <r>
    <x v="270"/>
    <x v="0"/>
    <s v="2024-2025"/>
    <x v="1"/>
    <x v="53"/>
    <x v="3"/>
    <x v="3"/>
    <n v="4119"/>
    <x v="0"/>
    <x v="10"/>
    <x v="1"/>
    <x v="1"/>
    <n v="9.99"/>
  </r>
  <r>
    <x v="341"/>
    <x v="1"/>
    <s v="2023-2024"/>
    <x v="0"/>
    <x v="33"/>
    <x v="4"/>
    <x v="4"/>
    <n v="3280"/>
    <x v="0"/>
    <x v="8"/>
    <x v="5"/>
    <x v="5"/>
    <n v="9.99"/>
  </r>
  <r>
    <x v="342"/>
    <x v="0"/>
    <s v="2024-2025"/>
    <x v="0"/>
    <x v="54"/>
    <x v="4"/>
    <x v="4"/>
    <n v="3030"/>
    <x v="0"/>
    <x v="7"/>
    <x v="7"/>
    <x v="7"/>
    <n v="9.99"/>
  </r>
  <r>
    <x v="343"/>
    <x v="0"/>
    <s v="2024-2025"/>
    <x v="0"/>
    <x v="38"/>
    <x v="3"/>
    <x v="3"/>
    <n v="4802"/>
    <x v="0"/>
    <x v="12"/>
    <x v="3"/>
    <x v="3"/>
    <n v="10"/>
  </r>
  <r>
    <x v="344"/>
    <x v="1"/>
    <s v="2022-2023"/>
    <x v="0"/>
    <x v="0"/>
    <x v="0"/>
    <x v="0"/>
    <n v="6021"/>
    <x v="0"/>
    <x v="0"/>
    <x v="4"/>
    <x v="4"/>
    <n v="10"/>
  </r>
  <r>
    <x v="131"/>
    <x v="1"/>
    <s v="2022-2023"/>
    <x v="0"/>
    <x v="7"/>
    <x v="4"/>
    <x v="4"/>
    <n v="3175"/>
    <x v="0"/>
    <x v="6"/>
    <x v="0"/>
    <x v="0"/>
    <n v="10"/>
  </r>
  <r>
    <x v="345"/>
    <x v="1"/>
    <s v="2023-2024"/>
    <x v="0"/>
    <x v="11"/>
    <x v="5"/>
    <x v="5"/>
    <n v="7010"/>
    <x v="0"/>
    <x v="9"/>
    <x v="3"/>
    <x v="3"/>
    <n v="10"/>
  </r>
  <r>
    <x v="346"/>
    <x v="0"/>
    <s v="2023-2024"/>
    <x v="0"/>
    <x v="58"/>
    <x v="0"/>
    <x v="0"/>
    <n v="6027"/>
    <x v="0"/>
    <x v="0"/>
    <x v="3"/>
    <x v="3"/>
    <n v="10"/>
  </r>
  <r>
    <x v="301"/>
    <x v="1"/>
    <s v="2022-2023"/>
    <x v="0"/>
    <x v="78"/>
    <x v="1"/>
    <x v="1"/>
    <n v="2141"/>
    <x v="0"/>
    <x v="4"/>
    <x v="3"/>
    <x v="3"/>
    <n v="10"/>
  </r>
  <r>
    <x v="163"/>
    <x v="0"/>
    <s v="2024-2025"/>
    <x v="0"/>
    <x v="29"/>
    <x v="4"/>
    <x v="4"/>
    <n v="3500"/>
    <x v="0"/>
    <x v="8"/>
    <x v="3"/>
    <x v="3"/>
    <n v="10"/>
  </r>
  <r>
    <x v="347"/>
    <x v="0"/>
    <s v="2023-2024"/>
    <x v="0"/>
    <x v="18"/>
    <x v="6"/>
    <x v="6"/>
    <n v="5168"/>
    <x v="0"/>
    <x v="13"/>
    <x v="3"/>
    <x v="3"/>
    <n v="10"/>
  </r>
  <r>
    <x v="133"/>
    <x v="1"/>
    <s v="2022-2023"/>
    <x v="1"/>
    <x v="60"/>
    <x v="1"/>
    <x v="1"/>
    <n v="2541"/>
    <x v="0"/>
    <x v="2"/>
    <x v="2"/>
    <x v="2"/>
    <n v="10"/>
  </r>
  <r>
    <x v="348"/>
    <x v="1"/>
    <s v="2023-2024"/>
    <x v="0"/>
    <x v="50"/>
    <x v="4"/>
    <x v="4"/>
    <n v="3179"/>
    <x v="0"/>
    <x v="6"/>
    <x v="1"/>
    <x v="1"/>
    <n v="10"/>
  </r>
  <r>
    <x v="110"/>
    <x v="2"/>
    <s v="2024-2025"/>
    <x v="0"/>
    <x v="74"/>
    <x v="1"/>
    <x v="1"/>
    <n v="2485"/>
    <x v="0"/>
    <x v="1"/>
    <x v="4"/>
    <x v="4"/>
    <n v="10"/>
  </r>
  <r>
    <x v="176"/>
    <x v="2"/>
    <s v="2024-2025"/>
    <x v="1"/>
    <x v="84"/>
    <x v="3"/>
    <x v="3"/>
    <n v="4215"/>
    <x v="0"/>
    <x v="3"/>
    <x v="3"/>
    <x v="3"/>
    <n v="10.050000000000001"/>
  </r>
  <r>
    <x v="258"/>
    <x v="0"/>
    <s v="2023-2024"/>
    <x v="0"/>
    <x v="28"/>
    <x v="1"/>
    <x v="1"/>
    <n v="2830"/>
    <x v="0"/>
    <x v="11"/>
    <x v="3"/>
    <x v="3"/>
    <n v="10.09"/>
  </r>
  <r>
    <x v="349"/>
    <x v="1"/>
    <s v="2023-2024"/>
    <x v="0"/>
    <x v="35"/>
    <x v="3"/>
    <x v="3"/>
    <n v="4558"/>
    <x v="0"/>
    <x v="15"/>
    <x v="3"/>
    <x v="3"/>
    <n v="10.25"/>
  </r>
  <r>
    <x v="350"/>
    <x v="1"/>
    <s v="2022-2023"/>
    <x v="0"/>
    <x v="93"/>
    <x v="4"/>
    <x v="4"/>
    <n v="3915"/>
    <x v="0"/>
    <x v="16"/>
    <x v="2"/>
    <x v="2"/>
    <n v="10.5"/>
  </r>
  <r>
    <x v="351"/>
    <x v="0"/>
    <s v="2024-2025"/>
    <x v="0"/>
    <x v="60"/>
    <x v="1"/>
    <x v="1"/>
    <n v="2541"/>
    <x v="0"/>
    <x v="2"/>
    <x v="7"/>
    <x v="7"/>
    <n v="10.5"/>
  </r>
  <r>
    <x v="17"/>
    <x v="0"/>
    <s v="2023-2024"/>
    <x v="0"/>
    <x v="13"/>
    <x v="1"/>
    <x v="1"/>
    <n v="2480"/>
    <x v="0"/>
    <x v="1"/>
    <x v="1"/>
    <x v="1"/>
    <n v="10.65"/>
  </r>
  <r>
    <x v="129"/>
    <x v="0"/>
    <s v="2023-2024"/>
    <x v="0"/>
    <x v="82"/>
    <x v="3"/>
    <x v="3"/>
    <n v="4655"/>
    <x v="0"/>
    <x v="17"/>
    <x v="4"/>
    <x v="4"/>
    <n v="10.7"/>
  </r>
  <r>
    <x v="352"/>
    <x v="0"/>
    <s v="2023-2024"/>
    <x v="1"/>
    <x v="56"/>
    <x v="1"/>
    <x v="1"/>
    <n v="2795"/>
    <x v="0"/>
    <x v="11"/>
    <x v="5"/>
    <x v="5"/>
    <n v="10.78"/>
  </r>
  <r>
    <x v="353"/>
    <x v="1"/>
    <s v="2022-2023"/>
    <x v="1"/>
    <x v="13"/>
    <x v="1"/>
    <x v="1"/>
    <n v="2480"/>
    <x v="0"/>
    <x v="1"/>
    <x v="3"/>
    <x v="3"/>
    <n v="10.8"/>
  </r>
  <r>
    <x v="354"/>
    <x v="1"/>
    <s v="2023-2024"/>
    <x v="0"/>
    <x v="60"/>
    <x v="1"/>
    <x v="1"/>
    <n v="2541"/>
    <x v="0"/>
    <x v="2"/>
    <x v="3"/>
    <x v="3"/>
    <n v="10.9"/>
  </r>
  <r>
    <x v="207"/>
    <x v="0"/>
    <s v="2023-2024"/>
    <x v="0"/>
    <x v="91"/>
    <x v="1"/>
    <x v="1"/>
    <n v="2064"/>
    <x v="0"/>
    <x v="5"/>
    <x v="7"/>
    <x v="7"/>
    <n v="10.98"/>
  </r>
  <r>
    <x v="355"/>
    <x v="0"/>
    <s v="2023-2024"/>
    <x v="1"/>
    <x v="86"/>
    <x v="0"/>
    <x v="0"/>
    <n v="6725"/>
    <x v="0"/>
    <x v="20"/>
    <x v="4"/>
    <x v="4"/>
    <n v="10.98"/>
  </r>
  <r>
    <x v="356"/>
    <x v="0"/>
    <s v="2023-2024"/>
    <x v="0"/>
    <x v="14"/>
    <x v="1"/>
    <x v="1"/>
    <n v="2790"/>
    <x v="0"/>
    <x v="11"/>
    <x v="2"/>
    <x v="2"/>
    <n v="10.98"/>
  </r>
  <r>
    <x v="357"/>
    <x v="0"/>
    <s v="2024-2025"/>
    <x v="1"/>
    <x v="73"/>
    <x v="6"/>
    <x v="6"/>
    <n v="5607"/>
    <x v="0"/>
    <x v="18"/>
    <x v="5"/>
    <x v="5"/>
    <n v="10.98"/>
  </r>
  <r>
    <x v="271"/>
    <x v="1"/>
    <s v="2023-2024"/>
    <x v="0"/>
    <x v="90"/>
    <x v="3"/>
    <x v="3"/>
    <n v="4700"/>
    <x v="0"/>
    <x v="17"/>
    <x v="1"/>
    <x v="1"/>
    <n v="10.98"/>
  </r>
  <r>
    <x v="37"/>
    <x v="2"/>
    <s v="2024-2025"/>
    <x v="1"/>
    <x v="5"/>
    <x v="1"/>
    <x v="1"/>
    <n v="2067"/>
    <x v="0"/>
    <x v="5"/>
    <x v="1"/>
    <x v="1"/>
    <n v="10.99"/>
  </r>
  <r>
    <x v="6"/>
    <x v="1"/>
    <s v="2022-2023"/>
    <x v="0"/>
    <x v="85"/>
    <x v="0"/>
    <x v="0"/>
    <n v="6530"/>
    <x v="0"/>
    <x v="20"/>
    <x v="9"/>
    <x v="9"/>
    <n v="10.99"/>
  </r>
  <r>
    <x v="264"/>
    <x v="0"/>
    <s v="2023-2024"/>
    <x v="0"/>
    <x v="91"/>
    <x v="1"/>
    <x v="1"/>
    <n v="2064"/>
    <x v="0"/>
    <x v="5"/>
    <x v="2"/>
    <x v="2"/>
    <n v="11"/>
  </r>
  <r>
    <x v="358"/>
    <x v="1"/>
    <s v="2023-2024"/>
    <x v="0"/>
    <x v="70"/>
    <x v="4"/>
    <x v="4"/>
    <n v="3400"/>
    <x v="0"/>
    <x v="8"/>
    <x v="3"/>
    <x v="3"/>
    <n v="11"/>
  </r>
  <r>
    <x v="287"/>
    <x v="0"/>
    <s v="2023-2024"/>
    <x v="1"/>
    <x v="83"/>
    <x v="0"/>
    <x v="0"/>
    <n v="6052"/>
    <x v="0"/>
    <x v="0"/>
    <x v="4"/>
    <x v="4"/>
    <n v="11"/>
  </r>
  <r>
    <x v="359"/>
    <x v="0"/>
    <s v="2023-2024"/>
    <x v="0"/>
    <x v="32"/>
    <x v="6"/>
    <x v="6"/>
    <n v="5169"/>
    <x v="0"/>
    <x v="13"/>
    <x v="3"/>
    <x v="3"/>
    <n v="11"/>
  </r>
  <r>
    <x v="224"/>
    <x v="1"/>
    <s v="2023-2024"/>
    <x v="0"/>
    <x v="19"/>
    <x v="1"/>
    <x v="1"/>
    <n v="2800"/>
    <x v="0"/>
    <x v="11"/>
    <x v="4"/>
    <x v="4"/>
    <n v="11.000000000000002"/>
  </r>
  <r>
    <x v="360"/>
    <x v="2"/>
    <s v="2024-2025"/>
    <x v="1"/>
    <x v="10"/>
    <x v="4"/>
    <x v="4"/>
    <n v="3551"/>
    <x v="0"/>
    <x v="8"/>
    <x v="3"/>
    <x v="3"/>
    <n v="11.32"/>
  </r>
  <r>
    <x v="126"/>
    <x v="0"/>
    <s v="2023-2024"/>
    <x v="0"/>
    <x v="41"/>
    <x v="5"/>
    <x v="5"/>
    <n v="7320"/>
    <x v="0"/>
    <x v="9"/>
    <x v="3"/>
    <x v="3"/>
    <n v="11.5"/>
  </r>
  <r>
    <x v="361"/>
    <x v="2"/>
    <s v="2024-2025"/>
    <x v="0"/>
    <x v="50"/>
    <x v="4"/>
    <x v="4"/>
    <n v="3179"/>
    <x v="0"/>
    <x v="6"/>
    <x v="3"/>
    <x v="3"/>
    <n v="11.5"/>
  </r>
  <r>
    <x v="362"/>
    <x v="0"/>
    <s v="2023-2024"/>
    <x v="0"/>
    <x v="89"/>
    <x v="4"/>
    <x v="4"/>
    <n v="3136"/>
    <x v="0"/>
    <x v="6"/>
    <x v="3"/>
    <x v="3"/>
    <n v="11.6"/>
  </r>
  <r>
    <x v="363"/>
    <x v="2"/>
    <s v="2024-2025"/>
    <x v="0"/>
    <x v="7"/>
    <x v="4"/>
    <x v="4"/>
    <n v="3175"/>
    <x v="0"/>
    <x v="6"/>
    <x v="8"/>
    <x v="8"/>
    <n v="11.61"/>
  </r>
  <r>
    <x v="276"/>
    <x v="0"/>
    <s v="2023-2024"/>
    <x v="1"/>
    <x v="76"/>
    <x v="1"/>
    <x v="1"/>
    <n v="2031"/>
    <x v="0"/>
    <x v="5"/>
    <x v="1"/>
    <x v="1"/>
    <n v="11.76"/>
  </r>
  <r>
    <x v="364"/>
    <x v="2"/>
    <s v="2024-2025"/>
    <x v="1"/>
    <x v="5"/>
    <x v="1"/>
    <x v="1"/>
    <n v="2067"/>
    <x v="0"/>
    <x v="5"/>
    <x v="7"/>
    <x v="7"/>
    <n v="11.92"/>
  </r>
  <r>
    <x v="365"/>
    <x v="0"/>
    <s v="2024-2025"/>
    <x v="1"/>
    <x v="2"/>
    <x v="2"/>
    <x v="2"/>
    <n v="2617"/>
    <x v="0"/>
    <x v="2"/>
    <x v="3"/>
    <x v="3"/>
    <n v="11.96"/>
  </r>
  <r>
    <x v="188"/>
    <x v="0"/>
    <s v="2024-2025"/>
    <x v="0"/>
    <x v="4"/>
    <x v="1"/>
    <x v="1"/>
    <n v="2154"/>
    <x v="0"/>
    <x v="4"/>
    <x v="3"/>
    <x v="3"/>
    <n v="11.96"/>
  </r>
  <r>
    <x v="229"/>
    <x v="1"/>
    <s v="2022-2023"/>
    <x v="1"/>
    <x v="59"/>
    <x v="3"/>
    <x v="3"/>
    <n v="4509"/>
    <x v="0"/>
    <x v="3"/>
    <x v="5"/>
    <x v="5"/>
    <n v="11.96"/>
  </r>
  <r>
    <x v="256"/>
    <x v="0"/>
    <s v="2023-2024"/>
    <x v="1"/>
    <x v="73"/>
    <x v="6"/>
    <x v="6"/>
    <n v="5607"/>
    <x v="0"/>
    <x v="18"/>
    <x v="6"/>
    <x v="6"/>
    <n v="11.96"/>
  </r>
  <r>
    <x v="366"/>
    <x v="1"/>
    <s v="2022-2023"/>
    <x v="0"/>
    <x v="39"/>
    <x v="0"/>
    <x v="0"/>
    <n v="6330"/>
    <x v="0"/>
    <x v="14"/>
    <x v="6"/>
    <x v="6"/>
    <n v="11.97"/>
  </r>
  <r>
    <x v="145"/>
    <x v="0"/>
    <s v="2023-2024"/>
    <x v="0"/>
    <x v="2"/>
    <x v="2"/>
    <x v="2"/>
    <n v="2617"/>
    <x v="0"/>
    <x v="2"/>
    <x v="5"/>
    <x v="5"/>
    <n v="11.97"/>
  </r>
  <r>
    <x v="367"/>
    <x v="0"/>
    <s v="2023-2024"/>
    <x v="0"/>
    <x v="2"/>
    <x v="2"/>
    <x v="2"/>
    <n v="2617"/>
    <x v="0"/>
    <x v="2"/>
    <x v="1"/>
    <x v="1"/>
    <n v="11.97"/>
  </r>
  <r>
    <x v="87"/>
    <x v="0"/>
    <s v="2023-2024"/>
    <x v="0"/>
    <x v="25"/>
    <x v="4"/>
    <x v="4"/>
    <n v="3550"/>
    <x v="0"/>
    <x v="8"/>
    <x v="6"/>
    <x v="6"/>
    <n v="11.97"/>
  </r>
  <r>
    <x v="330"/>
    <x v="0"/>
    <s v="2023-2024"/>
    <x v="1"/>
    <x v="42"/>
    <x v="3"/>
    <x v="3"/>
    <n v="4870"/>
    <x v="0"/>
    <x v="12"/>
    <x v="5"/>
    <x v="5"/>
    <n v="11.97"/>
  </r>
  <r>
    <x v="368"/>
    <x v="2"/>
    <s v="2024-2025"/>
    <x v="0"/>
    <x v="44"/>
    <x v="4"/>
    <x v="4"/>
    <n v="3977"/>
    <x v="0"/>
    <x v="16"/>
    <x v="4"/>
    <x v="4"/>
    <n v="11.97"/>
  </r>
  <r>
    <x v="283"/>
    <x v="0"/>
    <s v="2023-2024"/>
    <x v="0"/>
    <x v="81"/>
    <x v="3"/>
    <x v="3"/>
    <n v="4680"/>
    <x v="0"/>
    <x v="17"/>
    <x v="4"/>
    <x v="4"/>
    <n v="11.97"/>
  </r>
  <r>
    <x v="224"/>
    <x v="1"/>
    <s v="2023-2024"/>
    <x v="1"/>
    <x v="62"/>
    <x v="0"/>
    <x v="0"/>
    <n v="6112"/>
    <x v="0"/>
    <x v="14"/>
    <x v="2"/>
    <x v="2"/>
    <n v="11.97"/>
  </r>
  <r>
    <x v="369"/>
    <x v="0"/>
    <s v="2024-2025"/>
    <x v="0"/>
    <x v="82"/>
    <x v="3"/>
    <x v="3"/>
    <n v="4655"/>
    <x v="0"/>
    <x v="17"/>
    <x v="5"/>
    <x v="5"/>
    <n v="11.97"/>
  </r>
  <r>
    <x v="132"/>
    <x v="0"/>
    <s v="2023-2024"/>
    <x v="0"/>
    <x v="12"/>
    <x v="3"/>
    <x v="3"/>
    <n v="4068"/>
    <x v="0"/>
    <x v="10"/>
    <x v="5"/>
    <x v="5"/>
    <n v="11.97"/>
  </r>
  <r>
    <x v="370"/>
    <x v="2"/>
    <s v="2024-2025"/>
    <x v="1"/>
    <x v="37"/>
    <x v="1"/>
    <x v="1"/>
    <n v="2750"/>
    <x v="0"/>
    <x v="11"/>
    <x v="5"/>
    <x v="5"/>
    <n v="11.97"/>
  </r>
  <r>
    <x v="371"/>
    <x v="2"/>
    <s v="2024-2025"/>
    <x v="0"/>
    <x v="20"/>
    <x v="4"/>
    <x v="4"/>
    <n v="3429"/>
    <x v="0"/>
    <x v="8"/>
    <x v="5"/>
    <x v="5"/>
    <n v="11.97"/>
  </r>
  <r>
    <x v="350"/>
    <x v="1"/>
    <s v="2022-2023"/>
    <x v="0"/>
    <x v="55"/>
    <x v="3"/>
    <x v="3"/>
    <n v="4703"/>
    <x v="0"/>
    <x v="17"/>
    <x v="5"/>
    <x v="5"/>
    <n v="11.97"/>
  </r>
  <r>
    <x v="372"/>
    <x v="0"/>
    <s v="2023-2024"/>
    <x v="0"/>
    <x v="38"/>
    <x v="3"/>
    <x v="3"/>
    <n v="4802"/>
    <x v="0"/>
    <x v="12"/>
    <x v="0"/>
    <x v="0"/>
    <n v="11.98"/>
  </r>
  <r>
    <x v="373"/>
    <x v="0"/>
    <s v="2023-2024"/>
    <x v="0"/>
    <x v="61"/>
    <x v="6"/>
    <x v="6"/>
    <n v="5343"/>
    <x v="0"/>
    <x v="18"/>
    <x v="4"/>
    <x v="4"/>
    <n v="11.98"/>
  </r>
  <r>
    <x v="374"/>
    <x v="1"/>
    <s v="2023-2024"/>
    <x v="1"/>
    <x v="86"/>
    <x v="0"/>
    <x v="0"/>
    <n v="6725"/>
    <x v="0"/>
    <x v="20"/>
    <x v="6"/>
    <x v="6"/>
    <n v="11.98"/>
  </r>
  <r>
    <x v="26"/>
    <x v="1"/>
    <s v="2023-2024"/>
    <x v="0"/>
    <x v="41"/>
    <x v="5"/>
    <x v="5"/>
    <n v="7320"/>
    <x v="0"/>
    <x v="9"/>
    <x v="9"/>
    <x v="9"/>
    <n v="11.98"/>
  </r>
  <r>
    <x v="375"/>
    <x v="0"/>
    <s v="2023-2024"/>
    <x v="0"/>
    <x v="11"/>
    <x v="5"/>
    <x v="5"/>
    <n v="7010"/>
    <x v="0"/>
    <x v="9"/>
    <x v="6"/>
    <x v="6"/>
    <n v="11.98"/>
  </r>
  <r>
    <x v="57"/>
    <x v="0"/>
    <s v="2023-2024"/>
    <x v="0"/>
    <x v="70"/>
    <x v="4"/>
    <x v="4"/>
    <n v="3400"/>
    <x v="0"/>
    <x v="8"/>
    <x v="1"/>
    <x v="1"/>
    <n v="11.98"/>
  </r>
  <r>
    <x v="344"/>
    <x v="1"/>
    <s v="2022-2023"/>
    <x v="0"/>
    <x v="12"/>
    <x v="3"/>
    <x v="3"/>
    <n v="4068"/>
    <x v="0"/>
    <x v="10"/>
    <x v="3"/>
    <x v="3"/>
    <n v="11.98"/>
  </r>
  <r>
    <x v="376"/>
    <x v="1"/>
    <s v="2022-2023"/>
    <x v="0"/>
    <x v="92"/>
    <x v="3"/>
    <x v="3"/>
    <n v="4305"/>
    <x v="0"/>
    <x v="3"/>
    <x v="7"/>
    <x v="7"/>
    <n v="11.98"/>
  </r>
  <r>
    <x v="356"/>
    <x v="0"/>
    <s v="2023-2024"/>
    <x v="0"/>
    <x v="50"/>
    <x v="4"/>
    <x v="4"/>
    <n v="3179"/>
    <x v="0"/>
    <x v="6"/>
    <x v="4"/>
    <x v="4"/>
    <n v="11.98"/>
  </r>
  <r>
    <x v="377"/>
    <x v="0"/>
    <s v="2024-2025"/>
    <x v="0"/>
    <x v="22"/>
    <x v="1"/>
    <x v="1"/>
    <n v="2539"/>
    <x v="0"/>
    <x v="2"/>
    <x v="1"/>
    <x v="1"/>
    <n v="11.98"/>
  </r>
  <r>
    <x v="357"/>
    <x v="0"/>
    <s v="2024-2025"/>
    <x v="0"/>
    <x v="95"/>
    <x v="7"/>
    <x v="7"/>
    <n v="870"/>
    <x v="0"/>
    <x v="19"/>
    <x v="3"/>
    <x v="3"/>
    <n v="11.99"/>
  </r>
  <r>
    <x v="378"/>
    <x v="1"/>
    <s v="2023-2024"/>
    <x v="0"/>
    <x v="34"/>
    <x v="4"/>
    <x v="4"/>
    <n v="3018"/>
    <x v="0"/>
    <x v="7"/>
    <x v="1"/>
    <x v="1"/>
    <n v="11.99"/>
  </r>
  <r>
    <x v="379"/>
    <x v="2"/>
    <s v="2024-2025"/>
    <x v="0"/>
    <x v="30"/>
    <x v="4"/>
    <x v="4"/>
    <n v="3131"/>
    <x v="0"/>
    <x v="6"/>
    <x v="3"/>
    <x v="3"/>
    <n v="11.99"/>
  </r>
  <r>
    <x v="54"/>
    <x v="0"/>
    <s v="2023-2024"/>
    <x v="1"/>
    <x v="23"/>
    <x v="1"/>
    <x v="1"/>
    <n v="2650"/>
    <x v="0"/>
    <x v="11"/>
    <x v="0"/>
    <x v="0"/>
    <n v="12"/>
  </r>
  <r>
    <x v="380"/>
    <x v="0"/>
    <s v="2024-2025"/>
    <x v="0"/>
    <x v="12"/>
    <x v="3"/>
    <x v="3"/>
    <n v="4068"/>
    <x v="0"/>
    <x v="10"/>
    <x v="7"/>
    <x v="7"/>
    <n v="12.43"/>
  </r>
  <r>
    <x v="381"/>
    <x v="0"/>
    <s v="2023-2024"/>
    <x v="0"/>
    <x v="85"/>
    <x v="0"/>
    <x v="0"/>
    <n v="6530"/>
    <x v="0"/>
    <x v="20"/>
    <x v="3"/>
    <x v="3"/>
    <n v="12.52"/>
  </r>
  <r>
    <x v="81"/>
    <x v="0"/>
    <s v="2023-2024"/>
    <x v="1"/>
    <x v="2"/>
    <x v="2"/>
    <x v="2"/>
    <n v="2617"/>
    <x v="0"/>
    <x v="2"/>
    <x v="4"/>
    <x v="4"/>
    <n v="12.77"/>
  </r>
  <r>
    <x v="94"/>
    <x v="0"/>
    <s v="2023-2024"/>
    <x v="1"/>
    <x v="0"/>
    <x v="0"/>
    <x v="0"/>
    <n v="6021"/>
    <x v="0"/>
    <x v="0"/>
    <x v="5"/>
    <x v="5"/>
    <n v="12.98"/>
  </r>
  <r>
    <x v="311"/>
    <x v="0"/>
    <s v="2024-2025"/>
    <x v="0"/>
    <x v="43"/>
    <x v="1"/>
    <x v="1"/>
    <n v="2560"/>
    <x v="0"/>
    <x v="2"/>
    <x v="1"/>
    <x v="1"/>
    <n v="12.98"/>
  </r>
  <r>
    <x v="274"/>
    <x v="0"/>
    <s v="2024-2025"/>
    <x v="0"/>
    <x v="0"/>
    <x v="0"/>
    <x v="0"/>
    <n v="6021"/>
    <x v="0"/>
    <x v="0"/>
    <x v="3"/>
    <x v="3"/>
    <n v="12.99"/>
  </r>
  <r>
    <x v="382"/>
    <x v="1"/>
    <s v="2023-2024"/>
    <x v="0"/>
    <x v="41"/>
    <x v="5"/>
    <x v="5"/>
    <n v="7320"/>
    <x v="0"/>
    <x v="9"/>
    <x v="0"/>
    <x v="0"/>
    <n v="12.99"/>
  </r>
  <r>
    <x v="383"/>
    <x v="0"/>
    <s v="2023-2024"/>
    <x v="0"/>
    <x v="89"/>
    <x v="4"/>
    <x v="4"/>
    <n v="3136"/>
    <x v="0"/>
    <x v="6"/>
    <x v="0"/>
    <x v="0"/>
    <n v="12.99"/>
  </r>
  <r>
    <x v="384"/>
    <x v="1"/>
    <s v="2022-2023"/>
    <x v="0"/>
    <x v="68"/>
    <x v="7"/>
    <x v="7"/>
    <n v="800"/>
    <x v="0"/>
    <x v="19"/>
    <x v="3"/>
    <x v="3"/>
    <n v="12.99"/>
  </r>
  <r>
    <x v="385"/>
    <x v="1"/>
    <s v="2022-2023"/>
    <x v="0"/>
    <x v="9"/>
    <x v="4"/>
    <x v="4"/>
    <n v="3076"/>
    <x v="0"/>
    <x v="7"/>
    <x v="0"/>
    <x v="0"/>
    <n v="12.99"/>
  </r>
  <r>
    <x v="386"/>
    <x v="1"/>
    <s v="2022-2023"/>
    <x v="0"/>
    <x v="85"/>
    <x v="0"/>
    <x v="0"/>
    <n v="6530"/>
    <x v="0"/>
    <x v="20"/>
    <x v="0"/>
    <x v="0"/>
    <n v="12.99"/>
  </r>
  <r>
    <x v="387"/>
    <x v="2"/>
    <s v="2024-2025"/>
    <x v="0"/>
    <x v="45"/>
    <x v="3"/>
    <x v="3"/>
    <n v="4570"/>
    <x v="0"/>
    <x v="15"/>
    <x v="5"/>
    <x v="5"/>
    <n v="12.99"/>
  </r>
  <r>
    <x v="388"/>
    <x v="0"/>
    <s v="2023-2024"/>
    <x v="0"/>
    <x v="78"/>
    <x v="1"/>
    <x v="1"/>
    <n v="2141"/>
    <x v="0"/>
    <x v="4"/>
    <x v="4"/>
    <x v="4"/>
    <n v="12.99"/>
  </r>
  <r>
    <x v="389"/>
    <x v="2"/>
    <s v="2024-2025"/>
    <x v="1"/>
    <x v="13"/>
    <x v="1"/>
    <x v="1"/>
    <n v="2480"/>
    <x v="0"/>
    <x v="1"/>
    <x v="0"/>
    <x v="0"/>
    <n v="12.99"/>
  </r>
  <r>
    <x v="48"/>
    <x v="0"/>
    <s v="2023-2024"/>
    <x v="1"/>
    <x v="15"/>
    <x v="1"/>
    <x v="1"/>
    <n v="2020"/>
    <x v="0"/>
    <x v="5"/>
    <x v="0"/>
    <x v="0"/>
    <n v="12.99"/>
  </r>
  <r>
    <x v="4"/>
    <x v="0"/>
    <s v="2023-2024"/>
    <x v="0"/>
    <x v="29"/>
    <x v="4"/>
    <x v="4"/>
    <n v="3500"/>
    <x v="0"/>
    <x v="8"/>
    <x v="0"/>
    <x v="0"/>
    <n v="12.99"/>
  </r>
  <r>
    <x v="95"/>
    <x v="1"/>
    <s v="2022-2023"/>
    <x v="1"/>
    <x v="72"/>
    <x v="4"/>
    <x v="4"/>
    <n v="3931"/>
    <x v="0"/>
    <x v="16"/>
    <x v="0"/>
    <x v="0"/>
    <n v="12.99"/>
  </r>
  <r>
    <x v="165"/>
    <x v="0"/>
    <s v="2024-2025"/>
    <x v="1"/>
    <x v="37"/>
    <x v="1"/>
    <x v="1"/>
    <n v="2750"/>
    <x v="0"/>
    <x v="11"/>
    <x v="2"/>
    <x v="2"/>
    <n v="12.99"/>
  </r>
  <r>
    <x v="175"/>
    <x v="1"/>
    <s v="2023-2024"/>
    <x v="1"/>
    <x v="76"/>
    <x v="1"/>
    <x v="1"/>
    <n v="2031"/>
    <x v="0"/>
    <x v="5"/>
    <x v="0"/>
    <x v="0"/>
    <n v="12.99"/>
  </r>
  <r>
    <x v="89"/>
    <x v="0"/>
    <s v="2024-2025"/>
    <x v="1"/>
    <x v="23"/>
    <x v="1"/>
    <x v="1"/>
    <n v="2650"/>
    <x v="0"/>
    <x v="11"/>
    <x v="1"/>
    <x v="1"/>
    <n v="12.99"/>
  </r>
  <r>
    <x v="390"/>
    <x v="0"/>
    <s v="2023-2024"/>
    <x v="0"/>
    <x v="33"/>
    <x v="4"/>
    <x v="4"/>
    <n v="3280"/>
    <x v="0"/>
    <x v="8"/>
    <x v="0"/>
    <x v="0"/>
    <n v="12.99"/>
  </r>
  <r>
    <x v="391"/>
    <x v="2"/>
    <s v="2024-2025"/>
    <x v="0"/>
    <x v="33"/>
    <x v="4"/>
    <x v="4"/>
    <n v="3280"/>
    <x v="0"/>
    <x v="8"/>
    <x v="9"/>
    <x v="9"/>
    <n v="12.99"/>
  </r>
  <r>
    <x v="392"/>
    <x v="2"/>
    <s v="2024-2025"/>
    <x v="0"/>
    <x v="96"/>
    <x v="4"/>
    <x v="4"/>
    <n v="3690"/>
    <x v="0"/>
    <x v="16"/>
    <x v="3"/>
    <x v="3"/>
    <n v="12.99"/>
  </r>
  <r>
    <x v="133"/>
    <x v="1"/>
    <s v="2022-2023"/>
    <x v="0"/>
    <x v="28"/>
    <x v="1"/>
    <x v="1"/>
    <n v="2830"/>
    <x v="0"/>
    <x v="11"/>
    <x v="2"/>
    <x v="2"/>
    <n v="13"/>
  </r>
  <r>
    <x v="393"/>
    <x v="0"/>
    <s v="2023-2024"/>
    <x v="0"/>
    <x v="92"/>
    <x v="3"/>
    <x v="3"/>
    <n v="4305"/>
    <x v="0"/>
    <x v="3"/>
    <x v="2"/>
    <x v="2"/>
    <n v="13"/>
  </r>
  <r>
    <x v="394"/>
    <x v="0"/>
    <s v="2024-2025"/>
    <x v="0"/>
    <x v="22"/>
    <x v="1"/>
    <x v="1"/>
    <n v="2539"/>
    <x v="0"/>
    <x v="2"/>
    <x v="3"/>
    <x v="3"/>
    <n v="13"/>
  </r>
  <r>
    <x v="395"/>
    <x v="1"/>
    <s v="2023-2024"/>
    <x v="0"/>
    <x v="65"/>
    <x v="1"/>
    <x v="1"/>
    <n v="2131"/>
    <x v="0"/>
    <x v="4"/>
    <x v="0"/>
    <x v="0"/>
    <n v="13.01"/>
  </r>
  <r>
    <x v="284"/>
    <x v="2"/>
    <s v="2024-2025"/>
    <x v="0"/>
    <x v="34"/>
    <x v="4"/>
    <x v="4"/>
    <n v="3018"/>
    <x v="0"/>
    <x v="7"/>
    <x v="3"/>
    <x v="3"/>
    <n v="13.08"/>
  </r>
  <r>
    <x v="396"/>
    <x v="0"/>
    <s v="2023-2024"/>
    <x v="0"/>
    <x v="95"/>
    <x v="7"/>
    <x v="7"/>
    <n v="870"/>
    <x v="0"/>
    <x v="19"/>
    <x v="5"/>
    <x v="5"/>
    <n v="13.27"/>
  </r>
  <r>
    <x v="239"/>
    <x v="0"/>
    <s v="2023-2024"/>
    <x v="0"/>
    <x v="20"/>
    <x v="4"/>
    <x v="4"/>
    <n v="3429"/>
    <x v="0"/>
    <x v="8"/>
    <x v="1"/>
    <x v="1"/>
    <n v="13.440000000000001"/>
  </r>
  <r>
    <x v="360"/>
    <x v="2"/>
    <s v="2024-2025"/>
    <x v="0"/>
    <x v="2"/>
    <x v="2"/>
    <x v="2"/>
    <n v="2617"/>
    <x v="0"/>
    <x v="2"/>
    <x v="1"/>
    <x v="1"/>
    <n v="13.47"/>
  </r>
  <r>
    <x v="79"/>
    <x v="0"/>
    <s v="2023-2024"/>
    <x v="0"/>
    <x v="72"/>
    <x v="4"/>
    <x v="4"/>
    <n v="3931"/>
    <x v="0"/>
    <x v="16"/>
    <x v="2"/>
    <x v="2"/>
    <n v="13.5"/>
  </r>
  <r>
    <x v="300"/>
    <x v="2"/>
    <s v="2024-2025"/>
    <x v="0"/>
    <x v="52"/>
    <x v="3"/>
    <x v="3"/>
    <n v="4053"/>
    <x v="0"/>
    <x v="10"/>
    <x v="3"/>
    <x v="3"/>
    <n v="13.64"/>
  </r>
  <r>
    <x v="397"/>
    <x v="0"/>
    <s v="2023-2024"/>
    <x v="0"/>
    <x v="69"/>
    <x v="4"/>
    <x v="4"/>
    <n v="3199"/>
    <x v="0"/>
    <x v="6"/>
    <x v="6"/>
    <x v="6"/>
    <n v="13.86"/>
  </r>
  <r>
    <x v="194"/>
    <x v="2"/>
    <s v="2024-2025"/>
    <x v="0"/>
    <x v="27"/>
    <x v="4"/>
    <x v="4"/>
    <n v="3066"/>
    <x v="0"/>
    <x v="7"/>
    <x v="0"/>
    <x v="0"/>
    <n v="13.93"/>
  </r>
  <r>
    <x v="398"/>
    <x v="0"/>
    <s v="2023-2024"/>
    <x v="1"/>
    <x v="73"/>
    <x v="6"/>
    <x v="6"/>
    <n v="5607"/>
    <x v="0"/>
    <x v="18"/>
    <x v="7"/>
    <x v="7"/>
    <n v="13.95"/>
  </r>
  <r>
    <x v="17"/>
    <x v="0"/>
    <s v="2023-2024"/>
    <x v="0"/>
    <x v="75"/>
    <x v="0"/>
    <x v="0"/>
    <n v="6450"/>
    <x v="0"/>
    <x v="20"/>
    <x v="5"/>
    <x v="5"/>
    <n v="13.96"/>
  </r>
  <r>
    <x v="399"/>
    <x v="0"/>
    <s v="2023-2024"/>
    <x v="0"/>
    <x v="22"/>
    <x v="1"/>
    <x v="1"/>
    <n v="2539"/>
    <x v="0"/>
    <x v="2"/>
    <x v="6"/>
    <x v="6"/>
    <n v="13.97"/>
  </r>
  <r>
    <x v="180"/>
    <x v="1"/>
    <s v="2023-2024"/>
    <x v="0"/>
    <x v="91"/>
    <x v="1"/>
    <x v="1"/>
    <n v="2064"/>
    <x v="0"/>
    <x v="5"/>
    <x v="1"/>
    <x v="1"/>
    <n v="13.98"/>
  </r>
  <r>
    <x v="387"/>
    <x v="2"/>
    <s v="2024-2025"/>
    <x v="0"/>
    <x v="2"/>
    <x v="2"/>
    <x v="2"/>
    <n v="2617"/>
    <x v="0"/>
    <x v="2"/>
    <x v="4"/>
    <x v="4"/>
    <n v="13.98"/>
  </r>
  <r>
    <x v="326"/>
    <x v="0"/>
    <s v="2023-2024"/>
    <x v="0"/>
    <x v="95"/>
    <x v="7"/>
    <x v="7"/>
    <n v="870"/>
    <x v="0"/>
    <x v="19"/>
    <x v="2"/>
    <x v="2"/>
    <n v="13.99"/>
  </r>
  <r>
    <x v="37"/>
    <x v="2"/>
    <s v="2024-2025"/>
    <x v="0"/>
    <x v="28"/>
    <x v="1"/>
    <x v="1"/>
    <n v="2830"/>
    <x v="0"/>
    <x v="11"/>
    <x v="5"/>
    <x v="5"/>
    <n v="13.99"/>
  </r>
  <r>
    <x v="63"/>
    <x v="1"/>
    <s v="2022-2023"/>
    <x v="0"/>
    <x v="69"/>
    <x v="4"/>
    <x v="4"/>
    <n v="3199"/>
    <x v="0"/>
    <x v="6"/>
    <x v="0"/>
    <x v="0"/>
    <n v="13.99"/>
  </r>
  <r>
    <x v="400"/>
    <x v="0"/>
    <s v="2023-2024"/>
    <x v="0"/>
    <x v="81"/>
    <x v="3"/>
    <x v="3"/>
    <n v="4680"/>
    <x v="0"/>
    <x v="17"/>
    <x v="7"/>
    <x v="7"/>
    <n v="13.99"/>
  </r>
  <r>
    <x v="350"/>
    <x v="1"/>
    <s v="2022-2023"/>
    <x v="0"/>
    <x v="88"/>
    <x v="6"/>
    <x v="6"/>
    <n v="5011"/>
    <x v="0"/>
    <x v="13"/>
    <x v="5"/>
    <x v="5"/>
    <n v="14"/>
  </r>
  <r>
    <x v="401"/>
    <x v="2"/>
    <s v="2024-2025"/>
    <x v="0"/>
    <x v="4"/>
    <x v="1"/>
    <x v="1"/>
    <n v="2154"/>
    <x v="0"/>
    <x v="4"/>
    <x v="0"/>
    <x v="0"/>
    <n v="14"/>
  </r>
  <r>
    <x v="402"/>
    <x v="0"/>
    <s v="2023-2024"/>
    <x v="1"/>
    <x v="56"/>
    <x v="1"/>
    <x v="1"/>
    <n v="2795"/>
    <x v="0"/>
    <x v="11"/>
    <x v="2"/>
    <x v="2"/>
    <n v="14.11"/>
  </r>
  <r>
    <x v="237"/>
    <x v="0"/>
    <s v="2023-2024"/>
    <x v="0"/>
    <x v="2"/>
    <x v="2"/>
    <x v="2"/>
    <n v="2617"/>
    <x v="0"/>
    <x v="2"/>
    <x v="3"/>
    <x v="3"/>
    <n v="14.12"/>
  </r>
  <r>
    <x v="176"/>
    <x v="2"/>
    <s v="2024-2025"/>
    <x v="0"/>
    <x v="34"/>
    <x v="4"/>
    <x v="4"/>
    <n v="3018"/>
    <x v="0"/>
    <x v="7"/>
    <x v="8"/>
    <x v="8"/>
    <n v="14.21"/>
  </r>
  <r>
    <x v="203"/>
    <x v="0"/>
    <s v="2023-2024"/>
    <x v="1"/>
    <x v="59"/>
    <x v="3"/>
    <x v="3"/>
    <n v="4509"/>
    <x v="0"/>
    <x v="3"/>
    <x v="5"/>
    <x v="5"/>
    <n v="14.370000000000001"/>
  </r>
  <r>
    <x v="403"/>
    <x v="0"/>
    <s v="2024-2025"/>
    <x v="0"/>
    <x v="56"/>
    <x v="1"/>
    <x v="1"/>
    <n v="2795"/>
    <x v="0"/>
    <x v="11"/>
    <x v="3"/>
    <x v="3"/>
    <n v="14.55"/>
  </r>
  <r>
    <x v="404"/>
    <x v="1"/>
    <s v="2022-2023"/>
    <x v="0"/>
    <x v="60"/>
    <x v="1"/>
    <x v="1"/>
    <n v="2541"/>
    <x v="0"/>
    <x v="2"/>
    <x v="3"/>
    <x v="3"/>
    <n v="14.57"/>
  </r>
  <r>
    <x v="44"/>
    <x v="0"/>
    <s v="2023-2024"/>
    <x v="0"/>
    <x v="39"/>
    <x v="0"/>
    <x v="0"/>
    <n v="6330"/>
    <x v="0"/>
    <x v="14"/>
    <x v="7"/>
    <x v="7"/>
    <n v="14.73"/>
  </r>
  <r>
    <x v="23"/>
    <x v="2"/>
    <s v="2024-2025"/>
    <x v="0"/>
    <x v="56"/>
    <x v="1"/>
    <x v="1"/>
    <n v="2795"/>
    <x v="0"/>
    <x v="11"/>
    <x v="5"/>
    <x v="5"/>
    <n v="14.75"/>
  </r>
  <r>
    <x v="405"/>
    <x v="2"/>
    <s v="2024-2025"/>
    <x v="0"/>
    <x v="56"/>
    <x v="1"/>
    <x v="1"/>
    <n v="2795"/>
    <x v="0"/>
    <x v="11"/>
    <x v="3"/>
    <x v="3"/>
    <n v="14.9"/>
  </r>
  <r>
    <x v="114"/>
    <x v="0"/>
    <s v="2023-2024"/>
    <x v="0"/>
    <x v="81"/>
    <x v="3"/>
    <x v="3"/>
    <n v="4680"/>
    <x v="0"/>
    <x v="17"/>
    <x v="2"/>
    <x v="2"/>
    <n v="14.95"/>
  </r>
  <r>
    <x v="183"/>
    <x v="0"/>
    <s v="2023-2024"/>
    <x v="0"/>
    <x v="50"/>
    <x v="4"/>
    <x v="4"/>
    <n v="3179"/>
    <x v="0"/>
    <x v="6"/>
    <x v="2"/>
    <x v="2"/>
    <n v="14.95"/>
  </r>
  <r>
    <x v="230"/>
    <x v="1"/>
    <s v="2023-2024"/>
    <x v="0"/>
    <x v="34"/>
    <x v="4"/>
    <x v="4"/>
    <n v="3018"/>
    <x v="0"/>
    <x v="7"/>
    <x v="4"/>
    <x v="4"/>
    <n v="14.97"/>
  </r>
  <r>
    <x v="404"/>
    <x v="1"/>
    <s v="2022-2023"/>
    <x v="1"/>
    <x v="56"/>
    <x v="1"/>
    <x v="1"/>
    <n v="2795"/>
    <x v="0"/>
    <x v="11"/>
    <x v="0"/>
    <x v="0"/>
    <n v="14.97"/>
  </r>
  <r>
    <x v="406"/>
    <x v="2"/>
    <s v="2024-2025"/>
    <x v="1"/>
    <x v="76"/>
    <x v="1"/>
    <x v="1"/>
    <n v="2031"/>
    <x v="0"/>
    <x v="5"/>
    <x v="5"/>
    <x v="5"/>
    <n v="14.97"/>
  </r>
  <r>
    <x v="407"/>
    <x v="1"/>
    <s v="2023-2024"/>
    <x v="1"/>
    <x v="50"/>
    <x v="4"/>
    <x v="4"/>
    <n v="3179"/>
    <x v="0"/>
    <x v="6"/>
    <x v="5"/>
    <x v="5"/>
    <n v="14.97"/>
  </r>
  <r>
    <x v="56"/>
    <x v="2"/>
    <s v="2024-2025"/>
    <x v="0"/>
    <x v="74"/>
    <x v="1"/>
    <x v="1"/>
    <n v="2485"/>
    <x v="0"/>
    <x v="1"/>
    <x v="7"/>
    <x v="7"/>
    <n v="14.97"/>
  </r>
  <r>
    <x v="408"/>
    <x v="1"/>
    <s v="2022-2023"/>
    <x v="1"/>
    <x v="53"/>
    <x v="3"/>
    <x v="3"/>
    <n v="4119"/>
    <x v="0"/>
    <x v="10"/>
    <x v="1"/>
    <x v="1"/>
    <n v="14.97"/>
  </r>
  <r>
    <x v="32"/>
    <x v="0"/>
    <s v="2023-2024"/>
    <x v="1"/>
    <x v="83"/>
    <x v="0"/>
    <x v="0"/>
    <n v="6052"/>
    <x v="0"/>
    <x v="0"/>
    <x v="6"/>
    <x v="6"/>
    <n v="14.98"/>
  </r>
  <r>
    <x v="409"/>
    <x v="0"/>
    <s v="2023-2024"/>
    <x v="0"/>
    <x v="38"/>
    <x v="3"/>
    <x v="3"/>
    <n v="4802"/>
    <x v="0"/>
    <x v="12"/>
    <x v="3"/>
    <x v="3"/>
    <n v="14.99"/>
  </r>
  <r>
    <x v="37"/>
    <x v="2"/>
    <s v="2024-2025"/>
    <x v="0"/>
    <x v="64"/>
    <x v="1"/>
    <x v="1"/>
    <n v="2350"/>
    <x v="0"/>
    <x v="1"/>
    <x v="3"/>
    <x v="3"/>
    <n v="14.99"/>
  </r>
  <r>
    <x v="410"/>
    <x v="1"/>
    <s v="2022-2023"/>
    <x v="1"/>
    <x v="42"/>
    <x v="3"/>
    <x v="3"/>
    <n v="4870"/>
    <x v="0"/>
    <x v="12"/>
    <x v="4"/>
    <x v="4"/>
    <n v="14.99"/>
  </r>
  <r>
    <x v="411"/>
    <x v="1"/>
    <s v="2023-2024"/>
    <x v="1"/>
    <x v="5"/>
    <x v="1"/>
    <x v="1"/>
    <n v="2067"/>
    <x v="0"/>
    <x v="5"/>
    <x v="5"/>
    <x v="5"/>
    <n v="14.99"/>
  </r>
  <r>
    <x v="412"/>
    <x v="0"/>
    <s v="2023-2024"/>
    <x v="0"/>
    <x v="87"/>
    <x v="2"/>
    <x v="2"/>
    <n v="2609"/>
    <x v="0"/>
    <x v="2"/>
    <x v="3"/>
    <x v="3"/>
    <n v="14.99"/>
  </r>
  <r>
    <x v="413"/>
    <x v="2"/>
    <s v="2024-2025"/>
    <x v="1"/>
    <x v="62"/>
    <x v="0"/>
    <x v="0"/>
    <n v="6112"/>
    <x v="0"/>
    <x v="14"/>
    <x v="7"/>
    <x v="7"/>
    <n v="14.99"/>
  </r>
  <r>
    <x v="62"/>
    <x v="0"/>
    <s v="2024-2025"/>
    <x v="1"/>
    <x v="94"/>
    <x v="5"/>
    <x v="5"/>
    <n v="7250"/>
    <x v="0"/>
    <x v="9"/>
    <x v="0"/>
    <x v="0"/>
    <n v="14.99"/>
  </r>
  <r>
    <x v="414"/>
    <x v="0"/>
    <s v="2023-2024"/>
    <x v="0"/>
    <x v="46"/>
    <x v="3"/>
    <x v="3"/>
    <n v="4740"/>
    <x v="0"/>
    <x v="17"/>
    <x v="3"/>
    <x v="3"/>
    <n v="14.99"/>
  </r>
  <r>
    <x v="324"/>
    <x v="0"/>
    <s v="2024-2025"/>
    <x v="1"/>
    <x v="80"/>
    <x v="0"/>
    <x v="0"/>
    <n v="6109"/>
    <x v="0"/>
    <x v="14"/>
    <x v="4"/>
    <x v="4"/>
    <n v="14.99"/>
  </r>
  <r>
    <x v="6"/>
    <x v="1"/>
    <s v="2022-2023"/>
    <x v="1"/>
    <x v="15"/>
    <x v="1"/>
    <x v="1"/>
    <n v="2020"/>
    <x v="0"/>
    <x v="5"/>
    <x v="0"/>
    <x v="0"/>
    <n v="14.99"/>
  </r>
  <r>
    <x v="415"/>
    <x v="2"/>
    <s v="2024-2025"/>
    <x v="1"/>
    <x v="37"/>
    <x v="1"/>
    <x v="1"/>
    <n v="2750"/>
    <x v="0"/>
    <x v="11"/>
    <x v="1"/>
    <x v="1"/>
    <n v="14.99"/>
  </r>
  <r>
    <x v="416"/>
    <x v="0"/>
    <s v="2023-2024"/>
    <x v="1"/>
    <x v="37"/>
    <x v="1"/>
    <x v="1"/>
    <n v="2750"/>
    <x v="0"/>
    <x v="11"/>
    <x v="4"/>
    <x v="4"/>
    <n v="14.99"/>
  </r>
  <r>
    <x v="184"/>
    <x v="2"/>
    <s v="2024-2025"/>
    <x v="1"/>
    <x v="37"/>
    <x v="1"/>
    <x v="1"/>
    <n v="2750"/>
    <x v="0"/>
    <x v="11"/>
    <x v="0"/>
    <x v="0"/>
    <n v="14.99"/>
  </r>
  <r>
    <x v="68"/>
    <x v="2"/>
    <s v="2024-2025"/>
    <x v="0"/>
    <x v="57"/>
    <x v="6"/>
    <x v="6"/>
    <n v="5082"/>
    <x v="0"/>
    <x v="13"/>
    <x v="3"/>
    <x v="3"/>
    <n v="14.99"/>
  </r>
  <r>
    <x v="46"/>
    <x v="2"/>
    <s v="2024-2025"/>
    <x v="0"/>
    <x v="36"/>
    <x v="4"/>
    <x v="4"/>
    <n v="3148"/>
    <x v="0"/>
    <x v="6"/>
    <x v="4"/>
    <x v="4"/>
    <n v="15"/>
  </r>
  <r>
    <x v="417"/>
    <x v="2"/>
    <s v="2024-2025"/>
    <x v="0"/>
    <x v="46"/>
    <x v="3"/>
    <x v="3"/>
    <n v="4740"/>
    <x v="0"/>
    <x v="17"/>
    <x v="3"/>
    <x v="3"/>
    <n v="15"/>
  </r>
  <r>
    <x v="270"/>
    <x v="0"/>
    <s v="2024-2025"/>
    <x v="1"/>
    <x v="49"/>
    <x v="4"/>
    <x v="4"/>
    <n v="3134"/>
    <x v="0"/>
    <x v="6"/>
    <x v="3"/>
    <x v="3"/>
    <n v="15"/>
  </r>
  <r>
    <x v="418"/>
    <x v="2"/>
    <s v="2024-2025"/>
    <x v="0"/>
    <x v="74"/>
    <x v="1"/>
    <x v="1"/>
    <n v="2485"/>
    <x v="0"/>
    <x v="1"/>
    <x v="3"/>
    <x v="3"/>
    <n v="15"/>
  </r>
  <r>
    <x v="406"/>
    <x v="2"/>
    <s v="2024-2025"/>
    <x v="0"/>
    <x v="64"/>
    <x v="1"/>
    <x v="1"/>
    <n v="2350"/>
    <x v="0"/>
    <x v="1"/>
    <x v="1"/>
    <x v="1"/>
    <n v="15.059999999999999"/>
  </r>
  <r>
    <x v="419"/>
    <x v="2"/>
    <s v="2024-2025"/>
    <x v="0"/>
    <x v="36"/>
    <x v="4"/>
    <x v="4"/>
    <n v="3148"/>
    <x v="0"/>
    <x v="6"/>
    <x v="1"/>
    <x v="1"/>
    <n v="15.39"/>
  </r>
  <r>
    <x v="59"/>
    <x v="0"/>
    <s v="2023-2024"/>
    <x v="0"/>
    <x v="16"/>
    <x v="0"/>
    <x v="0"/>
    <n v="6030"/>
    <x v="0"/>
    <x v="0"/>
    <x v="3"/>
    <x v="3"/>
    <n v="15.5"/>
  </r>
  <r>
    <x v="420"/>
    <x v="1"/>
    <s v="2022-2023"/>
    <x v="1"/>
    <x v="36"/>
    <x v="4"/>
    <x v="4"/>
    <n v="3148"/>
    <x v="0"/>
    <x v="6"/>
    <x v="2"/>
    <x v="2"/>
    <n v="15.53"/>
  </r>
  <r>
    <x v="240"/>
    <x v="2"/>
    <s v="2024-2025"/>
    <x v="0"/>
    <x v="5"/>
    <x v="1"/>
    <x v="1"/>
    <n v="2067"/>
    <x v="0"/>
    <x v="5"/>
    <x v="7"/>
    <x v="7"/>
    <n v="15.84"/>
  </r>
  <r>
    <x v="421"/>
    <x v="0"/>
    <s v="2023-2024"/>
    <x v="1"/>
    <x v="23"/>
    <x v="1"/>
    <x v="1"/>
    <n v="2650"/>
    <x v="0"/>
    <x v="11"/>
    <x v="2"/>
    <x v="2"/>
    <n v="15.84"/>
  </r>
  <r>
    <x v="145"/>
    <x v="0"/>
    <s v="2023-2024"/>
    <x v="1"/>
    <x v="10"/>
    <x v="4"/>
    <x v="4"/>
    <n v="3551"/>
    <x v="0"/>
    <x v="8"/>
    <x v="2"/>
    <x v="2"/>
    <n v="15.9"/>
  </r>
  <r>
    <x v="243"/>
    <x v="2"/>
    <s v="2024-2025"/>
    <x v="0"/>
    <x v="39"/>
    <x v="0"/>
    <x v="0"/>
    <n v="6330"/>
    <x v="0"/>
    <x v="14"/>
    <x v="1"/>
    <x v="1"/>
    <n v="15.92"/>
  </r>
  <r>
    <x v="118"/>
    <x v="1"/>
    <s v="2023-2024"/>
    <x v="0"/>
    <x v="95"/>
    <x v="7"/>
    <x v="7"/>
    <n v="870"/>
    <x v="0"/>
    <x v="19"/>
    <x v="5"/>
    <x v="5"/>
    <n v="15.96"/>
  </r>
  <r>
    <x v="376"/>
    <x v="1"/>
    <s v="2022-2023"/>
    <x v="1"/>
    <x v="36"/>
    <x v="4"/>
    <x v="4"/>
    <n v="3148"/>
    <x v="0"/>
    <x v="6"/>
    <x v="7"/>
    <x v="7"/>
    <n v="15.96"/>
  </r>
  <r>
    <x v="377"/>
    <x v="0"/>
    <s v="2024-2025"/>
    <x v="0"/>
    <x v="44"/>
    <x v="4"/>
    <x v="4"/>
    <n v="3977"/>
    <x v="0"/>
    <x v="16"/>
    <x v="6"/>
    <x v="6"/>
    <n v="15.96"/>
  </r>
  <r>
    <x v="304"/>
    <x v="1"/>
    <s v="2023-2024"/>
    <x v="1"/>
    <x v="10"/>
    <x v="4"/>
    <x v="4"/>
    <n v="3551"/>
    <x v="0"/>
    <x v="8"/>
    <x v="1"/>
    <x v="1"/>
    <n v="15.96"/>
  </r>
  <r>
    <x v="422"/>
    <x v="0"/>
    <s v="2024-2025"/>
    <x v="0"/>
    <x v="78"/>
    <x v="1"/>
    <x v="1"/>
    <n v="2141"/>
    <x v="0"/>
    <x v="4"/>
    <x v="1"/>
    <x v="1"/>
    <n v="15.96"/>
  </r>
  <r>
    <x v="362"/>
    <x v="0"/>
    <s v="2023-2024"/>
    <x v="1"/>
    <x v="76"/>
    <x v="1"/>
    <x v="1"/>
    <n v="2031"/>
    <x v="0"/>
    <x v="5"/>
    <x v="6"/>
    <x v="6"/>
    <n v="15.96"/>
  </r>
  <r>
    <x v="206"/>
    <x v="2"/>
    <s v="2024-2025"/>
    <x v="1"/>
    <x v="36"/>
    <x v="4"/>
    <x v="4"/>
    <n v="3148"/>
    <x v="0"/>
    <x v="6"/>
    <x v="2"/>
    <x v="2"/>
    <n v="15.97"/>
  </r>
  <r>
    <x v="423"/>
    <x v="1"/>
    <s v="2023-2024"/>
    <x v="0"/>
    <x v="63"/>
    <x v="1"/>
    <x v="1"/>
    <n v="2015"/>
    <x v="0"/>
    <x v="5"/>
    <x v="0"/>
    <x v="0"/>
    <n v="15.98"/>
  </r>
  <r>
    <x v="115"/>
    <x v="0"/>
    <s v="2023-2024"/>
    <x v="0"/>
    <x v="34"/>
    <x v="4"/>
    <x v="4"/>
    <n v="3018"/>
    <x v="0"/>
    <x v="7"/>
    <x v="5"/>
    <x v="5"/>
    <n v="15.98"/>
  </r>
  <r>
    <x v="424"/>
    <x v="0"/>
    <s v="2023-2024"/>
    <x v="1"/>
    <x v="86"/>
    <x v="0"/>
    <x v="0"/>
    <n v="6725"/>
    <x v="0"/>
    <x v="20"/>
    <x v="9"/>
    <x v="9"/>
    <n v="15.98"/>
  </r>
  <r>
    <x v="413"/>
    <x v="2"/>
    <s v="2024-2025"/>
    <x v="1"/>
    <x v="67"/>
    <x v="3"/>
    <x v="3"/>
    <n v="4551"/>
    <x v="0"/>
    <x v="15"/>
    <x v="0"/>
    <x v="0"/>
    <n v="15.98"/>
  </r>
  <r>
    <x v="425"/>
    <x v="2"/>
    <s v="2024-2025"/>
    <x v="1"/>
    <x v="36"/>
    <x v="4"/>
    <x v="4"/>
    <n v="3148"/>
    <x v="0"/>
    <x v="6"/>
    <x v="1"/>
    <x v="1"/>
    <n v="15.98"/>
  </r>
  <r>
    <x v="365"/>
    <x v="0"/>
    <s v="2024-2025"/>
    <x v="0"/>
    <x v="44"/>
    <x v="4"/>
    <x v="4"/>
    <n v="3977"/>
    <x v="0"/>
    <x v="16"/>
    <x v="2"/>
    <x v="2"/>
    <n v="15.98"/>
  </r>
  <r>
    <x v="261"/>
    <x v="1"/>
    <s v="2022-2023"/>
    <x v="0"/>
    <x v="7"/>
    <x v="4"/>
    <x v="4"/>
    <n v="3175"/>
    <x v="0"/>
    <x v="6"/>
    <x v="9"/>
    <x v="9"/>
    <n v="15.98"/>
  </r>
  <r>
    <x v="184"/>
    <x v="2"/>
    <s v="2024-2025"/>
    <x v="0"/>
    <x v="75"/>
    <x v="0"/>
    <x v="0"/>
    <n v="6450"/>
    <x v="0"/>
    <x v="20"/>
    <x v="7"/>
    <x v="7"/>
    <n v="15.98"/>
  </r>
  <r>
    <x v="103"/>
    <x v="1"/>
    <s v="2022-2023"/>
    <x v="0"/>
    <x v="92"/>
    <x v="3"/>
    <x v="3"/>
    <n v="4305"/>
    <x v="0"/>
    <x v="3"/>
    <x v="3"/>
    <x v="3"/>
    <n v="15.98"/>
  </r>
  <r>
    <x v="87"/>
    <x v="0"/>
    <s v="2023-2024"/>
    <x v="0"/>
    <x v="71"/>
    <x v="6"/>
    <x v="6"/>
    <n v="5043"/>
    <x v="0"/>
    <x v="13"/>
    <x v="2"/>
    <x v="2"/>
    <n v="15.98"/>
  </r>
  <r>
    <x v="426"/>
    <x v="2"/>
    <s v="2024-2025"/>
    <x v="1"/>
    <x v="49"/>
    <x v="4"/>
    <x v="4"/>
    <n v="3134"/>
    <x v="0"/>
    <x v="6"/>
    <x v="2"/>
    <x v="2"/>
    <n v="15.98"/>
  </r>
  <r>
    <x v="183"/>
    <x v="0"/>
    <s v="2023-2024"/>
    <x v="0"/>
    <x v="84"/>
    <x v="3"/>
    <x v="3"/>
    <n v="4215"/>
    <x v="0"/>
    <x v="3"/>
    <x v="1"/>
    <x v="1"/>
    <n v="15.98"/>
  </r>
  <r>
    <x v="6"/>
    <x v="1"/>
    <s v="2022-2023"/>
    <x v="0"/>
    <x v="54"/>
    <x v="4"/>
    <x v="4"/>
    <n v="3030"/>
    <x v="0"/>
    <x v="7"/>
    <x v="3"/>
    <x v="3"/>
    <n v="15.99"/>
  </r>
  <r>
    <x v="233"/>
    <x v="1"/>
    <s v="2023-2024"/>
    <x v="0"/>
    <x v="39"/>
    <x v="0"/>
    <x v="0"/>
    <n v="6330"/>
    <x v="0"/>
    <x v="14"/>
    <x v="3"/>
    <x v="3"/>
    <n v="16"/>
  </r>
  <r>
    <x v="248"/>
    <x v="0"/>
    <s v="2023-2024"/>
    <x v="0"/>
    <x v="8"/>
    <x v="1"/>
    <x v="1"/>
    <n v="2158"/>
    <x v="0"/>
    <x v="4"/>
    <x v="0"/>
    <x v="0"/>
    <n v="16"/>
  </r>
  <r>
    <x v="427"/>
    <x v="0"/>
    <s v="2023-2024"/>
    <x v="0"/>
    <x v="82"/>
    <x v="3"/>
    <x v="3"/>
    <n v="4655"/>
    <x v="0"/>
    <x v="17"/>
    <x v="3"/>
    <x v="3"/>
    <n v="16"/>
  </r>
  <r>
    <x v="428"/>
    <x v="0"/>
    <s v="2024-2025"/>
    <x v="0"/>
    <x v="14"/>
    <x v="1"/>
    <x v="1"/>
    <n v="2790"/>
    <x v="0"/>
    <x v="11"/>
    <x v="3"/>
    <x v="3"/>
    <n v="16"/>
  </r>
  <r>
    <x v="429"/>
    <x v="1"/>
    <s v="2023-2024"/>
    <x v="0"/>
    <x v="15"/>
    <x v="1"/>
    <x v="1"/>
    <n v="2020"/>
    <x v="0"/>
    <x v="5"/>
    <x v="3"/>
    <x v="3"/>
    <n v="16.02"/>
  </r>
  <r>
    <x v="430"/>
    <x v="0"/>
    <s v="2023-2024"/>
    <x v="0"/>
    <x v="82"/>
    <x v="3"/>
    <x v="3"/>
    <n v="4655"/>
    <x v="0"/>
    <x v="17"/>
    <x v="3"/>
    <x v="3"/>
    <n v="16.39"/>
  </r>
  <r>
    <x v="431"/>
    <x v="0"/>
    <s v="2023-2024"/>
    <x v="1"/>
    <x v="23"/>
    <x v="1"/>
    <x v="1"/>
    <n v="2650"/>
    <x v="0"/>
    <x v="11"/>
    <x v="1"/>
    <x v="1"/>
    <n v="16.45"/>
  </r>
  <r>
    <x v="432"/>
    <x v="0"/>
    <s v="2023-2024"/>
    <x v="0"/>
    <x v="75"/>
    <x v="0"/>
    <x v="0"/>
    <n v="6450"/>
    <x v="0"/>
    <x v="20"/>
    <x v="7"/>
    <x v="7"/>
    <n v="16.490000000000002"/>
  </r>
  <r>
    <x v="433"/>
    <x v="0"/>
    <s v="2023-2024"/>
    <x v="0"/>
    <x v="43"/>
    <x v="1"/>
    <x v="1"/>
    <n v="2560"/>
    <x v="0"/>
    <x v="2"/>
    <x v="3"/>
    <x v="3"/>
    <n v="16.5"/>
  </r>
  <r>
    <x v="127"/>
    <x v="1"/>
    <s v="2022-2023"/>
    <x v="0"/>
    <x v="47"/>
    <x v="1"/>
    <x v="1"/>
    <n v="2101"/>
    <x v="0"/>
    <x v="4"/>
    <x v="3"/>
    <x v="3"/>
    <n v="16.5"/>
  </r>
  <r>
    <x v="114"/>
    <x v="0"/>
    <s v="2023-2024"/>
    <x v="0"/>
    <x v="50"/>
    <x v="4"/>
    <x v="4"/>
    <n v="3179"/>
    <x v="0"/>
    <x v="6"/>
    <x v="2"/>
    <x v="2"/>
    <n v="16.5"/>
  </r>
  <r>
    <x v="101"/>
    <x v="2"/>
    <s v="2024-2025"/>
    <x v="0"/>
    <x v="74"/>
    <x v="1"/>
    <x v="1"/>
    <n v="2485"/>
    <x v="0"/>
    <x v="1"/>
    <x v="6"/>
    <x v="6"/>
    <n v="16.899999999999999"/>
  </r>
  <r>
    <x v="434"/>
    <x v="0"/>
    <s v="2023-2024"/>
    <x v="0"/>
    <x v="89"/>
    <x v="4"/>
    <x v="4"/>
    <n v="3136"/>
    <x v="0"/>
    <x v="6"/>
    <x v="6"/>
    <x v="6"/>
    <n v="16.91"/>
  </r>
  <r>
    <x v="435"/>
    <x v="0"/>
    <s v="2023-2024"/>
    <x v="0"/>
    <x v="2"/>
    <x v="2"/>
    <x v="2"/>
    <n v="2617"/>
    <x v="0"/>
    <x v="2"/>
    <x v="3"/>
    <x v="3"/>
    <n v="16.98"/>
  </r>
  <r>
    <x v="425"/>
    <x v="2"/>
    <s v="2024-2025"/>
    <x v="0"/>
    <x v="66"/>
    <x v="3"/>
    <x v="3"/>
    <n v="4883"/>
    <x v="0"/>
    <x v="12"/>
    <x v="3"/>
    <x v="3"/>
    <n v="16.989999999999998"/>
  </r>
  <r>
    <x v="104"/>
    <x v="0"/>
    <s v="2023-2024"/>
    <x v="0"/>
    <x v="30"/>
    <x v="4"/>
    <x v="4"/>
    <n v="3131"/>
    <x v="0"/>
    <x v="6"/>
    <x v="4"/>
    <x v="4"/>
    <n v="16.989999999999998"/>
  </r>
  <r>
    <x v="4"/>
    <x v="0"/>
    <s v="2023-2024"/>
    <x v="0"/>
    <x v="32"/>
    <x v="6"/>
    <x v="6"/>
    <n v="5169"/>
    <x v="0"/>
    <x v="13"/>
    <x v="7"/>
    <x v="7"/>
    <n v="16.989999999999998"/>
  </r>
  <r>
    <x v="348"/>
    <x v="1"/>
    <s v="2023-2024"/>
    <x v="1"/>
    <x v="52"/>
    <x v="3"/>
    <x v="3"/>
    <n v="4053"/>
    <x v="0"/>
    <x v="10"/>
    <x v="0"/>
    <x v="0"/>
    <n v="16.990000000000002"/>
  </r>
  <r>
    <x v="64"/>
    <x v="1"/>
    <s v="2022-2023"/>
    <x v="0"/>
    <x v="69"/>
    <x v="4"/>
    <x v="4"/>
    <n v="3199"/>
    <x v="0"/>
    <x v="6"/>
    <x v="2"/>
    <x v="2"/>
    <n v="17"/>
  </r>
  <r>
    <x v="365"/>
    <x v="0"/>
    <s v="2024-2025"/>
    <x v="0"/>
    <x v="9"/>
    <x v="4"/>
    <x v="4"/>
    <n v="3076"/>
    <x v="0"/>
    <x v="7"/>
    <x v="6"/>
    <x v="6"/>
    <n v="17"/>
  </r>
  <r>
    <x v="436"/>
    <x v="2"/>
    <s v="2024-2025"/>
    <x v="0"/>
    <x v="50"/>
    <x v="4"/>
    <x v="4"/>
    <n v="3179"/>
    <x v="0"/>
    <x v="6"/>
    <x v="3"/>
    <x v="3"/>
    <n v="17"/>
  </r>
  <r>
    <x v="82"/>
    <x v="2"/>
    <s v="2024-2025"/>
    <x v="1"/>
    <x v="16"/>
    <x v="0"/>
    <x v="0"/>
    <n v="6030"/>
    <x v="0"/>
    <x v="0"/>
    <x v="6"/>
    <x v="6"/>
    <n v="17.37"/>
  </r>
  <r>
    <x v="43"/>
    <x v="1"/>
    <s v="2023-2024"/>
    <x v="1"/>
    <x v="79"/>
    <x v="6"/>
    <x v="6"/>
    <n v="5290"/>
    <x v="0"/>
    <x v="18"/>
    <x v="4"/>
    <x v="4"/>
    <n v="17.46"/>
  </r>
  <r>
    <x v="437"/>
    <x v="1"/>
    <s v="2023-2024"/>
    <x v="0"/>
    <x v="52"/>
    <x v="3"/>
    <x v="3"/>
    <n v="4053"/>
    <x v="0"/>
    <x v="10"/>
    <x v="1"/>
    <x v="1"/>
    <n v="17.490000000000002"/>
  </r>
  <r>
    <x v="410"/>
    <x v="1"/>
    <s v="2022-2023"/>
    <x v="1"/>
    <x v="59"/>
    <x v="3"/>
    <x v="3"/>
    <n v="4509"/>
    <x v="0"/>
    <x v="3"/>
    <x v="1"/>
    <x v="1"/>
    <n v="17.54"/>
  </r>
  <r>
    <x v="5"/>
    <x v="0"/>
    <s v="2023-2024"/>
    <x v="0"/>
    <x v="1"/>
    <x v="1"/>
    <x v="1"/>
    <n v="2478"/>
    <x v="0"/>
    <x v="1"/>
    <x v="5"/>
    <x v="5"/>
    <n v="17.829999999999998"/>
  </r>
  <r>
    <x v="438"/>
    <x v="1"/>
    <s v="2022-2023"/>
    <x v="0"/>
    <x v="53"/>
    <x v="3"/>
    <x v="3"/>
    <n v="4119"/>
    <x v="0"/>
    <x v="10"/>
    <x v="3"/>
    <x v="3"/>
    <n v="17.829999999999998"/>
  </r>
  <r>
    <x v="156"/>
    <x v="2"/>
    <s v="2024-2025"/>
    <x v="1"/>
    <x v="37"/>
    <x v="1"/>
    <x v="1"/>
    <n v="2750"/>
    <x v="0"/>
    <x v="11"/>
    <x v="6"/>
    <x v="6"/>
    <n v="17.91"/>
  </r>
  <r>
    <x v="236"/>
    <x v="0"/>
    <s v="2023-2024"/>
    <x v="1"/>
    <x v="0"/>
    <x v="0"/>
    <x v="0"/>
    <n v="6021"/>
    <x v="0"/>
    <x v="0"/>
    <x v="2"/>
    <x v="2"/>
    <n v="17.940000000000001"/>
  </r>
  <r>
    <x v="385"/>
    <x v="1"/>
    <s v="2022-2023"/>
    <x v="0"/>
    <x v="96"/>
    <x v="4"/>
    <x v="4"/>
    <n v="3690"/>
    <x v="0"/>
    <x v="16"/>
    <x v="6"/>
    <x v="6"/>
    <n v="17.940000000000001"/>
  </r>
  <r>
    <x v="95"/>
    <x v="1"/>
    <s v="2022-2023"/>
    <x v="1"/>
    <x v="47"/>
    <x v="1"/>
    <x v="1"/>
    <n v="2101"/>
    <x v="0"/>
    <x v="4"/>
    <x v="3"/>
    <x v="3"/>
    <n v="17.96"/>
  </r>
  <r>
    <x v="160"/>
    <x v="0"/>
    <s v="2024-2025"/>
    <x v="0"/>
    <x v="2"/>
    <x v="2"/>
    <x v="2"/>
    <n v="2617"/>
    <x v="0"/>
    <x v="2"/>
    <x v="2"/>
    <x v="2"/>
    <n v="17.97"/>
  </r>
  <r>
    <x v="100"/>
    <x v="0"/>
    <s v="2023-2024"/>
    <x v="1"/>
    <x v="61"/>
    <x v="6"/>
    <x v="6"/>
    <n v="5343"/>
    <x v="0"/>
    <x v="18"/>
    <x v="4"/>
    <x v="4"/>
    <n v="17.97"/>
  </r>
  <r>
    <x v="18"/>
    <x v="0"/>
    <s v="2023-2024"/>
    <x v="0"/>
    <x v="41"/>
    <x v="5"/>
    <x v="5"/>
    <n v="7320"/>
    <x v="0"/>
    <x v="9"/>
    <x v="0"/>
    <x v="0"/>
    <n v="17.97"/>
  </r>
  <r>
    <x v="439"/>
    <x v="0"/>
    <s v="2023-2024"/>
    <x v="0"/>
    <x v="68"/>
    <x v="7"/>
    <x v="7"/>
    <n v="800"/>
    <x v="0"/>
    <x v="19"/>
    <x v="5"/>
    <x v="5"/>
    <n v="17.97"/>
  </r>
  <r>
    <x v="365"/>
    <x v="0"/>
    <s v="2024-2025"/>
    <x v="1"/>
    <x v="62"/>
    <x v="0"/>
    <x v="0"/>
    <n v="6112"/>
    <x v="0"/>
    <x v="14"/>
    <x v="1"/>
    <x v="1"/>
    <n v="17.97"/>
  </r>
  <r>
    <x v="440"/>
    <x v="0"/>
    <s v="2024-2025"/>
    <x v="0"/>
    <x v="93"/>
    <x v="4"/>
    <x v="4"/>
    <n v="3915"/>
    <x v="0"/>
    <x v="16"/>
    <x v="3"/>
    <x v="3"/>
    <n v="17.97"/>
  </r>
  <r>
    <x v="441"/>
    <x v="0"/>
    <s v="2023-2024"/>
    <x v="0"/>
    <x v="12"/>
    <x v="3"/>
    <x v="3"/>
    <n v="4068"/>
    <x v="0"/>
    <x v="10"/>
    <x v="5"/>
    <x v="5"/>
    <n v="17.97"/>
  </r>
  <r>
    <x v="442"/>
    <x v="1"/>
    <s v="2022-2023"/>
    <x v="0"/>
    <x v="20"/>
    <x v="4"/>
    <x v="4"/>
    <n v="3429"/>
    <x v="0"/>
    <x v="8"/>
    <x v="6"/>
    <x v="6"/>
    <n v="17.97"/>
  </r>
  <r>
    <x v="396"/>
    <x v="0"/>
    <s v="2023-2024"/>
    <x v="1"/>
    <x v="23"/>
    <x v="1"/>
    <x v="1"/>
    <n v="2650"/>
    <x v="0"/>
    <x v="11"/>
    <x v="2"/>
    <x v="2"/>
    <n v="17.97"/>
  </r>
  <r>
    <x v="286"/>
    <x v="0"/>
    <s v="2024-2025"/>
    <x v="0"/>
    <x v="45"/>
    <x v="3"/>
    <x v="3"/>
    <n v="4570"/>
    <x v="0"/>
    <x v="15"/>
    <x v="6"/>
    <x v="6"/>
    <n v="17.98"/>
  </r>
  <r>
    <x v="280"/>
    <x v="2"/>
    <s v="2024-2025"/>
    <x v="0"/>
    <x v="58"/>
    <x v="0"/>
    <x v="0"/>
    <n v="6027"/>
    <x v="0"/>
    <x v="0"/>
    <x v="4"/>
    <x v="4"/>
    <n v="17.98"/>
  </r>
  <r>
    <x v="134"/>
    <x v="0"/>
    <s v="2024-2025"/>
    <x v="1"/>
    <x v="13"/>
    <x v="1"/>
    <x v="1"/>
    <n v="2480"/>
    <x v="0"/>
    <x v="1"/>
    <x v="1"/>
    <x v="1"/>
    <n v="17.98"/>
  </r>
  <r>
    <x v="443"/>
    <x v="1"/>
    <s v="2023-2024"/>
    <x v="0"/>
    <x v="73"/>
    <x v="6"/>
    <x v="6"/>
    <n v="5607"/>
    <x v="0"/>
    <x v="18"/>
    <x v="1"/>
    <x v="1"/>
    <n v="17.98"/>
  </r>
  <r>
    <x v="430"/>
    <x v="0"/>
    <s v="2023-2024"/>
    <x v="1"/>
    <x v="76"/>
    <x v="1"/>
    <x v="1"/>
    <n v="2031"/>
    <x v="0"/>
    <x v="5"/>
    <x v="0"/>
    <x v="0"/>
    <n v="17.98"/>
  </r>
  <r>
    <x v="34"/>
    <x v="2"/>
    <s v="2024-2025"/>
    <x v="0"/>
    <x v="95"/>
    <x v="7"/>
    <x v="7"/>
    <n v="870"/>
    <x v="0"/>
    <x v="19"/>
    <x v="4"/>
    <x v="4"/>
    <n v="17.990000000000002"/>
  </r>
  <r>
    <x v="391"/>
    <x v="2"/>
    <s v="2024-2025"/>
    <x v="0"/>
    <x v="25"/>
    <x v="4"/>
    <x v="4"/>
    <n v="3550"/>
    <x v="0"/>
    <x v="8"/>
    <x v="0"/>
    <x v="0"/>
    <n v="17.990000000000002"/>
  </r>
  <r>
    <x v="148"/>
    <x v="1"/>
    <s v="2022-2023"/>
    <x v="0"/>
    <x v="19"/>
    <x v="1"/>
    <x v="1"/>
    <n v="2800"/>
    <x v="0"/>
    <x v="11"/>
    <x v="3"/>
    <x v="3"/>
    <n v="17.990000000000002"/>
  </r>
  <r>
    <x v="444"/>
    <x v="0"/>
    <s v="2023-2024"/>
    <x v="0"/>
    <x v="54"/>
    <x v="4"/>
    <x v="4"/>
    <n v="3030"/>
    <x v="0"/>
    <x v="7"/>
    <x v="3"/>
    <x v="3"/>
    <n v="17.990000000000002"/>
  </r>
  <r>
    <x v="393"/>
    <x v="0"/>
    <s v="2023-2024"/>
    <x v="0"/>
    <x v="7"/>
    <x v="4"/>
    <x v="4"/>
    <n v="3175"/>
    <x v="0"/>
    <x v="6"/>
    <x v="5"/>
    <x v="5"/>
    <n v="18"/>
  </r>
  <r>
    <x v="445"/>
    <x v="0"/>
    <s v="2023-2024"/>
    <x v="0"/>
    <x v="81"/>
    <x v="3"/>
    <x v="3"/>
    <n v="4680"/>
    <x v="0"/>
    <x v="17"/>
    <x v="3"/>
    <x v="3"/>
    <n v="18"/>
  </r>
  <r>
    <x v="64"/>
    <x v="1"/>
    <s v="2022-2023"/>
    <x v="0"/>
    <x v="60"/>
    <x v="1"/>
    <x v="1"/>
    <n v="2541"/>
    <x v="0"/>
    <x v="2"/>
    <x v="4"/>
    <x v="4"/>
    <n v="18"/>
  </r>
  <r>
    <x v="370"/>
    <x v="2"/>
    <s v="2024-2025"/>
    <x v="0"/>
    <x v="24"/>
    <x v="1"/>
    <x v="1"/>
    <n v="2120"/>
    <x v="0"/>
    <x v="4"/>
    <x v="3"/>
    <x v="3"/>
    <n v="18.010000000000002"/>
  </r>
  <r>
    <x v="446"/>
    <x v="2"/>
    <s v="2024-2025"/>
    <x v="0"/>
    <x v="9"/>
    <x v="4"/>
    <x v="4"/>
    <n v="3076"/>
    <x v="0"/>
    <x v="7"/>
    <x v="3"/>
    <x v="3"/>
    <n v="18.309999999999999"/>
  </r>
  <r>
    <x v="447"/>
    <x v="0"/>
    <s v="2023-2024"/>
    <x v="0"/>
    <x v="41"/>
    <x v="5"/>
    <x v="5"/>
    <n v="7320"/>
    <x v="0"/>
    <x v="9"/>
    <x v="3"/>
    <x v="3"/>
    <n v="18.5"/>
  </r>
  <r>
    <x v="448"/>
    <x v="0"/>
    <s v="2023-2024"/>
    <x v="0"/>
    <x v="19"/>
    <x v="1"/>
    <x v="1"/>
    <n v="2800"/>
    <x v="0"/>
    <x v="11"/>
    <x v="0"/>
    <x v="0"/>
    <n v="18.57"/>
  </r>
  <r>
    <x v="111"/>
    <x v="0"/>
    <s v="2023-2024"/>
    <x v="0"/>
    <x v="96"/>
    <x v="4"/>
    <x v="4"/>
    <n v="3690"/>
    <x v="0"/>
    <x v="16"/>
    <x v="6"/>
    <x v="6"/>
    <n v="18.579999999999998"/>
  </r>
  <r>
    <x v="83"/>
    <x v="1"/>
    <s v="2022-2023"/>
    <x v="1"/>
    <x v="47"/>
    <x v="1"/>
    <x v="1"/>
    <n v="2101"/>
    <x v="0"/>
    <x v="4"/>
    <x v="7"/>
    <x v="7"/>
    <n v="18.89"/>
  </r>
  <r>
    <x v="331"/>
    <x v="0"/>
    <s v="2024-2025"/>
    <x v="0"/>
    <x v="65"/>
    <x v="1"/>
    <x v="1"/>
    <n v="2131"/>
    <x v="0"/>
    <x v="4"/>
    <x v="5"/>
    <x v="5"/>
    <n v="18.950000000000003"/>
  </r>
  <r>
    <x v="449"/>
    <x v="0"/>
    <s v="2024-2025"/>
    <x v="0"/>
    <x v="11"/>
    <x v="5"/>
    <x v="5"/>
    <n v="7010"/>
    <x v="0"/>
    <x v="9"/>
    <x v="6"/>
    <x v="6"/>
    <n v="18.950000000000003"/>
  </r>
  <r>
    <x v="416"/>
    <x v="0"/>
    <s v="2023-2024"/>
    <x v="0"/>
    <x v="39"/>
    <x v="0"/>
    <x v="0"/>
    <n v="6330"/>
    <x v="0"/>
    <x v="14"/>
    <x v="2"/>
    <x v="2"/>
    <n v="18.97"/>
  </r>
  <r>
    <x v="49"/>
    <x v="2"/>
    <s v="2024-2025"/>
    <x v="1"/>
    <x v="26"/>
    <x v="0"/>
    <x v="0"/>
    <n v="6280"/>
    <x v="0"/>
    <x v="14"/>
    <x v="4"/>
    <x v="4"/>
    <n v="18.98"/>
  </r>
  <r>
    <x v="150"/>
    <x v="0"/>
    <s v="2023-2024"/>
    <x v="0"/>
    <x v="42"/>
    <x v="3"/>
    <x v="3"/>
    <n v="4870"/>
    <x v="0"/>
    <x v="12"/>
    <x v="2"/>
    <x v="2"/>
    <n v="18.990000000000002"/>
  </r>
  <r>
    <x v="311"/>
    <x v="0"/>
    <s v="2024-2025"/>
    <x v="0"/>
    <x v="61"/>
    <x v="6"/>
    <x v="6"/>
    <n v="5343"/>
    <x v="0"/>
    <x v="18"/>
    <x v="1"/>
    <x v="1"/>
    <n v="19"/>
  </r>
  <r>
    <x v="450"/>
    <x v="1"/>
    <s v="2023-2024"/>
    <x v="0"/>
    <x v="39"/>
    <x v="0"/>
    <x v="0"/>
    <n v="6330"/>
    <x v="0"/>
    <x v="14"/>
    <x v="0"/>
    <x v="0"/>
    <n v="19"/>
  </r>
  <r>
    <x v="80"/>
    <x v="1"/>
    <s v="2023-2024"/>
    <x v="0"/>
    <x v="49"/>
    <x v="4"/>
    <x v="4"/>
    <n v="3134"/>
    <x v="0"/>
    <x v="6"/>
    <x v="2"/>
    <x v="2"/>
    <n v="19"/>
  </r>
  <r>
    <x v="277"/>
    <x v="2"/>
    <s v="2024-2025"/>
    <x v="1"/>
    <x v="60"/>
    <x v="1"/>
    <x v="1"/>
    <n v="2541"/>
    <x v="0"/>
    <x v="2"/>
    <x v="3"/>
    <x v="3"/>
    <n v="19.18"/>
  </r>
  <r>
    <x v="451"/>
    <x v="2"/>
    <s v="2024-2025"/>
    <x v="0"/>
    <x v="61"/>
    <x v="6"/>
    <x v="6"/>
    <n v="5343"/>
    <x v="0"/>
    <x v="18"/>
    <x v="3"/>
    <x v="3"/>
    <n v="19.2"/>
  </r>
  <r>
    <x v="239"/>
    <x v="0"/>
    <s v="2023-2024"/>
    <x v="1"/>
    <x v="67"/>
    <x v="3"/>
    <x v="3"/>
    <n v="4551"/>
    <x v="0"/>
    <x v="15"/>
    <x v="5"/>
    <x v="5"/>
    <n v="19.34"/>
  </r>
  <r>
    <x v="74"/>
    <x v="2"/>
    <s v="2024-2025"/>
    <x v="0"/>
    <x v="11"/>
    <x v="5"/>
    <x v="5"/>
    <n v="7010"/>
    <x v="0"/>
    <x v="9"/>
    <x v="7"/>
    <x v="7"/>
    <n v="19.39"/>
  </r>
  <r>
    <x v="452"/>
    <x v="0"/>
    <s v="2023-2024"/>
    <x v="0"/>
    <x v="89"/>
    <x v="4"/>
    <x v="4"/>
    <n v="3136"/>
    <x v="0"/>
    <x v="6"/>
    <x v="1"/>
    <x v="1"/>
    <n v="19.48"/>
  </r>
  <r>
    <x v="270"/>
    <x v="0"/>
    <s v="2024-2025"/>
    <x v="0"/>
    <x v="82"/>
    <x v="3"/>
    <x v="3"/>
    <n v="4655"/>
    <x v="0"/>
    <x v="17"/>
    <x v="4"/>
    <x v="4"/>
    <n v="19.490000000000002"/>
  </r>
  <r>
    <x v="453"/>
    <x v="0"/>
    <s v="2023-2024"/>
    <x v="0"/>
    <x v="46"/>
    <x v="3"/>
    <x v="3"/>
    <n v="4740"/>
    <x v="0"/>
    <x v="17"/>
    <x v="5"/>
    <x v="5"/>
    <n v="19.55"/>
  </r>
  <r>
    <x v="219"/>
    <x v="1"/>
    <s v="2022-2023"/>
    <x v="0"/>
    <x v="38"/>
    <x v="3"/>
    <x v="3"/>
    <n v="4802"/>
    <x v="0"/>
    <x v="12"/>
    <x v="6"/>
    <x v="6"/>
    <n v="19.899999999999999"/>
  </r>
  <r>
    <x v="454"/>
    <x v="0"/>
    <s v="2024-2025"/>
    <x v="0"/>
    <x v="34"/>
    <x v="4"/>
    <x v="4"/>
    <n v="3018"/>
    <x v="0"/>
    <x v="7"/>
    <x v="6"/>
    <x v="6"/>
    <n v="19.95"/>
  </r>
  <r>
    <x v="455"/>
    <x v="0"/>
    <s v="2023-2024"/>
    <x v="0"/>
    <x v="8"/>
    <x v="1"/>
    <x v="1"/>
    <n v="2158"/>
    <x v="0"/>
    <x v="4"/>
    <x v="5"/>
    <x v="5"/>
    <n v="19.95"/>
  </r>
  <r>
    <x v="128"/>
    <x v="2"/>
    <s v="2024-2025"/>
    <x v="1"/>
    <x v="76"/>
    <x v="1"/>
    <x v="1"/>
    <n v="2031"/>
    <x v="0"/>
    <x v="5"/>
    <x v="1"/>
    <x v="1"/>
    <n v="19.95"/>
  </r>
  <r>
    <x v="254"/>
    <x v="2"/>
    <s v="2024-2025"/>
    <x v="0"/>
    <x v="74"/>
    <x v="1"/>
    <x v="1"/>
    <n v="2485"/>
    <x v="0"/>
    <x v="1"/>
    <x v="5"/>
    <x v="5"/>
    <n v="19.95"/>
  </r>
  <r>
    <x v="179"/>
    <x v="0"/>
    <s v="2024-2025"/>
    <x v="0"/>
    <x v="91"/>
    <x v="1"/>
    <x v="1"/>
    <n v="2064"/>
    <x v="0"/>
    <x v="5"/>
    <x v="6"/>
    <x v="6"/>
    <n v="19.96"/>
  </r>
  <r>
    <x v="382"/>
    <x v="1"/>
    <s v="2023-2024"/>
    <x v="0"/>
    <x v="87"/>
    <x v="2"/>
    <x v="2"/>
    <n v="2609"/>
    <x v="0"/>
    <x v="2"/>
    <x v="1"/>
    <x v="1"/>
    <n v="19.96"/>
  </r>
  <r>
    <x v="371"/>
    <x v="2"/>
    <s v="2024-2025"/>
    <x v="0"/>
    <x v="29"/>
    <x v="4"/>
    <x v="4"/>
    <n v="3500"/>
    <x v="0"/>
    <x v="8"/>
    <x v="5"/>
    <x v="5"/>
    <n v="19.96"/>
  </r>
  <r>
    <x v="265"/>
    <x v="1"/>
    <s v="2022-2023"/>
    <x v="1"/>
    <x v="47"/>
    <x v="1"/>
    <x v="1"/>
    <n v="2101"/>
    <x v="0"/>
    <x v="4"/>
    <x v="5"/>
    <x v="5"/>
    <n v="19.96"/>
  </r>
  <r>
    <x v="456"/>
    <x v="0"/>
    <s v="2023-2024"/>
    <x v="0"/>
    <x v="57"/>
    <x v="6"/>
    <x v="6"/>
    <n v="5082"/>
    <x v="0"/>
    <x v="13"/>
    <x v="6"/>
    <x v="6"/>
    <n v="19.96"/>
  </r>
  <r>
    <x v="151"/>
    <x v="2"/>
    <s v="2024-2025"/>
    <x v="1"/>
    <x v="84"/>
    <x v="3"/>
    <x v="3"/>
    <n v="4215"/>
    <x v="0"/>
    <x v="3"/>
    <x v="5"/>
    <x v="5"/>
    <n v="19.96"/>
  </r>
  <r>
    <x v="338"/>
    <x v="0"/>
    <s v="2023-2024"/>
    <x v="1"/>
    <x v="86"/>
    <x v="0"/>
    <x v="0"/>
    <n v="6725"/>
    <x v="0"/>
    <x v="20"/>
    <x v="2"/>
    <x v="2"/>
    <n v="19.98"/>
  </r>
  <r>
    <x v="361"/>
    <x v="2"/>
    <s v="2024-2025"/>
    <x v="0"/>
    <x v="43"/>
    <x v="1"/>
    <x v="1"/>
    <n v="2560"/>
    <x v="0"/>
    <x v="2"/>
    <x v="4"/>
    <x v="4"/>
    <n v="19.98"/>
  </r>
  <r>
    <x v="427"/>
    <x v="0"/>
    <s v="2023-2024"/>
    <x v="0"/>
    <x v="11"/>
    <x v="5"/>
    <x v="5"/>
    <n v="7010"/>
    <x v="0"/>
    <x v="9"/>
    <x v="3"/>
    <x v="3"/>
    <n v="19.98"/>
  </r>
  <r>
    <x v="367"/>
    <x v="0"/>
    <s v="2023-2024"/>
    <x v="1"/>
    <x v="47"/>
    <x v="1"/>
    <x v="1"/>
    <n v="2101"/>
    <x v="0"/>
    <x v="4"/>
    <x v="4"/>
    <x v="4"/>
    <n v="19.98"/>
  </r>
  <r>
    <x v="166"/>
    <x v="0"/>
    <s v="2024-2025"/>
    <x v="0"/>
    <x v="51"/>
    <x v="4"/>
    <x v="4"/>
    <n v="3630"/>
    <x v="0"/>
    <x v="16"/>
    <x v="9"/>
    <x v="9"/>
    <n v="19.98"/>
  </r>
  <r>
    <x v="117"/>
    <x v="2"/>
    <s v="2024-2025"/>
    <x v="0"/>
    <x v="55"/>
    <x v="3"/>
    <x v="3"/>
    <n v="4703"/>
    <x v="0"/>
    <x v="17"/>
    <x v="4"/>
    <x v="4"/>
    <n v="19.98"/>
  </r>
  <r>
    <x v="249"/>
    <x v="1"/>
    <s v="2022-2023"/>
    <x v="0"/>
    <x v="38"/>
    <x v="3"/>
    <x v="3"/>
    <n v="4802"/>
    <x v="0"/>
    <x v="12"/>
    <x v="3"/>
    <x v="3"/>
    <n v="19.989999999999998"/>
  </r>
  <r>
    <x v="457"/>
    <x v="1"/>
    <s v="2023-2024"/>
    <x v="0"/>
    <x v="11"/>
    <x v="5"/>
    <x v="5"/>
    <n v="7010"/>
    <x v="0"/>
    <x v="9"/>
    <x v="7"/>
    <x v="7"/>
    <n v="19.989999999999998"/>
  </r>
  <r>
    <x v="453"/>
    <x v="0"/>
    <s v="2023-2024"/>
    <x v="0"/>
    <x v="30"/>
    <x v="4"/>
    <x v="4"/>
    <n v="3131"/>
    <x v="0"/>
    <x v="6"/>
    <x v="3"/>
    <x v="3"/>
    <n v="19.989999999999998"/>
  </r>
  <r>
    <x v="108"/>
    <x v="1"/>
    <s v="2022-2023"/>
    <x v="0"/>
    <x v="90"/>
    <x v="3"/>
    <x v="3"/>
    <n v="4700"/>
    <x v="0"/>
    <x v="17"/>
    <x v="1"/>
    <x v="1"/>
    <n v="19.989999999999998"/>
  </r>
  <r>
    <x v="458"/>
    <x v="2"/>
    <s v="2024-2025"/>
    <x v="0"/>
    <x v="24"/>
    <x v="1"/>
    <x v="1"/>
    <n v="2120"/>
    <x v="0"/>
    <x v="4"/>
    <x v="3"/>
    <x v="3"/>
    <n v="19.989999999999998"/>
  </r>
  <r>
    <x v="53"/>
    <x v="0"/>
    <s v="2023-2024"/>
    <x v="0"/>
    <x v="66"/>
    <x v="3"/>
    <x v="3"/>
    <n v="4883"/>
    <x v="0"/>
    <x v="12"/>
    <x v="7"/>
    <x v="7"/>
    <n v="19.990000000000002"/>
  </r>
  <r>
    <x v="459"/>
    <x v="0"/>
    <s v="2023-2024"/>
    <x v="0"/>
    <x v="63"/>
    <x v="1"/>
    <x v="1"/>
    <n v="2015"/>
    <x v="0"/>
    <x v="5"/>
    <x v="3"/>
    <x v="3"/>
    <n v="20"/>
  </r>
  <r>
    <x v="460"/>
    <x v="1"/>
    <s v="2023-2024"/>
    <x v="0"/>
    <x v="87"/>
    <x v="2"/>
    <x v="2"/>
    <n v="2609"/>
    <x v="0"/>
    <x v="2"/>
    <x v="3"/>
    <x v="3"/>
    <n v="20"/>
  </r>
  <r>
    <x v="116"/>
    <x v="2"/>
    <s v="2024-2025"/>
    <x v="0"/>
    <x v="18"/>
    <x v="6"/>
    <x v="6"/>
    <n v="5168"/>
    <x v="0"/>
    <x v="13"/>
    <x v="1"/>
    <x v="1"/>
    <n v="20"/>
  </r>
  <r>
    <x v="461"/>
    <x v="2"/>
    <s v="2024-2025"/>
    <x v="1"/>
    <x v="26"/>
    <x v="0"/>
    <x v="0"/>
    <n v="6280"/>
    <x v="0"/>
    <x v="14"/>
    <x v="3"/>
    <x v="3"/>
    <n v="20.010000000000002"/>
  </r>
  <r>
    <x v="281"/>
    <x v="0"/>
    <s v="2023-2024"/>
    <x v="1"/>
    <x v="59"/>
    <x v="3"/>
    <x v="3"/>
    <n v="4509"/>
    <x v="0"/>
    <x v="3"/>
    <x v="8"/>
    <x v="8"/>
    <n v="20.18"/>
  </r>
  <r>
    <x v="286"/>
    <x v="0"/>
    <s v="2024-2025"/>
    <x v="1"/>
    <x v="23"/>
    <x v="1"/>
    <x v="1"/>
    <n v="2650"/>
    <x v="0"/>
    <x v="11"/>
    <x v="8"/>
    <x v="8"/>
    <n v="20.32"/>
  </r>
  <r>
    <x v="151"/>
    <x v="2"/>
    <s v="2024-2025"/>
    <x v="0"/>
    <x v="43"/>
    <x v="1"/>
    <x v="1"/>
    <n v="2560"/>
    <x v="0"/>
    <x v="2"/>
    <x v="4"/>
    <x v="4"/>
    <n v="20.5"/>
  </r>
  <r>
    <x v="462"/>
    <x v="1"/>
    <s v="2023-2024"/>
    <x v="1"/>
    <x v="52"/>
    <x v="3"/>
    <x v="3"/>
    <n v="4053"/>
    <x v="0"/>
    <x v="10"/>
    <x v="8"/>
    <x v="8"/>
    <n v="20.58"/>
  </r>
  <r>
    <x v="326"/>
    <x v="0"/>
    <s v="2023-2024"/>
    <x v="0"/>
    <x v="2"/>
    <x v="2"/>
    <x v="2"/>
    <n v="2617"/>
    <x v="0"/>
    <x v="2"/>
    <x v="3"/>
    <x v="3"/>
    <n v="20.59"/>
  </r>
  <r>
    <x v="54"/>
    <x v="0"/>
    <s v="2023-2024"/>
    <x v="0"/>
    <x v="15"/>
    <x v="1"/>
    <x v="1"/>
    <n v="2020"/>
    <x v="0"/>
    <x v="5"/>
    <x v="3"/>
    <x v="3"/>
    <n v="20.75"/>
  </r>
  <r>
    <x v="463"/>
    <x v="0"/>
    <s v="2023-2024"/>
    <x v="0"/>
    <x v="95"/>
    <x v="7"/>
    <x v="7"/>
    <n v="870"/>
    <x v="0"/>
    <x v="19"/>
    <x v="7"/>
    <x v="7"/>
    <n v="20.87"/>
  </r>
  <r>
    <x v="329"/>
    <x v="0"/>
    <s v="2023-2024"/>
    <x v="0"/>
    <x v="9"/>
    <x v="4"/>
    <x v="4"/>
    <n v="3076"/>
    <x v="0"/>
    <x v="7"/>
    <x v="7"/>
    <x v="7"/>
    <n v="20.9"/>
  </r>
  <r>
    <x v="464"/>
    <x v="2"/>
    <s v="2024-2025"/>
    <x v="0"/>
    <x v="40"/>
    <x v="4"/>
    <x v="4"/>
    <n v="3353"/>
    <x v="0"/>
    <x v="8"/>
    <x v="5"/>
    <x v="5"/>
    <n v="20.93"/>
  </r>
  <r>
    <x v="166"/>
    <x v="0"/>
    <s v="2024-2025"/>
    <x v="0"/>
    <x v="78"/>
    <x v="1"/>
    <x v="1"/>
    <n v="2141"/>
    <x v="0"/>
    <x v="4"/>
    <x v="6"/>
    <x v="6"/>
    <n v="20.94"/>
  </r>
  <r>
    <x v="465"/>
    <x v="1"/>
    <s v="2023-2024"/>
    <x v="0"/>
    <x v="69"/>
    <x v="4"/>
    <x v="4"/>
    <n v="3199"/>
    <x v="0"/>
    <x v="6"/>
    <x v="5"/>
    <x v="5"/>
    <n v="20.950000000000003"/>
  </r>
  <r>
    <x v="466"/>
    <x v="2"/>
    <s v="2024-2025"/>
    <x v="0"/>
    <x v="91"/>
    <x v="1"/>
    <x v="1"/>
    <n v="2064"/>
    <x v="0"/>
    <x v="5"/>
    <x v="7"/>
    <x v="7"/>
    <n v="20.96"/>
  </r>
  <r>
    <x v="360"/>
    <x v="2"/>
    <s v="2024-2025"/>
    <x v="0"/>
    <x v="44"/>
    <x v="4"/>
    <x v="4"/>
    <n v="3977"/>
    <x v="0"/>
    <x v="16"/>
    <x v="1"/>
    <x v="1"/>
    <n v="20.97"/>
  </r>
  <r>
    <x v="467"/>
    <x v="0"/>
    <s v="2023-2024"/>
    <x v="0"/>
    <x v="45"/>
    <x v="3"/>
    <x v="3"/>
    <n v="4570"/>
    <x v="0"/>
    <x v="15"/>
    <x v="7"/>
    <x v="7"/>
    <n v="20.97"/>
  </r>
  <r>
    <x v="468"/>
    <x v="2"/>
    <s v="2024-2025"/>
    <x v="0"/>
    <x v="18"/>
    <x v="6"/>
    <x v="6"/>
    <n v="5168"/>
    <x v="0"/>
    <x v="13"/>
    <x v="1"/>
    <x v="1"/>
    <n v="20.97"/>
  </r>
  <r>
    <x v="384"/>
    <x v="1"/>
    <s v="2022-2023"/>
    <x v="0"/>
    <x v="11"/>
    <x v="5"/>
    <x v="5"/>
    <n v="7010"/>
    <x v="0"/>
    <x v="9"/>
    <x v="3"/>
    <x v="3"/>
    <n v="20.98"/>
  </r>
  <r>
    <x v="469"/>
    <x v="1"/>
    <s v="2023-2024"/>
    <x v="0"/>
    <x v="24"/>
    <x v="1"/>
    <x v="1"/>
    <n v="2120"/>
    <x v="0"/>
    <x v="4"/>
    <x v="0"/>
    <x v="0"/>
    <n v="20.98"/>
  </r>
  <r>
    <x v="470"/>
    <x v="0"/>
    <s v="2024-2025"/>
    <x v="0"/>
    <x v="65"/>
    <x v="1"/>
    <x v="1"/>
    <n v="2131"/>
    <x v="0"/>
    <x v="4"/>
    <x v="4"/>
    <x v="4"/>
    <n v="20.990000000000002"/>
  </r>
  <r>
    <x v="471"/>
    <x v="2"/>
    <s v="2024-2025"/>
    <x v="0"/>
    <x v="63"/>
    <x v="1"/>
    <x v="1"/>
    <n v="2015"/>
    <x v="0"/>
    <x v="5"/>
    <x v="1"/>
    <x v="1"/>
    <n v="21"/>
  </r>
  <r>
    <x v="354"/>
    <x v="1"/>
    <s v="2023-2024"/>
    <x v="0"/>
    <x v="61"/>
    <x v="6"/>
    <x v="6"/>
    <n v="5343"/>
    <x v="0"/>
    <x v="18"/>
    <x v="0"/>
    <x v="0"/>
    <n v="21"/>
  </r>
  <r>
    <x v="472"/>
    <x v="0"/>
    <s v="2023-2024"/>
    <x v="0"/>
    <x v="61"/>
    <x v="6"/>
    <x v="6"/>
    <n v="5343"/>
    <x v="0"/>
    <x v="18"/>
    <x v="2"/>
    <x v="2"/>
    <n v="21"/>
  </r>
  <r>
    <x v="473"/>
    <x v="1"/>
    <s v="2023-2024"/>
    <x v="0"/>
    <x v="71"/>
    <x v="6"/>
    <x v="6"/>
    <n v="5043"/>
    <x v="0"/>
    <x v="13"/>
    <x v="3"/>
    <x v="3"/>
    <n v="21"/>
  </r>
  <r>
    <x v="113"/>
    <x v="2"/>
    <s v="2024-2025"/>
    <x v="0"/>
    <x v="72"/>
    <x v="4"/>
    <x v="4"/>
    <n v="3931"/>
    <x v="0"/>
    <x v="16"/>
    <x v="9"/>
    <x v="9"/>
    <n v="21"/>
  </r>
  <r>
    <x v="474"/>
    <x v="0"/>
    <s v="2023-2024"/>
    <x v="1"/>
    <x v="30"/>
    <x v="4"/>
    <x v="4"/>
    <n v="3131"/>
    <x v="0"/>
    <x v="6"/>
    <x v="3"/>
    <x v="3"/>
    <n v="21"/>
  </r>
  <r>
    <x v="142"/>
    <x v="1"/>
    <s v="2023-2024"/>
    <x v="1"/>
    <x v="56"/>
    <x v="1"/>
    <x v="1"/>
    <n v="2795"/>
    <x v="0"/>
    <x v="11"/>
    <x v="4"/>
    <x v="4"/>
    <n v="21.310000000000002"/>
  </r>
  <r>
    <x v="475"/>
    <x v="0"/>
    <s v="2023-2024"/>
    <x v="1"/>
    <x v="36"/>
    <x v="4"/>
    <x v="4"/>
    <n v="3148"/>
    <x v="0"/>
    <x v="6"/>
    <x v="0"/>
    <x v="0"/>
    <n v="21.48"/>
  </r>
  <r>
    <x v="476"/>
    <x v="1"/>
    <s v="2022-2023"/>
    <x v="0"/>
    <x v="4"/>
    <x v="1"/>
    <x v="1"/>
    <n v="2154"/>
    <x v="0"/>
    <x v="4"/>
    <x v="4"/>
    <x v="4"/>
    <n v="21.490000000000002"/>
  </r>
  <r>
    <x v="461"/>
    <x v="2"/>
    <s v="2024-2025"/>
    <x v="0"/>
    <x v="43"/>
    <x v="1"/>
    <x v="1"/>
    <n v="2560"/>
    <x v="0"/>
    <x v="2"/>
    <x v="3"/>
    <x v="3"/>
    <n v="21.5"/>
  </r>
  <r>
    <x v="477"/>
    <x v="1"/>
    <s v="2022-2023"/>
    <x v="0"/>
    <x v="36"/>
    <x v="4"/>
    <x v="4"/>
    <n v="3148"/>
    <x v="0"/>
    <x v="6"/>
    <x v="3"/>
    <x v="3"/>
    <n v="21.75"/>
  </r>
  <r>
    <x v="478"/>
    <x v="2"/>
    <s v="2024-2025"/>
    <x v="0"/>
    <x v="7"/>
    <x v="4"/>
    <x v="4"/>
    <n v="3175"/>
    <x v="0"/>
    <x v="6"/>
    <x v="2"/>
    <x v="2"/>
    <n v="21.81"/>
  </r>
  <r>
    <x v="250"/>
    <x v="0"/>
    <s v="2023-2024"/>
    <x v="1"/>
    <x v="60"/>
    <x v="1"/>
    <x v="1"/>
    <n v="2541"/>
    <x v="0"/>
    <x v="2"/>
    <x v="6"/>
    <x v="6"/>
    <n v="21.94"/>
  </r>
  <r>
    <x v="233"/>
    <x v="1"/>
    <s v="2023-2024"/>
    <x v="0"/>
    <x v="22"/>
    <x v="1"/>
    <x v="1"/>
    <n v="2539"/>
    <x v="0"/>
    <x v="2"/>
    <x v="5"/>
    <x v="5"/>
    <n v="21.95"/>
  </r>
  <r>
    <x v="12"/>
    <x v="0"/>
    <s v="2023-2024"/>
    <x v="0"/>
    <x v="54"/>
    <x v="4"/>
    <x v="4"/>
    <n v="3030"/>
    <x v="0"/>
    <x v="7"/>
    <x v="5"/>
    <x v="5"/>
    <n v="21.96"/>
  </r>
  <r>
    <x v="288"/>
    <x v="1"/>
    <s v="2022-2023"/>
    <x v="0"/>
    <x v="7"/>
    <x v="4"/>
    <x v="4"/>
    <n v="3175"/>
    <x v="0"/>
    <x v="6"/>
    <x v="1"/>
    <x v="1"/>
    <n v="21.97"/>
  </r>
  <r>
    <x v="56"/>
    <x v="2"/>
    <s v="2024-2025"/>
    <x v="1"/>
    <x v="84"/>
    <x v="3"/>
    <x v="3"/>
    <n v="4215"/>
    <x v="0"/>
    <x v="3"/>
    <x v="2"/>
    <x v="2"/>
    <n v="21.97"/>
  </r>
  <r>
    <x v="189"/>
    <x v="2"/>
    <s v="2024-2025"/>
    <x v="1"/>
    <x v="16"/>
    <x v="0"/>
    <x v="0"/>
    <n v="6030"/>
    <x v="0"/>
    <x v="0"/>
    <x v="5"/>
    <x v="5"/>
    <n v="21.98"/>
  </r>
  <r>
    <x v="479"/>
    <x v="2"/>
    <s v="2024-2025"/>
    <x v="0"/>
    <x v="6"/>
    <x v="0"/>
    <x v="0"/>
    <n v="6010"/>
    <x v="0"/>
    <x v="0"/>
    <x v="7"/>
    <x v="7"/>
    <n v="21.99"/>
  </r>
  <r>
    <x v="480"/>
    <x v="0"/>
    <s v="2024-2025"/>
    <x v="0"/>
    <x v="92"/>
    <x v="3"/>
    <x v="3"/>
    <n v="4305"/>
    <x v="0"/>
    <x v="3"/>
    <x v="2"/>
    <x v="2"/>
    <n v="21.990000000000002"/>
  </r>
  <r>
    <x v="31"/>
    <x v="1"/>
    <s v="2022-2023"/>
    <x v="0"/>
    <x v="7"/>
    <x v="4"/>
    <x v="4"/>
    <n v="3175"/>
    <x v="0"/>
    <x v="6"/>
    <x v="3"/>
    <x v="3"/>
    <n v="22"/>
  </r>
  <r>
    <x v="136"/>
    <x v="0"/>
    <s v="2024-2025"/>
    <x v="0"/>
    <x v="51"/>
    <x v="4"/>
    <x v="4"/>
    <n v="3630"/>
    <x v="0"/>
    <x v="16"/>
    <x v="4"/>
    <x v="4"/>
    <n v="22"/>
  </r>
  <r>
    <x v="442"/>
    <x v="1"/>
    <s v="2022-2023"/>
    <x v="0"/>
    <x v="43"/>
    <x v="1"/>
    <x v="1"/>
    <n v="2560"/>
    <x v="0"/>
    <x v="2"/>
    <x v="0"/>
    <x v="0"/>
    <n v="22.25"/>
  </r>
  <r>
    <x v="481"/>
    <x v="2"/>
    <s v="2024-2025"/>
    <x v="0"/>
    <x v="73"/>
    <x v="6"/>
    <x v="6"/>
    <n v="5607"/>
    <x v="0"/>
    <x v="18"/>
    <x v="2"/>
    <x v="2"/>
    <n v="22.29"/>
  </r>
  <r>
    <x v="123"/>
    <x v="2"/>
    <s v="2024-2025"/>
    <x v="1"/>
    <x v="56"/>
    <x v="1"/>
    <x v="1"/>
    <n v="2795"/>
    <x v="0"/>
    <x v="11"/>
    <x v="3"/>
    <x v="3"/>
    <n v="22.41"/>
  </r>
  <r>
    <x v="482"/>
    <x v="2"/>
    <s v="2024-2025"/>
    <x v="0"/>
    <x v="28"/>
    <x v="1"/>
    <x v="1"/>
    <n v="2830"/>
    <x v="0"/>
    <x v="11"/>
    <x v="5"/>
    <x v="5"/>
    <n v="22.93"/>
  </r>
  <r>
    <x v="483"/>
    <x v="0"/>
    <s v="2024-2025"/>
    <x v="1"/>
    <x v="16"/>
    <x v="0"/>
    <x v="0"/>
    <n v="6030"/>
    <x v="0"/>
    <x v="0"/>
    <x v="6"/>
    <x v="6"/>
    <n v="22.939999999999998"/>
  </r>
  <r>
    <x v="354"/>
    <x v="1"/>
    <s v="2023-2024"/>
    <x v="1"/>
    <x v="49"/>
    <x v="4"/>
    <x v="4"/>
    <n v="3134"/>
    <x v="0"/>
    <x v="6"/>
    <x v="5"/>
    <x v="5"/>
    <n v="22.939999999999998"/>
  </r>
  <r>
    <x v="484"/>
    <x v="0"/>
    <s v="2023-2024"/>
    <x v="0"/>
    <x v="1"/>
    <x v="1"/>
    <x v="1"/>
    <n v="2478"/>
    <x v="0"/>
    <x v="1"/>
    <x v="7"/>
    <x v="7"/>
    <n v="22.97"/>
  </r>
  <r>
    <x v="189"/>
    <x v="2"/>
    <s v="2024-2025"/>
    <x v="0"/>
    <x v="12"/>
    <x v="3"/>
    <x v="3"/>
    <n v="4068"/>
    <x v="0"/>
    <x v="10"/>
    <x v="1"/>
    <x v="1"/>
    <n v="22.990000000000002"/>
  </r>
  <r>
    <x v="330"/>
    <x v="0"/>
    <s v="2023-2024"/>
    <x v="0"/>
    <x v="31"/>
    <x v="1"/>
    <x v="1"/>
    <n v="2116"/>
    <x v="0"/>
    <x v="4"/>
    <x v="5"/>
    <x v="5"/>
    <n v="23"/>
  </r>
  <r>
    <x v="279"/>
    <x v="2"/>
    <s v="2024-2025"/>
    <x v="0"/>
    <x v="6"/>
    <x v="0"/>
    <x v="0"/>
    <n v="6010"/>
    <x v="0"/>
    <x v="0"/>
    <x v="3"/>
    <x v="3"/>
    <n v="23"/>
  </r>
  <r>
    <x v="201"/>
    <x v="1"/>
    <s v="2022-2023"/>
    <x v="0"/>
    <x v="64"/>
    <x v="1"/>
    <x v="1"/>
    <n v="2350"/>
    <x v="0"/>
    <x v="1"/>
    <x v="3"/>
    <x v="3"/>
    <n v="23.16"/>
  </r>
  <r>
    <x v="56"/>
    <x v="2"/>
    <s v="2024-2025"/>
    <x v="0"/>
    <x v="38"/>
    <x v="3"/>
    <x v="3"/>
    <n v="4802"/>
    <x v="0"/>
    <x v="12"/>
    <x v="2"/>
    <x v="2"/>
    <n v="23.18"/>
  </r>
  <r>
    <x v="314"/>
    <x v="0"/>
    <s v="2023-2024"/>
    <x v="1"/>
    <x v="94"/>
    <x v="5"/>
    <x v="5"/>
    <n v="7250"/>
    <x v="0"/>
    <x v="9"/>
    <x v="0"/>
    <x v="0"/>
    <n v="23.38"/>
  </r>
  <r>
    <x v="233"/>
    <x v="1"/>
    <s v="2023-2024"/>
    <x v="1"/>
    <x v="47"/>
    <x v="1"/>
    <x v="1"/>
    <n v="2101"/>
    <x v="0"/>
    <x v="4"/>
    <x v="4"/>
    <x v="4"/>
    <n v="23.39"/>
  </r>
  <r>
    <x v="178"/>
    <x v="0"/>
    <s v="2024-2025"/>
    <x v="0"/>
    <x v="80"/>
    <x v="0"/>
    <x v="0"/>
    <n v="6109"/>
    <x v="0"/>
    <x v="14"/>
    <x v="2"/>
    <x v="2"/>
    <n v="23.490000000000002"/>
  </r>
  <r>
    <x v="485"/>
    <x v="2"/>
    <s v="2024-2025"/>
    <x v="1"/>
    <x v="10"/>
    <x v="4"/>
    <x v="4"/>
    <n v="3551"/>
    <x v="0"/>
    <x v="8"/>
    <x v="6"/>
    <x v="6"/>
    <n v="23.76"/>
  </r>
  <r>
    <x v="258"/>
    <x v="0"/>
    <s v="2023-2024"/>
    <x v="0"/>
    <x v="80"/>
    <x v="0"/>
    <x v="0"/>
    <n v="6109"/>
    <x v="0"/>
    <x v="14"/>
    <x v="6"/>
    <x v="6"/>
    <n v="23.89"/>
  </r>
  <r>
    <x v="363"/>
    <x v="2"/>
    <s v="2024-2025"/>
    <x v="0"/>
    <x v="64"/>
    <x v="1"/>
    <x v="1"/>
    <n v="2350"/>
    <x v="0"/>
    <x v="1"/>
    <x v="8"/>
    <x v="8"/>
    <n v="23.9"/>
  </r>
  <r>
    <x v="148"/>
    <x v="1"/>
    <s v="2022-2023"/>
    <x v="0"/>
    <x v="8"/>
    <x v="1"/>
    <x v="1"/>
    <n v="2158"/>
    <x v="0"/>
    <x v="4"/>
    <x v="6"/>
    <x v="6"/>
    <n v="23.92"/>
  </r>
  <r>
    <x v="192"/>
    <x v="1"/>
    <s v="2022-2023"/>
    <x v="0"/>
    <x v="24"/>
    <x v="1"/>
    <x v="1"/>
    <n v="2120"/>
    <x v="0"/>
    <x v="4"/>
    <x v="6"/>
    <x v="6"/>
    <n v="23.92"/>
  </r>
  <r>
    <x v="333"/>
    <x v="1"/>
    <s v="2022-2023"/>
    <x v="0"/>
    <x v="33"/>
    <x v="4"/>
    <x v="4"/>
    <n v="3280"/>
    <x v="0"/>
    <x v="8"/>
    <x v="2"/>
    <x v="2"/>
    <n v="23.92"/>
  </r>
  <r>
    <x v="228"/>
    <x v="0"/>
    <s v="2024-2025"/>
    <x v="0"/>
    <x v="2"/>
    <x v="2"/>
    <x v="2"/>
    <n v="2617"/>
    <x v="0"/>
    <x v="2"/>
    <x v="8"/>
    <x v="8"/>
    <n v="23.94"/>
  </r>
  <r>
    <x v="189"/>
    <x v="2"/>
    <s v="2024-2025"/>
    <x v="0"/>
    <x v="41"/>
    <x v="5"/>
    <x v="5"/>
    <n v="7320"/>
    <x v="0"/>
    <x v="9"/>
    <x v="4"/>
    <x v="4"/>
    <n v="23.94"/>
  </r>
  <r>
    <x v="486"/>
    <x v="1"/>
    <s v="2022-2023"/>
    <x v="1"/>
    <x v="67"/>
    <x v="3"/>
    <x v="3"/>
    <n v="4551"/>
    <x v="0"/>
    <x v="15"/>
    <x v="6"/>
    <x v="6"/>
    <n v="23.94"/>
  </r>
  <r>
    <x v="487"/>
    <x v="0"/>
    <s v="2023-2024"/>
    <x v="1"/>
    <x v="36"/>
    <x v="4"/>
    <x v="4"/>
    <n v="3148"/>
    <x v="0"/>
    <x v="6"/>
    <x v="2"/>
    <x v="2"/>
    <n v="23.94"/>
  </r>
  <r>
    <x v="488"/>
    <x v="2"/>
    <s v="2024-2025"/>
    <x v="0"/>
    <x v="58"/>
    <x v="0"/>
    <x v="0"/>
    <n v="6027"/>
    <x v="0"/>
    <x v="0"/>
    <x v="4"/>
    <x v="4"/>
    <n v="23.94"/>
  </r>
  <r>
    <x v="489"/>
    <x v="0"/>
    <s v="2023-2024"/>
    <x v="1"/>
    <x v="13"/>
    <x v="1"/>
    <x v="1"/>
    <n v="2480"/>
    <x v="0"/>
    <x v="1"/>
    <x v="4"/>
    <x v="4"/>
    <n v="23.94"/>
  </r>
  <r>
    <x v="298"/>
    <x v="1"/>
    <s v="2023-2024"/>
    <x v="1"/>
    <x v="80"/>
    <x v="0"/>
    <x v="0"/>
    <n v="6109"/>
    <x v="0"/>
    <x v="14"/>
    <x v="5"/>
    <x v="5"/>
    <n v="23.94"/>
  </r>
  <r>
    <x v="163"/>
    <x v="0"/>
    <s v="2024-2025"/>
    <x v="0"/>
    <x v="5"/>
    <x v="1"/>
    <x v="1"/>
    <n v="2067"/>
    <x v="0"/>
    <x v="5"/>
    <x v="3"/>
    <x v="3"/>
    <n v="23.96"/>
  </r>
  <r>
    <x v="457"/>
    <x v="1"/>
    <s v="2023-2024"/>
    <x v="0"/>
    <x v="68"/>
    <x v="7"/>
    <x v="7"/>
    <n v="800"/>
    <x v="0"/>
    <x v="19"/>
    <x v="2"/>
    <x v="2"/>
    <n v="23.96"/>
  </r>
  <r>
    <x v="173"/>
    <x v="0"/>
    <s v="2023-2024"/>
    <x v="1"/>
    <x v="10"/>
    <x v="4"/>
    <x v="4"/>
    <n v="3551"/>
    <x v="0"/>
    <x v="8"/>
    <x v="5"/>
    <x v="5"/>
    <n v="23.96"/>
  </r>
  <r>
    <x v="406"/>
    <x v="2"/>
    <s v="2024-2025"/>
    <x v="0"/>
    <x v="82"/>
    <x v="3"/>
    <x v="3"/>
    <n v="4655"/>
    <x v="0"/>
    <x v="17"/>
    <x v="4"/>
    <x v="4"/>
    <n v="23.96"/>
  </r>
  <r>
    <x v="167"/>
    <x v="2"/>
    <s v="2024-2025"/>
    <x v="0"/>
    <x v="17"/>
    <x v="3"/>
    <x v="3"/>
    <n v="4825"/>
    <x v="0"/>
    <x v="12"/>
    <x v="1"/>
    <x v="1"/>
    <n v="23.96"/>
  </r>
  <r>
    <x v="467"/>
    <x v="0"/>
    <s v="2023-2024"/>
    <x v="0"/>
    <x v="18"/>
    <x v="6"/>
    <x v="6"/>
    <n v="5168"/>
    <x v="0"/>
    <x v="13"/>
    <x v="6"/>
    <x v="6"/>
    <n v="23.96"/>
  </r>
  <r>
    <x v="35"/>
    <x v="0"/>
    <s v="2023-2024"/>
    <x v="1"/>
    <x v="50"/>
    <x v="4"/>
    <x v="4"/>
    <n v="3179"/>
    <x v="0"/>
    <x v="6"/>
    <x v="0"/>
    <x v="0"/>
    <n v="23.96"/>
  </r>
  <r>
    <x v="325"/>
    <x v="1"/>
    <s v="2023-2024"/>
    <x v="0"/>
    <x v="20"/>
    <x v="4"/>
    <x v="4"/>
    <n v="3429"/>
    <x v="0"/>
    <x v="8"/>
    <x v="0"/>
    <x v="0"/>
    <n v="23.96"/>
  </r>
  <r>
    <x v="490"/>
    <x v="0"/>
    <s v="2023-2024"/>
    <x v="0"/>
    <x v="21"/>
    <x v="3"/>
    <x v="3"/>
    <n v="4012"/>
    <x v="0"/>
    <x v="10"/>
    <x v="2"/>
    <x v="2"/>
    <n v="23.96"/>
  </r>
  <r>
    <x v="418"/>
    <x v="2"/>
    <s v="2024-2025"/>
    <x v="0"/>
    <x v="88"/>
    <x v="6"/>
    <x v="6"/>
    <n v="5011"/>
    <x v="0"/>
    <x v="13"/>
    <x v="2"/>
    <x v="2"/>
    <n v="23.96"/>
  </r>
  <r>
    <x v="491"/>
    <x v="0"/>
    <s v="2024-2025"/>
    <x v="0"/>
    <x v="40"/>
    <x v="4"/>
    <x v="4"/>
    <n v="3353"/>
    <x v="0"/>
    <x v="8"/>
    <x v="9"/>
    <x v="9"/>
    <n v="23.97"/>
  </r>
  <r>
    <x v="97"/>
    <x v="0"/>
    <s v="2023-2024"/>
    <x v="1"/>
    <x v="30"/>
    <x v="4"/>
    <x v="4"/>
    <n v="3131"/>
    <x v="0"/>
    <x v="6"/>
    <x v="0"/>
    <x v="0"/>
    <n v="23.97"/>
  </r>
  <r>
    <x v="319"/>
    <x v="0"/>
    <s v="2024-2025"/>
    <x v="0"/>
    <x v="95"/>
    <x v="7"/>
    <x v="7"/>
    <n v="870"/>
    <x v="0"/>
    <x v="19"/>
    <x v="3"/>
    <x v="3"/>
    <n v="23.98"/>
  </r>
  <r>
    <x v="37"/>
    <x v="2"/>
    <s v="2024-2025"/>
    <x v="0"/>
    <x v="48"/>
    <x v="3"/>
    <x v="3"/>
    <n v="4566"/>
    <x v="0"/>
    <x v="15"/>
    <x v="7"/>
    <x v="7"/>
    <n v="23.990000000000002"/>
  </r>
  <r>
    <x v="95"/>
    <x v="1"/>
    <s v="2022-2023"/>
    <x v="0"/>
    <x v="90"/>
    <x v="3"/>
    <x v="3"/>
    <n v="4700"/>
    <x v="0"/>
    <x v="17"/>
    <x v="3"/>
    <x v="3"/>
    <n v="23.990000000000002"/>
  </r>
  <r>
    <x v="492"/>
    <x v="1"/>
    <s v="2023-2024"/>
    <x v="1"/>
    <x v="10"/>
    <x v="4"/>
    <x v="4"/>
    <n v="3551"/>
    <x v="0"/>
    <x v="8"/>
    <x v="9"/>
    <x v="9"/>
    <n v="24.04"/>
  </r>
  <r>
    <x v="225"/>
    <x v="0"/>
    <s v="2023-2024"/>
    <x v="1"/>
    <x v="83"/>
    <x v="0"/>
    <x v="0"/>
    <n v="6052"/>
    <x v="0"/>
    <x v="0"/>
    <x v="5"/>
    <x v="5"/>
    <n v="24.08"/>
  </r>
  <r>
    <x v="397"/>
    <x v="0"/>
    <s v="2023-2024"/>
    <x v="1"/>
    <x v="62"/>
    <x v="0"/>
    <x v="0"/>
    <n v="6112"/>
    <x v="0"/>
    <x v="14"/>
    <x v="3"/>
    <x v="3"/>
    <n v="24.42"/>
  </r>
  <r>
    <x v="124"/>
    <x v="2"/>
    <s v="2024-2025"/>
    <x v="0"/>
    <x v="58"/>
    <x v="0"/>
    <x v="0"/>
    <n v="6027"/>
    <x v="0"/>
    <x v="0"/>
    <x v="7"/>
    <x v="7"/>
    <n v="24.439999999999998"/>
  </r>
  <r>
    <x v="95"/>
    <x v="1"/>
    <s v="2022-2023"/>
    <x v="0"/>
    <x v="54"/>
    <x v="4"/>
    <x v="4"/>
    <n v="3030"/>
    <x v="0"/>
    <x v="7"/>
    <x v="4"/>
    <x v="4"/>
    <n v="24.45"/>
  </r>
  <r>
    <x v="250"/>
    <x v="0"/>
    <s v="2023-2024"/>
    <x v="0"/>
    <x v="73"/>
    <x v="6"/>
    <x v="6"/>
    <n v="5607"/>
    <x v="0"/>
    <x v="18"/>
    <x v="3"/>
    <x v="3"/>
    <n v="24.46"/>
  </r>
  <r>
    <x v="493"/>
    <x v="1"/>
    <s v="2022-2023"/>
    <x v="0"/>
    <x v="90"/>
    <x v="3"/>
    <x v="3"/>
    <n v="4700"/>
    <x v="0"/>
    <x v="17"/>
    <x v="7"/>
    <x v="7"/>
    <n v="24.490000000000002"/>
  </r>
  <r>
    <x v="494"/>
    <x v="2"/>
    <s v="2024-2025"/>
    <x v="1"/>
    <x v="56"/>
    <x v="1"/>
    <x v="1"/>
    <n v="2795"/>
    <x v="0"/>
    <x v="11"/>
    <x v="0"/>
    <x v="0"/>
    <n v="24.58"/>
  </r>
  <r>
    <x v="162"/>
    <x v="1"/>
    <s v="2023-2024"/>
    <x v="1"/>
    <x v="56"/>
    <x v="1"/>
    <x v="1"/>
    <n v="2795"/>
    <x v="0"/>
    <x v="11"/>
    <x v="7"/>
    <x v="7"/>
    <n v="24.880000000000003"/>
  </r>
  <r>
    <x v="379"/>
    <x v="2"/>
    <s v="2024-2025"/>
    <x v="1"/>
    <x v="35"/>
    <x v="3"/>
    <x v="3"/>
    <n v="4558"/>
    <x v="0"/>
    <x v="15"/>
    <x v="2"/>
    <x v="2"/>
    <n v="24.93"/>
  </r>
  <r>
    <x v="338"/>
    <x v="0"/>
    <s v="2023-2024"/>
    <x v="0"/>
    <x v="89"/>
    <x v="4"/>
    <x v="4"/>
    <n v="3136"/>
    <x v="0"/>
    <x v="6"/>
    <x v="6"/>
    <x v="6"/>
    <n v="24.95"/>
  </r>
  <r>
    <x v="33"/>
    <x v="2"/>
    <s v="2024-2025"/>
    <x v="1"/>
    <x v="10"/>
    <x v="4"/>
    <x v="4"/>
    <n v="3551"/>
    <x v="0"/>
    <x v="8"/>
    <x v="6"/>
    <x v="6"/>
    <n v="24.95"/>
  </r>
  <r>
    <x v="424"/>
    <x v="0"/>
    <s v="2023-2024"/>
    <x v="0"/>
    <x v="35"/>
    <x v="3"/>
    <x v="3"/>
    <n v="4558"/>
    <x v="0"/>
    <x v="15"/>
    <x v="4"/>
    <x v="4"/>
    <n v="24.95"/>
  </r>
  <r>
    <x v="143"/>
    <x v="2"/>
    <s v="2024-2025"/>
    <x v="1"/>
    <x v="60"/>
    <x v="1"/>
    <x v="1"/>
    <n v="2541"/>
    <x v="0"/>
    <x v="2"/>
    <x v="5"/>
    <x v="5"/>
    <n v="24.97"/>
  </r>
  <r>
    <x v="458"/>
    <x v="2"/>
    <s v="2024-2025"/>
    <x v="1"/>
    <x v="56"/>
    <x v="1"/>
    <x v="1"/>
    <n v="2795"/>
    <x v="0"/>
    <x v="11"/>
    <x v="9"/>
    <x v="9"/>
    <n v="24.99"/>
  </r>
  <r>
    <x v="351"/>
    <x v="0"/>
    <s v="2024-2025"/>
    <x v="0"/>
    <x v="45"/>
    <x v="3"/>
    <x v="3"/>
    <n v="4570"/>
    <x v="0"/>
    <x v="15"/>
    <x v="7"/>
    <x v="7"/>
    <n v="24.99"/>
  </r>
  <r>
    <x v="361"/>
    <x v="2"/>
    <s v="2024-2025"/>
    <x v="0"/>
    <x v="14"/>
    <x v="1"/>
    <x v="1"/>
    <n v="2790"/>
    <x v="0"/>
    <x v="11"/>
    <x v="7"/>
    <x v="7"/>
    <n v="24.99"/>
  </r>
  <r>
    <x v="302"/>
    <x v="0"/>
    <s v="2024-2025"/>
    <x v="0"/>
    <x v="14"/>
    <x v="1"/>
    <x v="1"/>
    <n v="2790"/>
    <x v="0"/>
    <x v="11"/>
    <x v="3"/>
    <x v="3"/>
    <n v="24.99"/>
  </r>
  <r>
    <x v="173"/>
    <x v="0"/>
    <s v="2023-2024"/>
    <x v="0"/>
    <x v="70"/>
    <x v="4"/>
    <x v="4"/>
    <n v="3400"/>
    <x v="0"/>
    <x v="8"/>
    <x v="0"/>
    <x v="0"/>
    <n v="24.990000000000002"/>
  </r>
  <r>
    <x v="495"/>
    <x v="2"/>
    <s v="2024-2025"/>
    <x v="0"/>
    <x v="33"/>
    <x v="4"/>
    <x v="4"/>
    <n v="3280"/>
    <x v="0"/>
    <x v="8"/>
    <x v="4"/>
    <x v="4"/>
    <n v="25"/>
  </r>
  <r>
    <x v="496"/>
    <x v="2"/>
    <s v="2024-2025"/>
    <x v="0"/>
    <x v="13"/>
    <x v="1"/>
    <x v="1"/>
    <n v="2480"/>
    <x v="0"/>
    <x v="1"/>
    <x v="5"/>
    <x v="5"/>
    <n v="25"/>
  </r>
  <r>
    <x v="82"/>
    <x v="2"/>
    <s v="2024-2025"/>
    <x v="0"/>
    <x v="57"/>
    <x v="6"/>
    <x v="6"/>
    <n v="5082"/>
    <x v="0"/>
    <x v="13"/>
    <x v="3"/>
    <x v="3"/>
    <n v="25"/>
  </r>
  <r>
    <x v="497"/>
    <x v="0"/>
    <s v="2023-2024"/>
    <x v="0"/>
    <x v="33"/>
    <x v="4"/>
    <x v="4"/>
    <n v="3280"/>
    <x v="0"/>
    <x v="8"/>
    <x v="1"/>
    <x v="1"/>
    <n v="25"/>
  </r>
  <r>
    <x v="498"/>
    <x v="0"/>
    <s v="2023-2024"/>
    <x v="0"/>
    <x v="35"/>
    <x v="3"/>
    <x v="3"/>
    <n v="4558"/>
    <x v="0"/>
    <x v="15"/>
    <x v="3"/>
    <x v="3"/>
    <n v="25.19"/>
  </r>
  <r>
    <x v="188"/>
    <x v="0"/>
    <s v="2024-2025"/>
    <x v="0"/>
    <x v="28"/>
    <x v="1"/>
    <x v="1"/>
    <n v="2830"/>
    <x v="0"/>
    <x v="11"/>
    <x v="1"/>
    <x v="1"/>
    <n v="25.2"/>
  </r>
  <r>
    <x v="55"/>
    <x v="0"/>
    <s v="2023-2024"/>
    <x v="0"/>
    <x v="4"/>
    <x v="1"/>
    <x v="1"/>
    <n v="2154"/>
    <x v="0"/>
    <x v="4"/>
    <x v="0"/>
    <x v="0"/>
    <n v="25.5"/>
  </r>
  <r>
    <x v="499"/>
    <x v="0"/>
    <s v="2024-2025"/>
    <x v="0"/>
    <x v="69"/>
    <x v="4"/>
    <x v="4"/>
    <n v="3199"/>
    <x v="0"/>
    <x v="6"/>
    <x v="1"/>
    <x v="1"/>
    <n v="25.52"/>
  </r>
  <r>
    <x v="361"/>
    <x v="2"/>
    <s v="2024-2025"/>
    <x v="0"/>
    <x v="39"/>
    <x v="0"/>
    <x v="0"/>
    <n v="6330"/>
    <x v="0"/>
    <x v="14"/>
    <x v="3"/>
    <x v="3"/>
    <n v="25.6"/>
  </r>
  <r>
    <x v="139"/>
    <x v="2"/>
    <s v="2024-2025"/>
    <x v="0"/>
    <x v="19"/>
    <x v="1"/>
    <x v="1"/>
    <n v="2800"/>
    <x v="0"/>
    <x v="11"/>
    <x v="7"/>
    <x v="7"/>
    <n v="25.77"/>
  </r>
  <r>
    <x v="399"/>
    <x v="0"/>
    <s v="2023-2024"/>
    <x v="0"/>
    <x v="52"/>
    <x v="3"/>
    <x v="3"/>
    <n v="4053"/>
    <x v="0"/>
    <x v="10"/>
    <x v="8"/>
    <x v="8"/>
    <n v="25.79"/>
  </r>
  <r>
    <x v="500"/>
    <x v="1"/>
    <s v="2022-2023"/>
    <x v="0"/>
    <x v="93"/>
    <x v="4"/>
    <x v="4"/>
    <n v="3915"/>
    <x v="0"/>
    <x v="16"/>
    <x v="1"/>
    <x v="1"/>
    <n v="25.84"/>
  </r>
  <r>
    <x v="65"/>
    <x v="2"/>
    <s v="2024-2025"/>
    <x v="1"/>
    <x v="0"/>
    <x v="0"/>
    <x v="0"/>
    <n v="6021"/>
    <x v="0"/>
    <x v="0"/>
    <x v="5"/>
    <x v="5"/>
    <n v="25.92"/>
  </r>
  <r>
    <x v="128"/>
    <x v="2"/>
    <s v="2024-2025"/>
    <x v="1"/>
    <x v="23"/>
    <x v="1"/>
    <x v="1"/>
    <n v="2650"/>
    <x v="0"/>
    <x v="11"/>
    <x v="6"/>
    <x v="6"/>
    <n v="25.93"/>
  </r>
  <r>
    <x v="501"/>
    <x v="1"/>
    <s v="2022-2023"/>
    <x v="1"/>
    <x v="48"/>
    <x v="3"/>
    <x v="3"/>
    <n v="4566"/>
    <x v="0"/>
    <x v="15"/>
    <x v="5"/>
    <x v="5"/>
    <n v="25.95"/>
  </r>
  <r>
    <x v="411"/>
    <x v="1"/>
    <s v="2023-2024"/>
    <x v="0"/>
    <x v="77"/>
    <x v="5"/>
    <x v="5"/>
    <n v="7018"/>
    <x v="0"/>
    <x v="9"/>
    <x v="1"/>
    <x v="1"/>
    <n v="25.95"/>
  </r>
  <r>
    <x v="366"/>
    <x v="1"/>
    <s v="2022-2023"/>
    <x v="0"/>
    <x v="51"/>
    <x v="4"/>
    <x v="4"/>
    <n v="3630"/>
    <x v="0"/>
    <x v="16"/>
    <x v="5"/>
    <x v="5"/>
    <n v="25.95"/>
  </r>
  <r>
    <x v="303"/>
    <x v="1"/>
    <s v="2023-2024"/>
    <x v="0"/>
    <x v="88"/>
    <x v="6"/>
    <x v="6"/>
    <n v="5011"/>
    <x v="0"/>
    <x v="13"/>
    <x v="7"/>
    <x v="7"/>
    <n v="25.95"/>
  </r>
  <r>
    <x v="325"/>
    <x v="1"/>
    <s v="2023-2024"/>
    <x v="0"/>
    <x v="17"/>
    <x v="3"/>
    <x v="3"/>
    <n v="4825"/>
    <x v="0"/>
    <x v="12"/>
    <x v="4"/>
    <x v="4"/>
    <n v="25.96"/>
  </r>
  <r>
    <x v="384"/>
    <x v="1"/>
    <s v="2022-2023"/>
    <x v="0"/>
    <x v="91"/>
    <x v="1"/>
    <x v="1"/>
    <n v="2064"/>
    <x v="0"/>
    <x v="5"/>
    <x v="0"/>
    <x v="0"/>
    <n v="25.98"/>
  </r>
  <r>
    <x v="502"/>
    <x v="0"/>
    <s v="2023-2024"/>
    <x v="1"/>
    <x v="1"/>
    <x v="1"/>
    <x v="1"/>
    <n v="2478"/>
    <x v="0"/>
    <x v="1"/>
    <x v="0"/>
    <x v="0"/>
    <n v="25.98"/>
  </r>
  <r>
    <x v="503"/>
    <x v="0"/>
    <s v="2023-2024"/>
    <x v="1"/>
    <x v="42"/>
    <x v="3"/>
    <x v="3"/>
    <n v="4870"/>
    <x v="0"/>
    <x v="12"/>
    <x v="0"/>
    <x v="0"/>
    <n v="25.98"/>
  </r>
  <r>
    <x v="504"/>
    <x v="2"/>
    <s v="2024-2025"/>
    <x v="1"/>
    <x v="36"/>
    <x v="4"/>
    <x v="4"/>
    <n v="3148"/>
    <x v="0"/>
    <x v="6"/>
    <x v="0"/>
    <x v="0"/>
    <n v="25.98"/>
  </r>
  <r>
    <x v="41"/>
    <x v="1"/>
    <s v="2022-2023"/>
    <x v="0"/>
    <x v="5"/>
    <x v="1"/>
    <x v="1"/>
    <n v="2067"/>
    <x v="0"/>
    <x v="5"/>
    <x v="9"/>
    <x v="9"/>
    <n v="25.98"/>
  </r>
  <r>
    <x v="505"/>
    <x v="1"/>
    <s v="2023-2024"/>
    <x v="0"/>
    <x v="44"/>
    <x v="4"/>
    <x v="4"/>
    <n v="3977"/>
    <x v="0"/>
    <x v="16"/>
    <x v="0"/>
    <x v="0"/>
    <n v="25.98"/>
  </r>
  <r>
    <x v="506"/>
    <x v="0"/>
    <s v="2023-2024"/>
    <x v="0"/>
    <x v="8"/>
    <x v="1"/>
    <x v="1"/>
    <n v="2158"/>
    <x v="0"/>
    <x v="4"/>
    <x v="3"/>
    <x v="3"/>
    <n v="25.98"/>
  </r>
  <r>
    <x v="235"/>
    <x v="1"/>
    <s v="2022-2023"/>
    <x v="0"/>
    <x v="87"/>
    <x v="2"/>
    <x v="2"/>
    <n v="2609"/>
    <x v="0"/>
    <x v="2"/>
    <x v="3"/>
    <x v="3"/>
    <n v="25.98"/>
  </r>
  <r>
    <x v="507"/>
    <x v="0"/>
    <s v="2023-2024"/>
    <x v="0"/>
    <x v="45"/>
    <x v="3"/>
    <x v="3"/>
    <n v="4570"/>
    <x v="0"/>
    <x v="15"/>
    <x v="9"/>
    <x v="9"/>
    <n v="25.98"/>
  </r>
  <r>
    <x v="182"/>
    <x v="1"/>
    <s v="2023-2024"/>
    <x v="1"/>
    <x v="62"/>
    <x v="0"/>
    <x v="0"/>
    <n v="6112"/>
    <x v="0"/>
    <x v="14"/>
    <x v="0"/>
    <x v="0"/>
    <n v="25.98"/>
  </r>
  <r>
    <x v="342"/>
    <x v="0"/>
    <s v="2024-2025"/>
    <x v="0"/>
    <x v="93"/>
    <x v="4"/>
    <x v="4"/>
    <n v="3915"/>
    <x v="0"/>
    <x v="16"/>
    <x v="0"/>
    <x v="0"/>
    <n v="25.98"/>
  </r>
  <r>
    <x v="508"/>
    <x v="0"/>
    <s v="2024-2025"/>
    <x v="0"/>
    <x v="35"/>
    <x v="3"/>
    <x v="3"/>
    <n v="4558"/>
    <x v="0"/>
    <x v="15"/>
    <x v="0"/>
    <x v="0"/>
    <n v="25.98"/>
  </r>
  <r>
    <x v="509"/>
    <x v="0"/>
    <s v="2023-2024"/>
    <x v="1"/>
    <x v="72"/>
    <x v="4"/>
    <x v="4"/>
    <n v="3931"/>
    <x v="0"/>
    <x v="16"/>
    <x v="0"/>
    <x v="0"/>
    <n v="25.98"/>
  </r>
  <r>
    <x v="241"/>
    <x v="0"/>
    <s v="2023-2024"/>
    <x v="0"/>
    <x v="37"/>
    <x v="1"/>
    <x v="1"/>
    <n v="2750"/>
    <x v="0"/>
    <x v="11"/>
    <x v="3"/>
    <x v="3"/>
    <n v="25.98"/>
  </r>
  <r>
    <x v="157"/>
    <x v="2"/>
    <s v="2024-2025"/>
    <x v="0"/>
    <x v="31"/>
    <x v="1"/>
    <x v="1"/>
    <n v="2116"/>
    <x v="0"/>
    <x v="4"/>
    <x v="0"/>
    <x v="0"/>
    <n v="25.98"/>
  </r>
  <r>
    <x v="358"/>
    <x v="1"/>
    <s v="2023-2024"/>
    <x v="1"/>
    <x v="50"/>
    <x v="4"/>
    <x v="4"/>
    <n v="3179"/>
    <x v="0"/>
    <x v="6"/>
    <x v="0"/>
    <x v="0"/>
    <n v="25.98"/>
  </r>
  <r>
    <x v="510"/>
    <x v="1"/>
    <s v="2023-2024"/>
    <x v="0"/>
    <x v="84"/>
    <x v="3"/>
    <x v="3"/>
    <n v="4215"/>
    <x v="0"/>
    <x v="3"/>
    <x v="0"/>
    <x v="0"/>
    <n v="25.98"/>
  </r>
  <r>
    <x v="137"/>
    <x v="2"/>
    <s v="2024-2025"/>
    <x v="0"/>
    <x v="20"/>
    <x v="4"/>
    <x v="4"/>
    <n v="3429"/>
    <x v="0"/>
    <x v="8"/>
    <x v="4"/>
    <x v="4"/>
    <n v="25.98"/>
  </r>
  <r>
    <x v="469"/>
    <x v="1"/>
    <s v="2023-2024"/>
    <x v="0"/>
    <x v="22"/>
    <x v="1"/>
    <x v="1"/>
    <n v="2539"/>
    <x v="0"/>
    <x v="2"/>
    <x v="3"/>
    <x v="3"/>
    <n v="25.98"/>
  </r>
  <r>
    <x v="24"/>
    <x v="0"/>
    <s v="2024-2025"/>
    <x v="0"/>
    <x v="46"/>
    <x v="3"/>
    <x v="3"/>
    <n v="4740"/>
    <x v="0"/>
    <x v="17"/>
    <x v="9"/>
    <x v="9"/>
    <n v="26"/>
  </r>
  <r>
    <x v="320"/>
    <x v="2"/>
    <s v="2024-2025"/>
    <x v="0"/>
    <x v="65"/>
    <x v="1"/>
    <x v="1"/>
    <n v="2131"/>
    <x v="0"/>
    <x v="4"/>
    <x v="3"/>
    <x v="3"/>
    <n v="26"/>
  </r>
  <r>
    <x v="511"/>
    <x v="2"/>
    <s v="2024-2025"/>
    <x v="1"/>
    <x v="2"/>
    <x v="2"/>
    <x v="2"/>
    <n v="2617"/>
    <x v="0"/>
    <x v="2"/>
    <x v="3"/>
    <x v="3"/>
    <n v="26.28"/>
  </r>
  <r>
    <x v="512"/>
    <x v="0"/>
    <s v="2023-2024"/>
    <x v="1"/>
    <x v="59"/>
    <x v="3"/>
    <x v="3"/>
    <n v="4509"/>
    <x v="0"/>
    <x v="3"/>
    <x v="8"/>
    <x v="8"/>
    <n v="26.41"/>
  </r>
  <r>
    <x v="433"/>
    <x v="0"/>
    <s v="2023-2024"/>
    <x v="0"/>
    <x v="63"/>
    <x v="1"/>
    <x v="1"/>
    <n v="2015"/>
    <x v="0"/>
    <x v="5"/>
    <x v="3"/>
    <x v="3"/>
    <n v="26.810000000000002"/>
  </r>
  <r>
    <x v="70"/>
    <x v="0"/>
    <s v="2024-2025"/>
    <x v="0"/>
    <x v="18"/>
    <x v="6"/>
    <x v="6"/>
    <n v="5168"/>
    <x v="0"/>
    <x v="13"/>
    <x v="7"/>
    <x v="7"/>
    <n v="26.9"/>
  </r>
  <r>
    <x v="513"/>
    <x v="2"/>
    <s v="2024-2025"/>
    <x v="1"/>
    <x v="18"/>
    <x v="6"/>
    <x v="6"/>
    <n v="5168"/>
    <x v="0"/>
    <x v="13"/>
    <x v="2"/>
    <x v="2"/>
    <n v="26.91"/>
  </r>
  <r>
    <x v="514"/>
    <x v="1"/>
    <s v="2022-2023"/>
    <x v="0"/>
    <x v="69"/>
    <x v="4"/>
    <x v="4"/>
    <n v="3199"/>
    <x v="0"/>
    <x v="6"/>
    <x v="4"/>
    <x v="4"/>
    <n v="26.95"/>
  </r>
  <r>
    <x v="84"/>
    <x v="2"/>
    <s v="2024-2025"/>
    <x v="1"/>
    <x v="37"/>
    <x v="1"/>
    <x v="1"/>
    <n v="2750"/>
    <x v="0"/>
    <x v="11"/>
    <x v="1"/>
    <x v="1"/>
    <n v="26.950000000000003"/>
  </r>
  <r>
    <x v="515"/>
    <x v="0"/>
    <s v="2023-2024"/>
    <x v="1"/>
    <x v="94"/>
    <x v="5"/>
    <x v="5"/>
    <n v="7250"/>
    <x v="0"/>
    <x v="9"/>
    <x v="4"/>
    <x v="4"/>
    <n v="26.97"/>
  </r>
  <r>
    <x v="219"/>
    <x v="1"/>
    <s v="2022-2023"/>
    <x v="0"/>
    <x v="24"/>
    <x v="1"/>
    <x v="1"/>
    <n v="2120"/>
    <x v="0"/>
    <x v="4"/>
    <x v="7"/>
    <x v="7"/>
    <n v="26.979999999999997"/>
  </r>
  <r>
    <x v="58"/>
    <x v="2"/>
    <s v="2024-2025"/>
    <x v="0"/>
    <x v="66"/>
    <x v="3"/>
    <x v="3"/>
    <n v="4883"/>
    <x v="0"/>
    <x v="12"/>
    <x v="2"/>
    <x v="2"/>
    <n v="26.98"/>
  </r>
  <r>
    <x v="435"/>
    <x v="0"/>
    <s v="2023-2024"/>
    <x v="0"/>
    <x v="66"/>
    <x v="3"/>
    <x v="3"/>
    <n v="4883"/>
    <x v="0"/>
    <x v="12"/>
    <x v="3"/>
    <x v="3"/>
    <n v="26.98"/>
  </r>
  <r>
    <x v="97"/>
    <x v="0"/>
    <s v="2023-2024"/>
    <x v="0"/>
    <x v="30"/>
    <x v="4"/>
    <x v="4"/>
    <n v="3131"/>
    <x v="0"/>
    <x v="6"/>
    <x v="3"/>
    <x v="3"/>
    <n v="26.98"/>
  </r>
  <r>
    <x v="19"/>
    <x v="0"/>
    <s v="2023-2024"/>
    <x v="0"/>
    <x v="41"/>
    <x v="5"/>
    <x v="5"/>
    <n v="7320"/>
    <x v="0"/>
    <x v="9"/>
    <x v="2"/>
    <x v="2"/>
    <n v="26.990000000000002"/>
  </r>
  <r>
    <x v="172"/>
    <x v="1"/>
    <s v="2022-2023"/>
    <x v="0"/>
    <x v="27"/>
    <x v="4"/>
    <x v="4"/>
    <n v="3066"/>
    <x v="0"/>
    <x v="7"/>
    <x v="2"/>
    <x v="2"/>
    <n v="27"/>
  </r>
  <r>
    <x v="89"/>
    <x v="0"/>
    <s v="2024-2025"/>
    <x v="0"/>
    <x v="87"/>
    <x v="2"/>
    <x v="2"/>
    <n v="2609"/>
    <x v="0"/>
    <x v="2"/>
    <x v="5"/>
    <x v="5"/>
    <n v="27.18"/>
  </r>
  <r>
    <x v="6"/>
    <x v="1"/>
    <s v="2022-2023"/>
    <x v="0"/>
    <x v="35"/>
    <x v="3"/>
    <x v="3"/>
    <n v="4558"/>
    <x v="0"/>
    <x v="15"/>
    <x v="1"/>
    <x v="1"/>
    <n v="27.27"/>
  </r>
  <r>
    <x v="351"/>
    <x v="0"/>
    <s v="2024-2025"/>
    <x v="0"/>
    <x v="2"/>
    <x v="2"/>
    <x v="2"/>
    <n v="2617"/>
    <x v="0"/>
    <x v="2"/>
    <x v="4"/>
    <x v="4"/>
    <n v="27.36"/>
  </r>
  <r>
    <x v="516"/>
    <x v="2"/>
    <s v="2024-2025"/>
    <x v="0"/>
    <x v="74"/>
    <x v="1"/>
    <x v="1"/>
    <n v="2485"/>
    <x v="0"/>
    <x v="1"/>
    <x v="2"/>
    <x v="2"/>
    <n v="27.38"/>
  </r>
  <r>
    <x v="189"/>
    <x v="2"/>
    <s v="2024-2025"/>
    <x v="1"/>
    <x v="2"/>
    <x v="2"/>
    <x v="2"/>
    <n v="2617"/>
    <x v="0"/>
    <x v="2"/>
    <x v="0"/>
    <x v="0"/>
    <n v="27.48"/>
  </r>
  <r>
    <x v="517"/>
    <x v="1"/>
    <s v="2022-2023"/>
    <x v="0"/>
    <x v="81"/>
    <x v="3"/>
    <x v="3"/>
    <n v="4680"/>
    <x v="0"/>
    <x v="17"/>
    <x v="3"/>
    <x v="3"/>
    <n v="27.5"/>
  </r>
  <r>
    <x v="428"/>
    <x v="0"/>
    <s v="2024-2025"/>
    <x v="1"/>
    <x v="18"/>
    <x v="6"/>
    <x v="6"/>
    <n v="5168"/>
    <x v="0"/>
    <x v="13"/>
    <x v="2"/>
    <x v="2"/>
    <n v="27.53"/>
  </r>
  <r>
    <x v="427"/>
    <x v="0"/>
    <s v="2023-2024"/>
    <x v="0"/>
    <x v="9"/>
    <x v="4"/>
    <x v="4"/>
    <n v="3076"/>
    <x v="0"/>
    <x v="7"/>
    <x v="8"/>
    <x v="8"/>
    <n v="27.62"/>
  </r>
  <r>
    <x v="51"/>
    <x v="0"/>
    <s v="2023-2024"/>
    <x v="0"/>
    <x v="60"/>
    <x v="1"/>
    <x v="1"/>
    <n v="2541"/>
    <x v="0"/>
    <x v="2"/>
    <x v="1"/>
    <x v="1"/>
    <n v="27.72"/>
  </r>
  <r>
    <x v="244"/>
    <x v="0"/>
    <s v="2024-2025"/>
    <x v="0"/>
    <x v="94"/>
    <x v="5"/>
    <x v="5"/>
    <n v="7250"/>
    <x v="0"/>
    <x v="9"/>
    <x v="3"/>
    <x v="3"/>
    <n v="27.86"/>
  </r>
  <r>
    <x v="518"/>
    <x v="0"/>
    <s v="2024-2025"/>
    <x v="0"/>
    <x v="29"/>
    <x v="4"/>
    <x v="4"/>
    <n v="3500"/>
    <x v="0"/>
    <x v="8"/>
    <x v="4"/>
    <x v="4"/>
    <n v="27.93"/>
  </r>
  <r>
    <x v="468"/>
    <x v="2"/>
    <s v="2024-2025"/>
    <x v="1"/>
    <x v="79"/>
    <x v="6"/>
    <x v="6"/>
    <n v="5290"/>
    <x v="0"/>
    <x v="18"/>
    <x v="5"/>
    <x v="5"/>
    <n v="27.94"/>
  </r>
  <r>
    <x v="269"/>
    <x v="1"/>
    <s v="2023-2024"/>
    <x v="0"/>
    <x v="57"/>
    <x v="6"/>
    <x v="6"/>
    <n v="5082"/>
    <x v="0"/>
    <x v="13"/>
    <x v="5"/>
    <x v="5"/>
    <n v="27.94"/>
  </r>
  <r>
    <x v="178"/>
    <x v="0"/>
    <s v="2024-2025"/>
    <x v="0"/>
    <x v="84"/>
    <x v="3"/>
    <x v="3"/>
    <n v="4215"/>
    <x v="0"/>
    <x v="3"/>
    <x v="6"/>
    <x v="6"/>
    <n v="27.94"/>
  </r>
  <r>
    <x v="519"/>
    <x v="2"/>
    <s v="2024-2025"/>
    <x v="0"/>
    <x v="3"/>
    <x v="3"/>
    <x v="3"/>
    <n v="4220"/>
    <x v="0"/>
    <x v="3"/>
    <x v="6"/>
    <x v="6"/>
    <n v="27.96"/>
  </r>
  <r>
    <x v="257"/>
    <x v="1"/>
    <s v="2023-2024"/>
    <x v="0"/>
    <x v="96"/>
    <x v="4"/>
    <x v="4"/>
    <n v="3690"/>
    <x v="0"/>
    <x v="16"/>
    <x v="4"/>
    <x v="4"/>
    <n v="27.96"/>
  </r>
  <r>
    <x v="236"/>
    <x v="0"/>
    <s v="2023-2024"/>
    <x v="1"/>
    <x v="53"/>
    <x v="3"/>
    <x v="3"/>
    <n v="4119"/>
    <x v="0"/>
    <x v="10"/>
    <x v="0"/>
    <x v="0"/>
    <n v="27.97"/>
  </r>
  <r>
    <x v="263"/>
    <x v="0"/>
    <s v="2023-2024"/>
    <x v="1"/>
    <x v="53"/>
    <x v="3"/>
    <x v="3"/>
    <n v="4119"/>
    <x v="0"/>
    <x v="10"/>
    <x v="4"/>
    <x v="4"/>
    <n v="27.97"/>
  </r>
  <r>
    <x v="318"/>
    <x v="0"/>
    <s v="2023-2024"/>
    <x v="0"/>
    <x v="8"/>
    <x v="1"/>
    <x v="1"/>
    <n v="2158"/>
    <x v="0"/>
    <x v="4"/>
    <x v="2"/>
    <x v="2"/>
    <n v="27.98"/>
  </r>
  <r>
    <x v="455"/>
    <x v="0"/>
    <s v="2023-2024"/>
    <x v="0"/>
    <x v="81"/>
    <x v="3"/>
    <x v="3"/>
    <n v="4680"/>
    <x v="0"/>
    <x v="17"/>
    <x v="3"/>
    <x v="3"/>
    <n v="27.98"/>
  </r>
  <r>
    <x v="12"/>
    <x v="0"/>
    <s v="2023-2024"/>
    <x v="0"/>
    <x v="70"/>
    <x v="4"/>
    <x v="4"/>
    <n v="3400"/>
    <x v="0"/>
    <x v="8"/>
    <x v="3"/>
    <x v="3"/>
    <n v="27.98"/>
  </r>
  <r>
    <x v="418"/>
    <x v="2"/>
    <s v="2024-2025"/>
    <x v="0"/>
    <x v="44"/>
    <x v="4"/>
    <x v="4"/>
    <n v="3977"/>
    <x v="0"/>
    <x v="16"/>
    <x v="0"/>
    <x v="0"/>
    <n v="27.990000000000002"/>
  </r>
  <r>
    <x v="202"/>
    <x v="2"/>
    <s v="2024-2025"/>
    <x v="0"/>
    <x v="1"/>
    <x v="1"/>
    <x v="1"/>
    <n v="2478"/>
    <x v="0"/>
    <x v="1"/>
    <x v="2"/>
    <x v="2"/>
    <n v="28"/>
  </r>
  <r>
    <x v="514"/>
    <x v="1"/>
    <s v="2022-2023"/>
    <x v="1"/>
    <x v="26"/>
    <x v="0"/>
    <x v="0"/>
    <n v="6280"/>
    <x v="0"/>
    <x v="14"/>
    <x v="0"/>
    <x v="0"/>
    <n v="28.04"/>
  </r>
  <r>
    <x v="520"/>
    <x v="0"/>
    <s v="2023-2024"/>
    <x v="0"/>
    <x v="31"/>
    <x v="1"/>
    <x v="1"/>
    <n v="2116"/>
    <x v="0"/>
    <x v="4"/>
    <x v="5"/>
    <x v="5"/>
    <n v="28.13"/>
  </r>
  <r>
    <x v="281"/>
    <x v="0"/>
    <s v="2023-2024"/>
    <x v="0"/>
    <x v="76"/>
    <x v="1"/>
    <x v="1"/>
    <n v="2031"/>
    <x v="0"/>
    <x v="5"/>
    <x v="3"/>
    <x v="3"/>
    <n v="28.18"/>
  </r>
  <r>
    <x v="410"/>
    <x v="1"/>
    <s v="2022-2023"/>
    <x v="0"/>
    <x v="45"/>
    <x v="3"/>
    <x v="3"/>
    <n v="4570"/>
    <x v="0"/>
    <x v="15"/>
    <x v="2"/>
    <x v="2"/>
    <n v="28.47"/>
  </r>
  <r>
    <x v="4"/>
    <x v="0"/>
    <s v="2023-2024"/>
    <x v="0"/>
    <x v="82"/>
    <x v="3"/>
    <x v="3"/>
    <n v="4655"/>
    <x v="0"/>
    <x v="17"/>
    <x v="2"/>
    <x v="2"/>
    <n v="28.48"/>
  </r>
  <r>
    <x v="75"/>
    <x v="2"/>
    <s v="2024-2025"/>
    <x v="1"/>
    <x v="94"/>
    <x v="5"/>
    <x v="5"/>
    <n v="7250"/>
    <x v="0"/>
    <x v="9"/>
    <x v="5"/>
    <x v="5"/>
    <n v="28.53"/>
  </r>
  <r>
    <x v="215"/>
    <x v="2"/>
    <s v="2024-2025"/>
    <x v="1"/>
    <x v="17"/>
    <x v="3"/>
    <x v="3"/>
    <n v="4825"/>
    <x v="0"/>
    <x v="12"/>
    <x v="2"/>
    <x v="2"/>
    <n v="28.92"/>
  </r>
  <r>
    <x v="159"/>
    <x v="0"/>
    <s v="2023-2024"/>
    <x v="0"/>
    <x v="96"/>
    <x v="4"/>
    <x v="4"/>
    <n v="3690"/>
    <x v="0"/>
    <x v="16"/>
    <x v="6"/>
    <x v="6"/>
    <n v="28.92"/>
  </r>
  <r>
    <x v="521"/>
    <x v="0"/>
    <s v="2023-2024"/>
    <x v="1"/>
    <x v="74"/>
    <x v="1"/>
    <x v="1"/>
    <n v="2485"/>
    <x v="0"/>
    <x v="1"/>
    <x v="2"/>
    <x v="2"/>
    <n v="28.93"/>
  </r>
  <r>
    <x v="168"/>
    <x v="0"/>
    <s v="2023-2024"/>
    <x v="0"/>
    <x v="93"/>
    <x v="4"/>
    <x v="4"/>
    <n v="3915"/>
    <x v="0"/>
    <x v="16"/>
    <x v="1"/>
    <x v="1"/>
    <n v="28.939999999999998"/>
  </r>
  <r>
    <x v="31"/>
    <x v="1"/>
    <s v="2022-2023"/>
    <x v="1"/>
    <x v="62"/>
    <x v="0"/>
    <x v="0"/>
    <n v="6112"/>
    <x v="0"/>
    <x v="14"/>
    <x v="6"/>
    <x v="6"/>
    <n v="28.95"/>
  </r>
  <r>
    <x v="130"/>
    <x v="1"/>
    <s v="2023-2024"/>
    <x v="0"/>
    <x v="58"/>
    <x v="0"/>
    <x v="0"/>
    <n v="6027"/>
    <x v="0"/>
    <x v="0"/>
    <x v="6"/>
    <x v="6"/>
    <n v="28.96"/>
  </r>
  <r>
    <x v="218"/>
    <x v="1"/>
    <s v="2022-2023"/>
    <x v="1"/>
    <x v="60"/>
    <x v="1"/>
    <x v="1"/>
    <n v="2541"/>
    <x v="0"/>
    <x v="2"/>
    <x v="3"/>
    <x v="3"/>
    <n v="28.97"/>
  </r>
  <r>
    <x v="436"/>
    <x v="2"/>
    <s v="2024-2025"/>
    <x v="1"/>
    <x v="12"/>
    <x v="3"/>
    <x v="3"/>
    <n v="4068"/>
    <x v="0"/>
    <x v="10"/>
    <x v="1"/>
    <x v="1"/>
    <n v="28.979999999999997"/>
  </r>
  <r>
    <x v="522"/>
    <x v="0"/>
    <s v="2023-2024"/>
    <x v="1"/>
    <x v="73"/>
    <x v="6"/>
    <x v="6"/>
    <n v="5607"/>
    <x v="0"/>
    <x v="18"/>
    <x v="1"/>
    <x v="1"/>
    <n v="28.98"/>
  </r>
  <r>
    <x v="165"/>
    <x v="0"/>
    <s v="2024-2025"/>
    <x v="0"/>
    <x v="32"/>
    <x v="6"/>
    <x v="6"/>
    <n v="5169"/>
    <x v="0"/>
    <x v="13"/>
    <x v="3"/>
    <x v="3"/>
    <n v="29"/>
  </r>
  <r>
    <x v="508"/>
    <x v="0"/>
    <s v="2024-2025"/>
    <x v="0"/>
    <x v="39"/>
    <x v="0"/>
    <x v="0"/>
    <n v="6330"/>
    <x v="0"/>
    <x v="14"/>
    <x v="0"/>
    <x v="0"/>
    <n v="29"/>
  </r>
  <r>
    <x v="134"/>
    <x v="0"/>
    <s v="2024-2025"/>
    <x v="1"/>
    <x v="5"/>
    <x v="1"/>
    <x v="1"/>
    <n v="2067"/>
    <x v="0"/>
    <x v="5"/>
    <x v="3"/>
    <x v="3"/>
    <n v="29"/>
  </r>
  <r>
    <x v="523"/>
    <x v="1"/>
    <s v="2022-2023"/>
    <x v="0"/>
    <x v="62"/>
    <x v="0"/>
    <x v="0"/>
    <n v="6112"/>
    <x v="0"/>
    <x v="14"/>
    <x v="3"/>
    <x v="3"/>
    <n v="29"/>
  </r>
  <r>
    <x v="50"/>
    <x v="0"/>
    <s v="2023-2024"/>
    <x v="0"/>
    <x v="71"/>
    <x v="6"/>
    <x v="6"/>
    <n v="5043"/>
    <x v="0"/>
    <x v="13"/>
    <x v="3"/>
    <x v="3"/>
    <n v="29.009999999999998"/>
  </r>
  <r>
    <x v="487"/>
    <x v="0"/>
    <s v="2023-2024"/>
    <x v="1"/>
    <x v="59"/>
    <x v="3"/>
    <x v="3"/>
    <n v="4509"/>
    <x v="0"/>
    <x v="3"/>
    <x v="3"/>
    <x v="3"/>
    <n v="29.39"/>
  </r>
  <r>
    <x v="347"/>
    <x v="0"/>
    <s v="2023-2024"/>
    <x v="1"/>
    <x v="44"/>
    <x v="4"/>
    <x v="4"/>
    <n v="3977"/>
    <x v="0"/>
    <x v="16"/>
    <x v="3"/>
    <x v="3"/>
    <n v="29.5"/>
  </r>
  <r>
    <x v="47"/>
    <x v="2"/>
    <s v="2024-2025"/>
    <x v="0"/>
    <x v="3"/>
    <x v="3"/>
    <x v="3"/>
    <n v="4220"/>
    <x v="0"/>
    <x v="3"/>
    <x v="6"/>
    <x v="6"/>
    <n v="29.6"/>
  </r>
  <r>
    <x v="460"/>
    <x v="1"/>
    <s v="2023-2024"/>
    <x v="0"/>
    <x v="4"/>
    <x v="1"/>
    <x v="1"/>
    <n v="2154"/>
    <x v="0"/>
    <x v="4"/>
    <x v="8"/>
    <x v="8"/>
    <n v="29.65"/>
  </r>
  <r>
    <x v="369"/>
    <x v="0"/>
    <s v="2024-2025"/>
    <x v="1"/>
    <x v="30"/>
    <x v="4"/>
    <x v="4"/>
    <n v="3131"/>
    <x v="0"/>
    <x v="6"/>
    <x v="6"/>
    <x v="6"/>
    <n v="29.85"/>
  </r>
  <r>
    <x v="9"/>
    <x v="0"/>
    <s v="2024-2025"/>
    <x v="1"/>
    <x v="47"/>
    <x v="1"/>
    <x v="1"/>
    <n v="2101"/>
    <x v="0"/>
    <x v="4"/>
    <x v="5"/>
    <x v="5"/>
    <n v="29.9"/>
  </r>
  <r>
    <x v="524"/>
    <x v="0"/>
    <s v="2023-2024"/>
    <x v="0"/>
    <x v="70"/>
    <x v="4"/>
    <x v="4"/>
    <n v="3400"/>
    <x v="0"/>
    <x v="8"/>
    <x v="6"/>
    <x v="6"/>
    <n v="29.91"/>
  </r>
  <r>
    <x v="525"/>
    <x v="2"/>
    <s v="2024-2025"/>
    <x v="0"/>
    <x v="93"/>
    <x v="4"/>
    <x v="4"/>
    <n v="3915"/>
    <x v="0"/>
    <x v="16"/>
    <x v="5"/>
    <x v="5"/>
    <n v="29.910000000000004"/>
  </r>
  <r>
    <x v="280"/>
    <x v="2"/>
    <s v="2024-2025"/>
    <x v="0"/>
    <x v="66"/>
    <x v="3"/>
    <x v="3"/>
    <n v="4883"/>
    <x v="0"/>
    <x v="12"/>
    <x v="5"/>
    <x v="5"/>
    <n v="29.92"/>
  </r>
  <r>
    <x v="78"/>
    <x v="0"/>
    <s v="2023-2024"/>
    <x v="0"/>
    <x v="40"/>
    <x v="4"/>
    <x v="4"/>
    <n v="3353"/>
    <x v="0"/>
    <x v="8"/>
    <x v="0"/>
    <x v="0"/>
    <n v="29.95"/>
  </r>
  <r>
    <x v="526"/>
    <x v="2"/>
    <s v="2024-2025"/>
    <x v="0"/>
    <x v="28"/>
    <x v="1"/>
    <x v="1"/>
    <n v="2830"/>
    <x v="0"/>
    <x v="11"/>
    <x v="2"/>
    <x v="2"/>
    <n v="29.95"/>
  </r>
  <r>
    <x v="527"/>
    <x v="1"/>
    <s v="2022-2023"/>
    <x v="1"/>
    <x v="9"/>
    <x v="4"/>
    <x v="4"/>
    <n v="3076"/>
    <x v="0"/>
    <x v="7"/>
    <x v="0"/>
    <x v="0"/>
    <n v="29.95"/>
  </r>
  <r>
    <x v="528"/>
    <x v="1"/>
    <s v="2022-2023"/>
    <x v="0"/>
    <x v="11"/>
    <x v="5"/>
    <x v="5"/>
    <n v="7010"/>
    <x v="0"/>
    <x v="9"/>
    <x v="2"/>
    <x v="2"/>
    <n v="29.95"/>
  </r>
  <r>
    <x v="360"/>
    <x v="2"/>
    <s v="2024-2025"/>
    <x v="1"/>
    <x v="80"/>
    <x v="0"/>
    <x v="0"/>
    <n v="6109"/>
    <x v="0"/>
    <x v="14"/>
    <x v="2"/>
    <x v="2"/>
    <n v="29.95"/>
  </r>
  <r>
    <x v="529"/>
    <x v="0"/>
    <s v="2023-2024"/>
    <x v="0"/>
    <x v="37"/>
    <x v="1"/>
    <x v="1"/>
    <n v="2750"/>
    <x v="0"/>
    <x v="11"/>
    <x v="0"/>
    <x v="0"/>
    <n v="29.95"/>
  </r>
  <r>
    <x v="302"/>
    <x v="0"/>
    <s v="2024-2025"/>
    <x v="0"/>
    <x v="49"/>
    <x v="4"/>
    <x v="4"/>
    <n v="3134"/>
    <x v="0"/>
    <x v="6"/>
    <x v="0"/>
    <x v="0"/>
    <n v="29.95"/>
  </r>
  <r>
    <x v="117"/>
    <x v="2"/>
    <s v="2024-2025"/>
    <x v="0"/>
    <x v="21"/>
    <x v="3"/>
    <x v="3"/>
    <n v="4012"/>
    <x v="0"/>
    <x v="10"/>
    <x v="1"/>
    <x v="1"/>
    <n v="29.95"/>
  </r>
  <r>
    <x v="530"/>
    <x v="1"/>
    <s v="2023-2024"/>
    <x v="1"/>
    <x v="30"/>
    <x v="4"/>
    <x v="4"/>
    <n v="3131"/>
    <x v="0"/>
    <x v="6"/>
    <x v="6"/>
    <x v="6"/>
    <n v="29.950000000000003"/>
  </r>
  <r>
    <x v="103"/>
    <x v="1"/>
    <s v="2022-2023"/>
    <x v="0"/>
    <x v="95"/>
    <x v="7"/>
    <x v="7"/>
    <n v="870"/>
    <x v="0"/>
    <x v="19"/>
    <x v="4"/>
    <x v="4"/>
    <n v="29.97"/>
  </r>
  <r>
    <x v="363"/>
    <x v="2"/>
    <s v="2024-2025"/>
    <x v="1"/>
    <x v="1"/>
    <x v="1"/>
    <x v="1"/>
    <n v="2478"/>
    <x v="0"/>
    <x v="1"/>
    <x v="5"/>
    <x v="5"/>
    <n v="29.97"/>
  </r>
  <r>
    <x v="531"/>
    <x v="0"/>
    <s v="2023-2024"/>
    <x v="1"/>
    <x v="9"/>
    <x v="4"/>
    <x v="4"/>
    <n v="3076"/>
    <x v="0"/>
    <x v="7"/>
    <x v="4"/>
    <x v="4"/>
    <n v="29.97"/>
  </r>
  <r>
    <x v="192"/>
    <x v="1"/>
    <s v="2022-2023"/>
    <x v="0"/>
    <x v="82"/>
    <x v="3"/>
    <x v="3"/>
    <n v="4655"/>
    <x v="0"/>
    <x v="17"/>
    <x v="7"/>
    <x v="7"/>
    <n v="29.97"/>
  </r>
  <r>
    <x v="423"/>
    <x v="1"/>
    <s v="2023-2024"/>
    <x v="0"/>
    <x v="92"/>
    <x v="3"/>
    <x v="3"/>
    <n v="4305"/>
    <x v="0"/>
    <x v="3"/>
    <x v="3"/>
    <x v="3"/>
    <n v="29.97"/>
  </r>
  <r>
    <x v="532"/>
    <x v="1"/>
    <s v="2022-2023"/>
    <x v="1"/>
    <x v="16"/>
    <x v="0"/>
    <x v="0"/>
    <n v="6030"/>
    <x v="0"/>
    <x v="0"/>
    <x v="7"/>
    <x v="7"/>
    <n v="29.97"/>
  </r>
  <r>
    <x v="168"/>
    <x v="0"/>
    <s v="2023-2024"/>
    <x v="0"/>
    <x v="92"/>
    <x v="3"/>
    <x v="3"/>
    <n v="4305"/>
    <x v="0"/>
    <x v="3"/>
    <x v="3"/>
    <x v="3"/>
    <n v="29.98"/>
  </r>
  <r>
    <x v="328"/>
    <x v="2"/>
    <s v="2024-2025"/>
    <x v="1"/>
    <x v="94"/>
    <x v="5"/>
    <x v="5"/>
    <n v="7250"/>
    <x v="0"/>
    <x v="9"/>
    <x v="3"/>
    <x v="3"/>
    <n v="29.98"/>
  </r>
  <r>
    <x v="50"/>
    <x v="0"/>
    <s v="2023-2024"/>
    <x v="1"/>
    <x v="79"/>
    <x v="6"/>
    <x v="6"/>
    <n v="5290"/>
    <x v="0"/>
    <x v="18"/>
    <x v="3"/>
    <x v="3"/>
    <n v="29.98"/>
  </r>
  <r>
    <x v="125"/>
    <x v="2"/>
    <s v="2024-2025"/>
    <x v="0"/>
    <x v="77"/>
    <x v="5"/>
    <x v="5"/>
    <n v="7018"/>
    <x v="0"/>
    <x v="9"/>
    <x v="7"/>
    <x v="7"/>
    <n v="29.98"/>
  </r>
  <r>
    <x v="1"/>
    <x v="0"/>
    <s v="2023-2024"/>
    <x v="1"/>
    <x v="50"/>
    <x v="4"/>
    <x v="4"/>
    <n v="3179"/>
    <x v="0"/>
    <x v="6"/>
    <x v="7"/>
    <x v="7"/>
    <n v="29.98"/>
  </r>
  <r>
    <x v="533"/>
    <x v="1"/>
    <s v="2023-2024"/>
    <x v="0"/>
    <x v="20"/>
    <x v="4"/>
    <x v="4"/>
    <n v="3429"/>
    <x v="0"/>
    <x v="8"/>
    <x v="0"/>
    <x v="0"/>
    <n v="29.98"/>
  </r>
  <r>
    <x v="197"/>
    <x v="0"/>
    <s v="2023-2024"/>
    <x v="1"/>
    <x v="42"/>
    <x v="3"/>
    <x v="3"/>
    <n v="4870"/>
    <x v="0"/>
    <x v="12"/>
    <x v="3"/>
    <x v="3"/>
    <n v="29.99"/>
  </r>
  <r>
    <x v="166"/>
    <x v="0"/>
    <s v="2024-2025"/>
    <x v="0"/>
    <x v="6"/>
    <x v="0"/>
    <x v="0"/>
    <n v="6010"/>
    <x v="0"/>
    <x v="0"/>
    <x v="9"/>
    <x v="9"/>
    <n v="29.99"/>
  </r>
  <r>
    <x v="206"/>
    <x v="2"/>
    <s v="2024-2025"/>
    <x v="0"/>
    <x v="52"/>
    <x v="3"/>
    <x v="3"/>
    <n v="4053"/>
    <x v="0"/>
    <x v="10"/>
    <x v="0"/>
    <x v="0"/>
    <n v="30.369999999999997"/>
  </r>
  <r>
    <x v="175"/>
    <x v="1"/>
    <s v="2023-2024"/>
    <x v="0"/>
    <x v="80"/>
    <x v="0"/>
    <x v="0"/>
    <n v="6109"/>
    <x v="0"/>
    <x v="14"/>
    <x v="7"/>
    <x v="7"/>
    <n v="30.63"/>
  </r>
  <r>
    <x v="167"/>
    <x v="2"/>
    <s v="2024-2025"/>
    <x v="0"/>
    <x v="63"/>
    <x v="1"/>
    <x v="1"/>
    <n v="2015"/>
    <x v="0"/>
    <x v="5"/>
    <x v="5"/>
    <x v="5"/>
    <n v="30.86"/>
  </r>
  <r>
    <x v="507"/>
    <x v="0"/>
    <s v="2023-2024"/>
    <x v="0"/>
    <x v="1"/>
    <x v="1"/>
    <x v="1"/>
    <n v="2478"/>
    <x v="0"/>
    <x v="1"/>
    <x v="3"/>
    <x v="3"/>
    <n v="30.9"/>
  </r>
  <r>
    <x v="534"/>
    <x v="0"/>
    <s v="2023-2024"/>
    <x v="1"/>
    <x v="12"/>
    <x v="3"/>
    <x v="3"/>
    <n v="4068"/>
    <x v="0"/>
    <x v="10"/>
    <x v="2"/>
    <x v="2"/>
    <n v="30.92"/>
  </r>
  <r>
    <x v="535"/>
    <x v="1"/>
    <s v="2023-2024"/>
    <x v="0"/>
    <x v="55"/>
    <x v="3"/>
    <x v="3"/>
    <n v="4703"/>
    <x v="0"/>
    <x v="17"/>
    <x v="2"/>
    <x v="2"/>
    <n v="30.950000000000003"/>
  </r>
  <r>
    <x v="121"/>
    <x v="0"/>
    <s v="2023-2024"/>
    <x v="0"/>
    <x v="26"/>
    <x v="0"/>
    <x v="0"/>
    <n v="6280"/>
    <x v="0"/>
    <x v="14"/>
    <x v="8"/>
    <x v="8"/>
    <n v="31"/>
  </r>
  <r>
    <x v="536"/>
    <x v="1"/>
    <s v="2022-2023"/>
    <x v="0"/>
    <x v="87"/>
    <x v="2"/>
    <x v="2"/>
    <n v="2609"/>
    <x v="0"/>
    <x v="2"/>
    <x v="6"/>
    <x v="6"/>
    <n v="31"/>
  </r>
  <r>
    <x v="518"/>
    <x v="0"/>
    <s v="2024-2025"/>
    <x v="0"/>
    <x v="14"/>
    <x v="1"/>
    <x v="1"/>
    <n v="2790"/>
    <x v="0"/>
    <x v="11"/>
    <x v="3"/>
    <x v="3"/>
    <n v="31"/>
  </r>
  <r>
    <x v="41"/>
    <x v="1"/>
    <s v="2022-2023"/>
    <x v="0"/>
    <x v="3"/>
    <x v="3"/>
    <x v="3"/>
    <n v="4220"/>
    <x v="0"/>
    <x v="3"/>
    <x v="5"/>
    <x v="5"/>
    <n v="31.119999999999997"/>
  </r>
  <r>
    <x v="316"/>
    <x v="0"/>
    <s v="2023-2024"/>
    <x v="0"/>
    <x v="84"/>
    <x v="3"/>
    <x v="3"/>
    <n v="4215"/>
    <x v="0"/>
    <x v="3"/>
    <x v="0"/>
    <x v="0"/>
    <n v="31.16"/>
  </r>
  <r>
    <x v="91"/>
    <x v="0"/>
    <s v="2023-2024"/>
    <x v="0"/>
    <x v="96"/>
    <x v="4"/>
    <x v="4"/>
    <n v="3690"/>
    <x v="0"/>
    <x v="16"/>
    <x v="3"/>
    <x v="3"/>
    <n v="31.490000000000002"/>
  </r>
  <r>
    <x v="178"/>
    <x v="0"/>
    <s v="2024-2025"/>
    <x v="0"/>
    <x v="12"/>
    <x v="3"/>
    <x v="3"/>
    <n v="4068"/>
    <x v="0"/>
    <x v="10"/>
    <x v="3"/>
    <x v="3"/>
    <n v="31.5"/>
  </r>
  <r>
    <x v="346"/>
    <x v="0"/>
    <s v="2023-2024"/>
    <x v="0"/>
    <x v="48"/>
    <x v="3"/>
    <x v="3"/>
    <n v="4566"/>
    <x v="0"/>
    <x v="15"/>
    <x v="3"/>
    <x v="3"/>
    <n v="31.5"/>
  </r>
  <r>
    <x v="459"/>
    <x v="0"/>
    <s v="2023-2024"/>
    <x v="0"/>
    <x v="21"/>
    <x v="3"/>
    <x v="3"/>
    <n v="4012"/>
    <x v="0"/>
    <x v="10"/>
    <x v="3"/>
    <x v="3"/>
    <n v="31.5"/>
  </r>
  <r>
    <x v="537"/>
    <x v="1"/>
    <s v="2022-2023"/>
    <x v="1"/>
    <x v="36"/>
    <x v="4"/>
    <x v="4"/>
    <n v="3148"/>
    <x v="0"/>
    <x v="6"/>
    <x v="5"/>
    <x v="5"/>
    <n v="31.68"/>
  </r>
  <r>
    <x v="538"/>
    <x v="2"/>
    <s v="2024-2025"/>
    <x v="0"/>
    <x v="31"/>
    <x v="1"/>
    <x v="1"/>
    <n v="2116"/>
    <x v="0"/>
    <x v="4"/>
    <x v="6"/>
    <x v="6"/>
    <n v="31.68"/>
  </r>
  <r>
    <x v="307"/>
    <x v="0"/>
    <s v="2023-2024"/>
    <x v="1"/>
    <x v="47"/>
    <x v="1"/>
    <x v="1"/>
    <n v="2101"/>
    <x v="0"/>
    <x v="4"/>
    <x v="8"/>
    <x v="8"/>
    <n v="31.84"/>
  </r>
  <r>
    <x v="192"/>
    <x v="1"/>
    <s v="2022-2023"/>
    <x v="0"/>
    <x v="53"/>
    <x v="3"/>
    <x v="3"/>
    <n v="4119"/>
    <x v="0"/>
    <x v="10"/>
    <x v="3"/>
    <x v="3"/>
    <n v="31.880000000000003"/>
  </r>
  <r>
    <x v="405"/>
    <x v="2"/>
    <s v="2024-2025"/>
    <x v="1"/>
    <x v="90"/>
    <x v="3"/>
    <x v="3"/>
    <n v="4700"/>
    <x v="0"/>
    <x v="17"/>
    <x v="5"/>
    <x v="5"/>
    <n v="31.91"/>
  </r>
  <r>
    <x v="330"/>
    <x v="0"/>
    <s v="2023-2024"/>
    <x v="0"/>
    <x v="69"/>
    <x v="4"/>
    <x v="4"/>
    <n v="3199"/>
    <x v="0"/>
    <x v="6"/>
    <x v="5"/>
    <x v="5"/>
    <n v="31.92"/>
  </r>
  <r>
    <x v="158"/>
    <x v="0"/>
    <s v="2023-2024"/>
    <x v="1"/>
    <x v="53"/>
    <x v="3"/>
    <x v="3"/>
    <n v="4119"/>
    <x v="0"/>
    <x v="10"/>
    <x v="1"/>
    <x v="1"/>
    <n v="31.92"/>
  </r>
  <r>
    <x v="455"/>
    <x v="0"/>
    <s v="2023-2024"/>
    <x v="1"/>
    <x v="23"/>
    <x v="1"/>
    <x v="1"/>
    <n v="2650"/>
    <x v="0"/>
    <x v="11"/>
    <x v="7"/>
    <x v="7"/>
    <n v="31.92"/>
  </r>
  <r>
    <x v="199"/>
    <x v="0"/>
    <s v="2023-2024"/>
    <x v="0"/>
    <x v="27"/>
    <x v="4"/>
    <x v="4"/>
    <n v="3066"/>
    <x v="0"/>
    <x v="7"/>
    <x v="5"/>
    <x v="5"/>
    <n v="31.93"/>
  </r>
  <r>
    <x v="539"/>
    <x v="2"/>
    <s v="2024-2025"/>
    <x v="0"/>
    <x v="9"/>
    <x v="4"/>
    <x v="4"/>
    <n v="3076"/>
    <x v="0"/>
    <x v="7"/>
    <x v="5"/>
    <x v="5"/>
    <n v="31.93"/>
  </r>
  <r>
    <x v="392"/>
    <x v="2"/>
    <s v="2024-2025"/>
    <x v="0"/>
    <x v="34"/>
    <x v="4"/>
    <x v="4"/>
    <n v="3018"/>
    <x v="0"/>
    <x v="7"/>
    <x v="0"/>
    <x v="0"/>
    <n v="31.96"/>
  </r>
  <r>
    <x v="376"/>
    <x v="1"/>
    <s v="2022-2023"/>
    <x v="1"/>
    <x v="9"/>
    <x v="4"/>
    <x v="4"/>
    <n v="3076"/>
    <x v="0"/>
    <x v="7"/>
    <x v="1"/>
    <x v="1"/>
    <n v="31.96"/>
  </r>
  <r>
    <x v="540"/>
    <x v="2"/>
    <s v="2024-2025"/>
    <x v="0"/>
    <x v="81"/>
    <x v="3"/>
    <x v="3"/>
    <n v="4680"/>
    <x v="0"/>
    <x v="17"/>
    <x v="5"/>
    <x v="5"/>
    <n v="31.96"/>
  </r>
  <r>
    <x v="541"/>
    <x v="0"/>
    <s v="2023-2024"/>
    <x v="0"/>
    <x v="45"/>
    <x v="3"/>
    <x v="3"/>
    <n v="4570"/>
    <x v="0"/>
    <x v="15"/>
    <x v="6"/>
    <x v="6"/>
    <n v="31.96"/>
  </r>
  <r>
    <x v="289"/>
    <x v="1"/>
    <s v="2023-2024"/>
    <x v="0"/>
    <x v="35"/>
    <x v="3"/>
    <x v="3"/>
    <n v="4558"/>
    <x v="0"/>
    <x v="15"/>
    <x v="3"/>
    <x v="3"/>
    <n v="31.96"/>
  </r>
  <r>
    <x v="445"/>
    <x v="0"/>
    <s v="2023-2024"/>
    <x v="1"/>
    <x v="19"/>
    <x v="1"/>
    <x v="1"/>
    <n v="2800"/>
    <x v="0"/>
    <x v="11"/>
    <x v="0"/>
    <x v="0"/>
    <n v="31.96"/>
  </r>
  <r>
    <x v="542"/>
    <x v="2"/>
    <s v="2024-2025"/>
    <x v="0"/>
    <x v="90"/>
    <x v="3"/>
    <x v="3"/>
    <n v="4700"/>
    <x v="0"/>
    <x v="17"/>
    <x v="0"/>
    <x v="0"/>
    <n v="31.96"/>
  </r>
  <r>
    <x v="543"/>
    <x v="0"/>
    <s v="2023-2024"/>
    <x v="0"/>
    <x v="87"/>
    <x v="2"/>
    <x v="2"/>
    <n v="2609"/>
    <x v="0"/>
    <x v="2"/>
    <x v="0"/>
    <x v="0"/>
    <n v="31.97"/>
  </r>
  <r>
    <x v="406"/>
    <x v="2"/>
    <s v="2024-2025"/>
    <x v="1"/>
    <x v="48"/>
    <x v="3"/>
    <x v="3"/>
    <n v="4566"/>
    <x v="0"/>
    <x v="15"/>
    <x v="6"/>
    <x v="6"/>
    <n v="31.97"/>
  </r>
  <r>
    <x v="59"/>
    <x v="0"/>
    <s v="2023-2024"/>
    <x v="1"/>
    <x v="16"/>
    <x v="0"/>
    <x v="0"/>
    <n v="6030"/>
    <x v="0"/>
    <x v="0"/>
    <x v="4"/>
    <x v="4"/>
    <n v="32.46"/>
  </r>
  <r>
    <x v="358"/>
    <x v="1"/>
    <s v="2023-2024"/>
    <x v="0"/>
    <x v="85"/>
    <x v="0"/>
    <x v="0"/>
    <n v="6530"/>
    <x v="0"/>
    <x v="20"/>
    <x v="2"/>
    <x v="2"/>
    <n v="32.56"/>
  </r>
  <r>
    <x v="444"/>
    <x v="0"/>
    <s v="2023-2024"/>
    <x v="1"/>
    <x v="76"/>
    <x v="1"/>
    <x v="1"/>
    <n v="2031"/>
    <x v="0"/>
    <x v="5"/>
    <x v="5"/>
    <x v="5"/>
    <n v="32.67"/>
  </r>
  <r>
    <x v="391"/>
    <x v="2"/>
    <s v="2024-2025"/>
    <x v="0"/>
    <x v="19"/>
    <x v="1"/>
    <x v="1"/>
    <n v="2800"/>
    <x v="0"/>
    <x v="11"/>
    <x v="7"/>
    <x v="7"/>
    <n v="32.74"/>
  </r>
  <r>
    <x v="20"/>
    <x v="0"/>
    <s v="2023-2024"/>
    <x v="0"/>
    <x v="55"/>
    <x v="3"/>
    <x v="3"/>
    <n v="4703"/>
    <x v="0"/>
    <x v="17"/>
    <x v="3"/>
    <x v="3"/>
    <n v="32.799999999999997"/>
  </r>
  <r>
    <x v="31"/>
    <x v="1"/>
    <s v="2022-2023"/>
    <x v="0"/>
    <x v="25"/>
    <x v="4"/>
    <x v="4"/>
    <n v="3550"/>
    <x v="0"/>
    <x v="8"/>
    <x v="9"/>
    <x v="9"/>
    <n v="32.85"/>
  </r>
  <r>
    <x v="544"/>
    <x v="0"/>
    <s v="2023-2024"/>
    <x v="0"/>
    <x v="64"/>
    <x v="1"/>
    <x v="1"/>
    <n v="2350"/>
    <x v="0"/>
    <x v="1"/>
    <x v="2"/>
    <x v="2"/>
    <n v="32.89"/>
  </r>
  <r>
    <x v="417"/>
    <x v="2"/>
    <s v="2024-2025"/>
    <x v="0"/>
    <x v="70"/>
    <x v="4"/>
    <x v="4"/>
    <n v="3400"/>
    <x v="0"/>
    <x v="8"/>
    <x v="5"/>
    <x v="5"/>
    <n v="32.89"/>
  </r>
  <r>
    <x v="545"/>
    <x v="2"/>
    <s v="2024-2025"/>
    <x v="1"/>
    <x v="49"/>
    <x v="4"/>
    <x v="4"/>
    <n v="3134"/>
    <x v="0"/>
    <x v="6"/>
    <x v="7"/>
    <x v="7"/>
    <n v="32.94"/>
  </r>
  <r>
    <x v="514"/>
    <x v="1"/>
    <s v="2022-2023"/>
    <x v="0"/>
    <x v="93"/>
    <x v="4"/>
    <x v="4"/>
    <n v="3915"/>
    <x v="0"/>
    <x v="16"/>
    <x v="7"/>
    <x v="7"/>
    <n v="32.950000000000003"/>
  </r>
  <r>
    <x v="546"/>
    <x v="2"/>
    <s v="2024-2025"/>
    <x v="0"/>
    <x v="54"/>
    <x v="4"/>
    <x v="4"/>
    <n v="3030"/>
    <x v="0"/>
    <x v="7"/>
    <x v="9"/>
    <x v="9"/>
    <n v="32.99"/>
  </r>
  <r>
    <x v="380"/>
    <x v="0"/>
    <s v="2024-2025"/>
    <x v="0"/>
    <x v="84"/>
    <x v="3"/>
    <x v="3"/>
    <n v="4215"/>
    <x v="0"/>
    <x v="3"/>
    <x v="0"/>
    <x v="0"/>
    <n v="33"/>
  </r>
  <r>
    <x v="73"/>
    <x v="1"/>
    <s v="2023-2024"/>
    <x v="0"/>
    <x v="34"/>
    <x v="4"/>
    <x v="4"/>
    <n v="3018"/>
    <x v="0"/>
    <x v="7"/>
    <x v="1"/>
    <x v="1"/>
    <n v="33"/>
  </r>
  <r>
    <x v="178"/>
    <x v="0"/>
    <s v="2024-2025"/>
    <x v="0"/>
    <x v="79"/>
    <x v="6"/>
    <x v="6"/>
    <n v="5290"/>
    <x v="0"/>
    <x v="18"/>
    <x v="3"/>
    <x v="3"/>
    <n v="33"/>
  </r>
  <r>
    <x v="547"/>
    <x v="0"/>
    <s v="2023-2024"/>
    <x v="0"/>
    <x v="54"/>
    <x v="4"/>
    <x v="4"/>
    <n v="3030"/>
    <x v="0"/>
    <x v="7"/>
    <x v="7"/>
    <x v="7"/>
    <n v="33.380000000000003"/>
  </r>
  <r>
    <x v="119"/>
    <x v="0"/>
    <s v="2023-2024"/>
    <x v="0"/>
    <x v="59"/>
    <x v="3"/>
    <x v="3"/>
    <n v="4509"/>
    <x v="0"/>
    <x v="3"/>
    <x v="7"/>
    <x v="7"/>
    <n v="33.39"/>
  </r>
  <r>
    <x v="548"/>
    <x v="1"/>
    <s v="2022-2023"/>
    <x v="0"/>
    <x v="68"/>
    <x v="7"/>
    <x v="7"/>
    <n v="800"/>
    <x v="0"/>
    <x v="19"/>
    <x v="6"/>
    <x v="6"/>
    <n v="33.409999999999997"/>
  </r>
  <r>
    <x v="56"/>
    <x v="2"/>
    <s v="2024-2025"/>
    <x v="0"/>
    <x v="11"/>
    <x v="5"/>
    <x v="5"/>
    <n v="7010"/>
    <x v="0"/>
    <x v="9"/>
    <x v="7"/>
    <x v="7"/>
    <n v="33.43"/>
  </r>
  <r>
    <x v="549"/>
    <x v="1"/>
    <s v="2023-2024"/>
    <x v="1"/>
    <x v="69"/>
    <x v="4"/>
    <x v="4"/>
    <n v="3199"/>
    <x v="0"/>
    <x v="6"/>
    <x v="3"/>
    <x v="3"/>
    <n v="33.75"/>
  </r>
  <r>
    <x v="135"/>
    <x v="0"/>
    <s v="2023-2024"/>
    <x v="0"/>
    <x v="85"/>
    <x v="0"/>
    <x v="0"/>
    <n v="6530"/>
    <x v="0"/>
    <x v="20"/>
    <x v="5"/>
    <x v="5"/>
    <n v="33.89"/>
  </r>
  <r>
    <x v="501"/>
    <x v="1"/>
    <s v="2022-2023"/>
    <x v="0"/>
    <x v="22"/>
    <x v="1"/>
    <x v="1"/>
    <n v="2539"/>
    <x v="0"/>
    <x v="2"/>
    <x v="1"/>
    <x v="1"/>
    <n v="33.93"/>
  </r>
  <r>
    <x v="550"/>
    <x v="0"/>
    <s v="2023-2024"/>
    <x v="0"/>
    <x v="7"/>
    <x v="4"/>
    <x v="4"/>
    <n v="3175"/>
    <x v="0"/>
    <x v="6"/>
    <x v="5"/>
    <x v="5"/>
    <n v="33.94"/>
  </r>
  <r>
    <x v="551"/>
    <x v="0"/>
    <s v="2023-2024"/>
    <x v="0"/>
    <x v="43"/>
    <x v="1"/>
    <x v="1"/>
    <n v="2560"/>
    <x v="0"/>
    <x v="2"/>
    <x v="3"/>
    <x v="3"/>
    <n v="33.97"/>
  </r>
  <r>
    <x v="469"/>
    <x v="1"/>
    <s v="2023-2024"/>
    <x v="0"/>
    <x v="43"/>
    <x v="1"/>
    <x v="1"/>
    <n v="2560"/>
    <x v="0"/>
    <x v="2"/>
    <x v="0"/>
    <x v="0"/>
    <n v="33.979999999999997"/>
  </r>
  <r>
    <x v="384"/>
    <x v="1"/>
    <s v="2022-2023"/>
    <x v="0"/>
    <x v="44"/>
    <x v="4"/>
    <x v="4"/>
    <n v="3977"/>
    <x v="0"/>
    <x v="16"/>
    <x v="4"/>
    <x v="4"/>
    <n v="33.979999999999997"/>
  </r>
  <r>
    <x v="130"/>
    <x v="1"/>
    <s v="2023-2024"/>
    <x v="0"/>
    <x v="13"/>
    <x v="1"/>
    <x v="1"/>
    <n v="2480"/>
    <x v="0"/>
    <x v="1"/>
    <x v="3"/>
    <x v="3"/>
    <n v="34.120000000000005"/>
  </r>
  <r>
    <x v="552"/>
    <x v="2"/>
    <s v="2024-2025"/>
    <x v="0"/>
    <x v="89"/>
    <x v="4"/>
    <x v="4"/>
    <n v="3136"/>
    <x v="0"/>
    <x v="6"/>
    <x v="2"/>
    <x v="2"/>
    <n v="34.47"/>
  </r>
  <r>
    <x v="337"/>
    <x v="0"/>
    <s v="2023-2024"/>
    <x v="0"/>
    <x v="89"/>
    <x v="4"/>
    <x v="4"/>
    <n v="3136"/>
    <x v="0"/>
    <x v="6"/>
    <x v="3"/>
    <x v="3"/>
    <n v="34.5"/>
  </r>
  <r>
    <x v="553"/>
    <x v="2"/>
    <s v="2024-2025"/>
    <x v="0"/>
    <x v="64"/>
    <x v="1"/>
    <x v="1"/>
    <n v="2350"/>
    <x v="0"/>
    <x v="1"/>
    <x v="6"/>
    <x v="6"/>
    <n v="34.57"/>
  </r>
  <r>
    <x v="236"/>
    <x v="0"/>
    <s v="2023-2024"/>
    <x v="1"/>
    <x v="83"/>
    <x v="0"/>
    <x v="0"/>
    <n v="6052"/>
    <x v="0"/>
    <x v="0"/>
    <x v="0"/>
    <x v="0"/>
    <n v="34.74"/>
  </r>
  <r>
    <x v="89"/>
    <x v="0"/>
    <s v="2024-2025"/>
    <x v="1"/>
    <x v="67"/>
    <x v="3"/>
    <x v="3"/>
    <n v="4551"/>
    <x v="0"/>
    <x v="15"/>
    <x v="8"/>
    <x v="8"/>
    <n v="34.86"/>
  </r>
  <r>
    <x v="213"/>
    <x v="1"/>
    <s v="2022-2023"/>
    <x v="0"/>
    <x v="75"/>
    <x v="0"/>
    <x v="0"/>
    <n v="6450"/>
    <x v="0"/>
    <x v="20"/>
    <x v="5"/>
    <x v="5"/>
    <n v="34.910000000000004"/>
  </r>
  <r>
    <x v="554"/>
    <x v="0"/>
    <s v="2023-2024"/>
    <x v="0"/>
    <x v="96"/>
    <x v="4"/>
    <x v="4"/>
    <n v="3690"/>
    <x v="0"/>
    <x v="16"/>
    <x v="5"/>
    <x v="5"/>
    <n v="34.92"/>
  </r>
  <r>
    <x v="528"/>
    <x v="1"/>
    <s v="2022-2023"/>
    <x v="0"/>
    <x v="39"/>
    <x v="0"/>
    <x v="0"/>
    <n v="6330"/>
    <x v="0"/>
    <x v="14"/>
    <x v="7"/>
    <x v="7"/>
    <n v="34.93"/>
  </r>
  <r>
    <x v="289"/>
    <x v="1"/>
    <s v="2023-2024"/>
    <x v="0"/>
    <x v="39"/>
    <x v="0"/>
    <x v="0"/>
    <n v="6330"/>
    <x v="0"/>
    <x v="14"/>
    <x v="1"/>
    <x v="1"/>
    <n v="34.93"/>
  </r>
  <r>
    <x v="555"/>
    <x v="2"/>
    <s v="2024-2025"/>
    <x v="0"/>
    <x v="66"/>
    <x v="3"/>
    <x v="3"/>
    <n v="4883"/>
    <x v="0"/>
    <x v="12"/>
    <x v="1"/>
    <x v="1"/>
    <n v="34.93"/>
  </r>
  <r>
    <x v="175"/>
    <x v="1"/>
    <s v="2023-2024"/>
    <x v="1"/>
    <x v="1"/>
    <x v="1"/>
    <x v="1"/>
    <n v="2478"/>
    <x v="0"/>
    <x v="1"/>
    <x v="4"/>
    <x v="4"/>
    <n v="34.93"/>
  </r>
  <r>
    <x v="450"/>
    <x v="1"/>
    <s v="2023-2024"/>
    <x v="0"/>
    <x v="54"/>
    <x v="4"/>
    <x v="4"/>
    <n v="3030"/>
    <x v="0"/>
    <x v="7"/>
    <x v="3"/>
    <x v="3"/>
    <n v="34.950000000000003"/>
  </r>
  <r>
    <x v="535"/>
    <x v="1"/>
    <s v="2023-2024"/>
    <x v="0"/>
    <x v="81"/>
    <x v="3"/>
    <x v="3"/>
    <n v="4680"/>
    <x v="0"/>
    <x v="17"/>
    <x v="3"/>
    <x v="3"/>
    <n v="34.96"/>
  </r>
  <r>
    <x v="556"/>
    <x v="0"/>
    <s v="2023-2024"/>
    <x v="1"/>
    <x v="83"/>
    <x v="0"/>
    <x v="0"/>
    <n v="6052"/>
    <x v="0"/>
    <x v="0"/>
    <x v="7"/>
    <x v="7"/>
    <n v="34.97"/>
  </r>
  <r>
    <x v="522"/>
    <x v="0"/>
    <s v="2023-2024"/>
    <x v="0"/>
    <x v="67"/>
    <x v="3"/>
    <x v="3"/>
    <n v="4551"/>
    <x v="0"/>
    <x v="15"/>
    <x v="1"/>
    <x v="1"/>
    <n v="34.989999999999995"/>
  </r>
  <r>
    <x v="307"/>
    <x v="0"/>
    <s v="2023-2024"/>
    <x v="0"/>
    <x v="95"/>
    <x v="7"/>
    <x v="7"/>
    <n v="870"/>
    <x v="0"/>
    <x v="19"/>
    <x v="7"/>
    <x v="7"/>
    <n v="35"/>
  </r>
  <r>
    <x v="483"/>
    <x v="0"/>
    <s v="2024-2025"/>
    <x v="0"/>
    <x v="69"/>
    <x v="4"/>
    <x v="4"/>
    <n v="3199"/>
    <x v="0"/>
    <x v="6"/>
    <x v="2"/>
    <x v="2"/>
    <n v="35.11"/>
  </r>
  <r>
    <x v="371"/>
    <x v="2"/>
    <s v="2024-2025"/>
    <x v="0"/>
    <x v="6"/>
    <x v="0"/>
    <x v="0"/>
    <n v="6010"/>
    <x v="0"/>
    <x v="0"/>
    <x v="4"/>
    <x v="4"/>
    <n v="35.28"/>
  </r>
  <r>
    <x v="333"/>
    <x v="1"/>
    <s v="2022-2023"/>
    <x v="0"/>
    <x v="88"/>
    <x v="6"/>
    <x v="6"/>
    <n v="5011"/>
    <x v="0"/>
    <x v="13"/>
    <x v="3"/>
    <x v="3"/>
    <n v="35.480000000000004"/>
  </r>
  <r>
    <x v="303"/>
    <x v="1"/>
    <s v="2023-2024"/>
    <x v="0"/>
    <x v="3"/>
    <x v="3"/>
    <x v="3"/>
    <n v="4220"/>
    <x v="0"/>
    <x v="3"/>
    <x v="6"/>
    <x v="6"/>
    <n v="35.619999999999997"/>
  </r>
  <r>
    <x v="57"/>
    <x v="0"/>
    <s v="2023-2024"/>
    <x v="0"/>
    <x v="28"/>
    <x v="1"/>
    <x v="1"/>
    <n v="2830"/>
    <x v="0"/>
    <x v="11"/>
    <x v="9"/>
    <x v="9"/>
    <n v="35.72"/>
  </r>
  <r>
    <x v="557"/>
    <x v="0"/>
    <s v="2023-2024"/>
    <x v="0"/>
    <x v="5"/>
    <x v="1"/>
    <x v="1"/>
    <n v="2067"/>
    <x v="0"/>
    <x v="5"/>
    <x v="8"/>
    <x v="8"/>
    <n v="35.82"/>
  </r>
  <r>
    <x v="558"/>
    <x v="0"/>
    <s v="2024-2025"/>
    <x v="0"/>
    <x v="96"/>
    <x v="4"/>
    <x v="4"/>
    <n v="3690"/>
    <x v="0"/>
    <x v="16"/>
    <x v="0"/>
    <x v="0"/>
    <n v="35.840000000000003"/>
  </r>
  <r>
    <x v="559"/>
    <x v="0"/>
    <s v="2023-2024"/>
    <x v="1"/>
    <x v="62"/>
    <x v="0"/>
    <x v="0"/>
    <n v="6112"/>
    <x v="0"/>
    <x v="14"/>
    <x v="6"/>
    <x v="6"/>
    <n v="35.880000000000003"/>
  </r>
  <r>
    <x v="77"/>
    <x v="1"/>
    <s v="2022-2023"/>
    <x v="0"/>
    <x v="29"/>
    <x v="4"/>
    <x v="4"/>
    <n v="3500"/>
    <x v="0"/>
    <x v="8"/>
    <x v="2"/>
    <x v="2"/>
    <n v="35.880000000000003"/>
  </r>
  <r>
    <x v="365"/>
    <x v="0"/>
    <s v="2024-2025"/>
    <x v="1"/>
    <x v="48"/>
    <x v="3"/>
    <x v="3"/>
    <n v="4566"/>
    <x v="0"/>
    <x v="15"/>
    <x v="6"/>
    <x v="6"/>
    <n v="35.880000000000003"/>
  </r>
  <r>
    <x v="28"/>
    <x v="2"/>
    <s v="2024-2025"/>
    <x v="1"/>
    <x v="76"/>
    <x v="1"/>
    <x v="1"/>
    <n v="2031"/>
    <x v="0"/>
    <x v="5"/>
    <x v="6"/>
    <x v="6"/>
    <n v="35.880000000000003"/>
  </r>
  <r>
    <x v="14"/>
    <x v="0"/>
    <s v="2023-2024"/>
    <x v="0"/>
    <x v="63"/>
    <x v="1"/>
    <x v="1"/>
    <n v="2015"/>
    <x v="0"/>
    <x v="5"/>
    <x v="5"/>
    <x v="5"/>
    <n v="35.909999999999997"/>
  </r>
  <r>
    <x v="13"/>
    <x v="0"/>
    <s v="2023-2024"/>
    <x v="0"/>
    <x v="27"/>
    <x v="4"/>
    <x v="4"/>
    <n v="3066"/>
    <x v="0"/>
    <x v="7"/>
    <x v="7"/>
    <x v="7"/>
    <n v="35.909999999999997"/>
  </r>
  <r>
    <x v="560"/>
    <x v="0"/>
    <s v="2023-2024"/>
    <x v="0"/>
    <x v="45"/>
    <x v="3"/>
    <x v="3"/>
    <n v="4570"/>
    <x v="0"/>
    <x v="15"/>
    <x v="5"/>
    <x v="5"/>
    <n v="35.909999999999997"/>
  </r>
  <r>
    <x v="326"/>
    <x v="0"/>
    <s v="2023-2024"/>
    <x v="0"/>
    <x v="93"/>
    <x v="4"/>
    <x v="4"/>
    <n v="3915"/>
    <x v="0"/>
    <x v="16"/>
    <x v="4"/>
    <x v="4"/>
    <n v="35.909999999999997"/>
  </r>
  <r>
    <x v="210"/>
    <x v="0"/>
    <s v="2023-2024"/>
    <x v="0"/>
    <x v="78"/>
    <x v="1"/>
    <x v="1"/>
    <n v="2141"/>
    <x v="0"/>
    <x v="4"/>
    <x v="6"/>
    <x v="6"/>
    <n v="35.909999999999997"/>
  </r>
  <r>
    <x v="292"/>
    <x v="0"/>
    <s v="2024-2025"/>
    <x v="0"/>
    <x v="87"/>
    <x v="2"/>
    <x v="2"/>
    <n v="2609"/>
    <x v="0"/>
    <x v="2"/>
    <x v="5"/>
    <x v="5"/>
    <n v="35.910000000000004"/>
  </r>
  <r>
    <x v="335"/>
    <x v="1"/>
    <s v="2022-2023"/>
    <x v="0"/>
    <x v="73"/>
    <x v="6"/>
    <x v="6"/>
    <n v="5607"/>
    <x v="0"/>
    <x v="18"/>
    <x v="4"/>
    <x v="4"/>
    <n v="35.92"/>
  </r>
  <r>
    <x v="435"/>
    <x v="0"/>
    <s v="2023-2024"/>
    <x v="0"/>
    <x v="3"/>
    <x v="3"/>
    <x v="3"/>
    <n v="4220"/>
    <x v="0"/>
    <x v="3"/>
    <x v="2"/>
    <x v="2"/>
    <n v="35.94"/>
  </r>
  <r>
    <x v="561"/>
    <x v="0"/>
    <s v="2023-2024"/>
    <x v="1"/>
    <x v="81"/>
    <x v="3"/>
    <x v="3"/>
    <n v="4680"/>
    <x v="0"/>
    <x v="17"/>
    <x v="0"/>
    <x v="0"/>
    <n v="35.94"/>
  </r>
  <r>
    <x v="412"/>
    <x v="0"/>
    <s v="2023-2024"/>
    <x v="1"/>
    <x v="17"/>
    <x v="3"/>
    <x v="3"/>
    <n v="4825"/>
    <x v="0"/>
    <x v="12"/>
    <x v="0"/>
    <x v="0"/>
    <n v="35.94"/>
  </r>
  <r>
    <x v="490"/>
    <x v="0"/>
    <s v="2023-2024"/>
    <x v="0"/>
    <x v="24"/>
    <x v="1"/>
    <x v="1"/>
    <n v="2120"/>
    <x v="0"/>
    <x v="4"/>
    <x v="0"/>
    <x v="0"/>
    <n v="35.94"/>
  </r>
  <r>
    <x v="344"/>
    <x v="1"/>
    <s v="2022-2023"/>
    <x v="0"/>
    <x v="2"/>
    <x v="2"/>
    <x v="2"/>
    <n v="2617"/>
    <x v="0"/>
    <x v="2"/>
    <x v="4"/>
    <x v="4"/>
    <n v="35.96"/>
  </r>
  <r>
    <x v="562"/>
    <x v="1"/>
    <s v="2022-2023"/>
    <x v="1"/>
    <x v="0"/>
    <x v="0"/>
    <x v="0"/>
    <n v="6021"/>
    <x v="0"/>
    <x v="0"/>
    <x v="3"/>
    <x v="3"/>
    <n v="35.97"/>
  </r>
  <r>
    <x v="312"/>
    <x v="1"/>
    <s v="2022-2023"/>
    <x v="0"/>
    <x v="57"/>
    <x v="6"/>
    <x v="6"/>
    <n v="5082"/>
    <x v="0"/>
    <x v="13"/>
    <x v="5"/>
    <x v="5"/>
    <n v="35.980000000000004"/>
  </r>
  <r>
    <x v="493"/>
    <x v="1"/>
    <s v="2022-2023"/>
    <x v="0"/>
    <x v="65"/>
    <x v="1"/>
    <x v="1"/>
    <n v="2131"/>
    <x v="0"/>
    <x v="4"/>
    <x v="3"/>
    <x v="3"/>
    <n v="36"/>
  </r>
  <r>
    <x v="17"/>
    <x v="0"/>
    <s v="2023-2024"/>
    <x v="0"/>
    <x v="17"/>
    <x v="3"/>
    <x v="3"/>
    <n v="4825"/>
    <x v="0"/>
    <x v="12"/>
    <x v="3"/>
    <x v="3"/>
    <n v="36"/>
  </r>
  <r>
    <x v="417"/>
    <x v="2"/>
    <s v="2024-2025"/>
    <x v="0"/>
    <x v="51"/>
    <x v="4"/>
    <x v="4"/>
    <n v="3630"/>
    <x v="0"/>
    <x v="16"/>
    <x v="9"/>
    <x v="9"/>
    <n v="36"/>
  </r>
  <r>
    <x v="457"/>
    <x v="1"/>
    <s v="2023-2024"/>
    <x v="0"/>
    <x v="88"/>
    <x v="6"/>
    <x v="6"/>
    <n v="5011"/>
    <x v="0"/>
    <x v="13"/>
    <x v="3"/>
    <x v="3"/>
    <n v="36"/>
  </r>
  <r>
    <x v="87"/>
    <x v="0"/>
    <s v="2023-2024"/>
    <x v="0"/>
    <x v="68"/>
    <x v="7"/>
    <x v="7"/>
    <n v="800"/>
    <x v="0"/>
    <x v="19"/>
    <x v="1"/>
    <x v="1"/>
    <n v="36.08"/>
  </r>
  <r>
    <x v="26"/>
    <x v="1"/>
    <s v="2023-2024"/>
    <x v="0"/>
    <x v="57"/>
    <x v="6"/>
    <x v="6"/>
    <n v="5082"/>
    <x v="0"/>
    <x v="13"/>
    <x v="7"/>
    <x v="7"/>
    <n v="36.489999999999995"/>
  </r>
  <r>
    <x v="563"/>
    <x v="0"/>
    <s v="2023-2024"/>
    <x v="0"/>
    <x v="82"/>
    <x v="3"/>
    <x v="3"/>
    <n v="4655"/>
    <x v="0"/>
    <x v="17"/>
    <x v="3"/>
    <x v="3"/>
    <n v="36.5"/>
  </r>
  <r>
    <x v="564"/>
    <x v="0"/>
    <s v="2023-2024"/>
    <x v="0"/>
    <x v="94"/>
    <x v="5"/>
    <x v="5"/>
    <n v="7250"/>
    <x v="0"/>
    <x v="9"/>
    <x v="3"/>
    <x v="3"/>
    <n v="36.5"/>
  </r>
  <r>
    <x v="417"/>
    <x v="2"/>
    <s v="2024-2025"/>
    <x v="1"/>
    <x v="9"/>
    <x v="4"/>
    <x v="4"/>
    <n v="3076"/>
    <x v="0"/>
    <x v="7"/>
    <x v="4"/>
    <x v="4"/>
    <n v="36.54"/>
  </r>
  <r>
    <x v="112"/>
    <x v="0"/>
    <s v="2024-2025"/>
    <x v="0"/>
    <x v="63"/>
    <x v="1"/>
    <x v="1"/>
    <n v="2015"/>
    <x v="0"/>
    <x v="5"/>
    <x v="4"/>
    <x v="4"/>
    <n v="36.67"/>
  </r>
  <r>
    <x v="343"/>
    <x v="0"/>
    <s v="2024-2025"/>
    <x v="1"/>
    <x v="55"/>
    <x v="3"/>
    <x v="3"/>
    <n v="4703"/>
    <x v="0"/>
    <x v="17"/>
    <x v="2"/>
    <x v="2"/>
    <n v="36.92"/>
  </r>
  <r>
    <x v="192"/>
    <x v="1"/>
    <s v="2022-2023"/>
    <x v="1"/>
    <x v="1"/>
    <x v="1"/>
    <x v="1"/>
    <n v="2478"/>
    <x v="0"/>
    <x v="1"/>
    <x v="0"/>
    <x v="0"/>
    <n v="36.97"/>
  </r>
  <r>
    <x v="441"/>
    <x v="0"/>
    <s v="2023-2024"/>
    <x v="0"/>
    <x v="92"/>
    <x v="3"/>
    <x v="3"/>
    <n v="4305"/>
    <x v="0"/>
    <x v="3"/>
    <x v="5"/>
    <x v="5"/>
    <n v="36.97"/>
  </r>
  <r>
    <x v="565"/>
    <x v="1"/>
    <s v="2023-2024"/>
    <x v="0"/>
    <x v="66"/>
    <x v="3"/>
    <x v="3"/>
    <n v="4883"/>
    <x v="0"/>
    <x v="12"/>
    <x v="4"/>
    <x v="4"/>
    <n v="37"/>
  </r>
  <r>
    <x v="419"/>
    <x v="2"/>
    <s v="2024-2025"/>
    <x v="1"/>
    <x v="13"/>
    <x v="1"/>
    <x v="1"/>
    <n v="2480"/>
    <x v="0"/>
    <x v="1"/>
    <x v="8"/>
    <x v="8"/>
    <n v="37.19"/>
  </r>
  <r>
    <x v="566"/>
    <x v="0"/>
    <s v="2024-2025"/>
    <x v="0"/>
    <x v="10"/>
    <x v="4"/>
    <x v="4"/>
    <n v="3551"/>
    <x v="0"/>
    <x v="8"/>
    <x v="1"/>
    <x v="1"/>
    <n v="37.33"/>
  </r>
  <r>
    <x v="501"/>
    <x v="1"/>
    <s v="2022-2023"/>
    <x v="1"/>
    <x v="46"/>
    <x v="3"/>
    <x v="3"/>
    <n v="4740"/>
    <x v="0"/>
    <x v="17"/>
    <x v="7"/>
    <x v="7"/>
    <n v="37.42"/>
  </r>
  <r>
    <x v="56"/>
    <x v="2"/>
    <s v="2024-2025"/>
    <x v="0"/>
    <x v="19"/>
    <x v="1"/>
    <x v="1"/>
    <n v="2800"/>
    <x v="0"/>
    <x v="11"/>
    <x v="3"/>
    <x v="3"/>
    <n v="37.46"/>
  </r>
  <r>
    <x v="567"/>
    <x v="0"/>
    <s v="2024-2025"/>
    <x v="0"/>
    <x v="73"/>
    <x v="6"/>
    <x v="6"/>
    <n v="5607"/>
    <x v="0"/>
    <x v="18"/>
    <x v="3"/>
    <x v="3"/>
    <n v="37.47"/>
  </r>
  <r>
    <x v="320"/>
    <x v="2"/>
    <s v="2024-2025"/>
    <x v="0"/>
    <x v="87"/>
    <x v="2"/>
    <x v="2"/>
    <n v="2609"/>
    <x v="0"/>
    <x v="2"/>
    <x v="7"/>
    <x v="7"/>
    <n v="37.49"/>
  </r>
  <r>
    <x v="494"/>
    <x v="2"/>
    <s v="2024-2025"/>
    <x v="1"/>
    <x v="42"/>
    <x v="3"/>
    <x v="3"/>
    <n v="4870"/>
    <x v="0"/>
    <x v="12"/>
    <x v="3"/>
    <x v="3"/>
    <n v="37.5"/>
  </r>
  <r>
    <x v="503"/>
    <x v="0"/>
    <s v="2023-2024"/>
    <x v="1"/>
    <x v="36"/>
    <x v="4"/>
    <x v="4"/>
    <n v="3148"/>
    <x v="0"/>
    <x v="6"/>
    <x v="0"/>
    <x v="0"/>
    <n v="37.57"/>
  </r>
  <r>
    <x v="301"/>
    <x v="1"/>
    <s v="2022-2023"/>
    <x v="0"/>
    <x v="63"/>
    <x v="1"/>
    <x v="1"/>
    <n v="2015"/>
    <x v="0"/>
    <x v="5"/>
    <x v="9"/>
    <x v="9"/>
    <n v="37.619999999999997"/>
  </r>
  <r>
    <x v="230"/>
    <x v="1"/>
    <s v="2023-2024"/>
    <x v="1"/>
    <x v="15"/>
    <x v="1"/>
    <x v="1"/>
    <n v="2020"/>
    <x v="0"/>
    <x v="5"/>
    <x v="5"/>
    <x v="5"/>
    <n v="37.619999999999997"/>
  </r>
  <r>
    <x v="200"/>
    <x v="2"/>
    <s v="2024-2025"/>
    <x v="1"/>
    <x v="72"/>
    <x v="4"/>
    <x v="4"/>
    <n v="3931"/>
    <x v="0"/>
    <x v="16"/>
    <x v="4"/>
    <x v="4"/>
    <n v="37.620000000000005"/>
  </r>
  <r>
    <x v="426"/>
    <x v="2"/>
    <s v="2024-2025"/>
    <x v="0"/>
    <x v="59"/>
    <x v="3"/>
    <x v="3"/>
    <n v="4509"/>
    <x v="0"/>
    <x v="3"/>
    <x v="5"/>
    <x v="5"/>
    <n v="37.909999999999997"/>
  </r>
  <r>
    <x v="408"/>
    <x v="1"/>
    <s v="2022-2023"/>
    <x v="0"/>
    <x v="92"/>
    <x v="3"/>
    <x v="3"/>
    <n v="4305"/>
    <x v="0"/>
    <x v="3"/>
    <x v="6"/>
    <x v="6"/>
    <n v="37.910000000000004"/>
  </r>
  <r>
    <x v="568"/>
    <x v="2"/>
    <s v="2024-2025"/>
    <x v="0"/>
    <x v="96"/>
    <x v="4"/>
    <x v="4"/>
    <n v="3690"/>
    <x v="0"/>
    <x v="16"/>
    <x v="5"/>
    <x v="5"/>
    <n v="37.93"/>
  </r>
  <r>
    <x v="27"/>
    <x v="0"/>
    <s v="2023-2024"/>
    <x v="1"/>
    <x v="79"/>
    <x v="6"/>
    <x v="6"/>
    <n v="5290"/>
    <x v="0"/>
    <x v="18"/>
    <x v="7"/>
    <x v="7"/>
    <n v="37.96"/>
  </r>
  <r>
    <x v="167"/>
    <x v="2"/>
    <s v="2024-2025"/>
    <x v="0"/>
    <x v="93"/>
    <x v="4"/>
    <x v="4"/>
    <n v="3915"/>
    <x v="0"/>
    <x v="16"/>
    <x v="4"/>
    <x v="4"/>
    <n v="37.979999999999997"/>
  </r>
  <r>
    <x v="84"/>
    <x v="2"/>
    <s v="2024-2025"/>
    <x v="0"/>
    <x v="4"/>
    <x v="1"/>
    <x v="1"/>
    <n v="2154"/>
    <x v="0"/>
    <x v="4"/>
    <x v="5"/>
    <x v="5"/>
    <n v="38"/>
  </r>
  <r>
    <x v="150"/>
    <x v="0"/>
    <s v="2023-2024"/>
    <x v="0"/>
    <x v="19"/>
    <x v="1"/>
    <x v="1"/>
    <n v="2800"/>
    <x v="0"/>
    <x v="11"/>
    <x v="3"/>
    <x v="3"/>
    <n v="38"/>
  </r>
  <r>
    <x v="127"/>
    <x v="1"/>
    <s v="2022-2023"/>
    <x v="0"/>
    <x v="40"/>
    <x v="4"/>
    <x v="4"/>
    <n v="3353"/>
    <x v="0"/>
    <x v="8"/>
    <x v="7"/>
    <x v="7"/>
    <n v="38.130000000000003"/>
  </r>
  <r>
    <x v="72"/>
    <x v="2"/>
    <s v="2024-2025"/>
    <x v="0"/>
    <x v="34"/>
    <x v="4"/>
    <x v="4"/>
    <n v="3018"/>
    <x v="0"/>
    <x v="7"/>
    <x v="7"/>
    <x v="7"/>
    <n v="38.28"/>
  </r>
  <r>
    <x v="167"/>
    <x v="2"/>
    <s v="2024-2025"/>
    <x v="1"/>
    <x v="35"/>
    <x v="3"/>
    <x v="3"/>
    <n v="4558"/>
    <x v="0"/>
    <x v="15"/>
    <x v="5"/>
    <x v="5"/>
    <n v="38.340000000000003"/>
  </r>
  <r>
    <x v="294"/>
    <x v="1"/>
    <s v="2022-2023"/>
    <x v="0"/>
    <x v="96"/>
    <x v="4"/>
    <x v="4"/>
    <n v="3690"/>
    <x v="0"/>
    <x v="16"/>
    <x v="2"/>
    <x v="2"/>
    <n v="38.480000000000004"/>
  </r>
  <r>
    <x v="535"/>
    <x v="1"/>
    <s v="2023-2024"/>
    <x v="1"/>
    <x v="61"/>
    <x v="6"/>
    <x v="6"/>
    <n v="5343"/>
    <x v="0"/>
    <x v="18"/>
    <x v="2"/>
    <x v="2"/>
    <n v="38.869999999999997"/>
  </r>
  <r>
    <x v="569"/>
    <x v="1"/>
    <s v="2023-2024"/>
    <x v="0"/>
    <x v="38"/>
    <x v="3"/>
    <x v="3"/>
    <n v="4802"/>
    <x v="0"/>
    <x v="12"/>
    <x v="7"/>
    <x v="7"/>
    <n v="38.92"/>
  </r>
  <r>
    <x v="24"/>
    <x v="0"/>
    <s v="2024-2025"/>
    <x v="0"/>
    <x v="2"/>
    <x v="2"/>
    <x v="2"/>
    <n v="2617"/>
    <x v="0"/>
    <x v="2"/>
    <x v="6"/>
    <x v="6"/>
    <n v="38.94"/>
  </r>
  <r>
    <x v="570"/>
    <x v="0"/>
    <s v="2023-2024"/>
    <x v="0"/>
    <x v="69"/>
    <x v="4"/>
    <x v="4"/>
    <n v="3199"/>
    <x v="0"/>
    <x v="6"/>
    <x v="2"/>
    <x v="2"/>
    <n v="38.94"/>
  </r>
  <r>
    <x v="376"/>
    <x v="1"/>
    <s v="2022-2023"/>
    <x v="0"/>
    <x v="57"/>
    <x v="6"/>
    <x v="6"/>
    <n v="5082"/>
    <x v="0"/>
    <x v="13"/>
    <x v="2"/>
    <x v="2"/>
    <n v="38.96"/>
  </r>
  <r>
    <x v="163"/>
    <x v="0"/>
    <s v="2024-2025"/>
    <x v="0"/>
    <x v="95"/>
    <x v="7"/>
    <x v="7"/>
    <n v="870"/>
    <x v="0"/>
    <x v="19"/>
    <x v="0"/>
    <x v="0"/>
    <n v="38.97"/>
  </r>
  <r>
    <x v="571"/>
    <x v="1"/>
    <s v="2023-2024"/>
    <x v="0"/>
    <x v="78"/>
    <x v="1"/>
    <x v="1"/>
    <n v="2141"/>
    <x v="0"/>
    <x v="4"/>
    <x v="0"/>
    <x v="0"/>
    <n v="38.97"/>
  </r>
  <r>
    <x v="363"/>
    <x v="2"/>
    <s v="2024-2025"/>
    <x v="1"/>
    <x v="78"/>
    <x v="1"/>
    <x v="1"/>
    <n v="2141"/>
    <x v="0"/>
    <x v="4"/>
    <x v="4"/>
    <x v="4"/>
    <n v="38.97"/>
  </r>
  <r>
    <x v="265"/>
    <x v="1"/>
    <s v="2022-2023"/>
    <x v="1"/>
    <x v="49"/>
    <x v="4"/>
    <x v="4"/>
    <n v="3134"/>
    <x v="0"/>
    <x v="6"/>
    <x v="0"/>
    <x v="0"/>
    <n v="38.97"/>
  </r>
  <r>
    <x v="117"/>
    <x v="2"/>
    <s v="2024-2025"/>
    <x v="0"/>
    <x v="90"/>
    <x v="3"/>
    <x v="3"/>
    <n v="4700"/>
    <x v="0"/>
    <x v="17"/>
    <x v="0"/>
    <x v="0"/>
    <n v="38.97"/>
  </r>
  <r>
    <x v="572"/>
    <x v="0"/>
    <s v="2023-2024"/>
    <x v="0"/>
    <x v="77"/>
    <x v="5"/>
    <x v="5"/>
    <n v="7018"/>
    <x v="0"/>
    <x v="9"/>
    <x v="0"/>
    <x v="0"/>
    <n v="38.97"/>
  </r>
  <r>
    <x v="181"/>
    <x v="0"/>
    <s v="2024-2025"/>
    <x v="0"/>
    <x v="31"/>
    <x v="1"/>
    <x v="1"/>
    <n v="2116"/>
    <x v="0"/>
    <x v="4"/>
    <x v="0"/>
    <x v="0"/>
    <n v="38.97"/>
  </r>
  <r>
    <x v="214"/>
    <x v="2"/>
    <s v="2024-2025"/>
    <x v="0"/>
    <x v="19"/>
    <x v="1"/>
    <x v="1"/>
    <n v="2800"/>
    <x v="0"/>
    <x v="11"/>
    <x v="0"/>
    <x v="0"/>
    <n v="39"/>
  </r>
  <r>
    <x v="375"/>
    <x v="0"/>
    <s v="2023-2024"/>
    <x v="0"/>
    <x v="31"/>
    <x v="1"/>
    <x v="1"/>
    <n v="2116"/>
    <x v="0"/>
    <x v="4"/>
    <x v="2"/>
    <x v="2"/>
    <n v="39.049999999999997"/>
  </r>
  <r>
    <x v="111"/>
    <x v="0"/>
    <s v="2023-2024"/>
    <x v="1"/>
    <x v="16"/>
    <x v="0"/>
    <x v="0"/>
    <n v="6030"/>
    <x v="0"/>
    <x v="0"/>
    <x v="7"/>
    <x v="7"/>
    <n v="39.480000000000004"/>
  </r>
  <r>
    <x v="423"/>
    <x v="1"/>
    <s v="2023-2024"/>
    <x v="1"/>
    <x v="4"/>
    <x v="1"/>
    <x v="1"/>
    <n v="2154"/>
    <x v="0"/>
    <x v="4"/>
    <x v="0"/>
    <x v="0"/>
    <n v="39.5"/>
  </r>
  <r>
    <x v="573"/>
    <x v="1"/>
    <s v="2022-2023"/>
    <x v="1"/>
    <x v="60"/>
    <x v="1"/>
    <x v="1"/>
    <n v="2541"/>
    <x v="0"/>
    <x v="2"/>
    <x v="1"/>
    <x v="1"/>
    <n v="39.58"/>
  </r>
  <r>
    <x v="293"/>
    <x v="0"/>
    <s v="2023-2024"/>
    <x v="0"/>
    <x v="22"/>
    <x v="1"/>
    <x v="1"/>
    <n v="2539"/>
    <x v="0"/>
    <x v="2"/>
    <x v="7"/>
    <x v="7"/>
    <n v="39.78"/>
  </r>
  <r>
    <x v="406"/>
    <x v="2"/>
    <s v="2024-2025"/>
    <x v="0"/>
    <x v="53"/>
    <x v="3"/>
    <x v="3"/>
    <n v="4119"/>
    <x v="0"/>
    <x v="10"/>
    <x v="1"/>
    <x v="1"/>
    <n v="39.799999999999997"/>
  </r>
  <r>
    <x v="509"/>
    <x v="0"/>
    <s v="2023-2024"/>
    <x v="1"/>
    <x v="36"/>
    <x v="4"/>
    <x v="4"/>
    <n v="3148"/>
    <x v="0"/>
    <x v="6"/>
    <x v="7"/>
    <x v="7"/>
    <n v="39.83"/>
  </r>
  <r>
    <x v="574"/>
    <x v="2"/>
    <s v="2024-2025"/>
    <x v="1"/>
    <x v="48"/>
    <x v="3"/>
    <x v="3"/>
    <n v="4566"/>
    <x v="0"/>
    <x v="15"/>
    <x v="4"/>
    <x v="4"/>
    <n v="39.909999999999997"/>
  </r>
  <r>
    <x v="423"/>
    <x v="1"/>
    <s v="2023-2024"/>
    <x v="1"/>
    <x v="86"/>
    <x v="0"/>
    <x v="0"/>
    <n v="6725"/>
    <x v="0"/>
    <x v="20"/>
    <x v="6"/>
    <x v="6"/>
    <n v="39.92"/>
  </r>
  <r>
    <x v="464"/>
    <x v="2"/>
    <s v="2024-2025"/>
    <x v="0"/>
    <x v="8"/>
    <x v="1"/>
    <x v="1"/>
    <n v="2158"/>
    <x v="0"/>
    <x v="4"/>
    <x v="7"/>
    <x v="7"/>
    <n v="39.94"/>
  </r>
  <r>
    <x v="575"/>
    <x v="0"/>
    <s v="2023-2024"/>
    <x v="0"/>
    <x v="34"/>
    <x v="4"/>
    <x v="4"/>
    <n v="3018"/>
    <x v="0"/>
    <x v="7"/>
    <x v="2"/>
    <x v="2"/>
    <n v="39.950000000000003"/>
  </r>
  <r>
    <x v="9"/>
    <x v="0"/>
    <s v="2024-2025"/>
    <x v="0"/>
    <x v="34"/>
    <x v="4"/>
    <x v="4"/>
    <n v="3018"/>
    <x v="0"/>
    <x v="7"/>
    <x v="1"/>
    <x v="1"/>
    <n v="39.950000000000003"/>
  </r>
  <r>
    <x v="515"/>
    <x v="0"/>
    <s v="2023-2024"/>
    <x v="1"/>
    <x v="1"/>
    <x v="1"/>
    <x v="1"/>
    <n v="2478"/>
    <x v="0"/>
    <x v="1"/>
    <x v="6"/>
    <x v="6"/>
    <n v="39.950000000000003"/>
  </r>
  <r>
    <x v="214"/>
    <x v="2"/>
    <s v="2024-2025"/>
    <x v="1"/>
    <x v="36"/>
    <x v="4"/>
    <x v="4"/>
    <n v="3148"/>
    <x v="0"/>
    <x v="6"/>
    <x v="1"/>
    <x v="1"/>
    <n v="39.950000000000003"/>
  </r>
  <r>
    <x v="497"/>
    <x v="0"/>
    <s v="2023-2024"/>
    <x v="0"/>
    <x v="5"/>
    <x v="1"/>
    <x v="1"/>
    <n v="2067"/>
    <x v="0"/>
    <x v="5"/>
    <x v="2"/>
    <x v="2"/>
    <n v="39.950000000000003"/>
  </r>
  <r>
    <x v="420"/>
    <x v="1"/>
    <s v="2022-2023"/>
    <x v="0"/>
    <x v="27"/>
    <x v="4"/>
    <x v="4"/>
    <n v="3066"/>
    <x v="0"/>
    <x v="7"/>
    <x v="5"/>
    <x v="5"/>
    <n v="39.950000000000003"/>
  </r>
  <r>
    <x v="281"/>
    <x v="0"/>
    <s v="2023-2024"/>
    <x v="0"/>
    <x v="91"/>
    <x v="1"/>
    <x v="1"/>
    <n v="2064"/>
    <x v="0"/>
    <x v="5"/>
    <x v="9"/>
    <x v="9"/>
    <n v="39.96"/>
  </r>
  <r>
    <x v="120"/>
    <x v="2"/>
    <s v="2024-2025"/>
    <x v="1"/>
    <x v="61"/>
    <x v="6"/>
    <x v="6"/>
    <n v="5343"/>
    <x v="0"/>
    <x v="18"/>
    <x v="3"/>
    <x v="3"/>
    <n v="39.96"/>
  </r>
  <r>
    <x v="392"/>
    <x v="2"/>
    <s v="2024-2025"/>
    <x v="0"/>
    <x v="5"/>
    <x v="1"/>
    <x v="1"/>
    <n v="2067"/>
    <x v="0"/>
    <x v="5"/>
    <x v="4"/>
    <x v="4"/>
    <n v="39.96"/>
  </r>
  <r>
    <x v="30"/>
    <x v="1"/>
    <s v="2022-2023"/>
    <x v="0"/>
    <x v="45"/>
    <x v="3"/>
    <x v="3"/>
    <n v="4570"/>
    <x v="0"/>
    <x v="15"/>
    <x v="5"/>
    <x v="5"/>
    <n v="39.96"/>
  </r>
  <r>
    <x v="229"/>
    <x v="1"/>
    <s v="2022-2023"/>
    <x v="0"/>
    <x v="90"/>
    <x v="3"/>
    <x v="3"/>
    <n v="4700"/>
    <x v="0"/>
    <x v="17"/>
    <x v="2"/>
    <x v="2"/>
    <n v="39.96"/>
  </r>
  <r>
    <x v="109"/>
    <x v="0"/>
    <s v="2023-2024"/>
    <x v="0"/>
    <x v="86"/>
    <x v="0"/>
    <x v="0"/>
    <n v="6725"/>
    <x v="0"/>
    <x v="20"/>
    <x v="3"/>
    <x v="3"/>
    <n v="39.97"/>
  </r>
  <r>
    <x v="199"/>
    <x v="0"/>
    <s v="2023-2024"/>
    <x v="1"/>
    <x v="71"/>
    <x v="6"/>
    <x v="6"/>
    <n v="5043"/>
    <x v="0"/>
    <x v="13"/>
    <x v="0"/>
    <x v="0"/>
    <n v="39.97"/>
  </r>
  <r>
    <x v="284"/>
    <x v="2"/>
    <s v="2024-2025"/>
    <x v="0"/>
    <x v="22"/>
    <x v="1"/>
    <x v="1"/>
    <n v="2539"/>
    <x v="0"/>
    <x v="2"/>
    <x v="4"/>
    <x v="4"/>
    <n v="40"/>
  </r>
  <r>
    <x v="33"/>
    <x v="2"/>
    <s v="2024-2025"/>
    <x v="1"/>
    <x v="56"/>
    <x v="1"/>
    <x v="1"/>
    <n v="2795"/>
    <x v="0"/>
    <x v="11"/>
    <x v="9"/>
    <x v="9"/>
    <n v="40.21"/>
  </r>
  <r>
    <x v="66"/>
    <x v="1"/>
    <s v="2022-2023"/>
    <x v="1"/>
    <x v="4"/>
    <x v="1"/>
    <x v="1"/>
    <n v="2154"/>
    <x v="0"/>
    <x v="4"/>
    <x v="7"/>
    <x v="7"/>
    <n v="40.230000000000004"/>
  </r>
  <r>
    <x v="488"/>
    <x v="2"/>
    <s v="2024-2025"/>
    <x v="0"/>
    <x v="77"/>
    <x v="5"/>
    <x v="5"/>
    <n v="7018"/>
    <x v="0"/>
    <x v="9"/>
    <x v="6"/>
    <x v="6"/>
    <n v="40.29"/>
  </r>
  <r>
    <x v="328"/>
    <x v="2"/>
    <s v="2024-2025"/>
    <x v="0"/>
    <x v="27"/>
    <x v="4"/>
    <x v="4"/>
    <n v="3066"/>
    <x v="0"/>
    <x v="7"/>
    <x v="1"/>
    <x v="1"/>
    <n v="40.39"/>
  </r>
  <r>
    <x v="522"/>
    <x v="0"/>
    <s v="2023-2024"/>
    <x v="0"/>
    <x v="92"/>
    <x v="3"/>
    <x v="3"/>
    <n v="4305"/>
    <x v="0"/>
    <x v="3"/>
    <x v="6"/>
    <x v="6"/>
    <n v="40.450000000000003"/>
  </r>
  <r>
    <x v="576"/>
    <x v="0"/>
    <s v="2023-2024"/>
    <x v="0"/>
    <x v="27"/>
    <x v="4"/>
    <x v="4"/>
    <n v="3066"/>
    <x v="0"/>
    <x v="7"/>
    <x v="2"/>
    <x v="2"/>
    <n v="40.729999999999997"/>
  </r>
  <r>
    <x v="482"/>
    <x v="2"/>
    <s v="2024-2025"/>
    <x v="0"/>
    <x v="63"/>
    <x v="1"/>
    <x v="1"/>
    <n v="2015"/>
    <x v="0"/>
    <x v="5"/>
    <x v="1"/>
    <x v="1"/>
    <n v="40.79"/>
  </r>
  <r>
    <x v="471"/>
    <x v="2"/>
    <s v="2024-2025"/>
    <x v="0"/>
    <x v="25"/>
    <x v="4"/>
    <x v="4"/>
    <n v="3550"/>
    <x v="0"/>
    <x v="8"/>
    <x v="1"/>
    <x v="1"/>
    <n v="40.950000000000003"/>
  </r>
  <r>
    <x v="185"/>
    <x v="0"/>
    <s v="2023-2024"/>
    <x v="0"/>
    <x v="82"/>
    <x v="3"/>
    <x v="3"/>
    <n v="4655"/>
    <x v="0"/>
    <x v="17"/>
    <x v="3"/>
    <x v="3"/>
    <n v="40.980000000000004"/>
  </r>
  <r>
    <x v="151"/>
    <x v="2"/>
    <s v="2024-2025"/>
    <x v="1"/>
    <x v="23"/>
    <x v="1"/>
    <x v="1"/>
    <n v="2650"/>
    <x v="0"/>
    <x v="11"/>
    <x v="4"/>
    <x v="4"/>
    <n v="41.48"/>
  </r>
  <r>
    <x v="491"/>
    <x v="0"/>
    <s v="2024-2025"/>
    <x v="1"/>
    <x v="36"/>
    <x v="4"/>
    <x v="4"/>
    <n v="3148"/>
    <x v="0"/>
    <x v="6"/>
    <x v="4"/>
    <x v="4"/>
    <n v="41.64"/>
  </r>
  <r>
    <x v="458"/>
    <x v="2"/>
    <s v="2024-2025"/>
    <x v="1"/>
    <x v="47"/>
    <x v="1"/>
    <x v="1"/>
    <n v="2101"/>
    <x v="0"/>
    <x v="4"/>
    <x v="1"/>
    <x v="1"/>
    <n v="41.64"/>
  </r>
  <r>
    <x v="577"/>
    <x v="0"/>
    <s v="2024-2025"/>
    <x v="1"/>
    <x v="79"/>
    <x v="6"/>
    <x v="6"/>
    <n v="5290"/>
    <x v="0"/>
    <x v="18"/>
    <x v="7"/>
    <x v="7"/>
    <n v="41.75"/>
  </r>
  <r>
    <x v="259"/>
    <x v="2"/>
    <s v="2024-2025"/>
    <x v="0"/>
    <x v="19"/>
    <x v="1"/>
    <x v="1"/>
    <n v="2800"/>
    <x v="0"/>
    <x v="11"/>
    <x v="3"/>
    <x v="3"/>
    <n v="41.870000000000005"/>
  </r>
  <r>
    <x v="242"/>
    <x v="1"/>
    <s v="2023-2024"/>
    <x v="1"/>
    <x v="72"/>
    <x v="4"/>
    <x v="4"/>
    <n v="3931"/>
    <x v="0"/>
    <x v="16"/>
    <x v="5"/>
    <x v="5"/>
    <n v="41.88"/>
  </r>
  <r>
    <x v="438"/>
    <x v="1"/>
    <s v="2022-2023"/>
    <x v="0"/>
    <x v="77"/>
    <x v="5"/>
    <x v="5"/>
    <n v="7018"/>
    <x v="0"/>
    <x v="9"/>
    <x v="4"/>
    <x v="4"/>
    <n v="41.92"/>
  </r>
  <r>
    <x v="578"/>
    <x v="2"/>
    <s v="2024-2025"/>
    <x v="0"/>
    <x v="91"/>
    <x v="1"/>
    <x v="1"/>
    <n v="2064"/>
    <x v="0"/>
    <x v="5"/>
    <x v="0"/>
    <x v="0"/>
    <n v="41.93"/>
  </r>
  <r>
    <x v="461"/>
    <x v="2"/>
    <s v="2024-2025"/>
    <x v="1"/>
    <x v="0"/>
    <x v="0"/>
    <x v="0"/>
    <n v="6021"/>
    <x v="0"/>
    <x v="0"/>
    <x v="0"/>
    <x v="0"/>
    <n v="41.93"/>
  </r>
  <r>
    <x v="469"/>
    <x v="1"/>
    <s v="2023-2024"/>
    <x v="0"/>
    <x v="40"/>
    <x v="4"/>
    <x v="4"/>
    <n v="3353"/>
    <x v="0"/>
    <x v="8"/>
    <x v="5"/>
    <x v="5"/>
    <n v="41.93"/>
  </r>
  <r>
    <x v="29"/>
    <x v="0"/>
    <s v="2024-2025"/>
    <x v="0"/>
    <x v="89"/>
    <x v="4"/>
    <x v="4"/>
    <n v="3136"/>
    <x v="0"/>
    <x v="6"/>
    <x v="1"/>
    <x v="1"/>
    <n v="41.93"/>
  </r>
  <r>
    <x v="579"/>
    <x v="0"/>
    <s v="2023-2024"/>
    <x v="0"/>
    <x v="68"/>
    <x v="7"/>
    <x v="7"/>
    <n v="800"/>
    <x v="0"/>
    <x v="19"/>
    <x v="2"/>
    <x v="2"/>
    <n v="41.93"/>
  </r>
  <r>
    <x v="580"/>
    <x v="0"/>
    <s v="2023-2024"/>
    <x v="0"/>
    <x v="69"/>
    <x v="4"/>
    <x v="4"/>
    <n v="3199"/>
    <x v="0"/>
    <x v="6"/>
    <x v="2"/>
    <x v="2"/>
    <n v="41.93"/>
  </r>
  <r>
    <x v="348"/>
    <x v="1"/>
    <s v="2023-2024"/>
    <x v="0"/>
    <x v="58"/>
    <x v="0"/>
    <x v="0"/>
    <n v="6027"/>
    <x v="0"/>
    <x v="0"/>
    <x v="6"/>
    <x v="6"/>
    <n v="41.93"/>
  </r>
  <r>
    <x v="83"/>
    <x v="1"/>
    <s v="2022-2023"/>
    <x v="1"/>
    <x v="16"/>
    <x v="0"/>
    <x v="0"/>
    <n v="6030"/>
    <x v="0"/>
    <x v="0"/>
    <x v="0"/>
    <x v="0"/>
    <n v="41.93"/>
  </r>
  <r>
    <x v="581"/>
    <x v="0"/>
    <s v="2023-2024"/>
    <x v="1"/>
    <x v="79"/>
    <x v="6"/>
    <x v="6"/>
    <n v="5290"/>
    <x v="0"/>
    <x v="18"/>
    <x v="6"/>
    <x v="6"/>
    <n v="41.93"/>
  </r>
  <r>
    <x v="147"/>
    <x v="0"/>
    <s v="2023-2024"/>
    <x v="0"/>
    <x v="7"/>
    <x v="4"/>
    <x v="4"/>
    <n v="3175"/>
    <x v="0"/>
    <x v="6"/>
    <x v="4"/>
    <x v="4"/>
    <n v="41.96"/>
  </r>
  <r>
    <x v="168"/>
    <x v="0"/>
    <s v="2023-2024"/>
    <x v="0"/>
    <x v="43"/>
    <x v="1"/>
    <x v="1"/>
    <n v="2560"/>
    <x v="0"/>
    <x v="2"/>
    <x v="7"/>
    <x v="7"/>
    <n v="41.97"/>
  </r>
  <r>
    <x v="582"/>
    <x v="0"/>
    <s v="2023-2024"/>
    <x v="0"/>
    <x v="62"/>
    <x v="0"/>
    <x v="0"/>
    <n v="6112"/>
    <x v="0"/>
    <x v="14"/>
    <x v="3"/>
    <x v="3"/>
    <n v="42"/>
  </r>
  <r>
    <x v="39"/>
    <x v="0"/>
    <s v="2024-2025"/>
    <x v="0"/>
    <x v="69"/>
    <x v="4"/>
    <x v="4"/>
    <n v="3199"/>
    <x v="0"/>
    <x v="6"/>
    <x v="1"/>
    <x v="1"/>
    <n v="42.17"/>
  </r>
  <r>
    <x v="583"/>
    <x v="2"/>
    <s v="2024-2025"/>
    <x v="0"/>
    <x v="14"/>
    <x v="1"/>
    <x v="1"/>
    <n v="2790"/>
    <x v="0"/>
    <x v="11"/>
    <x v="7"/>
    <x v="7"/>
    <n v="42.65"/>
  </r>
  <r>
    <x v="472"/>
    <x v="0"/>
    <s v="2023-2024"/>
    <x v="0"/>
    <x v="84"/>
    <x v="3"/>
    <x v="3"/>
    <n v="4215"/>
    <x v="0"/>
    <x v="3"/>
    <x v="8"/>
    <x v="8"/>
    <n v="42.79"/>
  </r>
  <r>
    <x v="418"/>
    <x v="2"/>
    <s v="2024-2025"/>
    <x v="0"/>
    <x v="89"/>
    <x v="4"/>
    <x v="4"/>
    <n v="3136"/>
    <x v="0"/>
    <x v="6"/>
    <x v="6"/>
    <x v="6"/>
    <n v="42.92"/>
  </r>
  <r>
    <x v="500"/>
    <x v="1"/>
    <s v="2022-2023"/>
    <x v="0"/>
    <x v="29"/>
    <x v="4"/>
    <x v="4"/>
    <n v="3500"/>
    <x v="0"/>
    <x v="8"/>
    <x v="5"/>
    <x v="5"/>
    <n v="42.92"/>
  </r>
  <r>
    <x v="225"/>
    <x v="0"/>
    <s v="2023-2024"/>
    <x v="0"/>
    <x v="75"/>
    <x v="0"/>
    <x v="0"/>
    <n v="6450"/>
    <x v="0"/>
    <x v="20"/>
    <x v="2"/>
    <x v="2"/>
    <n v="42.93"/>
  </r>
  <r>
    <x v="179"/>
    <x v="0"/>
    <s v="2024-2025"/>
    <x v="1"/>
    <x v="42"/>
    <x v="3"/>
    <x v="3"/>
    <n v="4870"/>
    <x v="0"/>
    <x v="12"/>
    <x v="3"/>
    <x v="3"/>
    <n v="42.96"/>
  </r>
  <r>
    <x v="541"/>
    <x v="0"/>
    <s v="2023-2024"/>
    <x v="0"/>
    <x v="65"/>
    <x v="1"/>
    <x v="1"/>
    <n v="2131"/>
    <x v="0"/>
    <x v="4"/>
    <x v="3"/>
    <x v="3"/>
    <n v="42.98"/>
  </r>
  <r>
    <x v="584"/>
    <x v="1"/>
    <s v="2022-2023"/>
    <x v="0"/>
    <x v="71"/>
    <x v="6"/>
    <x v="6"/>
    <n v="5043"/>
    <x v="0"/>
    <x v="13"/>
    <x v="3"/>
    <x v="3"/>
    <n v="43"/>
  </r>
  <r>
    <x v="585"/>
    <x v="0"/>
    <s v="2023-2024"/>
    <x v="0"/>
    <x v="13"/>
    <x v="1"/>
    <x v="1"/>
    <n v="2480"/>
    <x v="0"/>
    <x v="1"/>
    <x v="9"/>
    <x v="9"/>
    <n v="43.13"/>
  </r>
  <r>
    <x v="184"/>
    <x v="2"/>
    <s v="2024-2025"/>
    <x v="0"/>
    <x v="5"/>
    <x v="1"/>
    <x v="1"/>
    <n v="2067"/>
    <x v="0"/>
    <x v="5"/>
    <x v="8"/>
    <x v="8"/>
    <n v="43.28"/>
  </r>
  <r>
    <x v="368"/>
    <x v="2"/>
    <s v="2024-2025"/>
    <x v="0"/>
    <x v="70"/>
    <x v="4"/>
    <x v="4"/>
    <n v="3400"/>
    <x v="0"/>
    <x v="8"/>
    <x v="7"/>
    <x v="7"/>
    <n v="43.47"/>
  </r>
  <r>
    <x v="175"/>
    <x v="1"/>
    <s v="2023-2024"/>
    <x v="0"/>
    <x v="7"/>
    <x v="4"/>
    <x v="4"/>
    <n v="3175"/>
    <x v="0"/>
    <x v="6"/>
    <x v="8"/>
    <x v="8"/>
    <n v="43.56"/>
  </r>
  <r>
    <x v="365"/>
    <x v="0"/>
    <s v="2024-2025"/>
    <x v="0"/>
    <x v="89"/>
    <x v="4"/>
    <x v="4"/>
    <n v="3136"/>
    <x v="0"/>
    <x v="6"/>
    <x v="5"/>
    <x v="5"/>
    <n v="43.58"/>
  </r>
  <r>
    <x v="586"/>
    <x v="0"/>
    <s v="2023-2024"/>
    <x v="0"/>
    <x v="5"/>
    <x v="1"/>
    <x v="1"/>
    <n v="2067"/>
    <x v="0"/>
    <x v="5"/>
    <x v="2"/>
    <x v="2"/>
    <n v="43.64"/>
  </r>
  <r>
    <x v="86"/>
    <x v="1"/>
    <s v="2022-2023"/>
    <x v="1"/>
    <x v="13"/>
    <x v="1"/>
    <x v="1"/>
    <n v="2480"/>
    <x v="0"/>
    <x v="1"/>
    <x v="1"/>
    <x v="1"/>
    <n v="43.75"/>
  </r>
  <r>
    <x v="334"/>
    <x v="2"/>
    <s v="2024-2025"/>
    <x v="0"/>
    <x v="6"/>
    <x v="0"/>
    <x v="0"/>
    <n v="6010"/>
    <x v="0"/>
    <x v="0"/>
    <x v="5"/>
    <x v="5"/>
    <n v="43.89"/>
  </r>
  <r>
    <x v="233"/>
    <x v="1"/>
    <s v="2023-2024"/>
    <x v="0"/>
    <x v="14"/>
    <x v="1"/>
    <x v="1"/>
    <n v="2790"/>
    <x v="0"/>
    <x v="11"/>
    <x v="5"/>
    <x v="5"/>
    <n v="43.89"/>
  </r>
  <r>
    <x v="510"/>
    <x v="1"/>
    <s v="2023-2024"/>
    <x v="0"/>
    <x v="67"/>
    <x v="3"/>
    <x v="3"/>
    <n v="4551"/>
    <x v="0"/>
    <x v="15"/>
    <x v="6"/>
    <x v="6"/>
    <n v="43.900000000000006"/>
  </r>
  <r>
    <x v="587"/>
    <x v="0"/>
    <s v="2024-2025"/>
    <x v="1"/>
    <x v="9"/>
    <x v="4"/>
    <x v="4"/>
    <n v="3076"/>
    <x v="0"/>
    <x v="7"/>
    <x v="6"/>
    <x v="6"/>
    <n v="43.900000000000006"/>
  </r>
  <r>
    <x v="316"/>
    <x v="0"/>
    <s v="2023-2024"/>
    <x v="0"/>
    <x v="44"/>
    <x v="4"/>
    <x v="4"/>
    <n v="3977"/>
    <x v="0"/>
    <x v="16"/>
    <x v="6"/>
    <x v="6"/>
    <n v="43.92"/>
  </r>
  <r>
    <x v="155"/>
    <x v="2"/>
    <s v="2024-2025"/>
    <x v="0"/>
    <x v="25"/>
    <x v="4"/>
    <x v="4"/>
    <n v="3550"/>
    <x v="0"/>
    <x v="8"/>
    <x v="5"/>
    <x v="5"/>
    <n v="43.95"/>
  </r>
  <r>
    <x v="87"/>
    <x v="0"/>
    <s v="2023-2024"/>
    <x v="1"/>
    <x v="80"/>
    <x v="0"/>
    <x v="0"/>
    <n v="6109"/>
    <x v="0"/>
    <x v="14"/>
    <x v="3"/>
    <x v="3"/>
    <n v="43.96"/>
  </r>
  <r>
    <x v="387"/>
    <x v="2"/>
    <s v="2024-2025"/>
    <x v="0"/>
    <x v="65"/>
    <x v="1"/>
    <x v="1"/>
    <n v="2131"/>
    <x v="0"/>
    <x v="4"/>
    <x v="7"/>
    <x v="7"/>
    <n v="43.97"/>
  </r>
  <r>
    <x v="588"/>
    <x v="0"/>
    <s v="2023-2024"/>
    <x v="0"/>
    <x v="20"/>
    <x v="4"/>
    <x v="4"/>
    <n v="3429"/>
    <x v="0"/>
    <x v="8"/>
    <x v="7"/>
    <x v="7"/>
    <n v="43.97"/>
  </r>
  <r>
    <x v="100"/>
    <x v="0"/>
    <s v="2023-2024"/>
    <x v="0"/>
    <x v="79"/>
    <x v="6"/>
    <x v="6"/>
    <n v="5290"/>
    <x v="0"/>
    <x v="18"/>
    <x v="3"/>
    <x v="3"/>
    <n v="44"/>
  </r>
  <r>
    <x v="579"/>
    <x v="0"/>
    <s v="2023-2024"/>
    <x v="1"/>
    <x v="74"/>
    <x v="1"/>
    <x v="1"/>
    <n v="2485"/>
    <x v="0"/>
    <x v="1"/>
    <x v="2"/>
    <x v="2"/>
    <n v="44.33"/>
  </r>
  <r>
    <x v="299"/>
    <x v="1"/>
    <s v="2022-2023"/>
    <x v="1"/>
    <x v="52"/>
    <x v="3"/>
    <x v="3"/>
    <n v="4053"/>
    <x v="0"/>
    <x v="10"/>
    <x v="8"/>
    <x v="8"/>
    <n v="44.38"/>
  </r>
  <r>
    <x v="553"/>
    <x v="2"/>
    <s v="2024-2025"/>
    <x v="1"/>
    <x v="55"/>
    <x v="3"/>
    <x v="3"/>
    <n v="4703"/>
    <x v="0"/>
    <x v="17"/>
    <x v="4"/>
    <x v="4"/>
    <n v="44.42"/>
  </r>
  <r>
    <x v="205"/>
    <x v="0"/>
    <s v="2023-2024"/>
    <x v="0"/>
    <x v="66"/>
    <x v="3"/>
    <x v="3"/>
    <n v="4883"/>
    <x v="0"/>
    <x v="12"/>
    <x v="7"/>
    <x v="7"/>
    <n v="44.47"/>
  </r>
  <r>
    <x v="508"/>
    <x v="0"/>
    <s v="2024-2025"/>
    <x v="1"/>
    <x v="49"/>
    <x v="4"/>
    <x v="4"/>
    <n v="3134"/>
    <x v="0"/>
    <x v="6"/>
    <x v="3"/>
    <x v="3"/>
    <n v="44.47"/>
  </r>
  <r>
    <x v="454"/>
    <x v="0"/>
    <s v="2024-2025"/>
    <x v="0"/>
    <x v="25"/>
    <x v="4"/>
    <x v="4"/>
    <n v="3550"/>
    <x v="0"/>
    <x v="8"/>
    <x v="0"/>
    <x v="0"/>
    <n v="44.5"/>
  </r>
  <r>
    <x v="589"/>
    <x v="0"/>
    <s v="2023-2024"/>
    <x v="0"/>
    <x v="57"/>
    <x v="6"/>
    <x v="6"/>
    <n v="5082"/>
    <x v="0"/>
    <x v="13"/>
    <x v="4"/>
    <x v="4"/>
    <n v="44.5"/>
  </r>
  <r>
    <x v="421"/>
    <x v="0"/>
    <s v="2023-2024"/>
    <x v="0"/>
    <x v="84"/>
    <x v="3"/>
    <x v="3"/>
    <n v="4215"/>
    <x v="0"/>
    <x v="3"/>
    <x v="3"/>
    <x v="3"/>
    <n v="44.53"/>
  </r>
  <r>
    <x v="62"/>
    <x v="0"/>
    <s v="2024-2025"/>
    <x v="0"/>
    <x v="31"/>
    <x v="1"/>
    <x v="1"/>
    <n v="2116"/>
    <x v="0"/>
    <x v="4"/>
    <x v="8"/>
    <x v="8"/>
    <n v="44.599999999999994"/>
  </r>
  <r>
    <x v="590"/>
    <x v="0"/>
    <s v="2024-2025"/>
    <x v="0"/>
    <x v="75"/>
    <x v="0"/>
    <x v="0"/>
    <n v="6450"/>
    <x v="0"/>
    <x v="20"/>
    <x v="0"/>
    <x v="0"/>
    <n v="44.67"/>
  </r>
  <r>
    <x v="514"/>
    <x v="1"/>
    <s v="2022-2023"/>
    <x v="0"/>
    <x v="68"/>
    <x v="7"/>
    <x v="7"/>
    <n v="800"/>
    <x v="0"/>
    <x v="19"/>
    <x v="8"/>
    <x v="8"/>
    <n v="44.820000000000007"/>
  </r>
  <r>
    <x v="532"/>
    <x v="1"/>
    <s v="2022-2023"/>
    <x v="1"/>
    <x v="52"/>
    <x v="3"/>
    <x v="3"/>
    <n v="4053"/>
    <x v="0"/>
    <x v="10"/>
    <x v="5"/>
    <x v="5"/>
    <n v="44.84"/>
  </r>
  <r>
    <x v="160"/>
    <x v="0"/>
    <s v="2024-2025"/>
    <x v="0"/>
    <x v="17"/>
    <x v="3"/>
    <x v="3"/>
    <n v="4825"/>
    <x v="0"/>
    <x v="12"/>
    <x v="6"/>
    <x v="6"/>
    <n v="44.87"/>
  </r>
  <r>
    <x v="591"/>
    <x v="2"/>
    <s v="2024-2025"/>
    <x v="0"/>
    <x v="76"/>
    <x v="1"/>
    <x v="1"/>
    <n v="2031"/>
    <x v="0"/>
    <x v="5"/>
    <x v="3"/>
    <x v="3"/>
    <n v="44.9"/>
  </r>
  <r>
    <x v="196"/>
    <x v="0"/>
    <s v="2024-2025"/>
    <x v="0"/>
    <x v="38"/>
    <x v="3"/>
    <x v="3"/>
    <n v="4802"/>
    <x v="0"/>
    <x v="12"/>
    <x v="9"/>
    <x v="9"/>
    <n v="44.91"/>
  </r>
  <r>
    <x v="537"/>
    <x v="1"/>
    <s v="2022-2023"/>
    <x v="0"/>
    <x v="78"/>
    <x v="1"/>
    <x v="1"/>
    <n v="2141"/>
    <x v="0"/>
    <x v="4"/>
    <x v="6"/>
    <x v="6"/>
    <n v="44.91"/>
  </r>
  <r>
    <x v="578"/>
    <x v="2"/>
    <s v="2024-2025"/>
    <x v="0"/>
    <x v="15"/>
    <x v="1"/>
    <x v="1"/>
    <n v="2020"/>
    <x v="0"/>
    <x v="5"/>
    <x v="6"/>
    <x v="6"/>
    <n v="44.91"/>
  </r>
  <r>
    <x v="14"/>
    <x v="0"/>
    <s v="2023-2024"/>
    <x v="0"/>
    <x v="51"/>
    <x v="4"/>
    <x v="4"/>
    <n v="3630"/>
    <x v="0"/>
    <x v="16"/>
    <x v="2"/>
    <x v="2"/>
    <n v="44.91"/>
  </r>
  <r>
    <x v="189"/>
    <x v="2"/>
    <s v="2024-2025"/>
    <x v="1"/>
    <x v="61"/>
    <x v="6"/>
    <x v="6"/>
    <n v="5343"/>
    <x v="0"/>
    <x v="18"/>
    <x v="7"/>
    <x v="7"/>
    <n v="44.96"/>
  </r>
  <r>
    <x v="358"/>
    <x v="1"/>
    <s v="2023-2024"/>
    <x v="0"/>
    <x v="6"/>
    <x v="0"/>
    <x v="0"/>
    <n v="6010"/>
    <x v="0"/>
    <x v="0"/>
    <x v="3"/>
    <x v="3"/>
    <n v="44.97"/>
  </r>
  <r>
    <x v="573"/>
    <x v="1"/>
    <s v="2022-2023"/>
    <x v="1"/>
    <x v="16"/>
    <x v="0"/>
    <x v="0"/>
    <n v="6030"/>
    <x v="0"/>
    <x v="0"/>
    <x v="0"/>
    <x v="0"/>
    <n v="44.97"/>
  </r>
  <r>
    <x v="294"/>
    <x v="1"/>
    <s v="2022-2023"/>
    <x v="1"/>
    <x v="30"/>
    <x v="4"/>
    <x v="4"/>
    <n v="3131"/>
    <x v="0"/>
    <x v="6"/>
    <x v="7"/>
    <x v="7"/>
    <n v="44.97"/>
  </r>
  <r>
    <x v="590"/>
    <x v="0"/>
    <s v="2024-2025"/>
    <x v="0"/>
    <x v="33"/>
    <x v="4"/>
    <x v="4"/>
    <n v="3280"/>
    <x v="0"/>
    <x v="8"/>
    <x v="3"/>
    <x v="3"/>
    <n v="44.97"/>
  </r>
  <r>
    <x v="503"/>
    <x v="0"/>
    <s v="2023-2024"/>
    <x v="0"/>
    <x v="63"/>
    <x v="1"/>
    <x v="1"/>
    <n v="2015"/>
    <x v="0"/>
    <x v="5"/>
    <x v="3"/>
    <x v="3"/>
    <n v="45"/>
  </r>
  <r>
    <x v="143"/>
    <x v="2"/>
    <s v="2024-2025"/>
    <x v="0"/>
    <x v="72"/>
    <x v="4"/>
    <x v="4"/>
    <n v="3931"/>
    <x v="0"/>
    <x v="16"/>
    <x v="3"/>
    <x v="3"/>
    <n v="45"/>
  </r>
  <r>
    <x v="368"/>
    <x v="2"/>
    <s v="2024-2025"/>
    <x v="0"/>
    <x v="48"/>
    <x v="3"/>
    <x v="3"/>
    <n v="4566"/>
    <x v="0"/>
    <x v="15"/>
    <x v="9"/>
    <x v="9"/>
    <n v="45"/>
  </r>
  <r>
    <x v="238"/>
    <x v="2"/>
    <s v="2024-2025"/>
    <x v="1"/>
    <x v="86"/>
    <x v="0"/>
    <x v="0"/>
    <n v="6725"/>
    <x v="0"/>
    <x v="20"/>
    <x v="7"/>
    <x v="7"/>
    <n v="45.15"/>
  </r>
  <r>
    <x v="293"/>
    <x v="0"/>
    <s v="2023-2024"/>
    <x v="0"/>
    <x v="22"/>
    <x v="1"/>
    <x v="1"/>
    <n v="2539"/>
    <x v="0"/>
    <x v="2"/>
    <x v="7"/>
    <x v="7"/>
    <n v="45.15"/>
  </r>
  <r>
    <x v="592"/>
    <x v="1"/>
    <s v="2023-2024"/>
    <x v="0"/>
    <x v="63"/>
    <x v="1"/>
    <x v="1"/>
    <n v="2015"/>
    <x v="0"/>
    <x v="5"/>
    <x v="4"/>
    <x v="4"/>
    <n v="45.46"/>
  </r>
  <r>
    <x v="20"/>
    <x v="0"/>
    <s v="2023-2024"/>
    <x v="0"/>
    <x v="87"/>
    <x v="2"/>
    <x v="2"/>
    <n v="2609"/>
    <x v="0"/>
    <x v="2"/>
    <x v="3"/>
    <x v="3"/>
    <n v="45.46"/>
  </r>
  <r>
    <x v="593"/>
    <x v="0"/>
    <s v="2023-2024"/>
    <x v="0"/>
    <x v="33"/>
    <x v="4"/>
    <x v="4"/>
    <n v="3280"/>
    <x v="0"/>
    <x v="8"/>
    <x v="3"/>
    <x v="3"/>
    <n v="45.49"/>
  </r>
  <r>
    <x v="594"/>
    <x v="1"/>
    <s v="2022-2023"/>
    <x v="0"/>
    <x v="39"/>
    <x v="0"/>
    <x v="0"/>
    <n v="6330"/>
    <x v="0"/>
    <x v="14"/>
    <x v="6"/>
    <x v="6"/>
    <n v="45.54"/>
  </r>
  <r>
    <x v="366"/>
    <x v="1"/>
    <s v="2022-2023"/>
    <x v="1"/>
    <x v="79"/>
    <x v="6"/>
    <x v="6"/>
    <n v="5290"/>
    <x v="0"/>
    <x v="18"/>
    <x v="5"/>
    <x v="5"/>
    <n v="45.65"/>
  </r>
  <r>
    <x v="595"/>
    <x v="0"/>
    <s v="2023-2024"/>
    <x v="0"/>
    <x v="25"/>
    <x v="4"/>
    <x v="4"/>
    <n v="3550"/>
    <x v="0"/>
    <x v="8"/>
    <x v="3"/>
    <x v="3"/>
    <n v="45.89"/>
  </r>
  <r>
    <x v="546"/>
    <x v="2"/>
    <s v="2024-2025"/>
    <x v="1"/>
    <x v="18"/>
    <x v="6"/>
    <x v="6"/>
    <n v="5168"/>
    <x v="0"/>
    <x v="13"/>
    <x v="4"/>
    <x v="4"/>
    <n v="45.91"/>
  </r>
  <r>
    <x v="441"/>
    <x v="0"/>
    <s v="2023-2024"/>
    <x v="0"/>
    <x v="44"/>
    <x v="4"/>
    <x v="4"/>
    <n v="3977"/>
    <x v="0"/>
    <x v="16"/>
    <x v="5"/>
    <x v="5"/>
    <n v="45.92"/>
  </r>
  <r>
    <x v="433"/>
    <x v="0"/>
    <s v="2023-2024"/>
    <x v="1"/>
    <x v="83"/>
    <x v="0"/>
    <x v="0"/>
    <n v="6052"/>
    <x v="0"/>
    <x v="0"/>
    <x v="7"/>
    <x v="7"/>
    <n v="45.92"/>
  </r>
  <r>
    <x v="596"/>
    <x v="0"/>
    <s v="2023-2024"/>
    <x v="0"/>
    <x v="32"/>
    <x v="6"/>
    <x v="6"/>
    <n v="5169"/>
    <x v="0"/>
    <x v="13"/>
    <x v="3"/>
    <x v="3"/>
    <n v="46"/>
  </r>
  <r>
    <x v="525"/>
    <x v="2"/>
    <s v="2024-2025"/>
    <x v="0"/>
    <x v="25"/>
    <x v="4"/>
    <x v="4"/>
    <n v="3550"/>
    <x v="0"/>
    <x v="8"/>
    <x v="8"/>
    <x v="8"/>
    <n v="46.31"/>
  </r>
  <r>
    <x v="347"/>
    <x v="0"/>
    <s v="2023-2024"/>
    <x v="0"/>
    <x v="73"/>
    <x v="6"/>
    <x v="6"/>
    <n v="5607"/>
    <x v="0"/>
    <x v="18"/>
    <x v="3"/>
    <x v="3"/>
    <n v="46.5"/>
  </r>
  <r>
    <x v="424"/>
    <x v="0"/>
    <s v="2023-2024"/>
    <x v="1"/>
    <x v="61"/>
    <x v="6"/>
    <x v="6"/>
    <n v="5343"/>
    <x v="0"/>
    <x v="18"/>
    <x v="7"/>
    <x v="7"/>
    <n v="46.9"/>
  </r>
  <r>
    <x v="207"/>
    <x v="0"/>
    <s v="2023-2024"/>
    <x v="0"/>
    <x v="2"/>
    <x v="2"/>
    <x v="2"/>
    <n v="2617"/>
    <x v="0"/>
    <x v="2"/>
    <x v="4"/>
    <x v="4"/>
    <n v="46.91"/>
  </r>
  <r>
    <x v="597"/>
    <x v="0"/>
    <s v="2023-2024"/>
    <x v="1"/>
    <x v="71"/>
    <x v="6"/>
    <x v="6"/>
    <n v="5043"/>
    <x v="0"/>
    <x v="13"/>
    <x v="4"/>
    <x v="4"/>
    <n v="46.93"/>
  </r>
  <r>
    <x v="586"/>
    <x v="0"/>
    <s v="2023-2024"/>
    <x v="0"/>
    <x v="38"/>
    <x v="3"/>
    <x v="3"/>
    <n v="4802"/>
    <x v="0"/>
    <x v="12"/>
    <x v="0"/>
    <x v="0"/>
    <n v="46.96"/>
  </r>
  <r>
    <x v="475"/>
    <x v="0"/>
    <s v="2023-2024"/>
    <x v="0"/>
    <x v="61"/>
    <x v="6"/>
    <x v="6"/>
    <n v="5343"/>
    <x v="0"/>
    <x v="18"/>
    <x v="3"/>
    <x v="3"/>
    <n v="47"/>
  </r>
  <r>
    <x v="495"/>
    <x v="2"/>
    <s v="2024-2025"/>
    <x v="1"/>
    <x v="62"/>
    <x v="0"/>
    <x v="0"/>
    <n v="6112"/>
    <x v="0"/>
    <x v="14"/>
    <x v="2"/>
    <x v="2"/>
    <n v="47.440000000000005"/>
  </r>
  <r>
    <x v="153"/>
    <x v="1"/>
    <s v="2022-2023"/>
    <x v="0"/>
    <x v="85"/>
    <x v="0"/>
    <x v="0"/>
    <n v="6530"/>
    <x v="0"/>
    <x v="20"/>
    <x v="8"/>
    <x v="8"/>
    <n v="47.64"/>
  </r>
  <r>
    <x v="598"/>
    <x v="1"/>
    <s v="2022-2023"/>
    <x v="1"/>
    <x v="36"/>
    <x v="4"/>
    <x v="4"/>
    <n v="3148"/>
    <x v="0"/>
    <x v="6"/>
    <x v="6"/>
    <x v="6"/>
    <n v="47.84"/>
  </r>
  <r>
    <x v="322"/>
    <x v="0"/>
    <s v="2024-2025"/>
    <x v="1"/>
    <x v="94"/>
    <x v="5"/>
    <x v="5"/>
    <n v="7250"/>
    <x v="0"/>
    <x v="9"/>
    <x v="6"/>
    <x v="6"/>
    <n v="47.84"/>
  </r>
  <r>
    <x v="280"/>
    <x v="2"/>
    <s v="2024-2025"/>
    <x v="0"/>
    <x v="32"/>
    <x v="6"/>
    <x v="6"/>
    <n v="5169"/>
    <x v="0"/>
    <x v="13"/>
    <x v="6"/>
    <x v="6"/>
    <n v="47.84"/>
  </r>
  <r>
    <x v="331"/>
    <x v="0"/>
    <s v="2024-2025"/>
    <x v="0"/>
    <x v="65"/>
    <x v="1"/>
    <x v="1"/>
    <n v="2131"/>
    <x v="0"/>
    <x v="4"/>
    <x v="5"/>
    <x v="5"/>
    <n v="47.849999999999994"/>
  </r>
  <r>
    <x v="251"/>
    <x v="2"/>
    <s v="2024-2025"/>
    <x v="1"/>
    <x v="1"/>
    <x v="1"/>
    <x v="1"/>
    <n v="2478"/>
    <x v="0"/>
    <x v="1"/>
    <x v="7"/>
    <x v="7"/>
    <n v="47.86"/>
  </r>
  <r>
    <x v="599"/>
    <x v="2"/>
    <s v="2024-2025"/>
    <x v="0"/>
    <x v="64"/>
    <x v="1"/>
    <x v="1"/>
    <n v="2350"/>
    <x v="0"/>
    <x v="1"/>
    <x v="1"/>
    <x v="1"/>
    <n v="47.88"/>
  </r>
  <r>
    <x v="339"/>
    <x v="2"/>
    <s v="2024-2025"/>
    <x v="0"/>
    <x v="84"/>
    <x v="3"/>
    <x v="3"/>
    <n v="4215"/>
    <x v="0"/>
    <x v="3"/>
    <x v="6"/>
    <x v="6"/>
    <n v="47.88"/>
  </r>
  <r>
    <x v="600"/>
    <x v="0"/>
    <s v="2023-2024"/>
    <x v="0"/>
    <x v="21"/>
    <x v="3"/>
    <x v="3"/>
    <n v="4012"/>
    <x v="0"/>
    <x v="10"/>
    <x v="5"/>
    <x v="5"/>
    <n v="47.88"/>
  </r>
  <r>
    <x v="17"/>
    <x v="0"/>
    <s v="2023-2024"/>
    <x v="0"/>
    <x v="6"/>
    <x v="0"/>
    <x v="0"/>
    <n v="6010"/>
    <x v="0"/>
    <x v="0"/>
    <x v="2"/>
    <x v="2"/>
    <n v="47.92"/>
  </r>
  <r>
    <x v="196"/>
    <x v="0"/>
    <s v="2024-2025"/>
    <x v="0"/>
    <x v="87"/>
    <x v="2"/>
    <x v="2"/>
    <n v="2609"/>
    <x v="0"/>
    <x v="2"/>
    <x v="4"/>
    <x v="4"/>
    <n v="47.92"/>
  </r>
  <r>
    <x v="410"/>
    <x v="1"/>
    <s v="2022-2023"/>
    <x v="1"/>
    <x v="30"/>
    <x v="4"/>
    <x v="4"/>
    <n v="3131"/>
    <x v="0"/>
    <x v="6"/>
    <x v="9"/>
    <x v="9"/>
    <n v="47.92"/>
  </r>
  <r>
    <x v="73"/>
    <x v="1"/>
    <s v="2023-2024"/>
    <x v="0"/>
    <x v="21"/>
    <x v="3"/>
    <x v="3"/>
    <n v="4012"/>
    <x v="0"/>
    <x v="10"/>
    <x v="6"/>
    <x v="6"/>
    <n v="47.92"/>
  </r>
  <r>
    <x v="163"/>
    <x v="0"/>
    <s v="2024-2025"/>
    <x v="0"/>
    <x v="34"/>
    <x v="4"/>
    <x v="4"/>
    <n v="3018"/>
    <x v="0"/>
    <x v="7"/>
    <x v="1"/>
    <x v="1"/>
    <n v="47.94"/>
  </r>
  <r>
    <x v="385"/>
    <x v="1"/>
    <s v="2022-2023"/>
    <x v="0"/>
    <x v="2"/>
    <x v="2"/>
    <x v="2"/>
    <n v="2617"/>
    <x v="0"/>
    <x v="2"/>
    <x v="3"/>
    <x v="3"/>
    <n v="47.94"/>
  </r>
  <r>
    <x v="601"/>
    <x v="0"/>
    <s v="2024-2025"/>
    <x v="1"/>
    <x v="62"/>
    <x v="0"/>
    <x v="0"/>
    <n v="6112"/>
    <x v="0"/>
    <x v="14"/>
    <x v="2"/>
    <x v="2"/>
    <n v="47.94"/>
  </r>
  <r>
    <x v="194"/>
    <x v="2"/>
    <s v="2024-2025"/>
    <x v="1"/>
    <x v="94"/>
    <x v="5"/>
    <x v="5"/>
    <n v="7250"/>
    <x v="0"/>
    <x v="9"/>
    <x v="7"/>
    <x v="7"/>
    <n v="47.94"/>
  </r>
  <r>
    <x v="246"/>
    <x v="2"/>
    <s v="2024-2025"/>
    <x v="0"/>
    <x v="15"/>
    <x v="1"/>
    <x v="1"/>
    <n v="2020"/>
    <x v="0"/>
    <x v="5"/>
    <x v="1"/>
    <x v="1"/>
    <n v="47.94"/>
  </r>
  <r>
    <x v="433"/>
    <x v="0"/>
    <s v="2023-2024"/>
    <x v="1"/>
    <x v="52"/>
    <x v="3"/>
    <x v="3"/>
    <n v="4053"/>
    <x v="0"/>
    <x v="10"/>
    <x v="3"/>
    <x v="3"/>
    <n v="47.94"/>
  </r>
  <r>
    <x v="541"/>
    <x v="0"/>
    <s v="2023-2024"/>
    <x v="1"/>
    <x v="53"/>
    <x v="3"/>
    <x v="3"/>
    <n v="4119"/>
    <x v="0"/>
    <x v="10"/>
    <x v="0"/>
    <x v="0"/>
    <n v="47.94"/>
  </r>
  <r>
    <x v="161"/>
    <x v="0"/>
    <s v="2023-2024"/>
    <x v="0"/>
    <x v="91"/>
    <x v="1"/>
    <x v="1"/>
    <n v="2064"/>
    <x v="0"/>
    <x v="5"/>
    <x v="2"/>
    <x v="2"/>
    <n v="47.95"/>
  </r>
  <r>
    <x v="322"/>
    <x v="0"/>
    <s v="2024-2025"/>
    <x v="0"/>
    <x v="81"/>
    <x v="3"/>
    <x v="3"/>
    <n v="4680"/>
    <x v="0"/>
    <x v="17"/>
    <x v="3"/>
    <x v="3"/>
    <n v="47.97"/>
  </r>
  <r>
    <x v="602"/>
    <x v="0"/>
    <s v="2023-2024"/>
    <x v="1"/>
    <x v="48"/>
    <x v="3"/>
    <x v="3"/>
    <n v="4566"/>
    <x v="0"/>
    <x v="15"/>
    <x v="7"/>
    <x v="7"/>
    <n v="47.97"/>
  </r>
  <r>
    <x v="313"/>
    <x v="0"/>
    <s v="2023-2024"/>
    <x v="0"/>
    <x v="70"/>
    <x v="4"/>
    <x v="4"/>
    <n v="3400"/>
    <x v="0"/>
    <x v="8"/>
    <x v="3"/>
    <x v="3"/>
    <n v="47.980000000000004"/>
  </r>
  <r>
    <x v="595"/>
    <x v="0"/>
    <s v="2023-2024"/>
    <x v="0"/>
    <x v="62"/>
    <x v="0"/>
    <x v="0"/>
    <n v="6112"/>
    <x v="0"/>
    <x v="14"/>
    <x v="3"/>
    <x v="3"/>
    <n v="48"/>
  </r>
  <r>
    <x v="428"/>
    <x v="0"/>
    <s v="2024-2025"/>
    <x v="1"/>
    <x v="20"/>
    <x v="4"/>
    <x v="4"/>
    <n v="3429"/>
    <x v="0"/>
    <x v="8"/>
    <x v="3"/>
    <x v="3"/>
    <n v="48"/>
  </r>
  <r>
    <x v="393"/>
    <x v="0"/>
    <s v="2023-2024"/>
    <x v="0"/>
    <x v="24"/>
    <x v="1"/>
    <x v="1"/>
    <n v="2120"/>
    <x v="0"/>
    <x v="4"/>
    <x v="7"/>
    <x v="7"/>
    <n v="48.04"/>
  </r>
  <r>
    <x v="434"/>
    <x v="0"/>
    <s v="2023-2024"/>
    <x v="1"/>
    <x v="13"/>
    <x v="1"/>
    <x v="1"/>
    <n v="2480"/>
    <x v="0"/>
    <x v="1"/>
    <x v="8"/>
    <x v="8"/>
    <n v="48.09"/>
  </r>
  <r>
    <x v="540"/>
    <x v="2"/>
    <s v="2024-2025"/>
    <x v="0"/>
    <x v="64"/>
    <x v="1"/>
    <x v="1"/>
    <n v="2350"/>
    <x v="0"/>
    <x v="1"/>
    <x v="7"/>
    <x v="7"/>
    <n v="48.209999999999994"/>
  </r>
  <r>
    <x v="603"/>
    <x v="2"/>
    <s v="2024-2025"/>
    <x v="0"/>
    <x v="31"/>
    <x v="1"/>
    <x v="1"/>
    <n v="2116"/>
    <x v="0"/>
    <x v="4"/>
    <x v="3"/>
    <x v="3"/>
    <n v="48.83"/>
  </r>
  <r>
    <x v="89"/>
    <x v="0"/>
    <s v="2024-2025"/>
    <x v="1"/>
    <x v="16"/>
    <x v="0"/>
    <x v="0"/>
    <n v="6030"/>
    <x v="0"/>
    <x v="0"/>
    <x v="5"/>
    <x v="5"/>
    <n v="48.85"/>
  </r>
  <r>
    <x v="546"/>
    <x v="2"/>
    <s v="2024-2025"/>
    <x v="0"/>
    <x v="31"/>
    <x v="1"/>
    <x v="1"/>
    <n v="2116"/>
    <x v="0"/>
    <x v="4"/>
    <x v="2"/>
    <x v="2"/>
    <n v="48.910000000000004"/>
  </r>
  <r>
    <x v="471"/>
    <x v="2"/>
    <s v="2024-2025"/>
    <x v="1"/>
    <x v="23"/>
    <x v="1"/>
    <x v="1"/>
    <n v="2650"/>
    <x v="0"/>
    <x v="11"/>
    <x v="5"/>
    <x v="5"/>
    <n v="48.92"/>
  </r>
  <r>
    <x v="423"/>
    <x v="1"/>
    <s v="2023-2024"/>
    <x v="0"/>
    <x v="95"/>
    <x v="7"/>
    <x v="7"/>
    <n v="870"/>
    <x v="0"/>
    <x v="19"/>
    <x v="2"/>
    <x v="2"/>
    <n v="48.93"/>
  </r>
  <r>
    <x v="223"/>
    <x v="1"/>
    <s v="2022-2023"/>
    <x v="0"/>
    <x v="27"/>
    <x v="4"/>
    <x v="4"/>
    <n v="3066"/>
    <x v="0"/>
    <x v="7"/>
    <x v="1"/>
    <x v="1"/>
    <n v="48.93"/>
  </r>
  <r>
    <x v="522"/>
    <x v="0"/>
    <s v="2023-2024"/>
    <x v="1"/>
    <x v="42"/>
    <x v="3"/>
    <x v="3"/>
    <n v="4870"/>
    <x v="0"/>
    <x v="12"/>
    <x v="3"/>
    <x v="3"/>
    <n v="48.94"/>
  </r>
  <r>
    <x v="604"/>
    <x v="2"/>
    <s v="2024-2025"/>
    <x v="1"/>
    <x v="46"/>
    <x v="3"/>
    <x v="3"/>
    <n v="4740"/>
    <x v="0"/>
    <x v="17"/>
    <x v="3"/>
    <x v="3"/>
    <n v="48.97"/>
  </r>
  <r>
    <x v="599"/>
    <x v="2"/>
    <s v="2024-2025"/>
    <x v="1"/>
    <x v="51"/>
    <x v="4"/>
    <x v="4"/>
    <n v="3630"/>
    <x v="0"/>
    <x v="16"/>
    <x v="3"/>
    <x v="3"/>
    <n v="49"/>
  </r>
  <r>
    <x v="67"/>
    <x v="2"/>
    <s v="2024-2025"/>
    <x v="1"/>
    <x v="10"/>
    <x v="4"/>
    <x v="4"/>
    <n v="3551"/>
    <x v="0"/>
    <x v="8"/>
    <x v="7"/>
    <x v="7"/>
    <n v="49.25"/>
  </r>
  <r>
    <x v="605"/>
    <x v="0"/>
    <s v="2023-2024"/>
    <x v="0"/>
    <x v="65"/>
    <x v="1"/>
    <x v="1"/>
    <n v="2131"/>
    <x v="0"/>
    <x v="4"/>
    <x v="1"/>
    <x v="1"/>
    <n v="49.9"/>
  </r>
  <r>
    <x v="265"/>
    <x v="1"/>
    <s v="2022-2023"/>
    <x v="1"/>
    <x v="56"/>
    <x v="1"/>
    <x v="1"/>
    <n v="2795"/>
    <x v="0"/>
    <x v="11"/>
    <x v="1"/>
    <x v="1"/>
    <n v="49.9"/>
  </r>
  <r>
    <x v="293"/>
    <x v="0"/>
    <s v="2023-2024"/>
    <x v="0"/>
    <x v="6"/>
    <x v="0"/>
    <x v="0"/>
    <n v="6010"/>
    <x v="0"/>
    <x v="0"/>
    <x v="2"/>
    <x v="2"/>
    <n v="49.91"/>
  </r>
  <r>
    <x v="110"/>
    <x v="2"/>
    <s v="2024-2025"/>
    <x v="1"/>
    <x v="19"/>
    <x v="1"/>
    <x v="1"/>
    <n v="2800"/>
    <x v="0"/>
    <x v="11"/>
    <x v="9"/>
    <x v="9"/>
    <n v="49.93"/>
  </r>
  <r>
    <x v="171"/>
    <x v="1"/>
    <s v="2023-2024"/>
    <x v="1"/>
    <x v="10"/>
    <x v="4"/>
    <x v="4"/>
    <n v="3551"/>
    <x v="0"/>
    <x v="8"/>
    <x v="3"/>
    <x v="3"/>
    <n v="49.94"/>
  </r>
  <r>
    <x v="31"/>
    <x v="1"/>
    <s v="2022-2023"/>
    <x v="0"/>
    <x v="81"/>
    <x v="3"/>
    <x v="3"/>
    <n v="4680"/>
    <x v="0"/>
    <x v="17"/>
    <x v="0"/>
    <x v="0"/>
    <n v="49.94"/>
  </r>
  <r>
    <x v="109"/>
    <x v="0"/>
    <s v="2023-2024"/>
    <x v="0"/>
    <x v="82"/>
    <x v="3"/>
    <x v="3"/>
    <n v="4655"/>
    <x v="0"/>
    <x v="17"/>
    <x v="7"/>
    <x v="7"/>
    <n v="49.94"/>
  </r>
  <r>
    <x v="606"/>
    <x v="0"/>
    <s v="2023-2024"/>
    <x v="0"/>
    <x v="92"/>
    <x v="3"/>
    <x v="3"/>
    <n v="4305"/>
    <x v="0"/>
    <x v="3"/>
    <x v="3"/>
    <x v="3"/>
    <n v="49.94"/>
  </r>
  <r>
    <x v="382"/>
    <x v="1"/>
    <s v="2023-2024"/>
    <x v="0"/>
    <x v="57"/>
    <x v="6"/>
    <x v="6"/>
    <n v="5082"/>
    <x v="0"/>
    <x v="13"/>
    <x v="7"/>
    <x v="7"/>
    <n v="49.94"/>
  </r>
  <r>
    <x v="417"/>
    <x v="2"/>
    <s v="2024-2025"/>
    <x v="1"/>
    <x v="12"/>
    <x v="3"/>
    <x v="3"/>
    <n v="4068"/>
    <x v="0"/>
    <x v="10"/>
    <x v="3"/>
    <x v="3"/>
    <n v="49.95"/>
  </r>
  <r>
    <x v="607"/>
    <x v="0"/>
    <s v="2023-2024"/>
    <x v="1"/>
    <x v="50"/>
    <x v="4"/>
    <x v="4"/>
    <n v="3179"/>
    <x v="0"/>
    <x v="6"/>
    <x v="4"/>
    <x v="4"/>
    <n v="49.95"/>
  </r>
  <r>
    <x v="408"/>
    <x v="1"/>
    <s v="2022-2023"/>
    <x v="0"/>
    <x v="96"/>
    <x v="4"/>
    <x v="4"/>
    <n v="3690"/>
    <x v="0"/>
    <x v="16"/>
    <x v="7"/>
    <x v="7"/>
    <n v="49.97"/>
  </r>
  <r>
    <x v="591"/>
    <x v="2"/>
    <s v="2024-2025"/>
    <x v="0"/>
    <x v="8"/>
    <x v="1"/>
    <x v="1"/>
    <n v="2158"/>
    <x v="0"/>
    <x v="4"/>
    <x v="0"/>
    <x v="0"/>
    <n v="49.980000000000004"/>
  </r>
  <r>
    <x v="239"/>
    <x v="0"/>
    <s v="2023-2024"/>
    <x v="0"/>
    <x v="41"/>
    <x v="5"/>
    <x v="5"/>
    <n v="7320"/>
    <x v="0"/>
    <x v="9"/>
    <x v="3"/>
    <x v="3"/>
    <n v="50"/>
  </r>
  <r>
    <x v="498"/>
    <x v="0"/>
    <s v="2023-2024"/>
    <x v="0"/>
    <x v="22"/>
    <x v="1"/>
    <x v="1"/>
    <n v="2539"/>
    <x v="0"/>
    <x v="2"/>
    <x v="3"/>
    <x v="3"/>
    <n v="50"/>
  </r>
  <r>
    <x v="608"/>
    <x v="2"/>
    <s v="2024-2025"/>
    <x v="0"/>
    <x v="67"/>
    <x v="3"/>
    <x v="3"/>
    <n v="4551"/>
    <x v="0"/>
    <x v="15"/>
    <x v="1"/>
    <x v="1"/>
    <n v="50.22"/>
  </r>
  <r>
    <x v="609"/>
    <x v="0"/>
    <s v="2023-2024"/>
    <x v="1"/>
    <x v="10"/>
    <x v="4"/>
    <x v="4"/>
    <n v="3551"/>
    <x v="0"/>
    <x v="8"/>
    <x v="4"/>
    <x v="4"/>
    <n v="50.25"/>
  </r>
  <r>
    <x v="563"/>
    <x v="0"/>
    <s v="2023-2024"/>
    <x v="0"/>
    <x v="65"/>
    <x v="1"/>
    <x v="1"/>
    <n v="2131"/>
    <x v="0"/>
    <x v="4"/>
    <x v="7"/>
    <x v="7"/>
    <n v="50.36"/>
  </r>
  <r>
    <x v="270"/>
    <x v="0"/>
    <s v="2024-2025"/>
    <x v="0"/>
    <x v="63"/>
    <x v="1"/>
    <x v="1"/>
    <n v="2015"/>
    <x v="0"/>
    <x v="5"/>
    <x v="8"/>
    <x v="8"/>
    <n v="50.4"/>
  </r>
  <r>
    <x v="12"/>
    <x v="0"/>
    <s v="2023-2024"/>
    <x v="0"/>
    <x v="65"/>
    <x v="1"/>
    <x v="1"/>
    <n v="2131"/>
    <x v="0"/>
    <x v="4"/>
    <x v="6"/>
    <x v="6"/>
    <n v="50.400000000000006"/>
  </r>
  <r>
    <x v="610"/>
    <x v="0"/>
    <s v="2023-2024"/>
    <x v="0"/>
    <x v="91"/>
    <x v="1"/>
    <x v="1"/>
    <n v="2064"/>
    <x v="0"/>
    <x v="5"/>
    <x v="0"/>
    <x v="0"/>
    <n v="50.97"/>
  </r>
  <r>
    <x v="31"/>
    <x v="1"/>
    <s v="2022-2023"/>
    <x v="0"/>
    <x v="60"/>
    <x v="1"/>
    <x v="1"/>
    <n v="2541"/>
    <x v="0"/>
    <x v="2"/>
    <x v="6"/>
    <x v="6"/>
    <n v="51"/>
  </r>
  <r>
    <x v="255"/>
    <x v="0"/>
    <s v="2023-2024"/>
    <x v="1"/>
    <x v="5"/>
    <x v="1"/>
    <x v="1"/>
    <n v="2067"/>
    <x v="0"/>
    <x v="5"/>
    <x v="5"/>
    <x v="5"/>
    <n v="51"/>
  </r>
  <r>
    <x v="517"/>
    <x v="1"/>
    <s v="2022-2023"/>
    <x v="0"/>
    <x v="67"/>
    <x v="3"/>
    <x v="3"/>
    <n v="4551"/>
    <x v="0"/>
    <x v="15"/>
    <x v="3"/>
    <x v="3"/>
    <n v="51"/>
  </r>
  <r>
    <x v="185"/>
    <x v="0"/>
    <s v="2023-2024"/>
    <x v="1"/>
    <x v="7"/>
    <x v="4"/>
    <x v="4"/>
    <n v="3175"/>
    <x v="0"/>
    <x v="6"/>
    <x v="7"/>
    <x v="7"/>
    <n v="51.05"/>
  </r>
  <r>
    <x v="285"/>
    <x v="1"/>
    <s v="2022-2023"/>
    <x v="0"/>
    <x v="81"/>
    <x v="3"/>
    <x v="3"/>
    <n v="4680"/>
    <x v="0"/>
    <x v="17"/>
    <x v="2"/>
    <x v="2"/>
    <n v="51.5"/>
  </r>
  <r>
    <x v="244"/>
    <x v="0"/>
    <s v="2024-2025"/>
    <x v="0"/>
    <x v="5"/>
    <x v="1"/>
    <x v="1"/>
    <n v="2067"/>
    <x v="0"/>
    <x v="5"/>
    <x v="4"/>
    <x v="4"/>
    <n v="51.87"/>
  </r>
  <r>
    <x v="154"/>
    <x v="1"/>
    <s v="2022-2023"/>
    <x v="0"/>
    <x v="70"/>
    <x v="4"/>
    <x v="4"/>
    <n v="3400"/>
    <x v="0"/>
    <x v="8"/>
    <x v="4"/>
    <x v="4"/>
    <n v="51.87"/>
  </r>
  <r>
    <x v="454"/>
    <x v="0"/>
    <s v="2024-2025"/>
    <x v="0"/>
    <x v="91"/>
    <x v="1"/>
    <x v="1"/>
    <n v="2064"/>
    <x v="0"/>
    <x v="5"/>
    <x v="7"/>
    <x v="7"/>
    <n v="51.94"/>
  </r>
  <r>
    <x v="611"/>
    <x v="0"/>
    <s v="2023-2024"/>
    <x v="0"/>
    <x v="3"/>
    <x v="3"/>
    <x v="3"/>
    <n v="4220"/>
    <x v="0"/>
    <x v="3"/>
    <x v="0"/>
    <x v="0"/>
    <n v="51.96"/>
  </r>
  <r>
    <x v="612"/>
    <x v="0"/>
    <s v="2024-2025"/>
    <x v="1"/>
    <x v="26"/>
    <x v="0"/>
    <x v="0"/>
    <n v="6280"/>
    <x v="0"/>
    <x v="14"/>
    <x v="0"/>
    <x v="0"/>
    <n v="51.96"/>
  </r>
  <r>
    <x v="159"/>
    <x v="0"/>
    <s v="2023-2024"/>
    <x v="0"/>
    <x v="67"/>
    <x v="3"/>
    <x v="3"/>
    <n v="4551"/>
    <x v="0"/>
    <x v="15"/>
    <x v="0"/>
    <x v="0"/>
    <n v="51.96"/>
  </r>
  <r>
    <x v="550"/>
    <x v="0"/>
    <s v="2023-2024"/>
    <x v="0"/>
    <x v="8"/>
    <x v="1"/>
    <x v="1"/>
    <n v="2158"/>
    <x v="0"/>
    <x v="4"/>
    <x v="9"/>
    <x v="9"/>
    <n v="51.96"/>
  </r>
  <r>
    <x v="320"/>
    <x v="2"/>
    <s v="2024-2025"/>
    <x v="1"/>
    <x v="10"/>
    <x v="4"/>
    <x v="4"/>
    <n v="3551"/>
    <x v="0"/>
    <x v="8"/>
    <x v="0"/>
    <x v="0"/>
    <n v="51.96"/>
  </r>
  <r>
    <x v="415"/>
    <x v="2"/>
    <s v="2024-2025"/>
    <x v="0"/>
    <x v="69"/>
    <x v="4"/>
    <x v="4"/>
    <n v="3199"/>
    <x v="0"/>
    <x v="6"/>
    <x v="0"/>
    <x v="0"/>
    <n v="51.96"/>
  </r>
  <r>
    <x v="421"/>
    <x v="0"/>
    <s v="2023-2024"/>
    <x v="1"/>
    <x v="87"/>
    <x v="2"/>
    <x v="2"/>
    <n v="2609"/>
    <x v="0"/>
    <x v="2"/>
    <x v="0"/>
    <x v="0"/>
    <n v="51.96"/>
  </r>
  <r>
    <x v="134"/>
    <x v="0"/>
    <s v="2024-2025"/>
    <x v="0"/>
    <x v="81"/>
    <x v="3"/>
    <x v="3"/>
    <n v="4680"/>
    <x v="0"/>
    <x v="17"/>
    <x v="0"/>
    <x v="0"/>
    <n v="51.96"/>
  </r>
  <r>
    <x v="157"/>
    <x v="2"/>
    <s v="2024-2025"/>
    <x v="1"/>
    <x v="12"/>
    <x v="3"/>
    <x v="3"/>
    <n v="4068"/>
    <x v="0"/>
    <x v="10"/>
    <x v="0"/>
    <x v="0"/>
    <n v="51.96"/>
  </r>
  <r>
    <x v="131"/>
    <x v="1"/>
    <s v="2022-2023"/>
    <x v="0"/>
    <x v="92"/>
    <x v="3"/>
    <x v="3"/>
    <n v="4305"/>
    <x v="0"/>
    <x v="3"/>
    <x v="0"/>
    <x v="0"/>
    <n v="51.96"/>
  </r>
  <r>
    <x v="613"/>
    <x v="2"/>
    <s v="2024-2025"/>
    <x v="0"/>
    <x v="92"/>
    <x v="3"/>
    <x v="3"/>
    <n v="4305"/>
    <x v="0"/>
    <x v="3"/>
    <x v="4"/>
    <x v="4"/>
    <n v="51.96"/>
  </r>
  <r>
    <x v="454"/>
    <x v="0"/>
    <s v="2024-2025"/>
    <x v="1"/>
    <x v="46"/>
    <x v="3"/>
    <x v="3"/>
    <n v="4740"/>
    <x v="0"/>
    <x v="17"/>
    <x v="0"/>
    <x v="0"/>
    <n v="51.96"/>
  </r>
  <r>
    <x v="541"/>
    <x v="0"/>
    <s v="2023-2024"/>
    <x v="0"/>
    <x v="73"/>
    <x v="6"/>
    <x v="6"/>
    <n v="5607"/>
    <x v="0"/>
    <x v="18"/>
    <x v="0"/>
    <x v="0"/>
    <n v="51.96"/>
  </r>
  <r>
    <x v="498"/>
    <x v="0"/>
    <s v="2023-2024"/>
    <x v="1"/>
    <x v="20"/>
    <x v="4"/>
    <x v="4"/>
    <n v="3429"/>
    <x v="0"/>
    <x v="8"/>
    <x v="0"/>
    <x v="0"/>
    <n v="51.96"/>
  </r>
  <r>
    <x v="314"/>
    <x v="0"/>
    <s v="2023-2024"/>
    <x v="0"/>
    <x v="24"/>
    <x v="1"/>
    <x v="1"/>
    <n v="2120"/>
    <x v="0"/>
    <x v="4"/>
    <x v="0"/>
    <x v="0"/>
    <n v="51.96"/>
  </r>
  <r>
    <x v="598"/>
    <x v="1"/>
    <s v="2022-2023"/>
    <x v="0"/>
    <x v="22"/>
    <x v="1"/>
    <x v="1"/>
    <n v="2539"/>
    <x v="0"/>
    <x v="2"/>
    <x v="0"/>
    <x v="0"/>
    <n v="51.96"/>
  </r>
  <r>
    <x v="614"/>
    <x v="1"/>
    <s v="2023-2024"/>
    <x v="0"/>
    <x v="88"/>
    <x v="6"/>
    <x v="6"/>
    <n v="5011"/>
    <x v="0"/>
    <x v="13"/>
    <x v="6"/>
    <x v="6"/>
    <n v="51.96"/>
  </r>
  <r>
    <x v="210"/>
    <x v="0"/>
    <s v="2023-2024"/>
    <x v="0"/>
    <x v="88"/>
    <x v="6"/>
    <x v="6"/>
    <n v="5011"/>
    <x v="0"/>
    <x v="13"/>
    <x v="0"/>
    <x v="0"/>
    <n v="51.96"/>
  </r>
  <r>
    <x v="416"/>
    <x v="0"/>
    <s v="2023-2024"/>
    <x v="0"/>
    <x v="57"/>
    <x v="6"/>
    <x v="6"/>
    <n v="5082"/>
    <x v="0"/>
    <x v="13"/>
    <x v="3"/>
    <x v="3"/>
    <n v="51.980000000000004"/>
  </r>
  <r>
    <x v="63"/>
    <x v="1"/>
    <s v="2022-2023"/>
    <x v="0"/>
    <x v="51"/>
    <x v="4"/>
    <x v="4"/>
    <n v="3630"/>
    <x v="0"/>
    <x v="16"/>
    <x v="7"/>
    <x v="7"/>
    <n v="51.980000000000004"/>
  </r>
  <r>
    <x v="502"/>
    <x v="0"/>
    <s v="2023-2024"/>
    <x v="0"/>
    <x v="74"/>
    <x v="1"/>
    <x v="1"/>
    <n v="2485"/>
    <x v="0"/>
    <x v="1"/>
    <x v="7"/>
    <x v="7"/>
    <n v="52.15"/>
  </r>
  <r>
    <x v="496"/>
    <x v="2"/>
    <s v="2024-2025"/>
    <x v="1"/>
    <x v="90"/>
    <x v="3"/>
    <x v="3"/>
    <n v="4700"/>
    <x v="0"/>
    <x v="17"/>
    <x v="4"/>
    <x v="4"/>
    <n v="52.269999999999996"/>
  </r>
  <r>
    <x v="3"/>
    <x v="0"/>
    <s v="2024-2025"/>
    <x v="0"/>
    <x v="61"/>
    <x v="6"/>
    <x v="6"/>
    <n v="5343"/>
    <x v="0"/>
    <x v="18"/>
    <x v="3"/>
    <x v="3"/>
    <n v="52.3"/>
  </r>
  <r>
    <x v="380"/>
    <x v="0"/>
    <s v="2024-2025"/>
    <x v="1"/>
    <x v="86"/>
    <x v="0"/>
    <x v="0"/>
    <n v="6725"/>
    <x v="0"/>
    <x v="20"/>
    <x v="2"/>
    <x v="2"/>
    <n v="52.45"/>
  </r>
  <r>
    <x v="394"/>
    <x v="0"/>
    <s v="2024-2025"/>
    <x v="0"/>
    <x v="63"/>
    <x v="1"/>
    <x v="1"/>
    <n v="2015"/>
    <x v="0"/>
    <x v="5"/>
    <x v="2"/>
    <x v="2"/>
    <n v="52.519999999999996"/>
  </r>
  <r>
    <x v="7"/>
    <x v="0"/>
    <s v="2023-2024"/>
    <x v="0"/>
    <x v="85"/>
    <x v="0"/>
    <x v="0"/>
    <n v="6530"/>
    <x v="0"/>
    <x v="20"/>
    <x v="0"/>
    <x v="0"/>
    <n v="52.71"/>
  </r>
  <r>
    <x v="491"/>
    <x v="0"/>
    <s v="2024-2025"/>
    <x v="0"/>
    <x v="92"/>
    <x v="3"/>
    <x v="3"/>
    <n v="4305"/>
    <x v="0"/>
    <x v="3"/>
    <x v="1"/>
    <x v="1"/>
    <n v="52.9"/>
  </r>
  <r>
    <x v="193"/>
    <x v="2"/>
    <s v="2024-2025"/>
    <x v="1"/>
    <x v="1"/>
    <x v="1"/>
    <x v="1"/>
    <n v="2478"/>
    <x v="0"/>
    <x v="1"/>
    <x v="2"/>
    <x v="2"/>
    <n v="52.92"/>
  </r>
  <r>
    <x v="532"/>
    <x v="1"/>
    <s v="2022-2023"/>
    <x v="1"/>
    <x v="46"/>
    <x v="3"/>
    <x v="3"/>
    <n v="4740"/>
    <x v="0"/>
    <x v="17"/>
    <x v="2"/>
    <x v="2"/>
    <n v="52.92"/>
  </r>
  <r>
    <x v="615"/>
    <x v="1"/>
    <s v="2023-2024"/>
    <x v="1"/>
    <x v="0"/>
    <x v="0"/>
    <x v="0"/>
    <n v="6021"/>
    <x v="0"/>
    <x v="0"/>
    <x v="3"/>
    <x v="3"/>
    <n v="52.94"/>
  </r>
  <r>
    <x v="616"/>
    <x v="0"/>
    <s v="2023-2024"/>
    <x v="0"/>
    <x v="77"/>
    <x v="5"/>
    <x v="5"/>
    <n v="7018"/>
    <x v="0"/>
    <x v="9"/>
    <x v="2"/>
    <x v="2"/>
    <n v="52.95"/>
  </r>
  <r>
    <x v="164"/>
    <x v="1"/>
    <s v="2022-2023"/>
    <x v="0"/>
    <x v="6"/>
    <x v="0"/>
    <x v="0"/>
    <n v="6010"/>
    <x v="0"/>
    <x v="0"/>
    <x v="3"/>
    <x v="3"/>
    <n v="52.97"/>
  </r>
  <r>
    <x v="595"/>
    <x v="0"/>
    <s v="2023-2024"/>
    <x v="0"/>
    <x v="28"/>
    <x v="1"/>
    <x v="1"/>
    <n v="2830"/>
    <x v="0"/>
    <x v="11"/>
    <x v="0"/>
    <x v="0"/>
    <n v="53"/>
  </r>
  <r>
    <x v="581"/>
    <x v="0"/>
    <s v="2023-2024"/>
    <x v="0"/>
    <x v="93"/>
    <x v="4"/>
    <x v="4"/>
    <n v="3915"/>
    <x v="0"/>
    <x v="16"/>
    <x v="3"/>
    <x v="3"/>
    <n v="53.430000000000007"/>
  </r>
  <r>
    <x v="599"/>
    <x v="2"/>
    <s v="2024-2025"/>
    <x v="0"/>
    <x v="77"/>
    <x v="5"/>
    <x v="5"/>
    <n v="7018"/>
    <x v="0"/>
    <x v="9"/>
    <x v="9"/>
    <x v="9"/>
    <n v="53.46"/>
  </r>
  <r>
    <x v="332"/>
    <x v="0"/>
    <s v="2024-2025"/>
    <x v="1"/>
    <x v="5"/>
    <x v="1"/>
    <x v="1"/>
    <n v="2067"/>
    <x v="0"/>
    <x v="5"/>
    <x v="4"/>
    <x v="4"/>
    <n v="53.82"/>
  </r>
  <r>
    <x v="289"/>
    <x v="1"/>
    <s v="2023-2024"/>
    <x v="0"/>
    <x v="96"/>
    <x v="4"/>
    <x v="4"/>
    <n v="3690"/>
    <x v="0"/>
    <x v="16"/>
    <x v="2"/>
    <x v="2"/>
    <n v="53.82"/>
  </r>
  <r>
    <x v="617"/>
    <x v="2"/>
    <s v="2024-2025"/>
    <x v="1"/>
    <x v="42"/>
    <x v="3"/>
    <x v="3"/>
    <n v="4870"/>
    <x v="0"/>
    <x v="12"/>
    <x v="6"/>
    <x v="6"/>
    <n v="53.89"/>
  </r>
  <r>
    <x v="618"/>
    <x v="1"/>
    <s v="2023-2024"/>
    <x v="0"/>
    <x v="89"/>
    <x v="4"/>
    <x v="4"/>
    <n v="3136"/>
    <x v="0"/>
    <x v="6"/>
    <x v="2"/>
    <x v="2"/>
    <n v="53.900000000000006"/>
  </r>
  <r>
    <x v="576"/>
    <x v="0"/>
    <s v="2023-2024"/>
    <x v="0"/>
    <x v="40"/>
    <x v="4"/>
    <x v="4"/>
    <n v="3353"/>
    <x v="0"/>
    <x v="8"/>
    <x v="3"/>
    <x v="3"/>
    <n v="53.91"/>
  </r>
  <r>
    <x v="619"/>
    <x v="0"/>
    <s v="2023-2024"/>
    <x v="1"/>
    <x v="56"/>
    <x v="1"/>
    <x v="1"/>
    <n v="2795"/>
    <x v="0"/>
    <x v="11"/>
    <x v="6"/>
    <x v="6"/>
    <n v="53.91"/>
  </r>
  <r>
    <x v="620"/>
    <x v="1"/>
    <s v="2023-2024"/>
    <x v="0"/>
    <x v="11"/>
    <x v="5"/>
    <x v="5"/>
    <n v="7010"/>
    <x v="0"/>
    <x v="9"/>
    <x v="0"/>
    <x v="0"/>
    <n v="53.91"/>
  </r>
  <r>
    <x v="150"/>
    <x v="0"/>
    <s v="2023-2024"/>
    <x v="1"/>
    <x v="70"/>
    <x v="4"/>
    <x v="4"/>
    <n v="3400"/>
    <x v="0"/>
    <x v="8"/>
    <x v="3"/>
    <x v="3"/>
    <n v="53.91"/>
  </r>
  <r>
    <x v="6"/>
    <x v="1"/>
    <s v="2022-2023"/>
    <x v="0"/>
    <x v="32"/>
    <x v="6"/>
    <x v="6"/>
    <n v="5169"/>
    <x v="0"/>
    <x v="13"/>
    <x v="0"/>
    <x v="0"/>
    <n v="53.91"/>
  </r>
  <r>
    <x v="47"/>
    <x v="2"/>
    <s v="2024-2025"/>
    <x v="0"/>
    <x v="96"/>
    <x v="4"/>
    <x v="4"/>
    <n v="3690"/>
    <x v="0"/>
    <x v="16"/>
    <x v="0"/>
    <x v="0"/>
    <n v="53.91"/>
  </r>
  <r>
    <x v="443"/>
    <x v="1"/>
    <s v="2023-2024"/>
    <x v="0"/>
    <x v="88"/>
    <x v="6"/>
    <x v="6"/>
    <n v="5011"/>
    <x v="0"/>
    <x v="13"/>
    <x v="6"/>
    <x v="6"/>
    <n v="53.91"/>
  </r>
  <r>
    <x v="46"/>
    <x v="2"/>
    <s v="2024-2025"/>
    <x v="0"/>
    <x v="28"/>
    <x v="1"/>
    <x v="1"/>
    <n v="2830"/>
    <x v="0"/>
    <x v="11"/>
    <x v="7"/>
    <x v="7"/>
    <n v="53.94"/>
  </r>
  <r>
    <x v="212"/>
    <x v="0"/>
    <s v="2023-2024"/>
    <x v="0"/>
    <x v="95"/>
    <x v="7"/>
    <x v="7"/>
    <n v="870"/>
    <x v="0"/>
    <x v="19"/>
    <x v="3"/>
    <x v="3"/>
    <n v="53.95"/>
  </r>
  <r>
    <x v="292"/>
    <x v="0"/>
    <s v="2024-2025"/>
    <x v="1"/>
    <x v="79"/>
    <x v="6"/>
    <x v="6"/>
    <n v="5290"/>
    <x v="0"/>
    <x v="18"/>
    <x v="3"/>
    <x v="3"/>
    <n v="53.95"/>
  </r>
  <r>
    <x v="591"/>
    <x v="2"/>
    <s v="2024-2025"/>
    <x v="0"/>
    <x v="38"/>
    <x v="3"/>
    <x v="3"/>
    <n v="4802"/>
    <x v="0"/>
    <x v="12"/>
    <x v="3"/>
    <x v="3"/>
    <n v="53.96"/>
  </r>
  <r>
    <x v="214"/>
    <x v="2"/>
    <s v="2024-2025"/>
    <x v="0"/>
    <x v="12"/>
    <x v="3"/>
    <x v="3"/>
    <n v="4068"/>
    <x v="0"/>
    <x v="10"/>
    <x v="9"/>
    <x v="9"/>
    <n v="54"/>
  </r>
  <r>
    <x v="77"/>
    <x v="1"/>
    <s v="2022-2023"/>
    <x v="0"/>
    <x v="26"/>
    <x v="0"/>
    <x v="0"/>
    <n v="6280"/>
    <x v="0"/>
    <x v="14"/>
    <x v="5"/>
    <x v="5"/>
    <n v="54.129999999999995"/>
  </r>
  <r>
    <x v="621"/>
    <x v="0"/>
    <s v="2023-2024"/>
    <x v="1"/>
    <x v="67"/>
    <x v="3"/>
    <x v="3"/>
    <n v="4551"/>
    <x v="0"/>
    <x v="15"/>
    <x v="0"/>
    <x v="0"/>
    <n v="54.62"/>
  </r>
  <r>
    <x v="20"/>
    <x v="0"/>
    <s v="2023-2024"/>
    <x v="0"/>
    <x v="9"/>
    <x v="4"/>
    <x v="4"/>
    <n v="3076"/>
    <x v="0"/>
    <x v="7"/>
    <x v="3"/>
    <x v="3"/>
    <n v="54.66"/>
  </r>
  <r>
    <x v="165"/>
    <x v="0"/>
    <s v="2024-2025"/>
    <x v="1"/>
    <x v="35"/>
    <x v="3"/>
    <x v="3"/>
    <n v="4558"/>
    <x v="0"/>
    <x v="15"/>
    <x v="6"/>
    <x v="6"/>
    <n v="54.82"/>
  </r>
  <r>
    <x v="622"/>
    <x v="0"/>
    <s v="2023-2024"/>
    <x v="0"/>
    <x v="89"/>
    <x v="4"/>
    <x v="4"/>
    <n v="3136"/>
    <x v="0"/>
    <x v="6"/>
    <x v="4"/>
    <x v="4"/>
    <n v="54.88"/>
  </r>
  <r>
    <x v="623"/>
    <x v="1"/>
    <s v="2023-2024"/>
    <x v="0"/>
    <x v="57"/>
    <x v="6"/>
    <x v="6"/>
    <n v="5082"/>
    <x v="0"/>
    <x v="13"/>
    <x v="5"/>
    <x v="5"/>
    <n v="54.89"/>
  </r>
  <r>
    <x v="227"/>
    <x v="0"/>
    <s v="2023-2024"/>
    <x v="1"/>
    <x v="52"/>
    <x v="3"/>
    <x v="3"/>
    <n v="4053"/>
    <x v="0"/>
    <x v="10"/>
    <x v="6"/>
    <x v="6"/>
    <n v="54.89"/>
  </r>
  <r>
    <x v="392"/>
    <x v="2"/>
    <s v="2024-2025"/>
    <x v="0"/>
    <x v="22"/>
    <x v="1"/>
    <x v="1"/>
    <n v="2539"/>
    <x v="0"/>
    <x v="2"/>
    <x v="1"/>
    <x v="1"/>
    <n v="54.89"/>
  </r>
  <r>
    <x v="338"/>
    <x v="0"/>
    <s v="2023-2024"/>
    <x v="0"/>
    <x v="32"/>
    <x v="6"/>
    <x v="6"/>
    <n v="5169"/>
    <x v="0"/>
    <x v="13"/>
    <x v="6"/>
    <x v="6"/>
    <n v="54.92"/>
  </r>
  <r>
    <x v="224"/>
    <x v="1"/>
    <s v="2023-2024"/>
    <x v="1"/>
    <x v="83"/>
    <x v="0"/>
    <x v="0"/>
    <n v="6052"/>
    <x v="0"/>
    <x v="0"/>
    <x v="3"/>
    <x v="3"/>
    <n v="54.97"/>
  </r>
  <r>
    <x v="33"/>
    <x v="2"/>
    <s v="2024-2025"/>
    <x v="1"/>
    <x v="90"/>
    <x v="3"/>
    <x v="3"/>
    <n v="4700"/>
    <x v="0"/>
    <x v="17"/>
    <x v="9"/>
    <x v="9"/>
    <n v="54.99"/>
  </r>
  <r>
    <x v="624"/>
    <x v="2"/>
    <s v="2024-2025"/>
    <x v="0"/>
    <x v="43"/>
    <x v="1"/>
    <x v="1"/>
    <n v="2560"/>
    <x v="0"/>
    <x v="2"/>
    <x v="4"/>
    <x v="4"/>
    <n v="55"/>
  </r>
  <r>
    <x v="192"/>
    <x v="1"/>
    <s v="2022-2023"/>
    <x v="1"/>
    <x v="35"/>
    <x v="3"/>
    <x v="3"/>
    <n v="4558"/>
    <x v="0"/>
    <x v="15"/>
    <x v="1"/>
    <x v="1"/>
    <n v="55.13"/>
  </r>
  <r>
    <x v="625"/>
    <x v="0"/>
    <s v="2024-2025"/>
    <x v="0"/>
    <x v="92"/>
    <x v="3"/>
    <x v="3"/>
    <n v="4305"/>
    <x v="0"/>
    <x v="3"/>
    <x v="5"/>
    <x v="5"/>
    <n v="55.14"/>
  </r>
  <r>
    <x v="471"/>
    <x v="2"/>
    <s v="2024-2025"/>
    <x v="1"/>
    <x v="47"/>
    <x v="1"/>
    <x v="1"/>
    <n v="2101"/>
    <x v="0"/>
    <x v="4"/>
    <x v="1"/>
    <x v="1"/>
    <n v="55.47"/>
  </r>
  <r>
    <x v="424"/>
    <x v="0"/>
    <s v="2023-2024"/>
    <x v="0"/>
    <x v="44"/>
    <x v="4"/>
    <x v="4"/>
    <n v="3977"/>
    <x v="0"/>
    <x v="16"/>
    <x v="5"/>
    <x v="5"/>
    <n v="55.5"/>
  </r>
  <r>
    <x v="40"/>
    <x v="0"/>
    <s v="2023-2024"/>
    <x v="0"/>
    <x v="67"/>
    <x v="3"/>
    <x v="3"/>
    <n v="4551"/>
    <x v="0"/>
    <x v="15"/>
    <x v="7"/>
    <x v="7"/>
    <n v="55.57"/>
  </r>
  <r>
    <x v="316"/>
    <x v="0"/>
    <s v="2023-2024"/>
    <x v="0"/>
    <x v="45"/>
    <x v="3"/>
    <x v="3"/>
    <n v="4570"/>
    <x v="0"/>
    <x v="15"/>
    <x v="2"/>
    <x v="2"/>
    <n v="55.86"/>
  </r>
  <r>
    <x v="82"/>
    <x v="2"/>
    <s v="2024-2025"/>
    <x v="0"/>
    <x v="92"/>
    <x v="3"/>
    <x v="3"/>
    <n v="4305"/>
    <x v="0"/>
    <x v="3"/>
    <x v="4"/>
    <x v="4"/>
    <n v="55.86"/>
  </r>
  <r>
    <x v="292"/>
    <x v="0"/>
    <s v="2024-2025"/>
    <x v="1"/>
    <x v="76"/>
    <x v="1"/>
    <x v="1"/>
    <n v="2031"/>
    <x v="0"/>
    <x v="5"/>
    <x v="4"/>
    <x v="4"/>
    <n v="55.9"/>
  </r>
  <r>
    <x v="548"/>
    <x v="1"/>
    <s v="2022-2023"/>
    <x v="0"/>
    <x v="58"/>
    <x v="0"/>
    <x v="0"/>
    <n v="6027"/>
    <x v="0"/>
    <x v="0"/>
    <x v="4"/>
    <x v="4"/>
    <n v="55.92"/>
  </r>
  <r>
    <x v="626"/>
    <x v="2"/>
    <s v="2024-2025"/>
    <x v="0"/>
    <x v="63"/>
    <x v="1"/>
    <x v="1"/>
    <n v="2015"/>
    <x v="0"/>
    <x v="5"/>
    <x v="9"/>
    <x v="9"/>
    <n v="55.93"/>
  </r>
  <r>
    <x v="615"/>
    <x v="1"/>
    <s v="2023-2024"/>
    <x v="0"/>
    <x v="89"/>
    <x v="4"/>
    <x v="4"/>
    <n v="3136"/>
    <x v="0"/>
    <x v="6"/>
    <x v="4"/>
    <x v="4"/>
    <n v="55.93"/>
  </r>
  <r>
    <x v="134"/>
    <x v="0"/>
    <s v="2024-2025"/>
    <x v="1"/>
    <x v="9"/>
    <x v="4"/>
    <x v="4"/>
    <n v="3076"/>
    <x v="0"/>
    <x v="7"/>
    <x v="1"/>
    <x v="1"/>
    <n v="55.93"/>
  </r>
  <r>
    <x v="587"/>
    <x v="0"/>
    <s v="2024-2025"/>
    <x v="0"/>
    <x v="93"/>
    <x v="4"/>
    <x v="4"/>
    <n v="3915"/>
    <x v="0"/>
    <x v="16"/>
    <x v="3"/>
    <x v="3"/>
    <n v="55.93"/>
  </r>
  <r>
    <x v="272"/>
    <x v="1"/>
    <s v="2023-2024"/>
    <x v="1"/>
    <x v="53"/>
    <x v="3"/>
    <x v="3"/>
    <n v="4119"/>
    <x v="0"/>
    <x v="10"/>
    <x v="2"/>
    <x v="2"/>
    <n v="55.93"/>
  </r>
  <r>
    <x v="522"/>
    <x v="0"/>
    <s v="2023-2024"/>
    <x v="0"/>
    <x v="59"/>
    <x v="3"/>
    <x v="3"/>
    <n v="4509"/>
    <x v="0"/>
    <x v="3"/>
    <x v="4"/>
    <x v="4"/>
    <n v="55.95"/>
  </r>
  <r>
    <x v="149"/>
    <x v="2"/>
    <s v="2024-2025"/>
    <x v="0"/>
    <x v="5"/>
    <x v="1"/>
    <x v="1"/>
    <n v="2067"/>
    <x v="0"/>
    <x v="5"/>
    <x v="6"/>
    <x v="6"/>
    <n v="56"/>
  </r>
  <r>
    <x v="443"/>
    <x v="1"/>
    <s v="2023-2024"/>
    <x v="1"/>
    <x v="79"/>
    <x v="6"/>
    <x v="6"/>
    <n v="5290"/>
    <x v="0"/>
    <x v="18"/>
    <x v="2"/>
    <x v="2"/>
    <n v="56.46"/>
  </r>
  <r>
    <x v="479"/>
    <x v="2"/>
    <s v="2024-2025"/>
    <x v="0"/>
    <x v="59"/>
    <x v="3"/>
    <x v="3"/>
    <n v="4509"/>
    <x v="0"/>
    <x v="3"/>
    <x v="3"/>
    <x v="3"/>
    <n v="56.699999999999996"/>
  </r>
  <r>
    <x v="315"/>
    <x v="0"/>
    <s v="2023-2024"/>
    <x v="1"/>
    <x v="13"/>
    <x v="1"/>
    <x v="1"/>
    <n v="2480"/>
    <x v="0"/>
    <x v="1"/>
    <x v="5"/>
    <x v="5"/>
    <n v="56.81"/>
  </r>
  <r>
    <x v="394"/>
    <x v="0"/>
    <s v="2024-2025"/>
    <x v="1"/>
    <x v="54"/>
    <x v="4"/>
    <x v="4"/>
    <n v="3030"/>
    <x v="0"/>
    <x v="7"/>
    <x v="2"/>
    <x v="2"/>
    <n v="56.81"/>
  </r>
  <r>
    <x v="331"/>
    <x v="0"/>
    <s v="2024-2025"/>
    <x v="0"/>
    <x v="13"/>
    <x v="1"/>
    <x v="1"/>
    <n v="2480"/>
    <x v="0"/>
    <x v="1"/>
    <x v="1"/>
    <x v="1"/>
    <n v="57"/>
  </r>
  <r>
    <x v="345"/>
    <x v="1"/>
    <s v="2023-2024"/>
    <x v="0"/>
    <x v="10"/>
    <x v="4"/>
    <x v="4"/>
    <n v="3551"/>
    <x v="0"/>
    <x v="8"/>
    <x v="5"/>
    <x v="5"/>
    <n v="57.18"/>
  </r>
  <r>
    <x v="535"/>
    <x v="1"/>
    <s v="2023-2024"/>
    <x v="0"/>
    <x v="75"/>
    <x v="0"/>
    <x v="0"/>
    <n v="6450"/>
    <x v="0"/>
    <x v="20"/>
    <x v="3"/>
    <x v="3"/>
    <n v="57.2"/>
  </r>
  <r>
    <x v="296"/>
    <x v="0"/>
    <s v="2023-2024"/>
    <x v="0"/>
    <x v="58"/>
    <x v="0"/>
    <x v="0"/>
    <n v="6027"/>
    <x v="0"/>
    <x v="0"/>
    <x v="7"/>
    <x v="7"/>
    <n v="57.2"/>
  </r>
  <r>
    <x v="297"/>
    <x v="2"/>
    <s v="2024-2025"/>
    <x v="0"/>
    <x v="66"/>
    <x v="3"/>
    <x v="3"/>
    <n v="4883"/>
    <x v="0"/>
    <x v="12"/>
    <x v="3"/>
    <x v="3"/>
    <n v="57.44"/>
  </r>
  <r>
    <x v="507"/>
    <x v="0"/>
    <s v="2023-2024"/>
    <x v="1"/>
    <x v="17"/>
    <x v="3"/>
    <x v="3"/>
    <n v="4825"/>
    <x v="0"/>
    <x v="12"/>
    <x v="0"/>
    <x v="0"/>
    <n v="57.66"/>
  </r>
  <r>
    <x v="494"/>
    <x v="2"/>
    <s v="2024-2025"/>
    <x v="1"/>
    <x v="2"/>
    <x v="2"/>
    <x v="2"/>
    <n v="2617"/>
    <x v="0"/>
    <x v="2"/>
    <x v="5"/>
    <x v="5"/>
    <n v="57.8"/>
  </r>
  <r>
    <x v="171"/>
    <x v="1"/>
    <s v="2023-2024"/>
    <x v="1"/>
    <x v="86"/>
    <x v="0"/>
    <x v="0"/>
    <n v="6725"/>
    <x v="0"/>
    <x v="20"/>
    <x v="7"/>
    <x v="7"/>
    <n v="57.86"/>
  </r>
  <r>
    <x v="61"/>
    <x v="1"/>
    <s v="2023-2024"/>
    <x v="1"/>
    <x v="46"/>
    <x v="3"/>
    <x v="3"/>
    <n v="4740"/>
    <x v="0"/>
    <x v="17"/>
    <x v="6"/>
    <x v="6"/>
    <n v="57.88"/>
  </r>
  <r>
    <x v="179"/>
    <x v="0"/>
    <s v="2024-2025"/>
    <x v="0"/>
    <x v="27"/>
    <x v="4"/>
    <x v="4"/>
    <n v="3066"/>
    <x v="0"/>
    <x v="7"/>
    <x v="0"/>
    <x v="0"/>
    <n v="57.91"/>
  </r>
  <r>
    <x v="393"/>
    <x v="0"/>
    <s v="2023-2024"/>
    <x v="0"/>
    <x v="51"/>
    <x v="4"/>
    <x v="4"/>
    <n v="3630"/>
    <x v="0"/>
    <x v="16"/>
    <x v="7"/>
    <x v="7"/>
    <n v="57.94"/>
  </r>
  <r>
    <x v="497"/>
    <x v="0"/>
    <s v="2023-2024"/>
    <x v="1"/>
    <x v="17"/>
    <x v="3"/>
    <x v="3"/>
    <n v="4825"/>
    <x v="0"/>
    <x v="12"/>
    <x v="3"/>
    <x v="3"/>
    <n v="57.940000000000005"/>
  </r>
  <r>
    <x v="480"/>
    <x v="0"/>
    <s v="2024-2025"/>
    <x v="0"/>
    <x v="28"/>
    <x v="1"/>
    <x v="1"/>
    <n v="2830"/>
    <x v="0"/>
    <x v="11"/>
    <x v="3"/>
    <x v="3"/>
    <n v="57.96"/>
  </r>
  <r>
    <x v="247"/>
    <x v="2"/>
    <s v="2024-2025"/>
    <x v="1"/>
    <x v="35"/>
    <x v="3"/>
    <x v="3"/>
    <n v="4558"/>
    <x v="0"/>
    <x v="15"/>
    <x v="7"/>
    <x v="7"/>
    <n v="58.19"/>
  </r>
  <r>
    <x v="15"/>
    <x v="0"/>
    <s v="2023-2024"/>
    <x v="1"/>
    <x v="0"/>
    <x v="0"/>
    <x v="0"/>
    <n v="6021"/>
    <x v="0"/>
    <x v="0"/>
    <x v="7"/>
    <x v="7"/>
    <n v="58.459999999999994"/>
  </r>
  <r>
    <x v="27"/>
    <x v="0"/>
    <s v="2023-2024"/>
    <x v="0"/>
    <x v="78"/>
    <x v="1"/>
    <x v="1"/>
    <n v="2141"/>
    <x v="0"/>
    <x v="4"/>
    <x v="7"/>
    <x v="7"/>
    <n v="58.769999999999996"/>
  </r>
  <r>
    <x v="627"/>
    <x v="2"/>
    <s v="2024-2025"/>
    <x v="0"/>
    <x v="20"/>
    <x v="4"/>
    <x v="4"/>
    <n v="3429"/>
    <x v="0"/>
    <x v="8"/>
    <x v="2"/>
    <x v="2"/>
    <n v="58.82"/>
  </r>
  <r>
    <x v="524"/>
    <x v="0"/>
    <s v="2023-2024"/>
    <x v="1"/>
    <x v="83"/>
    <x v="0"/>
    <x v="0"/>
    <n v="6052"/>
    <x v="0"/>
    <x v="0"/>
    <x v="5"/>
    <x v="5"/>
    <n v="58.84"/>
  </r>
  <r>
    <x v="628"/>
    <x v="0"/>
    <s v="2024-2025"/>
    <x v="1"/>
    <x v="81"/>
    <x v="3"/>
    <x v="3"/>
    <n v="4680"/>
    <x v="0"/>
    <x v="17"/>
    <x v="5"/>
    <x v="5"/>
    <n v="58.88"/>
  </r>
  <r>
    <x v="629"/>
    <x v="1"/>
    <s v="2022-2023"/>
    <x v="1"/>
    <x v="42"/>
    <x v="3"/>
    <x v="3"/>
    <n v="4870"/>
    <x v="0"/>
    <x v="12"/>
    <x v="7"/>
    <x v="7"/>
    <n v="58.89"/>
  </r>
  <r>
    <x v="351"/>
    <x v="0"/>
    <s v="2024-2025"/>
    <x v="1"/>
    <x v="72"/>
    <x v="4"/>
    <x v="4"/>
    <n v="3931"/>
    <x v="0"/>
    <x v="16"/>
    <x v="6"/>
    <x v="6"/>
    <n v="58.9"/>
  </r>
  <r>
    <x v="20"/>
    <x v="0"/>
    <s v="2023-2024"/>
    <x v="1"/>
    <x v="23"/>
    <x v="1"/>
    <x v="1"/>
    <n v="2650"/>
    <x v="0"/>
    <x v="11"/>
    <x v="1"/>
    <x v="1"/>
    <n v="58.9"/>
  </r>
  <r>
    <x v="193"/>
    <x v="2"/>
    <s v="2024-2025"/>
    <x v="0"/>
    <x v="28"/>
    <x v="1"/>
    <x v="1"/>
    <n v="2830"/>
    <x v="0"/>
    <x v="11"/>
    <x v="0"/>
    <x v="0"/>
    <n v="58.96"/>
  </r>
  <r>
    <x v="364"/>
    <x v="2"/>
    <s v="2024-2025"/>
    <x v="1"/>
    <x v="80"/>
    <x v="0"/>
    <x v="0"/>
    <n v="6109"/>
    <x v="0"/>
    <x v="14"/>
    <x v="4"/>
    <x v="4"/>
    <n v="58.96"/>
  </r>
  <r>
    <x v="408"/>
    <x v="1"/>
    <s v="2022-2023"/>
    <x v="0"/>
    <x v="21"/>
    <x v="3"/>
    <x v="3"/>
    <n v="4012"/>
    <x v="0"/>
    <x v="10"/>
    <x v="7"/>
    <x v="7"/>
    <n v="58.96"/>
  </r>
  <r>
    <x v="41"/>
    <x v="1"/>
    <s v="2022-2023"/>
    <x v="0"/>
    <x v="78"/>
    <x v="1"/>
    <x v="1"/>
    <n v="2141"/>
    <x v="0"/>
    <x v="4"/>
    <x v="3"/>
    <x v="3"/>
    <n v="58.97"/>
  </r>
  <r>
    <x v="528"/>
    <x v="1"/>
    <s v="2022-2023"/>
    <x v="0"/>
    <x v="32"/>
    <x v="6"/>
    <x v="6"/>
    <n v="5169"/>
    <x v="0"/>
    <x v="13"/>
    <x v="3"/>
    <x v="3"/>
    <n v="59"/>
  </r>
  <r>
    <x v="266"/>
    <x v="1"/>
    <s v="2023-2024"/>
    <x v="1"/>
    <x v="23"/>
    <x v="1"/>
    <x v="1"/>
    <n v="2650"/>
    <x v="0"/>
    <x v="11"/>
    <x v="3"/>
    <x v="3"/>
    <n v="59"/>
  </r>
  <r>
    <x v="145"/>
    <x v="0"/>
    <s v="2023-2024"/>
    <x v="0"/>
    <x v="5"/>
    <x v="1"/>
    <x v="1"/>
    <n v="2067"/>
    <x v="0"/>
    <x v="5"/>
    <x v="0"/>
    <x v="0"/>
    <n v="59.3"/>
  </r>
  <r>
    <x v="251"/>
    <x v="2"/>
    <s v="2024-2025"/>
    <x v="1"/>
    <x v="22"/>
    <x v="1"/>
    <x v="1"/>
    <n v="2539"/>
    <x v="0"/>
    <x v="2"/>
    <x v="2"/>
    <x v="2"/>
    <n v="59.43"/>
  </r>
  <r>
    <x v="124"/>
    <x v="2"/>
    <s v="2024-2025"/>
    <x v="0"/>
    <x v="58"/>
    <x v="0"/>
    <x v="0"/>
    <n v="6027"/>
    <x v="0"/>
    <x v="0"/>
    <x v="5"/>
    <x v="5"/>
    <n v="59.45"/>
  </r>
  <r>
    <x v="205"/>
    <x v="0"/>
    <s v="2023-2024"/>
    <x v="1"/>
    <x v="71"/>
    <x v="6"/>
    <x v="6"/>
    <n v="5043"/>
    <x v="0"/>
    <x v="13"/>
    <x v="4"/>
    <x v="4"/>
    <n v="59.580000000000005"/>
  </r>
  <r>
    <x v="90"/>
    <x v="2"/>
    <s v="2024-2025"/>
    <x v="0"/>
    <x v="14"/>
    <x v="1"/>
    <x v="1"/>
    <n v="2790"/>
    <x v="0"/>
    <x v="11"/>
    <x v="1"/>
    <x v="1"/>
    <n v="59.85"/>
  </r>
  <r>
    <x v="340"/>
    <x v="2"/>
    <s v="2024-2025"/>
    <x v="1"/>
    <x v="42"/>
    <x v="3"/>
    <x v="3"/>
    <n v="4870"/>
    <x v="0"/>
    <x v="12"/>
    <x v="1"/>
    <x v="1"/>
    <n v="59.88"/>
  </r>
  <r>
    <x v="583"/>
    <x v="2"/>
    <s v="2024-2025"/>
    <x v="1"/>
    <x v="12"/>
    <x v="3"/>
    <x v="3"/>
    <n v="4068"/>
    <x v="0"/>
    <x v="10"/>
    <x v="1"/>
    <x v="1"/>
    <n v="59.88"/>
  </r>
  <r>
    <x v="102"/>
    <x v="0"/>
    <s v="2023-2024"/>
    <x v="0"/>
    <x v="64"/>
    <x v="1"/>
    <x v="1"/>
    <n v="2350"/>
    <x v="0"/>
    <x v="1"/>
    <x v="4"/>
    <x v="4"/>
    <n v="59.9"/>
  </r>
  <r>
    <x v="403"/>
    <x v="0"/>
    <s v="2024-2025"/>
    <x v="0"/>
    <x v="28"/>
    <x v="1"/>
    <x v="1"/>
    <n v="2830"/>
    <x v="0"/>
    <x v="11"/>
    <x v="0"/>
    <x v="0"/>
    <n v="59.9"/>
  </r>
  <r>
    <x v="331"/>
    <x v="0"/>
    <s v="2024-2025"/>
    <x v="1"/>
    <x v="87"/>
    <x v="2"/>
    <x v="2"/>
    <n v="2609"/>
    <x v="0"/>
    <x v="2"/>
    <x v="2"/>
    <x v="2"/>
    <n v="59.9"/>
  </r>
  <r>
    <x v="403"/>
    <x v="0"/>
    <s v="2024-2025"/>
    <x v="1"/>
    <x v="83"/>
    <x v="0"/>
    <x v="0"/>
    <n v="6052"/>
    <x v="0"/>
    <x v="0"/>
    <x v="6"/>
    <x v="6"/>
    <n v="59.9"/>
  </r>
  <r>
    <x v="630"/>
    <x v="0"/>
    <s v="2023-2024"/>
    <x v="1"/>
    <x v="17"/>
    <x v="3"/>
    <x v="3"/>
    <n v="4825"/>
    <x v="0"/>
    <x v="12"/>
    <x v="4"/>
    <x v="4"/>
    <n v="59.9"/>
  </r>
  <r>
    <x v="16"/>
    <x v="1"/>
    <s v="2022-2023"/>
    <x v="1"/>
    <x v="46"/>
    <x v="3"/>
    <x v="3"/>
    <n v="4740"/>
    <x v="0"/>
    <x v="17"/>
    <x v="2"/>
    <x v="2"/>
    <n v="59.900000000000006"/>
  </r>
  <r>
    <x v="631"/>
    <x v="2"/>
    <s v="2024-2025"/>
    <x v="1"/>
    <x v="9"/>
    <x v="4"/>
    <x v="4"/>
    <n v="3076"/>
    <x v="0"/>
    <x v="7"/>
    <x v="9"/>
    <x v="9"/>
    <n v="59.94"/>
  </r>
  <r>
    <x v="500"/>
    <x v="1"/>
    <s v="2022-2023"/>
    <x v="1"/>
    <x v="56"/>
    <x v="1"/>
    <x v="1"/>
    <n v="2795"/>
    <x v="0"/>
    <x v="11"/>
    <x v="3"/>
    <x v="3"/>
    <n v="59.96"/>
  </r>
  <r>
    <x v="136"/>
    <x v="0"/>
    <s v="2024-2025"/>
    <x v="0"/>
    <x v="90"/>
    <x v="3"/>
    <x v="3"/>
    <n v="4700"/>
    <x v="0"/>
    <x v="17"/>
    <x v="3"/>
    <x v="3"/>
    <n v="59.96"/>
  </r>
  <r>
    <x v="632"/>
    <x v="2"/>
    <s v="2024-2025"/>
    <x v="1"/>
    <x v="41"/>
    <x v="5"/>
    <x v="5"/>
    <n v="7320"/>
    <x v="0"/>
    <x v="9"/>
    <x v="3"/>
    <x v="3"/>
    <n v="59.97"/>
  </r>
  <r>
    <x v="532"/>
    <x v="1"/>
    <s v="2022-2023"/>
    <x v="0"/>
    <x v="7"/>
    <x v="4"/>
    <x v="4"/>
    <n v="3175"/>
    <x v="0"/>
    <x v="6"/>
    <x v="4"/>
    <x v="4"/>
    <n v="59.97"/>
  </r>
  <r>
    <x v="254"/>
    <x v="2"/>
    <s v="2024-2025"/>
    <x v="1"/>
    <x v="78"/>
    <x v="1"/>
    <x v="1"/>
    <n v="2141"/>
    <x v="0"/>
    <x v="4"/>
    <x v="3"/>
    <x v="3"/>
    <n v="59.97"/>
  </r>
  <r>
    <x v="461"/>
    <x v="2"/>
    <s v="2024-2025"/>
    <x v="1"/>
    <x v="76"/>
    <x v="1"/>
    <x v="1"/>
    <n v="2031"/>
    <x v="0"/>
    <x v="5"/>
    <x v="3"/>
    <x v="3"/>
    <n v="59.97"/>
  </r>
  <r>
    <x v="633"/>
    <x v="1"/>
    <s v="2023-2024"/>
    <x v="1"/>
    <x v="90"/>
    <x v="3"/>
    <x v="3"/>
    <n v="4700"/>
    <x v="0"/>
    <x v="17"/>
    <x v="9"/>
    <x v="9"/>
    <n v="59.97"/>
  </r>
  <r>
    <x v="524"/>
    <x v="0"/>
    <s v="2023-2024"/>
    <x v="0"/>
    <x v="89"/>
    <x v="4"/>
    <x v="4"/>
    <n v="3136"/>
    <x v="0"/>
    <x v="6"/>
    <x v="9"/>
    <x v="9"/>
    <n v="59.98"/>
  </r>
  <r>
    <x v="51"/>
    <x v="0"/>
    <s v="2023-2024"/>
    <x v="0"/>
    <x v="11"/>
    <x v="5"/>
    <x v="5"/>
    <n v="7010"/>
    <x v="0"/>
    <x v="9"/>
    <x v="3"/>
    <x v="3"/>
    <n v="60"/>
  </r>
  <r>
    <x v="59"/>
    <x v="0"/>
    <s v="2023-2024"/>
    <x v="0"/>
    <x v="13"/>
    <x v="1"/>
    <x v="1"/>
    <n v="2480"/>
    <x v="0"/>
    <x v="1"/>
    <x v="0"/>
    <x v="0"/>
    <n v="60.2"/>
  </r>
  <r>
    <x v="250"/>
    <x v="0"/>
    <s v="2023-2024"/>
    <x v="1"/>
    <x v="48"/>
    <x v="3"/>
    <x v="3"/>
    <n v="4566"/>
    <x v="0"/>
    <x v="15"/>
    <x v="3"/>
    <x v="3"/>
    <n v="60.440000000000005"/>
  </r>
  <r>
    <x v="589"/>
    <x v="0"/>
    <s v="2023-2024"/>
    <x v="1"/>
    <x v="53"/>
    <x v="3"/>
    <x v="3"/>
    <n v="4119"/>
    <x v="0"/>
    <x v="10"/>
    <x v="3"/>
    <x v="3"/>
    <n v="60.78"/>
  </r>
  <r>
    <x v="199"/>
    <x v="0"/>
    <s v="2023-2024"/>
    <x v="1"/>
    <x v="12"/>
    <x v="3"/>
    <x v="3"/>
    <n v="4068"/>
    <x v="0"/>
    <x v="10"/>
    <x v="6"/>
    <x v="6"/>
    <n v="60.879999999999995"/>
  </r>
  <r>
    <x v="476"/>
    <x v="1"/>
    <s v="2022-2023"/>
    <x v="0"/>
    <x v="68"/>
    <x v="7"/>
    <x v="7"/>
    <n v="800"/>
    <x v="0"/>
    <x v="19"/>
    <x v="9"/>
    <x v="9"/>
    <n v="61"/>
  </r>
  <r>
    <x v="398"/>
    <x v="0"/>
    <s v="2023-2024"/>
    <x v="0"/>
    <x v="26"/>
    <x v="0"/>
    <x v="0"/>
    <n v="6280"/>
    <x v="0"/>
    <x v="14"/>
    <x v="1"/>
    <x v="1"/>
    <n v="61.1"/>
  </r>
  <r>
    <x v="634"/>
    <x v="1"/>
    <s v="2023-2024"/>
    <x v="0"/>
    <x v="75"/>
    <x v="0"/>
    <x v="0"/>
    <n v="6450"/>
    <x v="0"/>
    <x v="20"/>
    <x v="0"/>
    <x v="0"/>
    <n v="61.13"/>
  </r>
  <r>
    <x v="540"/>
    <x v="2"/>
    <s v="2024-2025"/>
    <x v="1"/>
    <x v="86"/>
    <x v="0"/>
    <x v="0"/>
    <n v="6725"/>
    <x v="0"/>
    <x v="20"/>
    <x v="5"/>
    <x v="5"/>
    <n v="61.410000000000004"/>
  </r>
  <r>
    <x v="558"/>
    <x v="0"/>
    <s v="2024-2025"/>
    <x v="1"/>
    <x v="76"/>
    <x v="1"/>
    <x v="1"/>
    <n v="2031"/>
    <x v="0"/>
    <x v="5"/>
    <x v="7"/>
    <x v="7"/>
    <n v="61.449999999999996"/>
  </r>
  <r>
    <x v="520"/>
    <x v="0"/>
    <s v="2023-2024"/>
    <x v="0"/>
    <x v="27"/>
    <x v="4"/>
    <x v="4"/>
    <n v="3066"/>
    <x v="0"/>
    <x v="7"/>
    <x v="6"/>
    <x v="6"/>
    <n v="61.569999999999993"/>
  </r>
  <r>
    <x v="405"/>
    <x v="2"/>
    <s v="2024-2025"/>
    <x v="1"/>
    <x v="41"/>
    <x v="5"/>
    <x v="5"/>
    <n v="7320"/>
    <x v="0"/>
    <x v="9"/>
    <x v="5"/>
    <x v="5"/>
    <n v="61.8"/>
  </r>
  <r>
    <x v="178"/>
    <x v="0"/>
    <s v="2024-2025"/>
    <x v="1"/>
    <x v="86"/>
    <x v="0"/>
    <x v="0"/>
    <n v="6725"/>
    <x v="0"/>
    <x v="20"/>
    <x v="2"/>
    <x v="2"/>
    <n v="61.89"/>
  </r>
  <r>
    <x v="43"/>
    <x v="1"/>
    <s v="2023-2024"/>
    <x v="0"/>
    <x v="6"/>
    <x v="0"/>
    <x v="0"/>
    <n v="6010"/>
    <x v="0"/>
    <x v="0"/>
    <x v="6"/>
    <x v="6"/>
    <n v="61.91"/>
  </r>
  <r>
    <x v="635"/>
    <x v="0"/>
    <s v="2024-2025"/>
    <x v="1"/>
    <x v="41"/>
    <x v="5"/>
    <x v="5"/>
    <n v="7320"/>
    <x v="0"/>
    <x v="9"/>
    <x v="3"/>
    <x v="3"/>
    <n v="61.940000000000005"/>
  </r>
  <r>
    <x v="469"/>
    <x v="1"/>
    <s v="2023-2024"/>
    <x v="0"/>
    <x v="95"/>
    <x v="7"/>
    <x v="7"/>
    <n v="870"/>
    <x v="0"/>
    <x v="19"/>
    <x v="3"/>
    <x v="3"/>
    <n v="61.96"/>
  </r>
  <r>
    <x v="305"/>
    <x v="0"/>
    <s v="2023-2024"/>
    <x v="0"/>
    <x v="30"/>
    <x v="4"/>
    <x v="4"/>
    <n v="3131"/>
    <x v="0"/>
    <x v="6"/>
    <x v="2"/>
    <x v="2"/>
    <n v="62.15"/>
  </r>
  <r>
    <x v="273"/>
    <x v="1"/>
    <s v="2023-2024"/>
    <x v="0"/>
    <x v="85"/>
    <x v="0"/>
    <x v="0"/>
    <n v="6530"/>
    <x v="0"/>
    <x v="20"/>
    <x v="7"/>
    <x v="7"/>
    <n v="62.21"/>
  </r>
  <r>
    <x v="13"/>
    <x v="0"/>
    <s v="2023-2024"/>
    <x v="1"/>
    <x v="72"/>
    <x v="4"/>
    <x v="4"/>
    <n v="3931"/>
    <x v="0"/>
    <x v="16"/>
    <x v="3"/>
    <x v="3"/>
    <n v="62.35"/>
  </r>
  <r>
    <x v="163"/>
    <x v="0"/>
    <s v="2024-2025"/>
    <x v="0"/>
    <x v="29"/>
    <x v="4"/>
    <x v="4"/>
    <n v="3500"/>
    <x v="0"/>
    <x v="8"/>
    <x v="3"/>
    <x v="3"/>
    <n v="62.46"/>
  </r>
  <r>
    <x v="636"/>
    <x v="0"/>
    <s v="2023-2024"/>
    <x v="0"/>
    <x v="45"/>
    <x v="3"/>
    <x v="3"/>
    <n v="4570"/>
    <x v="0"/>
    <x v="15"/>
    <x v="0"/>
    <x v="0"/>
    <n v="62.480000000000004"/>
  </r>
  <r>
    <x v="14"/>
    <x v="0"/>
    <s v="2023-2024"/>
    <x v="0"/>
    <x v="42"/>
    <x v="3"/>
    <x v="3"/>
    <n v="4870"/>
    <x v="0"/>
    <x v="12"/>
    <x v="7"/>
    <x v="7"/>
    <n v="62.49"/>
  </r>
  <r>
    <x v="637"/>
    <x v="1"/>
    <s v="2023-2024"/>
    <x v="0"/>
    <x v="75"/>
    <x v="0"/>
    <x v="0"/>
    <n v="6450"/>
    <x v="0"/>
    <x v="20"/>
    <x v="2"/>
    <x v="2"/>
    <n v="62.620000000000005"/>
  </r>
  <r>
    <x v="570"/>
    <x v="0"/>
    <s v="2023-2024"/>
    <x v="0"/>
    <x v="10"/>
    <x v="4"/>
    <x v="4"/>
    <n v="3551"/>
    <x v="0"/>
    <x v="8"/>
    <x v="5"/>
    <x v="5"/>
    <n v="62.75"/>
  </r>
  <r>
    <x v="185"/>
    <x v="0"/>
    <s v="2023-2024"/>
    <x v="1"/>
    <x v="51"/>
    <x v="4"/>
    <x v="4"/>
    <n v="3630"/>
    <x v="0"/>
    <x v="16"/>
    <x v="6"/>
    <x v="6"/>
    <n v="62.839999999999996"/>
  </r>
  <r>
    <x v="638"/>
    <x v="0"/>
    <s v="2023-2024"/>
    <x v="0"/>
    <x v="33"/>
    <x v="4"/>
    <x v="4"/>
    <n v="3280"/>
    <x v="0"/>
    <x v="8"/>
    <x v="5"/>
    <x v="5"/>
    <n v="62.910000000000004"/>
  </r>
  <r>
    <x v="334"/>
    <x v="2"/>
    <s v="2024-2025"/>
    <x v="0"/>
    <x v="82"/>
    <x v="3"/>
    <x v="3"/>
    <n v="4655"/>
    <x v="0"/>
    <x v="17"/>
    <x v="0"/>
    <x v="0"/>
    <n v="63"/>
  </r>
  <r>
    <x v="113"/>
    <x v="2"/>
    <s v="2024-2025"/>
    <x v="0"/>
    <x v="13"/>
    <x v="1"/>
    <x v="1"/>
    <n v="2480"/>
    <x v="0"/>
    <x v="1"/>
    <x v="1"/>
    <x v="1"/>
    <n v="63.11"/>
  </r>
  <r>
    <x v="445"/>
    <x v="0"/>
    <s v="2023-2024"/>
    <x v="0"/>
    <x v="88"/>
    <x v="6"/>
    <x v="6"/>
    <n v="5011"/>
    <x v="0"/>
    <x v="13"/>
    <x v="2"/>
    <x v="2"/>
    <n v="63.46"/>
  </r>
  <r>
    <x v="631"/>
    <x v="2"/>
    <s v="2024-2025"/>
    <x v="0"/>
    <x v="77"/>
    <x v="5"/>
    <x v="5"/>
    <n v="7018"/>
    <x v="0"/>
    <x v="9"/>
    <x v="7"/>
    <x v="7"/>
    <n v="63.64"/>
  </r>
  <r>
    <x v="639"/>
    <x v="1"/>
    <s v="2022-2023"/>
    <x v="0"/>
    <x v="75"/>
    <x v="0"/>
    <x v="0"/>
    <n v="6450"/>
    <x v="0"/>
    <x v="20"/>
    <x v="6"/>
    <x v="6"/>
    <n v="63.89"/>
  </r>
  <r>
    <x v="432"/>
    <x v="0"/>
    <s v="2023-2024"/>
    <x v="0"/>
    <x v="38"/>
    <x v="3"/>
    <x v="3"/>
    <n v="4802"/>
    <x v="0"/>
    <x v="12"/>
    <x v="7"/>
    <x v="7"/>
    <n v="63.92"/>
  </r>
  <r>
    <x v="640"/>
    <x v="0"/>
    <s v="2024-2025"/>
    <x v="0"/>
    <x v="43"/>
    <x v="1"/>
    <x v="1"/>
    <n v="2560"/>
    <x v="0"/>
    <x v="2"/>
    <x v="0"/>
    <x v="0"/>
    <n v="63.92"/>
  </r>
  <r>
    <x v="308"/>
    <x v="1"/>
    <s v="2023-2024"/>
    <x v="1"/>
    <x v="83"/>
    <x v="0"/>
    <x v="0"/>
    <n v="6052"/>
    <x v="0"/>
    <x v="0"/>
    <x v="2"/>
    <x v="2"/>
    <n v="63.92"/>
  </r>
  <r>
    <x v="496"/>
    <x v="2"/>
    <s v="2024-2025"/>
    <x v="1"/>
    <x v="47"/>
    <x v="1"/>
    <x v="1"/>
    <n v="2101"/>
    <x v="0"/>
    <x v="4"/>
    <x v="9"/>
    <x v="9"/>
    <n v="63.92"/>
  </r>
  <r>
    <x v="52"/>
    <x v="2"/>
    <s v="2024-2025"/>
    <x v="0"/>
    <x v="26"/>
    <x v="0"/>
    <x v="0"/>
    <n v="6280"/>
    <x v="0"/>
    <x v="14"/>
    <x v="1"/>
    <x v="1"/>
    <n v="64"/>
  </r>
  <r>
    <x v="191"/>
    <x v="0"/>
    <s v="2023-2024"/>
    <x v="0"/>
    <x v="64"/>
    <x v="1"/>
    <x v="1"/>
    <n v="2350"/>
    <x v="0"/>
    <x v="1"/>
    <x v="1"/>
    <x v="1"/>
    <n v="64.87"/>
  </r>
  <r>
    <x v="225"/>
    <x v="0"/>
    <s v="2023-2024"/>
    <x v="1"/>
    <x v="0"/>
    <x v="0"/>
    <x v="0"/>
    <n v="6021"/>
    <x v="0"/>
    <x v="0"/>
    <x v="4"/>
    <x v="4"/>
    <n v="64.89"/>
  </r>
  <r>
    <x v="543"/>
    <x v="0"/>
    <s v="2023-2024"/>
    <x v="0"/>
    <x v="45"/>
    <x v="3"/>
    <x v="3"/>
    <n v="4570"/>
    <x v="0"/>
    <x v="15"/>
    <x v="7"/>
    <x v="7"/>
    <n v="64.900000000000006"/>
  </r>
  <r>
    <x v="35"/>
    <x v="0"/>
    <s v="2023-2024"/>
    <x v="0"/>
    <x v="63"/>
    <x v="1"/>
    <x v="1"/>
    <n v="2015"/>
    <x v="0"/>
    <x v="5"/>
    <x v="0"/>
    <x v="0"/>
    <n v="64.95"/>
  </r>
  <r>
    <x v="362"/>
    <x v="0"/>
    <s v="2023-2024"/>
    <x v="0"/>
    <x v="95"/>
    <x v="7"/>
    <x v="7"/>
    <n v="870"/>
    <x v="0"/>
    <x v="19"/>
    <x v="3"/>
    <x v="3"/>
    <n v="64.95"/>
  </r>
  <r>
    <x v="221"/>
    <x v="0"/>
    <s v="2023-2024"/>
    <x v="1"/>
    <x v="71"/>
    <x v="6"/>
    <x v="6"/>
    <n v="5043"/>
    <x v="0"/>
    <x v="13"/>
    <x v="3"/>
    <x v="3"/>
    <n v="64.95"/>
  </r>
  <r>
    <x v="598"/>
    <x v="1"/>
    <s v="2022-2023"/>
    <x v="0"/>
    <x v="15"/>
    <x v="1"/>
    <x v="1"/>
    <n v="2020"/>
    <x v="0"/>
    <x v="5"/>
    <x v="0"/>
    <x v="0"/>
    <n v="64.95"/>
  </r>
  <r>
    <x v="518"/>
    <x v="0"/>
    <s v="2024-2025"/>
    <x v="1"/>
    <x v="76"/>
    <x v="1"/>
    <x v="1"/>
    <n v="2031"/>
    <x v="0"/>
    <x v="5"/>
    <x v="0"/>
    <x v="0"/>
    <n v="64.95"/>
  </r>
  <r>
    <x v="618"/>
    <x v="1"/>
    <s v="2023-2024"/>
    <x v="0"/>
    <x v="32"/>
    <x v="6"/>
    <x v="6"/>
    <n v="5169"/>
    <x v="0"/>
    <x v="13"/>
    <x v="0"/>
    <x v="0"/>
    <n v="64.95"/>
  </r>
  <r>
    <x v="20"/>
    <x v="0"/>
    <s v="2023-2024"/>
    <x v="0"/>
    <x v="51"/>
    <x v="4"/>
    <x v="4"/>
    <n v="3630"/>
    <x v="0"/>
    <x v="16"/>
    <x v="4"/>
    <x v="4"/>
    <n v="64.95"/>
  </r>
  <r>
    <x v="497"/>
    <x v="0"/>
    <s v="2023-2024"/>
    <x v="1"/>
    <x v="55"/>
    <x v="3"/>
    <x v="3"/>
    <n v="4703"/>
    <x v="0"/>
    <x v="17"/>
    <x v="3"/>
    <x v="3"/>
    <n v="64.95"/>
  </r>
  <r>
    <x v="410"/>
    <x v="1"/>
    <s v="2022-2023"/>
    <x v="0"/>
    <x v="27"/>
    <x v="4"/>
    <x v="4"/>
    <n v="3066"/>
    <x v="0"/>
    <x v="7"/>
    <x v="8"/>
    <x v="8"/>
    <n v="64.960000000000008"/>
  </r>
  <r>
    <x v="324"/>
    <x v="0"/>
    <s v="2024-2025"/>
    <x v="0"/>
    <x v="5"/>
    <x v="1"/>
    <x v="1"/>
    <n v="2067"/>
    <x v="0"/>
    <x v="5"/>
    <x v="1"/>
    <x v="1"/>
    <n v="64.98"/>
  </r>
  <r>
    <x v="189"/>
    <x v="2"/>
    <s v="2024-2025"/>
    <x v="1"/>
    <x v="59"/>
    <x v="3"/>
    <x v="3"/>
    <n v="4509"/>
    <x v="0"/>
    <x v="3"/>
    <x v="1"/>
    <x v="1"/>
    <n v="65.209999999999994"/>
  </r>
  <r>
    <x v="641"/>
    <x v="0"/>
    <s v="2023-2024"/>
    <x v="0"/>
    <x v="77"/>
    <x v="5"/>
    <x v="5"/>
    <n v="7018"/>
    <x v="0"/>
    <x v="9"/>
    <x v="3"/>
    <x v="3"/>
    <n v="65.490000000000009"/>
  </r>
  <r>
    <x v="43"/>
    <x v="1"/>
    <s v="2023-2024"/>
    <x v="1"/>
    <x v="52"/>
    <x v="3"/>
    <x v="3"/>
    <n v="4053"/>
    <x v="0"/>
    <x v="10"/>
    <x v="3"/>
    <x v="3"/>
    <n v="65.490000000000009"/>
  </r>
  <r>
    <x v="596"/>
    <x v="0"/>
    <s v="2023-2024"/>
    <x v="1"/>
    <x v="36"/>
    <x v="4"/>
    <x v="4"/>
    <n v="3148"/>
    <x v="0"/>
    <x v="6"/>
    <x v="9"/>
    <x v="9"/>
    <n v="65.5"/>
  </r>
  <r>
    <x v="631"/>
    <x v="2"/>
    <s v="2024-2025"/>
    <x v="1"/>
    <x v="74"/>
    <x v="1"/>
    <x v="1"/>
    <n v="2485"/>
    <x v="0"/>
    <x v="1"/>
    <x v="2"/>
    <x v="2"/>
    <n v="65.56"/>
  </r>
  <r>
    <x v="115"/>
    <x v="0"/>
    <s v="2023-2024"/>
    <x v="0"/>
    <x v="58"/>
    <x v="0"/>
    <x v="0"/>
    <n v="6027"/>
    <x v="0"/>
    <x v="0"/>
    <x v="6"/>
    <x v="6"/>
    <n v="65.8"/>
  </r>
  <r>
    <x v="112"/>
    <x v="0"/>
    <s v="2024-2025"/>
    <x v="1"/>
    <x v="71"/>
    <x v="6"/>
    <x v="6"/>
    <n v="5043"/>
    <x v="0"/>
    <x v="13"/>
    <x v="2"/>
    <x v="2"/>
    <n v="65.88"/>
  </r>
  <r>
    <x v="195"/>
    <x v="0"/>
    <s v="2023-2024"/>
    <x v="1"/>
    <x v="30"/>
    <x v="4"/>
    <x v="4"/>
    <n v="3131"/>
    <x v="0"/>
    <x v="6"/>
    <x v="6"/>
    <x v="6"/>
    <n v="65.88"/>
  </r>
  <r>
    <x v="327"/>
    <x v="0"/>
    <s v="2024-2025"/>
    <x v="0"/>
    <x v="40"/>
    <x v="4"/>
    <x v="4"/>
    <n v="3353"/>
    <x v="0"/>
    <x v="8"/>
    <x v="1"/>
    <x v="1"/>
    <n v="65.89"/>
  </r>
  <r>
    <x v="642"/>
    <x v="2"/>
    <s v="2024-2025"/>
    <x v="1"/>
    <x v="43"/>
    <x v="1"/>
    <x v="1"/>
    <n v="2560"/>
    <x v="0"/>
    <x v="2"/>
    <x v="0"/>
    <x v="0"/>
    <n v="65.89"/>
  </r>
  <r>
    <x v="570"/>
    <x v="0"/>
    <s v="2023-2024"/>
    <x v="0"/>
    <x v="27"/>
    <x v="4"/>
    <x v="4"/>
    <n v="3066"/>
    <x v="0"/>
    <x v="7"/>
    <x v="2"/>
    <x v="2"/>
    <n v="65.89"/>
  </r>
  <r>
    <x v="420"/>
    <x v="1"/>
    <s v="2022-2023"/>
    <x v="1"/>
    <x v="82"/>
    <x v="3"/>
    <x v="3"/>
    <n v="4655"/>
    <x v="0"/>
    <x v="17"/>
    <x v="0"/>
    <x v="0"/>
    <n v="65.89"/>
  </r>
  <r>
    <x v="588"/>
    <x v="0"/>
    <s v="2023-2024"/>
    <x v="1"/>
    <x v="70"/>
    <x v="4"/>
    <x v="4"/>
    <n v="3400"/>
    <x v="0"/>
    <x v="8"/>
    <x v="0"/>
    <x v="0"/>
    <n v="65.89"/>
  </r>
  <r>
    <x v="83"/>
    <x v="1"/>
    <s v="2022-2023"/>
    <x v="0"/>
    <x v="58"/>
    <x v="0"/>
    <x v="0"/>
    <n v="6027"/>
    <x v="0"/>
    <x v="0"/>
    <x v="9"/>
    <x v="9"/>
    <n v="65.89"/>
  </r>
  <r>
    <x v="643"/>
    <x v="0"/>
    <s v="2023-2024"/>
    <x v="1"/>
    <x v="80"/>
    <x v="0"/>
    <x v="0"/>
    <n v="6109"/>
    <x v="0"/>
    <x v="14"/>
    <x v="9"/>
    <x v="9"/>
    <n v="65.89"/>
  </r>
  <r>
    <x v="430"/>
    <x v="0"/>
    <s v="2023-2024"/>
    <x v="0"/>
    <x v="15"/>
    <x v="1"/>
    <x v="1"/>
    <n v="2020"/>
    <x v="0"/>
    <x v="5"/>
    <x v="0"/>
    <x v="0"/>
    <n v="65.89"/>
  </r>
  <r>
    <x v="225"/>
    <x v="0"/>
    <s v="2023-2024"/>
    <x v="0"/>
    <x v="21"/>
    <x v="3"/>
    <x v="3"/>
    <n v="4012"/>
    <x v="0"/>
    <x v="10"/>
    <x v="0"/>
    <x v="0"/>
    <n v="65.89"/>
  </r>
  <r>
    <x v="604"/>
    <x v="2"/>
    <s v="2024-2025"/>
    <x v="1"/>
    <x v="41"/>
    <x v="5"/>
    <x v="5"/>
    <n v="7320"/>
    <x v="0"/>
    <x v="9"/>
    <x v="5"/>
    <x v="5"/>
    <n v="65.900000000000006"/>
  </r>
  <r>
    <x v="479"/>
    <x v="2"/>
    <s v="2024-2025"/>
    <x v="1"/>
    <x v="74"/>
    <x v="1"/>
    <x v="1"/>
    <n v="2485"/>
    <x v="0"/>
    <x v="1"/>
    <x v="4"/>
    <x v="4"/>
    <n v="65.92"/>
  </r>
  <r>
    <x v="53"/>
    <x v="0"/>
    <s v="2023-2024"/>
    <x v="1"/>
    <x v="43"/>
    <x v="1"/>
    <x v="1"/>
    <n v="2560"/>
    <x v="0"/>
    <x v="2"/>
    <x v="1"/>
    <x v="1"/>
    <n v="65.930000000000007"/>
  </r>
  <r>
    <x v="140"/>
    <x v="0"/>
    <s v="2024-2025"/>
    <x v="0"/>
    <x v="45"/>
    <x v="3"/>
    <x v="3"/>
    <n v="4570"/>
    <x v="0"/>
    <x v="15"/>
    <x v="4"/>
    <x v="4"/>
    <n v="65.930000000000007"/>
  </r>
  <r>
    <x v="518"/>
    <x v="0"/>
    <s v="2024-2025"/>
    <x v="0"/>
    <x v="68"/>
    <x v="7"/>
    <x v="7"/>
    <n v="800"/>
    <x v="0"/>
    <x v="19"/>
    <x v="3"/>
    <x v="3"/>
    <n v="65.960000000000008"/>
  </r>
  <r>
    <x v="395"/>
    <x v="1"/>
    <s v="2023-2024"/>
    <x v="1"/>
    <x v="86"/>
    <x v="0"/>
    <x v="0"/>
    <n v="6725"/>
    <x v="0"/>
    <x v="20"/>
    <x v="9"/>
    <x v="9"/>
    <n v="66"/>
  </r>
  <r>
    <x v="259"/>
    <x v="2"/>
    <s v="2024-2025"/>
    <x v="1"/>
    <x v="48"/>
    <x v="3"/>
    <x v="3"/>
    <n v="4566"/>
    <x v="0"/>
    <x v="15"/>
    <x v="2"/>
    <x v="2"/>
    <n v="66.11"/>
  </r>
  <r>
    <x v="294"/>
    <x v="1"/>
    <s v="2022-2023"/>
    <x v="0"/>
    <x v="37"/>
    <x v="1"/>
    <x v="1"/>
    <n v="2750"/>
    <x v="0"/>
    <x v="11"/>
    <x v="6"/>
    <x v="6"/>
    <n v="66.650000000000006"/>
  </r>
  <r>
    <x v="625"/>
    <x v="0"/>
    <s v="2024-2025"/>
    <x v="0"/>
    <x v="39"/>
    <x v="0"/>
    <x v="0"/>
    <n v="6330"/>
    <x v="0"/>
    <x v="14"/>
    <x v="8"/>
    <x v="8"/>
    <n v="66.87"/>
  </r>
  <r>
    <x v="342"/>
    <x v="0"/>
    <s v="2024-2025"/>
    <x v="0"/>
    <x v="49"/>
    <x v="4"/>
    <x v="4"/>
    <n v="3134"/>
    <x v="0"/>
    <x v="6"/>
    <x v="2"/>
    <x v="2"/>
    <n v="66.87"/>
  </r>
  <r>
    <x v="227"/>
    <x v="0"/>
    <s v="2023-2024"/>
    <x v="1"/>
    <x v="26"/>
    <x v="0"/>
    <x v="0"/>
    <n v="6280"/>
    <x v="0"/>
    <x v="14"/>
    <x v="8"/>
    <x v="8"/>
    <n v="66.92"/>
  </r>
  <r>
    <x v="235"/>
    <x v="1"/>
    <s v="2022-2023"/>
    <x v="0"/>
    <x v="28"/>
    <x v="1"/>
    <x v="1"/>
    <n v="2830"/>
    <x v="0"/>
    <x v="11"/>
    <x v="8"/>
    <x v="8"/>
    <n v="66.930000000000007"/>
  </r>
  <r>
    <x v="3"/>
    <x v="0"/>
    <s v="2024-2025"/>
    <x v="0"/>
    <x v="66"/>
    <x v="3"/>
    <x v="3"/>
    <n v="4883"/>
    <x v="0"/>
    <x v="12"/>
    <x v="3"/>
    <x v="3"/>
    <n v="66.94"/>
  </r>
  <r>
    <x v="499"/>
    <x v="0"/>
    <s v="2024-2025"/>
    <x v="0"/>
    <x v="58"/>
    <x v="0"/>
    <x v="0"/>
    <n v="6027"/>
    <x v="0"/>
    <x v="0"/>
    <x v="3"/>
    <x v="3"/>
    <n v="66.94"/>
  </r>
  <r>
    <x v="587"/>
    <x v="0"/>
    <s v="2024-2025"/>
    <x v="1"/>
    <x v="71"/>
    <x v="6"/>
    <x v="6"/>
    <n v="5043"/>
    <x v="0"/>
    <x v="13"/>
    <x v="3"/>
    <x v="3"/>
    <n v="66.95"/>
  </r>
  <r>
    <x v="342"/>
    <x v="0"/>
    <s v="2024-2025"/>
    <x v="1"/>
    <x v="77"/>
    <x v="5"/>
    <x v="5"/>
    <n v="7018"/>
    <x v="0"/>
    <x v="9"/>
    <x v="3"/>
    <x v="3"/>
    <n v="66.960000000000008"/>
  </r>
  <r>
    <x v="644"/>
    <x v="0"/>
    <s v="2024-2025"/>
    <x v="0"/>
    <x v="68"/>
    <x v="7"/>
    <x v="7"/>
    <n v="800"/>
    <x v="0"/>
    <x v="19"/>
    <x v="7"/>
    <x v="7"/>
    <n v="67.180000000000007"/>
  </r>
  <r>
    <x v="645"/>
    <x v="0"/>
    <s v="2024-2025"/>
    <x v="0"/>
    <x v="51"/>
    <x v="4"/>
    <x v="4"/>
    <n v="3630"/>
    <x v="0"/>
    <x v="16"/>
    <x v="5"/>
    <x v="5"/>
    <n v="67.430000000000007"/>
  </r>
  <r>
    <x v="621"/>
    <x v="0"/>
    <s v="2023-2024"/>
    <x v="1"/>
    <x v="60"/>
    <x v="1"/>
    <x v="1"/>
    <n v="2541"/>
    <x v="0"/>
    <x v="2"/>
    <x v="8"/>
    <x v="8"/>
    <n v="67.45"/>
  </r>
  <r>
    <x v="335"/>
    <x v="1"/>
    <s v="2022-2023"/>
    <x v="1"/>
    <x v="49"/>
    <x v="4"/>
    <x v="4"/>
    <n v="3134"/>
    <x v="0"/>
    <x v="6"/>
    <x v="3"/>
    <x v="3"/>
    <n v="67.47"/>
  </r>
  <r>
    <x v="525"/>
    <x v="2"/>
    <s v="2024-2025"/>
    <x v="0"/>
    <x v="34"/>
    <x v="4"/>
    <x v="4"/>
    <n v="3018"/>
    <x v="0"/>
    <x v="7"/>
    <x v="1"/>
    <x v="1"/>
    <n v="67.58"/>
  </r>
  <r>
    <x v="362"/>
    <x v="0"/>
    <s v="2023-2024"/>
    <x v="0"/>
    <x v="69"/>
    <x v="4"/>
    <x v="4"/>
    <n v="3199"/>
    <x v="0"/>
    <x v="6"/>
    <x v="3"/>
    <x v="3"/>
    <n v="67.66"/>
  </r>
  <r>
    <x v="176"/>
    <x v="2"/>
    <s v="2024-2025"/>
    <x v="0"/>
    <x v="28"/>
    <x v="1"/>
    <x v="1"/>
    <n v="2830"/>
    <x v="0"/>
    <x v="11"/>
    <x v="6"/>
    <x v="6"/>
    <n v="67.83"/>
  </r>
  <r>
    <x v="532"/>
    <x v="1"/>
    <s v="2022-2023"/>
    <x v="1"/>
    <x v="94"/>
    <x v="5"/>
    <x v="5"/>
    <n v="7250"/>
    <x v="0"/>
    <x v="9"/>
    <x v="4"/>
    <x v="4"/>
    <n v="67.83"/>
  </r>
  <r>
    <x v="71"/>
    <x v="0"/>
    <s v="2024-2025"/>
    <x v="0"/>
    <x v="54"/>
    <x v="4"/>
    <x v="4"/>
    <n v="3030"/>
    <x v="0"/>
    <x v="7"/>
    <x v="1"/>
    <x v="1"/>
    <n v="67.83"/>
  </r>
  <r>
    <x v="646"/>
    <x v="0"/>
    <s v="2023-2024"/>
    <x v="1"/>
    <x v="90"/>
    <x v="3"/>
    <x v="3"/>
    <n v="4700"/>
    <x v="0"/>
    <x v="17"/>
    <x v="5"/>
    <x v="5"/>
    <n v="67.849999999999994"/>
  </r>
  <r>
    <x v="118"/>
    <x v="1"/>
    <s v="2023-2024"/>
    <x v="1"/>
    <x v="12"/>
    <x v="3"/>
    <x v="3"/>
    <n v="4068"/>
    <x v="0"/>
    <x v="10"/>
    <x v="8"/>
    <x v="8"/>
    <n v="67.86"/>
  </r>
  <r>
    <x v="279"/>
    <x v="2"/>
    <s v="2024-2025"/>
    <x v="0"/>
    <x v="54"/>
    <x v="4"/>
    <x v="4"/>
    <n v="3030"/>
    <x v="0"/>
    <x v="7"/>
    <x v="2"/>
    <x v="2"/>
    <n v="67.89"/>
  </r>
  <r>
    <x v="647"/>
    <x v="0"/>
    <s v="2023-2024"/>
    <x v="1"/>
    <x v="54"/>
    <x v="4"/>
    <x v="4"/>
    <n v="3030"/>
    <x v="0"/>
    <x v="7"/>
    <x v="0"/>
    <x v="0"/>
    <n v="67.94"/>
  </r>
  <r>
    <x v="366"/>
    <x v="1"/>
    <s v="2022-2023"/>
    <x v="0"/>
    <x v="24"/>
    <x v="1"/>
    <x v="1"/>
    <n v="2120"/>
    <x v="0"/>
    <x v="4"/>
    <x v="3"/>
    <x v="3"/>
    <n v="68"/>
  </r>
  <r>
    <x v="120"/>
    <x v="2"/>
    <s v="2024-2025"/>
    <x v="0"/>
    <x v="67"/>
    <x v="3"/>
    <x v="3"/>
    <n v="4551"/>
    <x v="0"/>
    <x v="15"/>
    <x v="4"/>
    <x v="4"/>
    <n v="68.290000000000006"/>
  </r>
  <r>
    <x v="311"/>
    <x v="0"/>
    <s v="2024-2025"/>
    <x v="0"/>
    <x v="2"/>
    <x v="2"/>
    <x v="2"/>
    <n v="2617"/>
    <x v="0"/>
    <x v="2"/>
    <x v="8"/>
    <x v="8"/>
    <n v="68.419999999999987"/>
  </r>
  <r>
    <x v="370"/>
    <x v="2"/>
    <s v="2024-2025"/>
    <x v="0"/>
    <x v="24"/>
    <x v="1"/>
    <x v="1"/>
    <n v="2120"/>
    <x v="0"/>
    <x v="4"/>
    <x v="7"/>
    <x v="7"/>
    <n v="68.44"/>
  </r>
  <r>
    <x v="2"/>
    <x v="1"/>
    <s v="2023-2024"/>
    <x v="1"/>
    <x v="48"/>
    <x v="3"/>
    <x v="3"/>
    <n v="4566"/>
    <x v="0"/>
    <x v="15"/>
    <x v="7"/>
    <x v="7"/>
    <n v="69.11"/>
  </r>
  <r>
    <x v="449"/>
    <x v="0"/>
    <s v="2024-2025"/>
    <x v="1"/>
    <x v="4"/>
    <x v="1"/>
    <x v="1"/>
    <n v="2154"/>
    <x v="0"/>
    <x v="4"/>
    <x v="8"/>
    <x v="8"/>
    <n v="69.2"/>
  </r>
  <r>
    <x v="438"/>
    <x v="1"/>
    <s v="2022-2023"/>
    <x v="0"/>
    <x v="40"/>
    <x v="4"/>
    <x v="4"/>
    <n v="3353"/>
    <x v="0"/>
    <x v="8"/>
    <x v="7"/>
    <x v="7"/>
    <n v="69.27"/>
  </r>
  <r>
    <x v="447"/>
    <x v="0"/>
    <s v="2023-2024"/>
    <x v="1"/>
    <x v="12"/>
    <x v="3"/>
    <x v="3"/>
    <n v="4068"/>
    <x v="0"/>
    <x v="10"/>
    <x v="8"/>
    <x v="8"/>
    <n v="69.3"/>
  </r>
  <r>
    <x v="175"/>
    <x v="1"/>
    <s v="2023-2024"/>
    <x v="0"/>
    <x v="31"/>
    <x v="1"/>
    <x v="1"/>
    <n v="2116"/>
    <x v="0"/>
    <x v="4"/>
    <x v="1"/>
    <x v="1"/>
    <n v="69.400000000000006"/>
  </r>
  <r>
    <x v="252"/>
    <x v="1"/>
    <s v="2023-2024"/>
    <x v="0"/>
    <x v="13"/>
    <x v="1"/>
    <x v="1"/>
    <n v="2480"/>
    <x v="0"/>
    <x v="1"/>
    <x v="1"/>
    <x v="1"/>
    <n v="69.86"/>
  </r>
  <r>
    <x v="590"/>
    <x v="0"/>
    <s v="2024-2025"/>
    <x v="0"/>
    <x v="52"/>
    <x v="3"/>
    <x v="3"/>
    <n v="4053"/>
    <x v="0"/>
    <x v="10"/>
    <x v="0"/>
    <x v="0"/>
    <n v="70"/>
  </r>
  <r>
    <x v="378"/>
    <x v="1"/>
    <s v="2023-2024"/>
    <x v="1"/>
    <x v="74"/>
    <x v="1"/>
    <x v="1"/>
    <n v="2485"/>
    <x v="0"/>
    <x v="1"/>
    <x v="3"/>
    <x v="3"/>
    <n v="70.25"/>
  </r>
  <r>
    <x v="628"/>
    <x v="0"/>
    <s v="2024-2025"/>
    <x v="0"/>
    <x v="40"/>
    <x v="4"/>
    <x v="4"/>
    <n v="3353"/>
    <x v="0"/>
    <x v="8"/>
    <x v="2"/>
    <x v="2"/>
    <n v="70.34"/>
  </r>
  <r>
    <x v="132"/>
    <x v="0"/>
    <s v="2023-2024"/>
    <x v="1"/>
    <x v="77"/>
    <x v="5"/>
    <x v="5"/>
    <n v="7018"/>
    <x v="0"/>
    <x v="9"/>
    <x v="3"/>
    <x v="3"/>
    <n v="70.45"/>
  </r>
  <r>
    <x v="648"/>
    <x v="1"/>
    <s v="2023-2024"/>
    <x v="0"/>
    <x v="73"/>
    <x v="6"/>
    <x v="6"/>
    <n v="5607"/>
    <x v="0"/>
    <x v="18"/>
    <x v="3"/>
    <x v="3"/>
    <n v="70.5"/>
  </r>
  <r>
    <x v="563"/>
    <x v="0"/>
    <s v="2023-2024"/>
    <x v="1"/>
    <x v="56"/>
    <x v="1"/>
    <x v="1"/>
    <n v="2795"/>
    <x v="0"/>
    <x v="11"/>
    <x v="8"/>
    <x v="8"/>
    <n v="70.599999999999994"/>
  </r>
  <r>
    <x v="121"/>
    <x v="0"/>
    <s v="2023-2024"/>
    <x v="1"/>
    <x v="20"/>
    <x v="4"/>
    <x v="4"/>
    <n v="3429"/>
    <x v="0"/>
    <x v="8"/>
    <x v="2"/>
    <x v="2"/>
    <n v="70.680000000000007"/>
  </r>
  <r>
    <x v="649"/>
    <x v="1"/>
    <s v="2022-2023"/>
    <x v="0"/>
    <x v="40"/>
    <x v="4"/>
    <x v="4"/>
    <n v="3353"/>
    <x v="0"/>
    <x v="8"/>
    <x v="5"/>
    <x v="5"/>
    <n v="70.83"/>
  </r>
  <r>
    <x v="450"/>
    <x v="1"/>
    <s v="2023-2024"/>
    <x v="1"/>
    <x v="15"/>
    <x v="1"/>
    <x v="1"/>
    <n v="2020"/>
    <x v="0"/>
    <x v="5"/>
    <x v="8"/>
    <x v="8"/>
    <n v="70.930000000000007"/>
  </r>
  <r>
    <x v="306"/>
    <x v="2"/>
    <s v="2024-2025"/>
    <x v="0"/>
    <x v="3"/>
    <x v="3"/>
    <x v="3"/>
    <n v="4220"/>
    <x v="0"/>
    <x v="3"/>
    <x v="3"/>
    <x v="3"/>
    <n v="71.14"/>
  </r>
  <r>
    <x v="91"/>
    <x v="0"/>
    <s v="2023-2024"/>
    <x v="0"/>
    <x v="57"/>
    <x v="6"/>
    <x v="6"/>
    <n v="5082"/>
    <x v="0"/>
    <x v="13"/>
    <x v="6"/>
    <x v="6"/>
    <n v="71.39"/>
  </r>
  <r>
    <x v="578"/>
    <x v="2"/>
    <s v="2024-2025"/>
    <x v="0"/>
    <x v="58"/>
    <x v="0"/>
    <x v="0"/>
    <n v="6027"/>
    <x v="0"/>
    <x v="0"/>
    <x v="2"/>
    <x v="2"/>
    <n v="71.490000000000009"/>
  </r>
  <r>
    <x v="437"/>
    <x v="1"/>
    <s v="2023-2024"/>
    <x v="0"/>
    <x v="31"/>
    <x v="1"/>
    <x v="1"/>
    <n v="2116"/>
    <x v="0"/>
    <x v="4"/>
    <x v="9"/>
    <x v="9"/>
    <n v="71.5"/>
  </r>
  <r>
    <x v="68"/>
    <x v="2"/>
    <s v="2024-2025"/>
    <x v="0"/>
    <x v="63"/>
    <x v="1"/>
    <x v="1"/>
    <n v="2015"/>
    <x v="0"/>
    <x v="5"/>
    <x v="7"/>
    <x v="7"/>
    <n v="71.709999999999994"/>
  </r>
  <r>
    <x v="466"/>
    <x v="2"/>
    <s v="2024-2025"/>
    <x v="0"/>
    <x v="27"/>
    <x v="4"/>
    <x v="4"/>
    <n v="3066"/>
    <x v="0"/>
    <x v="7"/>
    <x v="3"/>
    <x v="3"/>
    <n v="71.760000000000005"/>
  </r>
  <r>
    <x v="485"/>
    <x v="2"/>
    <s v="2024-2025"/>
    <x v="1"/>
    <x v="3"/>
    <x v="3"/>
    <x v="3"/>
    <n v="4220"/>
    <x v="0"/>
    <x v="3"/>
    <x v="1"/>
    <x v="1"/>
    <n v="71.819999999999993"/>
  </r>
  <r>
    <x v="54"/>
    <x v="0"/>
    <s v="2023-2024"/>
    <x v="0"/>
    <x v="10"/>
    <x v="4"/>
    <x v="4"/>
    <n v="3551"/>
    <x v="0"/>
    <x v="8"/>
    <x v="1"/>
    <x v="1"/>
    <n v="71.86"/>
  </r>
  <r>
    <x v="427"/>
    <x v="0"/>
    <s v="2023-2024"/>
    <x v="1"/>
    <x v="78"/>
    <x v="1"/>
    <x v="1"/>
    <n v="2141"/>
    <x v="0"/>
    <x v="4"/>
    <x v="2"/>
    <x v="2"/>
    <n v="71.88"/>
  </r>
  <r>
    <x v="516"/>
    <x v="2"/>
    <s v="2024-2025"/>
    <x v="1"/>
    <x v="23"/>
    <x v="1"/>
    <x v="1"/>
    <n v="2650"/>
    <x v="0"/>
    <x v="11"/>
    <x v="5"/>
    <x v="5"/>
    <n v="71.88"/>
  </r>
  <r>
    <x v="369"/>
    <x v="0"/>
    <s v="2024-2025"/>
    <x v="0"/>
    <x v="59"/>
    <x v="3"/>
    <x v="3"/>
    <n v="4509"/>
    <x v="0"/>
    <x v="3"/>
    <x v="9"/>
    <x v="9"/>
    <n v="71.91"/>
  </r>
  <r>
    <x v="548"/>
    <x v="1"/>
    <s v="2022-2023"/>
    <x v="0"/>
    <x v="33"/>
    <x v="4"/>
    <x v="4"/>
    <n v="3280"/>
    <x v="0"/>
    <x v="8"/>
    <x v="4"/>
    <x v="4"/>
    <n v="72.84"/>
  </r>
  <r>
    <x v="27"/>
    <x v="0"/>
    <s v="2023-2024"/>
    <x v="1"/>
    <x v="0"/>
    <x v="0"/>
    <x v="0"/>
    <n v="6021"/>
    <x v="0"/>
    <x v="0"/>
    <x v="4"/>
    <x v="4"/>
    <n v="72.900000000000006"/>
  </r>
  <r>
    <x v="181"/>
    <x v="0"/>
    <s v="2024-2025"/>
    <x v="1"/>
    <x v="20"/>
    <x v="4"/>
    <x v="4"/>
    <n v="3429"/>
    <x v="0"/>
    <x v="8"/>
    <x v="3"/>
    <x v="3"/>
    <n v="72.94"/>
  </r>
  <r>
    <x v="599"/>
    <x v="2"/>
    <s v="2024-2025"/>
    <x v="0"/>
    <x v="68"/>
    <x v="7"/>
    <x v="7"/>
    <n v="800"/>
    <x v="0"/>
    <x v="19"/>
    <x v="3"/>
    <x v="3"/>
    <n v="73.12"/>
  </r>
  <r>
    <x v="462"/>
    <x v="1"/>
    <s v="2023-2024"/>
    <x v="0"/>
    <x v="12"/>
    <x v="3"/>
    <x v="3"/>
    <n v="4068"/>
    <x v="0"/>
    <x v="10"/>
    <x v="2"/>
    <x v="2"/>
    <n v="73.22"/>
  </r>
  <r>
    <x v="260"/>
    <x v="1"/>
    <s v="2023-2024"/>
    <x v="0"/>
    <x v="39"/>
    <x v="0"/>
    <x v="0"/>
    <n v="6330"/>
    <x v="0"/>
    <x v="14"/>
    <x v="3"/>
    <x v="3"/>
    <n v="73.490000000000009"/>
  </r>
  <r>
    <x v="585"/>
    <x v="0"/>
    <s v="2023-2024"/>
    <x v="0"/>
    <x v="18"/>
    <x v="6"/>
    <x v="6"/>
    <n v="5168"/>
    <x v="0"/>
    <x v="13"/>
    <x v="3"/>
    <x v="3"/>
    <n v="73.5"/>
  </r>
  <r>
    <x v="381"/>
    <x v="0"/>
    <s v="2023-2024"/>
    <x v="1"/>
    <x v="30"/>
    <x v="4"/>
    <x v="4"/>
    <n v="3131"/>
    <x v="0"/>
    <x v="6"/>
    <x v="7"/>
    <x v="7"/>
    <n v="73.59"/>
  </r>
  <r>
    <x v="357"/>
    <x v="0"/>
    <s v="2024-2025"/>
    <x v="1"/>
    <x v="78"/>
    <x v="1"/>
    <x v="1"/>
    <n v="2141"/>
    <x v="0"/>
    <x v="4"/>
    <x v="6"/>
    <x v="6"/>
    <n v="73.830000000000013"/>
  </r>
  <r>
    <x v="571"/>
    <x v="1"/>
    <s v="2023-2024"/>
    <x v="1"/>
    <x v="35"/>
    <x v="3"/>
    <x v="3"/>
    <n v="4558"/>
    <x v="0"/>
    <x v="15"/>
    <x v="8"/>
    <x v="8"/>
    <n v="73.89"/>
  </r>
  <r>
    <x v="28"/>
    <x v="2"/>
    <s v="2024-2025"/>
    <x v="0"/>
    <x v="91"/>
    <x v="1"/>
    <x v="1"/>
    <n v="2064"/>
    <x v="0"/>
    <x v="5"/>
    <x v="4"/>
    <x v="4"/>
    <n v="73.930000000000007"/>
  </r>
  <r>
    <x v="583"/>
    <x v="2"/>
    <s v="2024-2025"/>
    <x v="1"/>
    <x v="18"/>
    <x v="6"/>
    <x v="6"/>
    <n v="5168"/>
    <x v="0"/>
    <x v="13"/>
    <x v="3"/>
    <x v="3"/>
    <n v="74"/>
  </r>
  <r>
    <x v="608"/>
    <x v="2"/>
    <s v="2024-2025"/>
    <x v="0"/>
    <x v="84"/>
    <x v="3"/>
    <x v="3"/>
    <n v="4215"/>
    <x v="0"/>
    <x v="3"/>
    <x v="7"/>
    <x v="7"/>
    <n v="74.16"/>
  </r>
  <r>
    <x v="650"/>
    <x v="0"/>
    <s v="2023-2024"/>
    <x v="1"/>
    <x v="35"/>
    <x v="3"/>
    <x v="3"/>
    <n v="4558"/>
    <x v="0"/>
    <x v="15"/>
    <x v="8"/>
    <x v="8"/>
    <n v="74.169999999999987"/>
  </r>
  <r>
    <x v="219"/>
    <x v="1"/>
    <s v="2022-2023"/>
    <x v="0"/>
    <x v="90"/>
    <x v="3"/>
    <x v="3"/>
    <n v="4700"/>
    <x v="0"/>
    <x v="17"/>
    <x v="6"/>
    <x v="6"/>
    <n v="74.34"/>
  </r>
  <r>
    <x v="651"/>
    <x v="0"/>
    <s v="2024-2025"/>
    <x v="1"/>
    <x v="94"/>
    <x v="5"/>
    <x v="5"/>
    <n v="7250"/>
    <x v="0"/>
    <x v="9"/>
    <x v="2"/>
    <x v="2"/>
    <n v="74.5"/>
  </r>
  <r>
    <x v="368"/>
    <x v="2"/>
    <s v="2024-2025"/>
    <x v="0"/>
    <x v="84"/>
    <x v="3"/>
    <x v="3"/>
    <n v="4215"/>
    <x v="0"/>
    <x v="3"/>
    <x v="6"/>
    <x v="6"/>
    <n v="74.75"/>
  </r>
  <r>
    <x v="381"/>
    <x v="0"/>
    <s v="2023-2024"/>
    <x v="0"/>
    <x v="32"/>
    <x v="6"/>
    <x v="6"/>
    <n v="5169"/>
    <x v="0"/>
    <x v="13"/>
    <x v="2"/>
    <x v="2"/>
    <n v="74.789999999999992"/>
  </r>
  <r>
    <x v="652"/>
    <x v="2"/>
    <s v="2024-2025"/>
    <x v="0"/>
    <x v="25"/>
    <x v="4"/>
    <x v="4"/>
    <n v="3550"/>
    <x v="0"/>
    <x v="8"/>
    <x v="6"/>
    <x v="6"/>
    <n v="74.86"/>
  </r>
  <r>
    <x v="153"/>
    <x v="1"/>
    <s v="2022-2023"/>
    <x v="0"/>
    <x v="67"/>
    <x v="3"/>
    <x v="3"/>
    <n v="4551"/>
    <x v="0"/>
    <x v="15"/>
    <x v="1"/>
    <x v="1"/>
    <n v="74.88"/>
  </r>
  <r>
    <x v="467"/>
    <x v="0"/>
    <s v="2023-2024"/>
    <x v="0"/>
    <x v="7"/>
    <x v="4"/>
    <x v="4"/>
    <n v="3175"/>
    <x v="0"/>
    <x v="6"/>
    <x v="3"/>
    <x v="3"/>
    <n v="74.91"/>
  </r>
  <r>
    <x v="234"/>
    <x v="2"/>
    <s v="2024-2025"/>
    <x v="0"/>
    <x v="59"/>
    <x v="3"/>
    <x v="3"/>
    <n v="4509"/>
    <x v="0"/>
    <x v="3"/>
    <x v="3"/>
    <x v="3"/>
    <n v="74.910000000000011"/>
  </r>
  <r>
    <x v="282"/>
    <x v="2"/>
    <s v="2024-2025"/>
    <x v="0"/>
    <x v="32"/>
    <x v="6"/>
    <x v="6"/>
    <n v="5169"/>
    <x v="0"/>
    <x v="13"/>
    <x v="3"/>
    <x v="3"/>
    <n v="74.930000000000007"/>
  </r>
  <r>
    <x v="401"/>
    <x v="2"/>
    <s v="2024-2025"/>
    <x v="0"/>
    <x v="38"/>
    <x v="3"/>
    <x v="3"/>
    <n v="4802"/>
    <x v="0"/>
    <x v="12"/>
    <x v="4"/>
    <x v="4"/>
    <n v="74.95"/>
  </r>
  <r>
    <x v="416"/>
    <x v="0"/>
    <s v="2023-2024"/>
    <x v="1"/>
    <x v="1"/>
    <x v="1"/>
    <x v="1"/>
    <n v="2478"/>
    <x v="0"/>
    <x v="1"/>
    <x v="7"/>
    <x v="7"/>
    <n v="74.95"/>
  </r>
  <r>
    <x v="598"/>
    <x v="1"/>
    <s v="2022-2023"/>
    <x v="0"/>
    <x v="89"/>
    <x v="4"/>
    <x v="4"/>
    <n v="3136"/>
    <x v="0"/>
    <x v="6"/>
    <x v="3"/>
    <x v="3"/>
    <n v="74.95"/>
  </r>
  <r>
    <x v="50"/>
    <x v="0"/>
    <s v="2023-2024"/>
    <x v="0"/>
    <x v="61"/>
    <x v="6"/>
    <x v="6"/>
    <n v="5343"/>
    <x v="0"/>
    <x v="18"/>
    <x v="2"/>
    <x v="2"/>
    <n v="75.05"/>
  </r>
  <r>
    <x v="457"/>
    <x v="1"/>
    <s v="2023-2024"/>
    <x v="1"/>
    <x v="45"/>
    <x v="3"/>
    <x v="3"/>
    <n v="4570"/>
    <x v="0"/>
    <x v="15"/>
    <x v="4"/>
    <x v="4"/>
    <n v="75.41"/>
  </r>
  <r>
    <x v="506"/>
    <x v="0"/>
    <s v="2023-2024"/>
    <x v="0"/>
    <x v="40"/>
    <x v="4"/>
    <x v="4"/>
    <n v="3353"/>
    <x v="0"/>
    <x v="8"/>
    <x v="0"/>
    <x v="0"/>
    <n v="75.5"/>
  </r>
  <r>
    <x v="653"/>
    <x v="0"/>
    <s v="2024-2025"/>
    <x v="1"/>
    <x v="62"/>
    <x v="0"/>
    <x v="0"/>
    <n v="6112"/>
    <x v="0"/>
    <x v="14"/>
    <x v="4"/>
    <x v="4"/>
    <n v="75.89"/>
  </r>
  <r>
    <x v="470"/>
    <x v="0"/>
    <s v="2024-2025"/>
    <x v="0"/>
    <x v="44"/>
    <x v="4"/>
    <x v="4"/>
    <n v="3977"/>
    <x v="0"/>
    <x v="16"/>
    <x v="4"/>
    <x v="4"/>
    <n v="75.959999999999994"/>
  </r>
  <r>
    <x v="228"/>
    <x v="0"/>
    <s v="2024-2025"/>
    <x v="1"/>
    <x v="47"/>
    <x v="1"/>
    <x v="1"/>
    <n v="2101"/>
    <x v="0"/>
    <x v="4"/>
    <x v="1"/>
    <x v="1"/>
    <n v="75.960000000000008"/>
  </r>
  <r>
    <x v="74"/>
    <x v="2"/>
    <s v="2024-2025"/>
    <x v="1"/>
    <x v="50"/>
    <x v="4"/>
    <x v="4"/>
    <n v="3179"/>
    <x v="0"/>
    <x v="6"/>
    <x v="2"/>
    <x v="2"/>
    <n v="76.210000000000008"/>
  </r>
  <r>
    <x v="168"/>
    <x v="0"/>
    <s v="2023-2024"/>
    <x v="0"/>
    <x v="90"/>
    <x v="3"/>
    <x v="3"/>
    <n v="4700"/>
    <x v="0"/>
    <x v="17"/>
    <x v="7"/>
    <x v="7"/>
    <n v="76.66"/>
  </r>
  <r>
    <x v="246"/>
    <x v="2"/>
    <s v="2024-2025"/>
    <x v="0"/>
    <x v="75"/>
    <x v="0"/>
    <x v="0"/>
    <n v="6450"/>
    <x v="0"/>
    <x v="20"/>
    <x v="6"/>
    <x v="6"/>
    <n v="76.86999999999999"/>
  </r>
  <r>
    <x v="323"/>
    <x v="0"/>
    <s v="2023-2024"/>
    <x v="1"/>
    <x v="43"/>
    <x v="1"/>
    <x v="1"/>
    <n v="2560"/>
    <x v="0"/>
    <x v="2"/>
    <x v="2"/>
    <x v="2"/>
    <n v="76.88"/>
  </r>
  <r>
    <x v="373"/>
    <x v="0"/>
    <s v="2023-2024"/>
    <x v="0"/>
    <x v="37"/>
    <x v="1"/>
    <x v="1"/>
    <n v="2750"/>
    <x v="0"/>
    <x v="11"/>
    <x v="7"/>
    <x v="7"/>
    <n v="76.899999999999991"/>
  </r>
  <r>
    <x v="536"/>
    <x v="1"/>
    <s v="2022-2023"/>
    <x v="1"/>
    <x v="83"/>
    <x v="0"/>
    <x v="0"/>
    <n v="6052"/>
    <x v="0"/>
    <x v="0"/>
    <x v="3"/>
    <x v="3"/>
    <n v="76.92"/>
  </r>
  <r>
    <x v="378"/>
    <x v="1"/>
    <s v="2023-2024"/>
    <x v="1"/>
    <x v="47"/>
    <x v="1"/>
    <x v="1"/>
    <n v="2101"/>
    <x v="0"/>
    <x v="4"/>
    <x v="9"/>
    <x v="9"/>
    <n v="76.95"/>
  </r>
  <r>
    <x v="12"/>
    <x v="0"/>
    <s v="2023-2024"/>
    <x v="0"/>
    <x v="75"/>
    <x v="0"/>
    <x v="0"/>
    <n v="6450"/>
    <x v="0"/>
    <x v="20"/>
    <x v="3"/>
    <x v="3"/>
    <n v="77"/>
  </r>
  <r>
    <x v="553"/>
    <x v="2"/>
    <s v="2024-2025"/>
    <x v="0"/>
    <x v="67"/>
    <x v="3"/>
    <x v="3"/>
    <n v="4551"/>
    <x v="0"/>
    <x v="15"/>
    <x v="3"/>
    <x v="3"/>
    <n v="77.12"/>
  </r>
  <r>
    <x v="3"/>
    <x v="0"/>
    <s v="2024-2025"/>
    <x v="1"/>
    <x v="50"/>
    <x v="4"/>
    <x v="4"/>
    <n v="3179"/>
    <x v="0"/>
    <x v="6"/>
    <x v="6"/>
    <x v="6"/>
    <n v="77.14"/>
  </r>
  <r>
    <x v="433"/>
    <x v="0"/>
    <s v="2023-2024"/>
    <x v="0"/>
    <x v="21"/>
    <x v="3"/>
    <x v="3"/>
    <n v="4012"/>
    <x v="0"/>
    <x v="10"/>
    <x v="6"/>
    <x v="6"/>
    <n v="77.350000000000009"/>
  </r>
  <r>
    <x v="279"/>
    <x v="2"/>
    <s v="2024-2025"/>
    <x v="0"/>
    <x v="13"/>
    <x v="1"/>
    <x v="1"/>
    <n v="2480"/>
    <x v="0"/>
    <x v="1"/>
    <x v="2"/>
    <x v="2"/>
    <n v="77.87"/>
  </r>
  <r>
    <x v="256"/>
    <x v="0"/>
    <s v="2023-2024"/>
    <x v="1"/>
    <x v="14"/>
    <x v="1"/>
    <x v="1"/>
    <n v="2790"/>
    <x v="0"/>
    <x v="11"/>
    <x v="2"/>
    <x v="2"/>
    <n v="77.87"/>
  </r>
  <r>
    <x v="518"/>
    <x v="0"/>
    <s v="2024-2025"/>
    <x v="1"/>
    <x v="79"/>
    <x v="6"/>
    <x v="6"/>
    <n v="5290"/>
    <x v="0"/>
    <x v="18"/>
    <x v="9"/>
    <x v="9"/>
    <n v="77.87"/>
  </r>
  <r>
    <x v="323"/>
    <x v="0"/>
    <s v="2023-2024"/>
    <x v="1"/>
    <x v="30"/>
    <x v="4"/>
    <x v="4"/>
    <n v="3131"/>
    <x v="0"/>
    <x v="6"/>
    <x v="0"/>
    <x v="0"/>
    <n v="77.87"/>
  </r>
  <r>
    <x v="424"/>
    <x v="0"/>
    <s v="2023-2024"/>
    <x v="1"/>
    <x v="23"/>
    <x v="1"/>
    <x v="1"/>
    <n v="2650"/>
    <x v="0"/>
    <x v="11"/>
    <x v="0"/>
    <x v="0"/>
    <n v="77.87"/>
  </r>
  <r>
    <x v="635"/>
    <x v="0"/>
    <s v="2024-2025"/>
    <x v="0"/>
    <x v="49"/>
    <x v="4"/>
    <x v="4"/>
    <n v="3134"/>
    <x v="0"/>
    <x v="6"/>
    <x v="3"/>
    <x v="3"/>
    <n v="77.92"/>
  </r>
  <r>
    <x v="245"/>
    <x v="0"/>
    <s v="2023-2024"/>
    <x v="0"/>
    <x v="61"/>
    <x v="6"/>
    <x v="6"/>
    <n v="5343"/>
    <x v="0"/>
    <x v="18"/>
    <x v="0"/>
    <x v="0"/>
    <n v="77.94"/>
  </r>
  <r>
    <x v="307"/>
    <x v="0"/>
    <s v="2023-2024"/>
    <x v="1"/>
    <x v="43"/>
    <x v="1"/>
    <x v="1"/>
    <n v="2560"/>
    <x v="0"/>
    <x v="2"/>
    <x v="9"/>
    <x v="9"/>
    <n v="77.94"/>
  </r>
  <r>
    <x v="128"/>
    <x v="2"/>
    <s v="2024-2025"/>
    <x v="1"/>
    <x v="4"/>
    <x v="1"/>
    <x v="1"/>
    <n v="2154"/>
    <x v="0"/>
    <x v="4"/>
    <x v="9"/>
    <x v="9"/>
    <n v="77.94"/>
  </r>
  <r>
    <x v="638"/>
    <x v="0"/>
    <s v="2023-2024"/>
    <x v="0"/>
    <x v="11"/>
    <x v="5"/>
    <x v="5"/>
    <n v="7010"/>
    <x v="0"/>
    <x v="9"/>
    <x v="0"/>
    <x v="0"/>
    <n v="77.94"/>
  </r>
  <r>
    <x v="13"/>
    <x v="0"/>
    <s v="2023-2024"/>
    <x v="1"/>
    <x v="82"/>
    <x v="3"/>
    <x v="3"/>
    <n v="4655"/>
    <x v="0"/>
    <x v="17"/>
    <x v="0"/>
    <x v="0"/>
    <n v="77.94"/>
  </r>
  <r>
    <x v="57"/>
    <x v="0"/>
    <s v="2023-2024"/>
    <x v="1"/>
    <x v="20"/>
    <x v="4"/>
    <x v="4"/>
    <n v="3429"/>
    <x v="0"/>
    <x v="8"/>
    <x v="3"/>
    <x v="3"/>
    <n v="77.94"/>
  </r>
  <r>
    <x v="440"/>
    <x v="0"/>
    <s v="2024-2025"/>
    <x v="0"/>
    <x v="21"/>
    <x v="3"/>
    <x v="3"/>
    <n v="4012"/>
    <x v="0"/>
    <x v="10"/>
    <x v="0"/>
    <x v="0"/>
    <n v="77.94"/>
  </r>
  <r>
    <x v="462"/>
    <x v="1"/>
    <s v="2023-2024"/>
    <x v="0"/>
    <x v="96"/>
    <x v="4"/>
    <x v="4"/>
    <n v="3690"/>
    <x v="0"/>
    <x v="16"/>
    <x v="0"/>
    <x v="0"/>
    <n v="77.94"/>
  </r>
  <r>
    <x v="438"/>
    <x v="1"/>
    <s v="2022-2023"/>
    <x v="0"/>
    <x v="25"/>
    <x v="4"/>
    <x v="4"/>
    <n v="3550"/>
    <x v="0"/>
    <x v="8"/>
    <x v="7"/>
    <x v="7"/>
    <n v="78.62"/>
  </r>
  <r>
    <x v="654"/>
    <x v="2"/>
    <s v="2024-2025"/>
    <x v="1"/>
    <x v="17"/>
    <x v="3"/>
    <x v="3"/>
    <n v="4825"/>
    <x v="0"/>
    <x v="12"/>
    <x v="1"/>
    <x v="1"/>
    <n v="78.89"/>
  </r>
  <r>
    <x v="152"/>
    <x v="0"/>
    <s v="2023-2024"/>
    <x v="0"/>
    <x v="17"/>
    <x v="3"/>
    <x v="3"/>
    <n v="4825"/>
    <x v="0"/>
    <x v="12"/>
    <x v="3"/>
    <x v="3"/>
    <n v="78.97"/>
  </r>
  <r>
    <x v="414"/>
    <x v="0"/>
    <s v="2023-2024"/>
    <x v="1"/>
    <x v="51"/>
    <x v="4"/>
    <x v="4"/>
    <n v="3630"/>
    <x v="0"/>
    <x v="16"/>
    <x v="3"/>
    <x v="3"/>
    <n v="78.97"/>
  </r>
  <r>
    <x v="552"/>
    <x v="2"/>
    <s v="2024-2025"/>
    <x v="0"/>
    <x v="3"/>
    <x v="3"/>
    <x v="3"/>
    <n v="4220"/>
    <x v="0"/>
    <x v="3"/>
    <x v="0"/>
    <x v="0"/>
    <n v="79"/>
  </r>
  <r>
    <x v="275"/>
    <x v="2"/>
    <s v="2024-2025"/>
    <x v="0"/>
    <x v="39"/>
    <x v="0"/>
    <x v="0"/>
    <n v="6330"/>
    <x v="0"/>
    <x v="14"/>
    <x v="1"/>
    <x v="1"/>
    <n v="79.099999999999994"/>
  </r>
  <r>
    <x v="175"/>
    <x v="1"/>
    <s v="2023-2024"/>
    <x v="1"/>
    <x v="50"/>
    <x v="4"/>
    <x v="4"/>
    <n v="3179"/>
    <x v="0"/>
    <x v="6"/>
    <x v="0"/>
    <x v="0"/>
    <n v="79.289999999999992"/>
  </r>
  <r>
    <x v="16"/>
    <x v="1"/>
    <s v="2022-2023"/>
    <x v="1"/>
    <x v="42"/>
    <x v="3"/>
    <x v="3"/>
    <n v="4870"/>
    <x v="0"/>
    <x v="12"/>
    <x v="6"/>
    <x v="6"/>
    <n v="79.62"/>
  </r>
  <r>
    <x v="629"/>
    <x v="1"/>
    <s v="2022-2023"/>
    <x v="0"/>
    <x v="40"/>
    <x v="4"/>
    <x v="4"/>
    <n v="3353"/>
    <x v="0"/>
    <x v="8"/>
    <x v="6"/>
    <x v="6"/>
    <n v="79.72"/>
  </r>
  <r>
    <x v="372"/>
    <x v="0"/>
    <s v="2023-2024"/>
    <x v="1"/>
    <x v="19"/>
    <x v="1"/>
    <x v="1"/>
    <n v="2800"/>
    <x v="0"/>
    <x v="11"/>
    <x v="4"/>
    <x v="4"/>
    <n v="79.900000000000006"/>
  </r>
  <r>
    <x v="302"/>
    <x v="0"/>
    <s v="2024-2025"/>
    <x v="1"/>
    <x v="81"/>
    <x v="3"/>
    <x v="3"/>
    <n v="4680"/>
    <x v="0"/>
    <x v="17"/>
    <x v="7"/>
    <x v="7"/>
    <n v="79.910000000000011"/>
  </r>
  <r>
    <x v="55"/>
    <x v="0"/>
    <s v="2023-2024"/>
    <x v="1"/>
    <x v="3"/>
    <x v="3"/>
    <x v="3"/>
    <n v="4220"/>
    <x v="0"/>
    <x v="3"/>
    <x v="4"/>
    <x v="4"/>
    <n v="79.92"/>
  </r>
  <r>
    <x v="617"/>
    <x v="2"/>
    <s v="2024-2025"/>
    <x v="0"/>
    <x v="68"/>
    <x v="7"/>
    <x v="7"/>
    <n v="800"/>
    <x v="0"/>
    <x v="19"/>
    <x v="8"/>
    <x v="8"/>
    <n v="79.94"/>
  </r>
  <r>
    <x v="447"/>
    <x v="0"/>
    <s v="2023-2024"/>
    <x v="1"/>
    <x v="83"/>
    <x v="0"/>
    <x v="0"/>
    <n v="6052"/>
    <x v="0"/>
    <x v="0"/>
    <x v="2"/>
    <x v="2"/>
    <n v="79.94"/>
  </r>
  <r>
    <x v="214"/>
    <x v="2"/>
    <s v="2024-2025"/>
    <x v="1"/>
    <x v="46"/>
    <x v="3"/>
    <x v="3"/>
    <n v="4740"/>
    <x v="0"/>
    <x v="17"/>
    <x v="7"/>
    <x v="7"/>
    <n v="79.94"/>
  </r>
  <r>
    <x v="655"/>
    <x v="0"/>
    <s v="2023-2024"/>
    <x v="1"/>
    <x v="7"/>
    <x v="4"/>
    <x v="4"/>
    <n v="3175"/>
    <x v="0"/>
    <x v="6"/>
    <x v="7"/>
    <x v="7"/>
    <n v="79.95"/>
  </r>
  <r>
    <x v="182"/>
    <x v="1"/>
    <s v="2023-2024"/>
    <x v="1"/>
    <x v="72"/>
    <x v="4"/>
    <x v="4"/>
    <n v="3931"/>
    <x v="0"/>
    <x v="16"/>
    <x v="3"/>
    <x v="3"/>
    <n v="79.95"/>
  </r>
  <r>
    <x v="537"/>
    <x v="1"/>
    <s v="2022-2023"/>
    <x v="1"/>
    <x v="82"/>
    <x v="3"/>
    <x v="3"/>
    <n v="4655"/>
    <x v="0"/>
    <x v="17"/>
    <x v="9"/>
    <x v="9"/>
    <n v="79.98"/>
  </r>
  <r>
    <x v="389"/>
    <x v="2"/>
    <s v="2024-2025"/>
    <x v="1"/>
    <x v="14"/>
    <x v="1"/>
    <x v="1"/>
    <n v="2790"/>
    <x v="0"/>
    <x v="11"/>
    <x v="9"/>
    <x v="9"/>
    <n v="79.98"/>
  </r>
  <r>
    <x v="501"/>
    <x v="1"/>
    <s v="2022-2023"/>
    <x v="1"/>
    <x v="42"/>
    <x v="3"/>
    <x v="3"/>
    <n v="4870"/>
    <x v="0"/>
    <x v="12"/>
    <x v="3"/>
    <x v="3"/>
    <n v="80.45"/>
  </r>
  <r>
    <x v="656"/>
    <x v="1"/>
    <s v="2023-2024"/>
    <x v="1"/>
    <x v="23"/>
    <x v="1"/>
    <x v="1"/>
    <n v="2650"/>
    <x v="0"/>
    <x v="11"/>
    <x v="2"/>
    <x v="2"/>
    <n v="80.45"/>
  </r>
  <r>
    <x v="452"/>
    <x v="0"/>
    <s v="2023-2024"/>
    <x v="1"/>
    <x v="0"/>
    <x v="0"/>
    <x v="0"/>
    <n v="6021"/>
    <x v="0"/>
    <x v="0"/>
    <x v="2"/>
    <x v="2"/>
    <n v="80.460000000000008"/>
  </r>
  <r>
    <x v="25"/>
    <x v="1"/>
    <s v="2022-2023"/>
    <x v="0"/>
    <x v="30"/>
    <x v="4"/>
    <x v="4"/>
    <n v="3131"/>
    <x v="0"/>
    <x v="6"/>
    <x v="3"/>
    <x v="3"/>
    <n v="80.5"/>
  </r>
  <r>
    <x v="657"/>
    <x v="0"/>
    <s v="2023-2024"/>
    <x v="1"/>
    <x v="80"/>
    <x v="0"/>
    <x v="0"/>
    <n v="6109"/>
    <x v="0"/>
    <x v="14"/>
    <x v="5"/>
    <x v="5"/>
    <n v="80.92"/>
  </r>
  <r>
    <x v="522"/>
    <x v="0"/>
    <s v="2023-2024"/>
    <x v="1"/>
    <x v="50"/>
    <x v="4"/>
    <x v="4"/>
    <n v="3179"/>
    <x v="0"/>
    <x v="6"/>
    <x v="6"/>
    <x v="6"/>
    <n v="80.92"/>
  </r>
  <r>
    <x v="569"/>
    <x v="1"/>
    <s v="2023-2024"/>
    <x v="1"/>
    <x v="55"/>
    <x v="3"/>
    <x v="3"/>
    <n v="4703"/>
    <x v="0"/>
    <x v="17"/>
    <x v="4"/>
    <x v="4"/>
    <n v="80.94"/>
  </r>
  <r>
    <x v="602"/>
    <x v="0"/>
    <s v="2023-2024"/>
    <x v="0"/>
    <x v="11"/>
    <x v="5"/>
    <x v="5"/>
    <n v="7010"/>
    <x v="0"/>
    <x v="9"/>
    <x v="2"/>
    <x v="2"/>
    <n v="80.95"/>
  </r>
  <r>
    <x v="539"/>
    <x v="2"/>
    <s v="2024-2025"/>
    <x v="1"/>
    <x v="49"/>
    <x v="4"/>
    <x v="4"/>
    <n v="3134"/>
    <x v="0"/>
    <x v="6"/>
    <x v="6"/>
    <x v="6"/>
    <n v="80.95"/>
  </r>
  <r>
    <x v="275"/>
    <x v="2"/>
    <s v="2024-2025"/>
    <x v="1"/>
    <x v="23"/>
    <x v="1"/>
    <x v="1"/>
    <n v="2650"/>
    <x v="0"/>
    <x v="11"/>
    <x v="3"/>
    <x v="3"/>
    <n v="81.25"/>
  </r>
  <r>
    <x v="540"/>
    <x v="2"/>
    <s v="2024-2025"/>
    <x v="1"/>
    <x v="36"/>
    <x v="4"/>
    <x v="4"/>
    <n v="3148"/>
    <x v="0"/>
    <x v="6"/>
    <x v="9"/>
    <x v="9"/>
    <n v="81.510000000000005"/>
  </r>
  <r>
    <x v="600"/>
    <x v="0"/>
    <s v="2023-2024"/>
    <x v="0"/>
    <x v="95"/>
    <x v="7"/>
    <x v="7"/>
    <n v="870"/>
    <x v="0"/>
    <x v="19"/>
    <x v="6"/>
    <x v="6"/>
    <n v="81.540000000000006"/>
  </r>
  <r>
    <x v="544"/>
    <x v="0"/>
    <s v="2023-2024"/>
    <x v="1"/>
    <x v="56"/>
    <x v="1"/>
    <x v="1"/>
    <n v="2795"/>
    <x v="0"/>
    <x v="11"/>
    <x v="6"/>
    <x v="6"/>
    <n v="81.59"/>
  </r>
  <r>
    <x v="200"/>
    <x v="2"/>
    <s v="2024-2025"/>
    <x v="1"/>
    <x v="53"/>
    <x v="3"/>
    <x v="3"/>
    <n v="4119"/>
    <x v="0"/>
    <x v="10"/>
    <x v="8"/>
    <x v="8"/>
    <n v="81.73"/>
  </r>
  <r>
    <x v="199"/>
    <x v="0"/>
    <s v="2023-2024"/>
    <x v="0"/>
    <x v="87"/>
    <x v="2"/>
    <x v="2"/>
    <n v="2609"/>
    <x v="0"/>
    <x v="2"/>
    <x v="7"/>
    <x v="7"/>
    <n v="81.800000000000011"/>
  </r>
  <r>
    <x v="127"/>
    <x v="1"/>
    <s v="2022-2023"/>
    <x v="1"/>
    <x v="7"/>
    <x v="4"/>
    <x v="4"/>
    <n v="3175"/>
    <x v="0"/>
    <x v="6"/>
    <x v="5"/>
    <x v="5"/>
    <n v="81.81"/>
  </r>
  <r>
    <x v="210"/>
    <x v="0"/>
    <s v="2023-2024"/>
    <x v="0"/>
    <x v="8"/>
    <x v="1"/>
    <x v="1"/>
    <n v="2158"/>
    <x v="0"/>
    <x v="4"/>
    <x v="2"/>
    <x v="2"/>
    <n v="81.86"/>
  </r>
  <r>
    <x v="6"/>
    <x v="1"/>
    <s v="2022-2023"/>
    <x v="1"/>
    <x v="46"/>
    <x v="3"/>
    <x v="3"/>
    <n v="4740"/>
    <x v="0"/>
    <x v="17"/>
    <x v="4"/>
    <x v="4"/>
    <n v="81.95"/>
  </r>
  <r>
    <x v="519"/>
    <x v="2"/>
    <s v="2024-2025"/>
    <x v="0"/>
    <x v="60"/>
    <x v="1"/>
    <x v="1"/>
    <n v="2541"/>
    <x v="0"/>
    <x v="2"/>
    <x v="1"/>
    <x v="1"/>
    <n v="82.16"/>
  </r>
  <r>
    <x v="364"/>
    <x v="2"/>
    <s v="2024-2025"/>
    <x v="0"/>
    <x v="27"/>
    <x v="4"/>
    <x v="4"/>
    <n v="3066"/>
    <x v="0"/>
    <x v="7"/>
    <x v="7"/>
    <x v="7"/>
    <n v="82.169999999999987"/>
  </r>
  <r>
    <x v="141"/>
    <x v="0"/>
    <s v="2024-2025"/>
    <x v="0"/>
    <x v="84"/>
    <x v="3"/>
    <x v="3"/>
    <n v="4215"/>
    <x v="0"/>
    <x v="3"/>
    <x v="3"/>
    <x v="3"/>
    <n v="82.21"/>
  </r>
  <r>
    <x v="658"/>
    <x v="2"/>
    <s v="2024-2025"/>
    <x v="1"/>
    <x v="53"/>
    <x v="3"/>
    <x v="3"/>
    <n v="4119"/>
    <x v="0"/>
    <x v="10"/>
    <x v="3"/>
    <x v="3"/>
    <n v="82.3"/>
  </r>
  <r>
    <x v="395"/>
    <x v="1"/>
    <s v="2023-2024"/>
    <x v="0"/>
    <x v="44"/>
    <x v="4"/>
    <x v="4"/>
    <n v="3977"/>
    <x v="0"/>
    <x v="16"/>
    <x v="6"/>
    <x v="6"/>
    <n v="82.7"/>
  </r>
  <r>
    <x v="215"/>
    <x v="2"/>
    <s v="2024-2025"/>
    <x v="0"/>
    <x v="37"/>
    <x v="1"/>
    <x v="1"/>
    <n v="2750"/>
    <x v="0"/>
    <x v="11"/>
    <x v="3"/>
    <x v="3"/>
    <n v="82.92"/>
  </r>
  <r>
    <x v="272"/>
    <x v="1"/>
    <s v="2023-2024"/>
    <x v="0"/>
    <x v="31"/>
    <x v="1"/>
    <x v="1"/>
    <n v="2116"/>
    <x v="0"/>
    <x v="4"/>
    <x v="8"/>
    <x v="8"/>
    <n v="83.02"/>
  </r>
  <r>
    <x v="489"/>
    <x v="0"/>
    <s v="2023-2024"/>
    <x v="0"/>
    <x v="43"/>
    <x v="1"/>
    <x v="1"/>
    <n v="2560"/>
    <x v="0"/>
    <x v="2"/>
    <x v="6"/>
    <x v="6"/>
    <n v="83.18"/>
  </r>
  <r>
    <x v="659"/>
    <x v="2"/>
    <s v="2024-2025"/>
    <x v="1"/>
    <x v="36"/>
    <x v="4"/>
    <x v="4"/>
    <n v="3148"/>
    <x v="0"/>
    <x v="6"/>
    <x v="6"/>
    <x v="6"/>
    <n v="83.39"/>
  </r>
  <r>
    <x v="7"/>
    <x v="0"/>
    <s v="2023-2024"/>
    <x v="1"/>
    <x v="71"/>
    <x v="6"/>
    <x v="6"/>
    <n v="5043"/>
    <x v="0"/>
    <x v="13"/>
    <x v="9"/>
    <x v="9"/>
    <n v="83.47999999999999"/>
  </r>
  <r>
    <x v="46"/>
    <x v="2"/>
    <s v="2024-2025"/>
    <x v="0"/>
    <x v="27"/>
    <x v="4"/>
    <x v="4"/>
    <n v="3066"/>
    <x v="0"/>
    <x v="7"/>
    <x v="6"/>
    <x v="6"/>
    <n v="83.789999999999992"/>
  </r>
  <r>
    <x v="658"/>
    <x v="2"/>
    <s v="2024-2025"/>
    <x v="0"/>
    <x v="34"/>
    <x v="4"/>
    <x v="4"/>
    <n v="3018"/>
    <x v="0"/>
    <x v="7"/>
    <x v="3"/>
    <x v="3"/>
    <n v="83.86"/>
  </r>
  <r>
    <x v="450"/>
    <x v="1"/>
    <s v="2023-2024"/>
    <x v="1"/>
    <x v="80"/>
    <x v="0"/>
    <x v="0"/>
    <n v="6109"/>
    <x v="0"/>
    <x v="14"/>
    <x v="6"/>
    <x v="6"/>
    <n v="83.86"/>
  </r>
  <r>
    <x v="174"/>
    <x v="0"/>
    <s v="2024-2025"/>
    <x v="0"/>
    <x v="92"/>
    <x v="3"/>
    <x v="3"/>
    <n v="4305"/>
    <x v="0"/>
    <x v="3"/>
    <x v="3"/>
    <x v="3"/>
    <n v="83.89"/>
  </r>
  <r>
    <x v="77"/>
    <x v="1"/>
    <s v="2022-2023"/>
    <x v="0"/>
    <x v="6"/>
    <x v="0"/>
    <x v="0"/>
    <n v="6010"/>
    <x v="0"/>
    <x v="0"/>
    <x v="4"/>
    <x v="4"/>
    <n v="83.93"/>
  </r>
  <r>
    <x v="29"/>
    <x v="0"/>
    <s v="2024-2025"/>
    <x v="1"/>
    <x v="77"/>
    <x v="5"/>
    <x v="5"/>
    <n v="7018"/>
    <x v="0"/>
    <x v="9"/>
    <x v="4"/>
    <x v="4"/>
    <n v="83.949999999999989"/>
  </r>
  <r>
    <x v="439"/>
    <x v="0"/>
    <s v="2023-2024"/>
    <x v="0"/>
    <x v="89"/>
    <x v="4"/>
    <x v="4"/>
    <n v="3136"/>
    <x v="0"/>
    <x v="6"/>
    <x v="7"/>
    <x v="7"/>
    <n v="84.16"/>
  </r>
  <r>
    <x v="504"/>
    <x v="2"/>
    <s v="2024-2025"/>
    <x v="0"/>
    <x v="22"/>
    <x v="1"/>
    <x v="1"/>
    <n v="2539"/>
    <x v="0"/>
    <x v="2"/>
    <x v="3"/>
    <x v="3"/>
    <n v="84.44"/>
  </r>
  <r>
    <x v="194"/>
    <x v="2"/>
    <s v="2024-2025"/>
    <x v="1"/>
    <x v="22"/>
    <x v="1"/>
    <x v="1"/>
    <n v="2539"/>
    <x v="0"/>
    <x v="2"/>
    <x v="3"/>
    <x v="3"/>
    <n v="84.93"/>
  </r>
  <r>
    <x v="213"/>
    <x v="1"/>
    <s v="2022-2023"/>
    <x v="0"/>
    <x v="88"/>
    <x v="6"/>
    <x v="6"/>
    <n v="5011"/>
    <x v="0"/>
    <x v="13"/>
    <x v="4"/>
    <x v="4"/>
    <n v="84.94"/>
  </r>
  <r>
    <x v="646"/>
    <x v="0"/>
    <s v="2023-2024"/>
    <x v="1"/>
    <x v="23"/>
    <x v="1"/>
    <x v="1"/>
    <n v="2650"/>
    <x v="0"/>
    <x v="11"/>
    <x v="4"/>
    <x v="4"/>
    <n v="84.95"/>
  </r>
  <r>
    <x v="28"/>
    <x v="2"/>
    <s v="2024-2025"/>
    <x v="1"/>
    <x v="76"/>
    <x v="1"/>
    <x v="1"/>
    <n v="2031"/>
    <x v="0"/>
    <x v="5"/>
    <x v="8"/>
    <x v="8"/>
    <n v="85.65"/>
  </r>
  <r>
    <x v="2"/>
    <x v="1"/>
    <s v="2023-2024"/>
    <x v="1"/>
    <x v="83"/>
    <x v="0"/>
    <x v="0"/>
    <n v="6052"/>
    <x v="0"/>
    <x v="0"/>
    <x v="6"/>
    <x v="6"/>
    <n v="85.82"/>
  </r>
  <r>
    <x v="549"/>
    <x v="1"/>
    <s v="2023-2024"/>
    <x v="1"/>
    <x v="50"/>
    <x v="4"/>
    <x v="4"/>
    <n v="3179"/>
    <x v="0"/>
    <x v="6"/>
    <x v="7"/>
    <x v="7"/>
    <n v="85.84"/>
  </r>
  <r>
    <x v="355"/>
    <x v="0"/>
    <s v="2023-2024"/>
    <x v="0"/>
    <x v="88"/>
    <x v="6"/>
    <x v="6"/>
    <n v="5011"/>
    <x v="0"/>
    <x v="13"/>
    <x v="7"/>
    <x v="7"/>
    <n v="85.86"/>
  </r>
  <r>
    <x v="452"/>
    <x v="0"/>
    <s v="2023-2024"/>
    <x v="1"/>
    <x v="18"/>
    <x v="6"/>
    <x v="6"/>
    <n v="5168"/>
    <x v="0"/>
    <x v="13"/>
    <x v="6"/>
    <x v="6"/>
    <n v="85.88"/>
  </r>
  <r>
    <x v="461"/>
    <x v="2"/>
    <s v="2024-2025"/>
    <x v="0"/>
    <x v="95"/>
    <x v="7"/>
    <x v="7"/>
    <n v="870"/>
    <x v="0"/>
    <x v="19"/>
    <x v="3"/>
    <x v="3"/>
    <n v="85.92"/>
  </r>
  <r>
    <x v="165"/>
    <x v="0"/>
    <s v="2024-2025"/>
    <x v="0"/>
    <x v="13"/>
    <x v="1"/>
    <x v="1"/>
    <n v="2480"/>
    <x v="0"/>
    <x v="1"/>
    <x v="3"/>
    <x v="3"/>
    <n v="85.949999999999989"/>
  </r>
  <r>
    <x v="194"/>
    <x v="2"/>
    <s v="2024-2025"/>
    <x v="0"/>
    <x v="5"/>
    <x v="1"/>
    <x v="1"/>
    <n v="2067"/>
    <x v="0"/>
    <x v="5"/>
    <x v="1"/>
    <x v="1"/>
    <n v="86.29"/>
  </r>
  <r>
    <x v="378"/>
    <x v="1"/>
    <s v="2023-2024"/>
    <x v="0"/>
    <x v="75"/>
    <x v="0"/>
    <x v="0"/>
    <n v="6450"/>
    <x v="0"/>
    <x v="20"/>
    <x v="9"/>
    <x v="9"/>
    <n v="86.43"/>
  </r>
  <r>
    <x v="456"/>
    <x v="0"/>
    <s v="2023-2024"/>
    <x v="0"/>
    <x v="71"/>
    <x v="6"/>
    <x v="6"/>
    <n v="5043"/>
    <x v="0"/>
    <x v="13"/>
    <x v="7"/>
    <x v="7"/>
    <n v="86.48"/>
  </r>
  <r>
    <x v="272"/>
    <x v="1"/>
    <s v="2023-2024"/>
    <x v="0"/>
    <x v="12"/>
    <x v="3"/>
    <x v="3"/>
    <n v="4068"/>
    <x v="0"/>
    <x v="10"/>
    <x v="6"/>
    <x v="6"/>
    <n v="86.77"/>
  </r>
  <r>
    <x v="56"/>
    <x v="2"/>
    <s v="2024-2025"/>
    <x v="1"/>
    <x v="79"/>
    <x v="6"/>
    <x v="6"/>
    <n v="5290"/>
    <x v="0"/>
    <x v="18"/>
    <x v="3"/>
    <x v="3"/>
    <n v="86.789999999999992"/>
  </r>
  <r>
    <x v="298"/>
    <x v="1"/>
    <s v="2023-2024"/>
    <x v="1"/>
    <x v="90"/>
    <x v="3"/>
    <x v="3"/>
    <n v="4700"/>
    <x v="0"/>
    <x v="17"/>
    <x v="2"/>
    <x v="2"/>
    <n v="86.88000000000001"/>
  </r>
  <r>
    <x v="79"/>
    <x v="0"/>
    <s v="2023-2024"/>
    <x v="1"/>
    <x v="79"/>
    <x v="6"/>
    <x v="6"/>
    <n v="5290"/>
    <x v="0"/>
    <x v="18"/>
    <x v="4"/>
    <x v="4"/>
    <n v="86.91"/>
  </r>
  <r>
    <x v="407"/>
    <x v="1"/>
    <s v="2023-2024"/>
    <x v="1"/>
    <x v="56"/>
    <x v="1"/>
    <x v="1"/>
    <n v="2795"/>
    <x v="0"/>
    <x v="11"/>
    <x v="0"/>
    <x v="0"/>
    <n v="86.940000000000012"/>
  </r>
  <r>
    <x v="488"/>
    <x v="2"/>
    <s v="2024-2025"/>
    <x v="1"/>
    <x v="26"/>
    <x v="0"/>
    <x v="0"/>
    <n v="6280"/>
    <x v="0"/>
    <x v="14"/>
    <x v="3"/>
    <x v="3"/>
    <n v="87.410000000000011"/>
  </r>
  <r>
    <x v="455"/>
    <x v="0"/>
    <s v="2023-2024"/>
    <x v="0"/>
    <x v="60"/>
    <x v="1"/>
    <x v="1"/>
    <n v="2541"/>
    <x v="0"/>
    <x v="2"/>
    <x v="5"/>
    <x v="5"/>
    <n v="87.63000000000001"/>
  </r>
  <r>
    <x v="358"/>
    <x v="1"/>
    <s v="2023-2024"/>
    <x v="1"/>
    <x v="52"/>
    <x v="3"/>
    <x v="3"/>
    <n v="4053"/>
    <x v="0"/>
    <x v="10"/>
    <x v="7"/>
    <x v="7"/>
    <n v="87.679999999999993"/>
  </r>
  <r>
    <x v="415"/>
    <x v="2"/>
    <s v="2024-2025"/>
    <x v="1"/>
    <x v="80"/>
    <x v="0"/>
    <x v="0"/>
    <n v="6109"/>
    <x v="0"/>
    <x v="14"/>
    <x v="1"/>
    <x v="1"/>
    <n v="87.78"/>
  </r>
  <r>
    <x v="294"/>
    <x v="1"/>
    <s v="2022-2023"/>
    <x v="0"/>
    <x v="35"/>
    <x v="3"/>
    <x v="3"/>
    <n v="4558"/>
    <x v="0"/>
    <x v="15"/>
    <x v="1"/>
    <x v="1"/>
    <n v="87.78"/>
  </r>
  <r>
    <x v="660"/>
    <x v="0"/>
    <s v="2024-2025"/>
    <x v="0"/>
    <x v="90"/>
    <x v="3"/>
    <x v="3"/>
    <n v="4700"/>
    <x v="0"/>
    <x v="17"/>
    <x v="4"/>
    <x v="4"/>
    <n v="87.83"/>
  </r>
  <r>
    <x v="594"/>
    <x v="1"/>
    <s v="2022-2023"/>
    <x v="0"/>
    <x v="63"/>
    <x v="1"/>
    <x v="1"/>
    <n v="2015"/>
    <x v="0"/>
    <x v="5"/>
    <x v="0"/>
    <x v="0"/>
    <n v="87.85"/>
  </r>
  <r>
    <x v="160"/>
    <x v="0"/>
    <s v="2024-2025"/>
    <x v="1"/>
    <x v="77"/>
    <x v="5"/>
    <x v="5"/>
    <n v="7018"/>
    <x v="0"/>
    <x v="9"/>
    <x v="3"/>
    <x v="3"/>
    <n v="87.96"/>
  </r>
  <r>
    <x v="661"/>
    <x v="0"/>
    <s v="2023-2024"/>
    <x v="0"/>
    <x v="88"/>
    <x v="6"/>
    <x v="6"/>
    <n v="5011"/>
    <x v="0"/>
    <x v="13"/>
    <x v="3"/>
    <x v="3"/>
    <n v="88.42"/>
  </r>
  <r>
    <x v="616"/>
    <x v="0"/>
    <s v="2023-2024"/>
    <x v="1"/>
    <x v="72"/>
    <x v="4"/>
    <x v="4"/>
    <n v="3931"/>
    <x v="0"/>
    <x v="16"/>
    <x v="7"/>
    <x v="7"/>
    <n v="88.460000000000008"/>
  </r>
  <r>
    <x v="356"/>
    <x v="0"/>
    <s v="2023-2024"/>
    <x v="0"/>
    <x v="22"/>
    <x v="1"/>
    <x v="1"/>
    <n v="2539"/>
    <x v="0"/>
    <x v="2"/>
    <x v="3"/>
    <x v="3"/>
    <n v="88.5"/>
  </r>
  <r>
    <x v="219"/>
    <x v="1"/>
    <s v="2022-2023"/>
    <x v="0"/>
    <x v="8"/>
    <x v="1"/>
    <x v="1"/>
    <n v="2158"/>
    <x v="0"/>
    <x v="4"/>
    <x v="7"/>
    <x v="7"/>
    <n v="88.859999999999985"/>
  </r>
  <r>
    <x v="583"/>
    <x v="2"/>
    <s v="2024-2025"/>
    <x v="1"/>
    <x v="57"/>
    <x v="6"/>
    <x v="6"/>
    <n v="5082"/>
    <x v="0"/>
    <x v="13"/>
    <x v="1"/>
    <x v="1"/>
    <n v="88.88"/>
  </r>
  <r>
    <x v="153"/>
    <x v="1"/>
    <s v="2022-2023"/>
    <x v="0"/>
    <x v="7"/>
    <x v="4"/>
    <x v="4"/>
    <n v="3175"/>
    <x v="0"/>
    <x v="6"/>
    <x v="1"/>
    <x v="1"/>
    <n v="88.92"/>
  </r>
  <r>
    <x v="653"/>
    <x v="0"/>
    <s v="2024-2025"/>
    <x v="1"/>
    <x v="83"/>
    <x v="0"/>
    <x v="0"/>
    <n v="6052"/>
    <x v="0"/>
    <x v="0"/>
    <x v="7"/>
    <x v="7"/>
    <n v="88.95"/>
  </r>
  <r>
    <x v="134"/>
    <x v="0"/>
    <s v="2024-2025"/>
    <x v="1"/>
    <x v="50"/>
    <x v="4"/>
    <x v="4"/>
    <n v="3179"/>
    <x v="0"/>
    <x v="6"/>
    <x v="5"/>
    <x v="5"/>
    <n v="89.19"/>
  </r>
  <r>
    <x v="383"/>
    <x v="0"/>
    <s v="2023-2024"/>
    <x v="1"/>
    <x v="4"/>
    <x v="1"/>
    <x v="1"/>
    <n v="2154"/>
    <x v="0"/>
    <x v="4"/>
    <x v="1"/>
    <x v="1"/>
    <n v="89.32"/>
  </r>
  <r>
    <x v="628"/>
    <x v="0"/>
    <s v="2024-2025"/>
    <x v="0"/>
    <x v="5"/>
    <x v="1"/>
    <x v="1"/>
    <n v="2067"/>
    <x v="0"/>
    <x v="5"/>
    <x v="2"/>
    <x v="2"/>
    <n v="89.36"/>
  </r>
  <r>
    <x v="415"/>
    <x v="2"/>
    <s v="2024-2025"/>
    <x v="0"/>
    <x v="5"/>
    <x v="1"/>
    <x v="1"/>
    <n v="2067"/>
    <x v="0"/>
    <x v="5"/>
    <x v="3"/>
    <x v="3"/>
    <n v="89.41"/>
  </r>
  <r>
    <x v="123"/>
    <x v="2"/>
    <s v="2024-2025"/>
    <x v="0"/>
    <x v="67"/>
    <x v="3"/>
    <x v="3"/>
    <n v="4551"/>
    <x v="0"/>
    <x v="15"/>
    <x v="3"/>
    <x v="3"/>
    <n v="89.539999999999992"/>
  </r>
  <r>
    <x v="168"/>
    <x v="0"/>
    <s v="2023-2024"/>
    <x v="0"/>
    <x v="8"/>
    <x v="1"/>
    <x v="1"/>
    <n v="2158"/>
    <x v="0"/>
    <x v="4"/>
    <x v="1"/>
    <x v="1"/>
    <n v="89.82"/>
  </r>
  <r>
    <x v="3"/>
    <x v="0"/>
    <s v="2024-2025"/>
    <x v="0"/>
    <x v="59"/>
    <x v="3"/>
    <x v="3"/>
    <n v="4509"/>
    <x v="0"/>
    <x v="3"/>
    <x v="1"/>
    <x v="1"/>
    <n v="89.82"/>
  </r>
  <r>
    <x v="269"/>
    <x v="1"/>
    <s v="2023-2024"/>
    <x v="1"/>
    <x v="33"/>
    <x v="4"/>
    <x v="4"/>
    <n v="3280"/>
    <x v="0"/>
    <x v="8"/>
    <x v="9"/>
    <x v="9"/>
    <n v="89.82"/>
  </r>
  <r>
    <x v="624"/>
    <x v="2"/>
    <s v="2024-2025"/>
    <x v="1"/>
    <x v="18"/>
    <x v="6"/>
    <x v="6"/>
    <n v="5168"/>
    <x v="0"/>
    <x v="13"/>
    <x v="4"/>
    <x v="4"/>
    <n v="89.9"/>
  </r>
  <r>
    <x v="182"/>
    <x v="1"/>
    <s v="2023-2024"/>
    <x v="1"/>
    <x v="42"/>
    <x v="3"/>
    <x v="3"/>
    <n v="4870"/>
    <x v="0"/>
    <x v="12"/>
    <x v="4"/>
    <x v="4"/>
    <n v="89.91"/>
  </r>
  <r>
    <x v="145"/>
    <x v="0"/>
    <s v="2023-2024"/>
    <x v="1"/>
    <x v="30"/>
    <x v="4"/>
    <x v="4"/>
    <n v="3131"/>
    <x v="0"/>
    <x v="6"/>
    <x v="4"/>
    <x v="4"/>
    <n v="89.91"/>
  </r>
  <r>
    <x v="600"/>
    <x v="0"/>
    <s v="2023-2024"/>
    <x v="0"/>
    <x v="29"/>
    <x v="4"/>
    <x v="4"/>
    <n v="3500"/>
    <x v="0"/>
    <x v="8"/>
    <x v="7"/>
    <x v="7"/>
    <n v="89.919999999999987"/>
  </r>
  <r>
    <x v="192"/>
    <x v="1"/>
    <s v="2022-2023"/>
    <x v="1"/>
    <x v="29"/>
    <x v="4"/>
    <x v="4"/>
    <n v="3500"/>
    <x v="0"/>
    <x v="8"/>
    <x v="2"/>
    <x v="2"/>
    <n v="89.93"/>
  </r>
  <r>
    <x v="343"/>
    <x v="0"/>
    <s v="2024-2025"/>
    <x v="0"/>
    <x v="37"/>
    <x v="1"/>
    <x v="1"/>
    <n v="2750"/>
    <x v="0"/>
    <x v="11"/>
    <x v="3"/>
    <x v="3"/>
    <n v="89.94"/>
  </r>
  <r>
    <x v="467"/>
    <x v="0"/>
    <s v="2023-2024"/>
    <x v="1"/>
    <x v="20"/>
    <x v="4"/>
    <x v="4"/>
    <n v="3429"/>
    <x v="0"/>
    <x v="8"/>
    <x v="3"/>
    <x v="3"/>
    <n v="89.95"/>
  </r>
  <r>
    <x v="93"/>
    <x v="2"/>
    <s v="2024-2025"/>
    <x v="0"/>
    <x v="67"/>
    <x v="3"/>
    <x v="3"/>
    <n v="4551"/>
    <x v="0"/>
    <x v="15"/>
    <x v="9"/>
    <x v="9"/>
    <n v="89.97"/>
  </r>
  <r>
    <x v="551"/>
    <x v="0"/>
    <s v="2023-2024"/>
    <x v="0"/>
    <x v="75"/>
    <x v="0"/>
    <x v="0"/>
    <n v="6450"/>
    <x v="0"/>
    <x v="20"/>
    <x v="9"/>
    <x v="9"/>
    <n v="89.97"/>
  </r>
  <r>
    <x v="231"/>
    <x v="0"/>
    <s v="2023-2024"/>
    <x v="0"/>
    <x v="31"/>
    <x v="1"/>
    <x v="1"/>
    <n v="2116"/>
    <x v="0"/>
    <x v="4"/>
    <x v="1"/>
    <x v="1"/>
    <n v="90.22"/>
  </r>
  <r>
    <x v="76"/>
    <x v="2"/>
    <s v="2024-2025"/>
    <x v="1"/>
    <x v="24"/>
    <x v="1"/>
    <x v="1"/>
    <n v="2120"/>
    <x v="0"/>
    <x v="4"/>
    <x v="3"/>
    <x v="3"/>
    <n v="90.43"/>
  </r>
  <r>
    <x v="595"/>
    <x v="0"/>
    <s v="2023-2024"/>
    <x v="0"/>
    <x v="89"/>
    <x v="4"/>
    <x v="4"/>
    <n v="3136"/>
    <x v="0"/>
    <x v="6"/>
    <x v="3"/>
    <x v="3"/>
    <n v="90.44"/>
  </r>
  <r>
    <x v="371"/>
    <x v="2"/>
    <s v="2024-2025"/>
    <x v="1"/>
    <x v="46"/>
    <x v="3"/>
    <x v="3"/>
    <n v="4740"/>
    <x v="0"/>
    <x v="17"/>
    <x v="4"/>
    <x v="4"/>
    <n v="90.850000000000009"/>
  </r>
  <r>
    <x v="76"/>
    <x v="2"/>
    <s v="2024-2025"/>
    <x v="0"/>
    <x v="5"/>
    <x v="1"/>
    <x v="1"/>
    <n v="2067"/>
    <x v="0"/>
    <x v="5"/>
    <x v="2"/>
    <x v="2"/>
    <n v="90.87"/>
  </r>
  <r>
    <x v="270"/>
    <x v="0"/>
    <s v="2024-2025"/>
    <x v="0"/>
    <x v="34"/>
    <x v="4"/>
    <x v="4"/>
    <n v="3018"/>
    <x v="0"/>
    <x v="7"/>
    <x v="0"/>
    <x v="0"/>
    <n v="90.93"/>
  </r>
  <r>
    <x v="585"/>
    <x v="0"/>
    <s v="2023-2024"/>
    <x v="0"/>
    <x v="6"/>
    <x v="0"/>
    <x v="0"/>
    <n v="6010"/>
    <x v="0"/>
    <x v="0"/>
    <x v="0"/>
    <x v="0"/>
    <n v="90.93"/>
  </r>
  <r>
    <x v="49"/>
    <x v="2"/>
    <s v="2024-2025"/>
    <x v="1"/>
    <x v="93"/>
    <x v="4"/>
    <x v="4"/>
    <n v="3915"/>
    <x v="0"/>
    <x v="16"/>
    <x v="4"/>
    <x v="4"/>
    <n v="90.93"/>
  </r>
  <r>
    <x v="321"/>
    <x v="0"/>
    <s v="2024-2025"/>
    <x v="0"/>
    <x v="58"/>
    <x v="0"/>
    <x v="0"/>
    <n v="6027"/>
    <x v="0"/>
    <x v="0"/>
    <x v="0"/>
    <x v="0"/>
    <n v="90.93"/>
  </r>
  <r>
    <x v="258"/>
    <x v="0"/>
    <s v="2023-2024"/>
    <x v="1"/>
    <x v="60"/>
    <x v="1"/>
    <x v="1"/>
    <n v="2541"/>
    <x v="0"/>
    <x v="2"/>
    <x v="0"/>
    <x v="0"/>
    <n v="90.93"/>
  </r>
  <r>
    <x v="662"/>
    <x v="2"/>
    <s v="2024-2025"/>
    <x v="1"/>
    <x v="24"/>
    <x v="1"/>
    <x v="1"/>
    <n v="2120"/>
    <x v="0"/>
    <x v="4"/>
    <x v="3"/>
    <x v="3"/>
    <n v="90.93"/>
  </r>
  <r>
    <x v="311"/>
    <x v="0"/>
    <s v="2024-2025"/>
    <x v="1"/>
    <x v="55"/>
    <x v="3"/>
    <x v="3"/>
    <n v="4703"/>
    <x v="0"/>
    <x v="17"/>
    <x v="0"/>
    <x v="0"/>
    <n v="90.93"/>
  </r>
  <r>
    <x v="87"/>
    <x v="0"/>
    <s v="2023-2024"/>
    <x v="1"/>
    <x v="17"/>
    <x v="3"/>
    <x v="3"/>
    <n v="4825"/>
    <x v="0"/>
    <x v="12"/>
    <x v="7"/>
    <x v="7"/>
    <n v="90.95"/>
  </r>
  <r>
    <x v="246"/>
    <x v="2"/>
    <s v="2024-2025"/>
    <x v="1"/>
    <x v="9"/>
    <x v="4"/>
    <x v="4"/>
    <n v="3076"/>
    <x v="0"/>
    <x v="7"/>
    <x v="3"/>
    <x v="3"/>
    <n v="90.97"/>
  </r>
  <r>
    <x v="43"/>
    <x v="1"/>
    <s v="2023-2024"/>
    <x v="1"/>
    <x v="71"/>
    <x v="6"/>
    <x v="6"/>
    <n v="5043"/>
    <x v="0"/>
    <x v="13"/>
    <x v="1"/>
    <x v="1"/>
    <n v="91.009999999999991"/>
  </r>
  <r>
    <x v="572"/>
    <x v="0"/>
    <s v="2023-2024"/>
    <x v="0"/>
    <x v="27"/>
    <x v="4"/>
    <x v="4"/>
    <n v="3066"/>
    <x v="0"/>
    <x v="7"/>
    <x v="3"/>
    <x v="3"/>
    <n v="91.1"/>
  </r>
  <r>
    <x v="399"/>
    <x v="0"/>
    <s v="2023-2024"/>
    <x v="1"/>
    <x v="52"/>
    <x v="3"/>
    <x v="3"/>
    <n v="4053"/>
    <x v="0"/>
    <x v="10"/>
    <x v="3"/>
    <x v="3"/>
    <n v="91.339999999999989"/>
  </r>
  <r>
    <x v="144"/>
    <x v="1"/>
    <s v="2023-2024"/>
    <x v="1"/>
    <x v="86"/>
    <x v="0"/>
    <x v="0"/>
    <n v="6725"/>
    <x v="0"/>
    <x v="20"/>
    <x v="1"/>
    <x v="1"/>
    <n v="91.37"/>
  </r>
  <r>
    <x v="269"/>
    <x v="1"/>
    <s v="2023-2024"/>
    <x v="0"/>
    <x v="68"/>
    <x v="7"/>
    <x v="7"/>
    <n v="800"/>
    <x v="0"/>
    <x v="19"/>
    <x v="3"/>
    <x v="3"/>
    <n v="91.7"/>
  </r>
  <r>
    <x v="369"/>
    <x v="0"/>
    <s v="2024-2025"/>
    <x v="1"/>
    <x v="78"/>
    <x v="1"/>
    <x v="1"/>
    <n v="2141"/>
    <x v="0"/>
    <x v="4"/>
    <x v="5"/>
    <x v="5"/>
    <n v="91.77"/>
  </r>
  <r>
    <x v="233"/>
    <x v="1"/>
    <s v="2023-2024"/>
    <x v="0"/>
    <x v="88"/>
    <x v="6"/>
    <x v="6"/>
    <n v="5011"/>
    <x v="0"/>
    <x v="13"/>
    <x v="1"/>
    <x v="1"/>
    <n v="91.77"/>
  </r>
  <r>
    <x v="81"/>
    <x v="0"/>
    <s v="2023-2024"/>
    <x v="1"/>
    <x v="22"/>
    <x v="1"/>
    <x v="1"/>
    <n v="2539"/>
    <x v="0"/>
    <x v="2"/>
    <x v="4"/>
    <x v="4"/>
    <n v="91.83"/>
  </r>
  <r>
    <x v="291"/>
    <x v="2"/>
    <s v="2024-2025"/>
    <x v="1"/>
    <x v="36"/>
    <x v="4"/>
    <x v="4"/>
    <n v="3148"/>
    <x v="0"/>
    <x v="6"/>
    <x v="8"/>
    <x v="8"/>
    <n v="91.87"/>
  </r>
  <r>
    <x v="306"/>
    <x v="2"/>
    <s v="2024-2025"/>
    <x v="1"/>
    <x v="33"/>
    <x v="4"/>
    <x v="4"/>
    <n v="3280"/>
    <x v="0"/>
    <x v="8"/>
    <x v="4"/>
    <x v="4"/>
    <n v="91.91"/>
  </r>
  <r>
    <x v="299"/>
    <x v="1"/>
    <s v="2022-2023"/>
    <x v="0"/>
    <x v="10"/>
    <x v="4"/>
    <x v="4"/>
    <n v="3551"/>
    <x v="0"/>
    <x v="8"/>
    <x v="3"/>
    <x v="3"/>
    <n v="91.950000000000017"/>
  </r>
  <r>
    <x v="586"/>
    <x v="0"/>
    <s v="2023-2024"/>
    <x v="0"/>
    <x v="65"/>
    <x v="1"/>
    <x v="1"/>
    <n v="2131"/>
    <x v="0"/>
    <x v="4"/>
    <x v="2"/>
    <x v="2"/>
    <n v="92.39"/>
  </r>
  <r>
    <x v="379"/>
    <x v="2"/>
    <s v="2024-2025"/>
    <x v="0"/>
    <x v="34"/>
    <x v="4"/>
    <x v="4"/>
    <n v="3018"/>
    <x v="0"/>
    <x v="7"/>
    <x v="8"/>
    <x v="8"/>
    <n v="92.61"/>
  </r>
  <r>
    <x v="86"/>
    <x v="1"/>
    <s v="2022-2023"/>
    <x v="1"/>
    <x v="79"/>
    <x v="6"/>
    <x v="6"/>
    <n v="5290"/>
    <x v="0"/>
    <x v="18"/>
    <x v="2"/>
    <x v="2"/>
    <n v="92.82"/>
  </r>
  <r>
    <x v="622"/>
    <x v="0"/>
    <s v="2023-2024"/>
    <x v="0"/>
    <x v="51"/>
    <x v="4"/>
    <x v="4"/>
    <n v="3630"/>
    <x v="0"/>
    <x v="16"/>
    <x v="4"/>
    <x v="4"/>
    <n v="92.88"/>
  </r>
  <r>
    <x v="359"/>
    <x v="0"/>
    <s v="2023-2024"/>
    <x v="0"/>
    <x v="5"/>
    <x v="1"/>
    <x v="1"/>
    <n v="2067"/>
    <x v="0"/>
    <x v="5"/>
    <x v="3"/>
    <x v="3"/>
    <n v="92.89"/>
  </r>
  <r>
    <x v="653"/>
    <x v="0"/>
    <s v="2024-2025"/>
    <x v="0"/>
    <x v="2"/>
    <x v="2"/>
    <x v="2"/>
    <n v="2617"/>
    <x v="0"/>
    <x v="2"/>
    <x v="0"/>
    <x v="0"/>
    <n v="93"/>
  </r>
  <r>
    <x v="40"/>
    <x v="0"/>
    <s v="2023-2024"/>
    <x v="1"/>
    <x v="50"/>
    <x v="4"/>
    <x v="4"/>
    <n v="3179"/>
    <x v="0"/>
    <x v="6"/>
    <x v="4"/>
    <x v="4"/>
    <n v="93.31"/>
  </r>
  <r>
    <x v="634"/>
    <x v="1"/>
    <s v="2023-2024"/>
    <x v="0"/>
    <x v="2"/>
    <x v="2"/>
    <x v="2"/>
    <n v="2617"/>
    <x v="0"/>
    <x v="2"/>
    <x v="4"/>
    <x v="4"/>
    <n v="93.81"/>
  </r>
  <r>
    <x v="13"/>
    <x v="0"/>
    <s v="2023-2024"/>
    <x v="1"/>
    <x v="82"/>
    <x v="3"/>
    <x v="3"/>
    <n v="4655"/>
    <x v="0"/>
    <x v="17"/>
    <x v="7"/>
    <x v="7"/>
    <n v="93.810000000000016"/>
  </r>
  <r>
    <x v="59"/>
    <x v="0"/>
    <s v="2023-2024"/>
    <x v="0"/>
    <x v="3"/>
    <x v="3"/>
    <x v="3"/>
    <n v="4220"/>
    <x v="0"/>
    <x v="3"/>
    <x v="7"/>
    <x v="7"/>
    <n v="93.85"/>
  </r>
  <r>
    <x v="173"/>
    <x v="0"/>
    <s v="2023-2024"/>
    <x v="1"/>
    <x v="30"/>
    <x v="4"/>
    <x v="4"/>
    <n v="3131"/>
    <x v="0"/>
    <x v="6"/>
    <x v="7"/>
    <x v="7"/>
    <n v="93.850000000000009"/>
  </r>
  <r>
    <x v="426"/>
    <x v="2"/>
    <s v="2024-2025"/>
    <x v="0"/>
    <x v="90"/>
    <x v="3"/>
    <x v="3"/>
    <n v="4700"/>
    <x v="0"/>
    <x v="17"/>
    <x v="3"/>
    <x v="3"/>
    <n v="93.95"/>
  </r>
  <r>
    <x v="68"/>
    <x v="2"/>
    <s v="2024-2025"/>
    <x v="0"/>
    <x v="28"/>
    <x v="1"/>
    <x v="1"/>
    <n v="2830"/>
    <x v="0"/>
    <x v="11"/>
    <x v="5"/>
    <x v="5"/>
    <n v="94"/>
  </r>
  <r>
    <x v="60"/>
    <x v="0"/>
    <s v="2023-2024"/>
    <x v="0"/>
    <x v="69"/>
    <x v="4"/>
    <x v="4"/>
    <n v="3199"/>
    <x v="0"/>
    <x v="6"/>
    <x v="5"/>
    <x v="5"/>
    <n v="94.23"/>
  </r>
  <r>
    <x v="449"/>
    <x v="0"/>
    <s v="2024-2025"/>
    <x v="1"/>
    <x v="55"/>
    <x v="3"/>
    <x v="3"/>
    <n v="4703"/>
    <x v="0"/>
    <x v="17"/>
    <x v="3"/>
    <x v="3"/>
    <n v="94.44"/>
  </r>
  <r>
    <x v="461"/>
    <x v="2"/>
    <s v="2024-2025"/>
    <x v="1"/>
    <x v="44"/>
    <x v="4"/>
    <x v="4"/>
    <n v="3977"/>
    <x v="0"/>
    <x v="16"/>
    <x v="3"/>
    <x v="3"/>
    <n v="94.5"/>
  </r>
  <r>
    <x v="663"/>
    <x v="0"/>
    <s v="2023-2024"/>
    <x v="0"/>
    <x v="61"/>
    <x v="6"/>
    <x v="6"/>
    <n v="5343"/>
    <x v="0"/>
    <x v="18"/>
    <x v="5"/>
    <x v="5"/>
    <n v="94.740000000000009"/>
  </r>
  <r>
    <x v="114"/>
    <x v="0"/>
    <s v="2023-2024"/>
    <x v="1"/>
    <x v="20"/>
    <x v="4"/>
    <x v="4"/>
    <n v="3429"/>
    <x v="0"/>
    <x v="8"/>
    <x v="1"/>
    <x v="1"/>
    <n v="94.81"/>
  </r>
  <r>
    <x v="2"/>
    <x v="1"/>
    <s v="2023-2024"/>
    <x v="1"/>
    <x v="17"/>
    <x v="3"/>
    <x v="3"/>
    <n v="4825"/>
    <x v="0"/>
    <x v="12"/>
    <x v="0"/>
    <x v="0"/>
    <n v="94.91"/>
  </r>
  <r>
    <x v="112"/>
    <x v="0"/>
    <s v="2024-2025"/>
    <x v="1"/>
    <x v="0"/>
    <x v="0"/>
    <x v="0"/>
    <n v="6021"/>
    <x v="0"/>
    <x v="0"/>
    <x v="7"/>
    <x v="7"/>
    <n v="94.93"/>
  </r>
  <r>
    <x v="32"/>
    <x v="0"/>
    <s v="2023-2024"/>
    <x v="1"/>
    <x v="18"/>
    <x v="6"/>
    <x v="6"/>
    <n v="5168"/>
    <x v="0"/>
    <x v="13"/>
    <x v="2"/>
    <x v="2"/>
    <n v="95.04"/>
  </r>
  <r>
    <x v="664"/>
    <x v="0"/>
    <s v="2023-2024"/>
    <x v="1"/>
    <x v="53"/>
    <x v="3"/>
    <x v="3"/>
    <n v="4119"/>
    <x v="0"/>
    <x v="10"/>
    <x v="4"/>
    <x v="4"/>
    <n v="95.27"/>
  </r>
  <r>
    <x v="640"/>
    <x v="0"/>
    <s v="2024-2025"/>
    <x v="1"/>
    <x v="3"/>
    <x v="3"/>
    <x v="3"/>
    <n v="4220"/>
    <x v="0"/>
    <x v="3"/>
    <x v="9"/>
    <x v="9"/>
    <n v="95.32"/>
  </r>
  <r>
    <x v="211"/>
    <x v="2"/>
    <s v="2024-2025"/>
    <x v="1"/>
    <x v="53"/>
    <x v="3"/>
    <x v="3"/>
    <n v="4119"/>
    <x v="0"/>
    <x v="10"/>
    <x v="8"/>
    <x v="8"/>
    <n v="95.32"/>
  </r>
  <r>
    <x v="665"/>
    <x v="0"/>
    <s v="2023-2024"/>
    <x v="1"/>
    <x v="54"/>
    <x v="4"/>
    <x v="4"/>
    <n v="3030"/>
    <x v="0"/>
    <x v="7"/>
    <x v="7"/>
    <x v="7"/>
    <n v="95.38000000000001"/>
  </r>
  <r>
    <x v="614"/>
    <x v="1"/>
    <s v="2023-2024"/>
    <x v="1"/>
    <x v="35"/>
    <x v="3"/>
    <x v="3"/>
    <n v="4558"/>
    <x v="0"/>
    <x v="15"/>
    <x v="3"/>
    <x v="3"/>
    <n v="95.559999999999988"/>
  </r>
  <r>
    <x v="38"/>
    <x v="0"/>
    <s v="2023-2024"/>
    <x v="0"/>
    <x v="65"/>
    <x v="1"/>
    <x v="1"/>
    <n v="2131"/>
    <x v="0"/>
    <x v="4"/>
    <x v="2"/>
    <x v="2"/>
    <n v="95.72999999999999"/>
  </r>
  <r>
    <x v="611"/>
    <x v="0"/>
    <s v="2023-2024"/>
    <x v="1"/>
    <x v="24"/>
    <x v="1"/>
    <x v="1"/>
    <n v="2120"/>
    <x v="0"/>
    <x v="4"/>
    <x v="5"/>
    <x v="5"/>
    <n v="95.759999999999991"/>
  </r>
  <r>
    <x v="600"/>
    <x v="0"/>
    <s v="2023-2024"/>
    <x v="0"/>
    <x v="27"/>
    <x v="4"/>
    <x v="4"/>
    <n v="3066"/>
    <x v="0"/>
    <x v="7"/>
    <x v="6"/>
    <x v="6"/>
    <n v="95.8"/>
  </r>
  <r>
    <x v="407"/>
    <x v="1"/>
    <s v="2023-2024"/>
    <x v="1"/>
    <x v="14"/>
    <x v="1"/>
    <x v="1"/>
    <n v="2790"/>
    <x v="0"/>
    <x v="11"/>
    <x v="6"/>
    <x v="6"/>
    <n v="95.84"/>
  </r>
  <r>
    <x v="312"/>
    <x v="1"/>
    <s v="2022-2023"/>
    <x v="1"/>
    <x v="35"/>
    <x v="3"/>
    <x v="3"/>
    <n v="4558"/>
    <x v="0"/>
    <x v="15"/>
    <x v="6"/>
    <x v="6"/>
    <n v="95.84"/>
  </r>
  <r>
    <x v="416"/>
    <x v="0"/>
    <s v="2023-2024"/>
    <x v="0"/>
    <x v="49"/>
    <x v="4"/>
    <x v="4"/>
    <n v="3134"/>
    <x v="0"/>
    <x v="6"/>
    <x v="5"/>
    <x v="5"/>
    <n v="95.85"/>
  </r>
  <r>
    <x v="253"/>
    <x v="0"/>
    <s v="2024-2025"/>
    <x v="1"/>
    <x v="54"/>
    <x v="4"/>
    <x v="4"/>
    <n v="3030"/>
    <x v="0"/>
    <x v="7"/>
    <x v="4"/>
    <x v="4"/>
    <n v="95.85"/>
  </r>
  <r>
    <x v="482"/>
    <x v="2"/>
    <s v="2024-2025"/>
    <x v="1"/>
    <x v="45"/>
    <x v="3"/>
    <x v="3"/>
    <n v="4570"/>
    <x v="0"/>
    <x v="15"/>
    <x v="1"/>
    <x v="1"/>
    <n v="95.87"/>
  </r>
  <r>
    <x v="635"/>
    <x v="0"/>
    <s v="2024-2025"/>
    <x v="1"/>
    <x v="25"/>
    <x v="4"/>
    <x v="4"/>
    <n v="3550"/>
    <x v="0"/>
    <x v="8"/>
    <x v="1"/>
    <x v="1"/>
    <n v="95.88"/>
  </r>
  <r>
    <x v="663"/>
    <x v="0"/>
    <s v="2023-2024"/>
    <x v="0"/>
    <x v="76"/>
    <x v="1"/>
    <x v="1"/>
    <n v="2031"/>
    <x v="0"/>
    <x v="5"/>
    <x v="1"/>
    <x v="1"/>
    <n v="95.88"/>
  </r>
  <r>
    <x v="167"/>
    <x v="2"/>
    <s v="2024-2025"/>
    <x v="1"/>
    <x v="45"/>
    <x v="3"/>
    <x v="3"/>
    <n v="4570"/>
    <x v="0"/>
    <x v="15"/>
    <x v="3"/>
    <x v="3"/>
    <n v="95.94"/>
  </r>
  <r>
    <x v="537"/>
    <x v="1"/>
    <s v="2022-2023"/>
    <x v="0"/>
    <x v="45"/>
    <x v="3"/>
    <x v="3"/>
    <n v="4570"/>
    <x v="0"/>
    <x v="15"/>
    <x v="3"/>
    <x v="3"/>
    <n v="96.53"/>
  </r>
  <r>
    <x v="564"/>
    <x v="0"/>
    <s v="2023-2024"/>
    <x v="1"/>
    <x v="78"/>
    <x v="1"/>
    <x v="1"/>
    <n v="2141"/>
    <x v="0"/>
    <x v="4"/>
    <x v="7"/>
    <x v="7"/>
    <n v="96.81"/>
  </r>
  <r>
    <x v="649"/>
    <x v="1"/>
    <s v="2022-2023"/>
    <x v="1"/>
    <x v="77"/>
    <x v="5"/>
    <x v="5"/>
    <n v="7018"/>
    <x v="0"/>
    <x v="9"/>
    <x v="5"/>
    <x v="5"/>
    <n v="96.820000000000007"/>
  </r>
  <r>
    <x v="81"/>
    <x v="0"/>
    <s v="2023-2024"/>
    <x v="1"/>
    <x v="72"/>
    <x v="4"/>
    <x v="4"/>
    <n v="3931"/>
    <x v="0"/>
    <x v="16"/>
    <x v="4"/>
    <x v="4"/>
    <n v="96.830000000000013"/>
  </r>
  <r>
    <x v="435"/>
    <x v="0"/>
    <s v="2023-2024"/>
    <x v="1"/>
    <x v="4"/>
    <x v="1"/>
    <x v="1"/>
    <n v="2154"/>
    <x v="0"/>
    <x v="4"/>
    <x v="3"/>
    <x v="3"/>
    <n v="96.91"/>
  </r>
  <r>
    <x v="280"/>
    <x v="2"/>
    <s v="2024-2025"/>
    <x v="1"/>
    <x v="74"/>
    <x v="1"/>
    <x v="1"/>
    <n v="2485"/>
    <x v="0"/>
    <x v="1"/>
    <x v="4"/>
    <x v="4"/>
    <n v="96.93"/>
  </r>
  <r>
    <x v="160"/>
    <x v="0"/>
    <s v="2024-2025"/>
    <x v="1"/>
    <x v="16"/>
    <x v="0"/>
    <x v="0"/>
    <n v="6030"/>
    <x v="0"/>
    <x v="0"/>
    <x v="3"/>
    <x v="3"/>
    <n v="96.97"/>
  </r>
  <r>
    <x v="235"/>
    <x v="1"/>
    <s v="2022-2023"/>
    <x v="0"/>
    <x v="52"/>
    <x v="3"/>
    <x v="3"/>
    <n v="4053"/>
    <x v="0"/>
    <x v="10"/>
    <x v="0"/>
    <x v="0"/>
    <n v="97"/>
  </r>
  <r>
    <x v="421"/>
    <x v="0"/>
    <s v="2023-2024"/>
    <x v="0"/>
    <x v="35"/>
    <x v="3"/>
    <x v="3"/>
    <n v="4558"/>
    <x v="0"/>
    <x v="15"/>
    <x v="0"/>
    <x v="0"/>
    <n v="97"/>
  </r>
  <r>
    <x v="666"/>
    <x v="2"/>
    <s v="2024-2025"/>
    <x v="1"/>
    <x v="18"/>
    <x v="6"/>
    <x v="6"/>
    <n v="5168"/>
    <x v="0"/>
    <x v="13"/>
    <x v="3"/>
    <x v="3"/>
    <n v="97.41"/>
  </r>
  <r>
    <x v="540"/>
    <x v="2"/>
    <s v="2024-2025"/>
    <x v="1"/>
    <x v="15"/>
    <x v="1"/>
    <x v="1"/>
    <n v="2020"/>
    <x v="0"/>
    <x v="5"/>
    <x v="6"/>
    <x v="6"/>
    <n v="97.51"/>
  </r>
  <r>
    <x v="344"/>
    <x v="1"/>
    <s v="2022-2023"/>
    <x v="0"/>
    <x v="9"/>
    <x v="4"/>
    <x v="4"/>
    <n v="3076"/>
    <x v="0"/>
    <x v="7"/>
    <x v="9"/>
    <x v="9"/>
    <n v="97.74"/>
  </r>
  <r>
    <x v="347"/>
    <x v="0"/>
    <s v="2023-2024"/>
    <x v="0"/>
    <x v="27"/>
    <x v="4"/>
    <x v="4"/>
    <n v="3066"/>
    <x v="0"/>
    <x v="7"/>
    <x v="2"/>
    <x v="2"/>
    <n v="97.81"/>
  </r>
  <r>
    <x v="560"/>
    <x v="0"/>
    <s v="2023-2024"/>
    <x v="1"/>
    <x v="72"/>
    <x v="4"/>
    <x v="4"/>
    <n v="3931"/>
    <x v="0"/>
    <x v="16"/>
    <x v="2"/>
    <x v="2"/>
    <n v="97.83"/>
  </r>
  <r>
    <x v="104"/>
    <x v="0"/>
    <s v="2023-2024"/>
    <x v="0"/>
    <x v="40"/>
    <x v="4"/>
    <x v="4"/>
    <n v="3353"/>
    <x v="0"/>
    <x v="8"/>
    <x v="6"/>
    <x v="6"/>
    <n v="97.84"/>
  </r>
  <r>
    <x v="471"/>
    <x v="2"/>
    <s v="2024-2025"/>
    <x v="1"/>
    <x v="57"/>
    <x v="6"/>
    <x v="6"/>
    <n v="5082"/>
    <x v="0"/>
    <x v="13"/>
    <x v="2"/>
    <x v="2"/>
    <n v="97.86"/>
  </r>
  <r>
    <x v="443"/>
    <x v="1"/>
    <s v="2023-2024"/>
    <x v="0"/>
    <x v="84"/>
    <x v="3"/>
    <x v="3"/>
    <n v="4215"/>
    <x v="0"/>
    <x v="3"/>
    <x v="1"/>
    <x v="1"/>
    <n v="97.86"/>
  </r>
  <r>
    <x v="500"/>
    <x v="1"/>
    <s v="2022-2023"/>
    <x v="1"/>
    <x v="50"/>
    <x v="4"/>
    <x v="4"/>
    <n v="3179"/>
    <x v="0"/>
    <x v="6"/>
    <x v="3"/>
    <x v="3"/>
    <n v="97.92"/>
  </r>
  <r>
    <x v="24"/>
    <x v="0"/>
    <s v="2024-2025"/>
    <x v="1"/>
    <x v="17"/>
    <x v="3"/>
    <x v="3"/>
    <n v="4825"/>
    <x v="0"/>
    <x v="12"/>
    <x v="2"/>
    <x v="2"/>
    <n v="97.93"/>
  </r>
  <r>
    <x v="15"/>
    <x v="0"/>
    <s v="2023-2024"/>
    <x v="1"/>
    <x v="72"/>
    <x v="4"/>
    <x v="4"/>
    <n v="3931"/>
    <x v="0"/>
    <x v="16"/>
    <x v="7"/>
    <x v="7"/>
    <n v="98.13"/>
  </r>
  <r>
    <x v="136"/>
    <x v="0"/>
    <s v="2024-2025"/>
    <x v="1"/>
    <x v="96"/>
    <x v="4"/>
    <x v="4"/>
    <n v="3690"/>
    <x v="0"/>
    <x v="16"/>
    <x v="3"/>
    <x v="3"/>
    <n v="98.14"/>
  </r>
  <r>
    <x v="603"/>
    <x v="2"/>
    <s v="2024-2025"/>
    <x v="0"/>
    <x v="69"/>
    <x v="4"/>
    <x v="4"/>
    <n v="3199"/>
    <x v="0"/>
    <x v="6"/>
    <x v="4"/>
    <x v="4"/>
    <n v="98.41"/>
  </r>
  <r>
    <x v="503"/>
    <x v="0"/>
    <s v="2023-2024"/>
    <x v="0"/>
    <x v="39"/>
    <x v="0"/>
    <x v="0"/>
    <n v="6330"/>
    <x v="0"/>
    <x v="14"/>
    <x v="1"/>
    <x v="1"/>
    <n v="98.740000000000009"/>
  </r>
  <r>
    <x v="53"/>
    <x v="0"/>
    <s v="2023-2024"/>
    <x v="1"/>
    <x v="93"/>
    <x v="4"/>
    <x v="4"/>
    <n v="3915"/>
    <x v="0"/>
    <x v="16"/>
    <x v="0"/>
    <x v="0"/>
    <n v="98.9"/>
  </r>
  <r>
    <x v="436"/>
    <x v="2"/>
    <s v="2024-2025"/>
    <x v="1"/>
    <x v="72"/>
    <x v="4"/>
    <x v="4"/>
    <n v="3931"/>
    <x v="0"/>
    <x v="16"/>
    <x v="2"/>
    <x v="2"/>
    <n v="98.93"/>
  </r>
  <r>
    <x v="390"/>
    <x v="0"/>
    <s v="2023-2024"/>
    <x v="1"/>
    <x v="70"/>
    <x v="4"/>
    <x v="4"/>
    <n v="3400"/>
    <x v="0"/>
    <x v="8"/>
    <x v="5"/>
    <x v="5"/>
    <n v="98.95"/>
  </r>
  <r>
    <x v="358"/>
    <x v="1"/>
    <s v="2023-2024"/>
    <x v="0"/>
    <x v="96"/>
    <x v="4"/>
    <x v="4"/>
    <n v="3690"/>
    <x v="0"/>
    <x v="16"/>
    <x v="3"/>
    <x v="3"/>
    <n v="98.990000000000009"/>
  </r>
  <r>
    <x v="229"/>
    <x v="1"/>
    <s v="2022-2023"/>
    <x v="0"/>
    <x v="86"/>
    <x v="0"/>
    <x v="0"/>
    <n v="6725"/>
    <x v="0"/>
    <x v="20"/>
    <x v="3"/>
    <x v="3"/>
    <n v="99.39"/>
  </r>
  <r>
    <x v="667"/>
    <x v="0"/>
    <s v="2023-2024"/>
    <x v="1"/>
    <x v="56"/>
    <x v="1"/>
    <x v="1"/>
    <n v="2795"/>
    <x v="0"/>
    <x v="11"/>
    <x v="6"/>
    <x v="6"/>
    <n v="99.440000000000012"/>
  </r>
  <r>
    <x v="613"/>
    <x v="2"/>
    <s v="2024-2025"/>
    <x v="0"/>
    <x v="65"/>
    <x v="1"/>
    <x v="1"/>
    <n v="2131"/>
    <x v="0"/>
    <x v="4"/>
    <x v="4"/>
    <x v="4"/>
    <n v="99.48"/>
  </r>
  <r>
    <x v="173"/>
    <x v="0"/>
    <s v="2023-2024"/>
    <x v="0"/>
    <x v="76"/>
    <x v="1"/>
    <x v="1"/>
    <n v="2031"/>
    <x v="0"/>
    <x v="5"/>
    <x v="5"/>
    <x v="5"/>
    <n v="99.77000000000001"/>
  </r>
  <r>
    <x v="61"/>
    <x v="1"/>
    <s v="2023-2024"/>
    <x v="0"/>
    <x v="5"/>
    <x v="1"/>
    <x v="1"/>
    <n v="2067"/>
    <x v="0"/>
    <x v="5"/>
    <x v="1"/>
    <x v="1"/>
    <n v="99.8"/>
  </r>
  <r>
    <x v="499"/>
    <x v="0"/>
    <s v="2024-2025"/>
    <x v="1"/>
    <x v="47"/>
    <x v="1"/>
    <x v="1"/>
    <n v="2101"/>
    <x v="0"/>
    <x v="4"/>
    <x v="1"/>
    <x v="1"/>
    <n v="99.8"/>
  </r>
  <r>
    <x v="544"/>
    <x v="0"/>
    <s v="2023-2024"/>
    <x v="0"/>
    <x v="40"/>
    <x v="4"/>
    <x v="4"/>
    <n v="3353"/>
    <x v="0"/>
    <x v="8"/>
    <x v="4"/>
    <x v="4"/>
    <n v="99.95"/>
  </r>
  <r>
    <x v="54"/>
    <x v="0"/>
    <s v="2023-2024"/>
    <x v="0"/>
    <x v="48"/>
    <x v="3"/>
    <x v="3"/>
    <n v="4566"/>
    <x v="0"/>
    <x v="15"/>
    <x v="1"/>
    <x v="1"/>
    <n v="100"/>
  </r>
  <r>
    <x v="87"/>
    <x v="0"/>
    <s v="2023-2024"/>
    <x v="0"/>
    <x v="64"/>
    <x v="1"/>
    <x v="1"/>
    <n v="2350"/>
    <x v="0"/>
    <x v="1"/>
    <x v="8"/>
    <x v="8"/>
    <n v="100.38"/>
  </r>
  <r>
    <x v="246"/>
    <x v="2"/>
    <s v="2024-2025"/>
    <x v="0"/>
    <x v="61"/>
    <x v="6"/>
    <x v="6"/>
    <n v="5343"/>
    <x v="0"/>
    <x v="18"/>
    <x v="3"/>
    <x v="3"/>
    <n v="100.6"/>
  </r>
  <r>
    <x v="144"/>
    <x v="1"/>
    <s v="2023-2024"/>
    <x v="0"/>
    <x v="69"/>
    <x v="4"/>
    <x v="4"/>
    <n v="3199"/>
    <x v="0"/>
    <x v="6"/>
    <x v="8"/>
    <x v="8"/>
    <n v="100.77"/>
  </r>
  <r>
    <x v="250"/>
    <x v="0"/>
    <s v="2023-2024"/>
    <x v="0"/>
    <x v="26"/>
    <x v="0"/>
    <x v="0"/>
    <n v="6280"/>
    <x v="0"/>
    <x v="14"/>
    <x v="7"/>
    <x v="7"/>
    <n v="100.83000000000001"/>
  </r>
  <r>
    <x v="90"/>
    <x v="2"/>
    <s v="2024-2025"/>
    <x v="1"/>
    <x v="15"/>
    <x v="1"/>
    <x v="1"/>
    <n v="2020"/>
    <x v="0"/>
    <x v="5"/>
    <x v="4"/>
    <x v="4"/>
    <n v="101.5"/>
  </r>
  <r>
    <x v="668"/>
    <x v="2"/>
    <s v="2024-2025"/>
    <x v="1"/>
    <x v="52"/>
    <x v="3"/>
    <x v="3"/>
    <n v="4053"/>
    <x v="0"/>
    <x v="10"/>
    <x v="1"/>
    <x v="1"/>
    <n v="101.55"/>
  </r>
  <r>
    <x v="214"/>
    <x v="2"/>
    <s v="2024-2025"/>
    <x v="0"/>
    <x v="57"/>
    <x v="6"/>
    <x v="6"/>
    <n v="5082"/>
    <x v="0"/>
    <x v="13"/>
    <x v="6"/>
    <x v="6"/>
    <n v="101.66"/>
  </r>
  <r>
    <x v="406"/>
    <x v="2"/>
    <s v="2024-2025"/>
    <x v="0"/>
    <x v="21"/>
    <x v="3"/>
    <x v="3"/>
    <n v="4012"/>
    <x v="0"/>
    <x v="10"/>
    <x v="2"/>
    <x v="2"/>
    <n v="101.87"/>
  </r>
  <r>
    <x v="539"/>
    <x v="2"/>
    <s v="2024-2025"/>
    <x v="1"/>
    <x v="35"/>
    <x v="3"/>
    <x v="3"/>
    <n v="4558"/>
    <x v="0"/>
    <x v="15"/>
    <x v="9"/>
    <x v="9"/>
    <n v="101.88"/>
  </r>
  <r>
    <x v="314"/>
    <x v="0"/>
    <s v="2023-2024"/>
    <x v="0"/>
    <x v="89"/>
    <x v="4"/>
    <x v="4"/>
    <n v="3136"/>
    <x v="0"/>
    <x v="6"/>
    <x v="3"/>
    <x v="3"/>
    <n v="101.89000000000001"/>
  </r>
  <r>
    <x v="541"/>
    <x v="0"/>
    <s v="2023-2024"/>
    <x v="1"/>
    <x v="24"/>
    <x v="1"/>
    <x v="1"/>
    <n v="2120"/>
    <x v="0"/>
    <x v="4"/>
    <x v="6"/>
    <x v="6"/>
    <n v="102.33000000000001"/>
  </r>
  <r>
    <x v="493"/>
    <x v="1"/>
    <s v="2022-2023"/>
    <x v="0"/>
    <x v="24"/>
    <x v="1"/>
    <x v="1"/>
    <n v="2120"/>
    <x v="0"/>
    <x v="4"/>
    <x v="2"/>
    <x v="2"/>
    <n v="102.43"/>
  </r>
  <r>
    <x v="198"/>
    <x v="2"/>
    <s v="2024-2025"/>
    <x v="1"/>
    <x v="80"/>
    <x v="0"/>
    <x v="0"/>
    <n v="6109"/>
    <x v="0"/>
    <x v="14"/>
    <x v="0"/>
    <x v="0"/>
    <n v="102.62"/>
  </r>
  <r>
    <x v="669"/>
    <x v="1"/>
    <s v="2023-2024"/>
    <x v="0"/>
    <x v="94"/>
    <x v="5"/>
    <x v="5"/>
    <n v="7250"/>
    <x v="0"/>
    <x v="9"/>
    <x v="2"/>
    <x v="2"/>
    <n v="102.77"/>
  </r>
  <r>
    <x v="469"/>
    <x v="1"/>
    <s v="2023-2024"/>
    <x v="0"/>
    <x v="11"/>
    <x v="5"/>
    <x v="5"/>
    <n v="7010"/>
    <x v="0"/>
    <x v="9"/>
    <x v="4"/>
    <x v="4"/>
    <n v="102.81"/>
  </r>
  <r>
    <x v="500"/>
    <x v="1"/>
    <s v="2022-2023"/>
    <x v="0"/>
    <x v="57"/>
    <x v="6"/>
    <x v="6"/>
    <n v="5082"/>
    <x v="0"/>
    <x v="13"/>
    <x v="3"/>
    <x v="3"/>
    <n v="102.89999999999999"/>
  </r>
  <r>
    <x v="56"/>
    <x v="2"/>
    <s v="2024-2025"/>
    <x v="0"/>
    <x v="21"/>
    <x v="3"/>
    <x v="3"/>
    <n v="4012"/>
    <x v="0"/>
    <x v="10"/>
    <x v="0"/>
    <x v="0"/>
    <n v="102.93"/>
  </r>
  <r>
    <x v="95"/>
    <x v="1"/>
    <s v="2022-2023"/>
    <x v="0"/>
    <x v="59"/>
    <x v="3"/>
    <x v="3"/>
    <n v="4509"/>
    <x v="0"/>
    <x v="3"/>
    <x v="1"/>
    <x v="1"/>
    <n v="103"/>
  </r>
  <r>
    <x v="635"/>
    <x v="0"/>
    <s v="2024-2025"/>
    <x v="0"/>
    <x v="31"/>
    <x v="1"/>
    <x v="1"/>
    <n v="2116"/>
    <x v="0"/>
    <x v="4"/>
    <x v="0"/>
    <x v="0"/>
    <n v="103.07"/>
  </r>
  <r>
    <x v="376"/>
    <x v="1"/>
    <s v="2022-2023"/>
    <x v="1"/>
    <x v="48"/>
    <x v="3"/>
    <x v="3"/>
    <n v="4566"/>
    <x v="0"/>
    <x v="15"/>
    <x v="6"/>
    <x v="6"/>
    <n v="103.77"/>
  </r>
  <r>
    <x v="117"/>
    <x v="2"/>
    <s v="2024-2025"/>
    <x v="1"/>
    <x v="70"/>
    <x v="4"/>
    <x v="4"/>
    <n v="3400"/>
    <x v="0"/>
    <x v="8"/>
    <x v="7"/>
    <x v="7"/>
    <n v="103.87"/>
  </r>
  <r>
    <x v="114"/>
    <x v="0"/>
    <s v="2023-2024"/>
    <x v="1"/>
    <x v="93"/>
    <x v="4"/>
    <x v="4"/>
    <n v="3915"/>
    <x v="0"/>
    <x v="16"/>
    <x v="3"/>
    <x v="3"/>
    <n v="103.92"/>
  </r>
  <r>
    <x v="670"/>
    <x v="0"/>
    <s v="2024-2025"/>
    <x v="0"/>
    <x v="18"/>
    <x v="6"/>
    <x v="6"/>
    <n v="5168"/>
    <x v="0"/>
    <x v="13"/>
    <x v="0"/>
    <x v="0"/>
    <n v="103.92"/>
  </r>
  <r>
    <x v="217"/>
    <x v="0"/>
    <s v="2024-2025"/>
    <x v="1"/>
    <x v="50"/>
    <x v="4"/>
    <x v="4"/>
    <n v="3179"/>
    <x v="0"/>
    <x v="6"/>
    <x v="3"/>
    <x v="3"/>
    <n v="103.92"/>
  </r>
  <r>
    <x v="671"/>
    <x v="1"/>
    <s v="2023-2024"/>
    <x v="1"/>
    <x v="53"/>
    <x v="3"/>
    <x v="3"/>
    <n v="4119"/>
    <x v="0"/>
    <x v="10"/>
    <x v="0"/>
    <x v="0"/>
    <n v="103.92"/>
  </r>
  <r>
    <x v="672"/>
    <x v="0"/>
    <s v="2023-2024"/>
    <x v="1"/>
    <x v="18"/>
    <x v="6"/>
    <x v="6"/>
    <n v="5168"/>
    <x v="0"/>
    <x v="13"/>
    <x v="3"/>
    <x v="3"/>
    <n v="104.47"/>
  </r>
  <r>
    <x v="596"/>
    <x v="0"/>
    <s v="2023-2024"/>
    <x v="1"/>
    <x v="50"/>
    <x v="4"/>
    <x v="4"/>
    <n v="3179"/>
    <x v="0"/>
    <x v="6"/>
    <x v="7"/>
    <x v="7"/>
    <n v="104.5"/>
  </r>
  <r>
    <x v="1"/>
    <x v="0"/>
    <s v="2023-2024"/>
    <x v="0"/>
    <x v="13"/>
    <x v="1"/>
    <x v="1"/>
    <n v="2480"/>
    <x v="0"/>
    <x v="1"/>
    <x v="4"/>
    <x v="4"/>
    <n v="104.73"/>
  </r>
  <r>
    <x v="278"/>
    <x v="0"/>
    <s v="2024-2025"/>
    <x v="0"/>
    <x v="67"/>
    <x v="3"/>
    <x v="3"/>
    <n v="4551"/>
    <x v="0"/>
    <x v="15"/>
    <x v="8"/>
    <x v="8"/>
    <n v="104.77"/>
  </r>
  <r>
    <x v="673"/>
    <x v="2"/>
    <s v="2024-2025"/>
    <x v="1"/>
    <x v="80"/>
    <x v="0"/>
    <x v="0"/>
    <n v="6109"/>
    <x v="0"/>
    <x v="14"/>
    <x v="1"/>
    <x v="1"/>
    <n v="104.79"/>
  </r>
  <r>
    <x v="252"/>
    <x v="1"/>
    <s v="2023-2024"/>
    <x v="0"/>
    <x v="15"/>
    <x v="1"/>
    <x v="1"/>
    <n v="2020"/>
    <x v="0"/>
    <x v="5"/>
    <x v="1"/>
    <x v="1"/>
    <n v="104.79"/>
  </r>
  <r>
    <x v="649"/>
    <x v="1"/>
    <s v="2022-2023"/>
    <x v="0"/>
    <x v="96"/>
    <x v="4"/>
    <x v="4"/>
    <n v="3690"/>
    <x v="0"/>
    <x v="16"/>
    <x v="1"/>
    <x v="1"/>
    <n v="104.79"/>
  </r>
  <r>
    <x v="324"/>
    <x v="0"/>
    <s v="2024-2025"/>
    <x v="0"/>
    <x v="61"/>
    <x v="6"/>
    <x v="6"/>
    <n v="5343"/>
    <x v="0"/>
    <x v="18"/>
    <x v="2"/>
    <x v="2"/>
    <n v="104.84"/>
  </r>
  <r>
    <x v="159"/>
    <x v="0"/>
    <s v="2023-2024"/>
    <x v="0"/>
    <x v="16"/>
    <x v="0"/>
    <x v="0"/>
    <n v="6030"/>
    <x v="0"/>
    <x v="0"/>
    <x v="4"/>
    <x v="4"/>
    <n v="104.89000000000001"/>
  </r>
  <r>
    <x v="445"/>
    <x v="0"/>
    <s v="2023-2024"/>
    <x v="1"/>
    <x v="16"/>
    <x v="0"/>
    <x v="0"/>
    <n v="6030"/>
    <x v="0"/>
    <x v="0"/>
    <x v="4"/>
    <x v="4"/>
    <n v="104.9"/>
  </r>
  <r>
    <x v="651"/>
    <x v="0"/>
    <s v="2024-2025"/>
    <x v="0"/>
    <x v="64"/>
    <x v="1"/>
    <x v="1"/>
    <n v="2350"/>
    <x v="0"/>
    <x v="1"/>
    <x v="3"/>
    <x v="3"/>
    <n v="104.93"/>
  </r>
  <r>
    <x v="353"/>
    <x v="1"/>
    <s v="2022-2023"/>
    <x v="1"/>
    <x v="80"/>
    <x v="0"/>
    <x v="0"/>
    <n v="6109"/>
    <x v="0"/>
    <x v="14"/>
    <x v="0"/>
    <x v="0"/>
    <n v="104.93"/>
  </r>
  <r>
    <x v="129"/>
    <x v="0"/>
    <s v="2023-2024"/>
    <x v="1"/>
    <x v="20"/>
    <x v="4"/>
    <x v="4"/>
    <n v="3429"/>
    <x v="0"/>
    <x v="8"/>
    <x v="9"/>
    <x v="9"/>
    <n v="104.93"/>
  </r>
  <r>
    <x v="573"/>
    <x v="1"/>
    <s v="2022-2023"/>
    <x v="1"/>
    <x v="16"/>
    <x v="0"/>
    <x v="0"/>
    <n v="6030"/>
    <x v="0"/>
    <x v="0"/>
    <x v="2"/>
    <x v="2"/>
    <n v="104.98"/>
  </r>
  <r>
    <x v="335"/>
    <x v="1"/>
    <s v="2022-2023"/>
    <x v="1"/>
    <x v="45"/>
    <x v="3"/>
    <x v="3"/>
    <n v="4570"/>
    <x v="0"/>
    <x v="15"/>
    <x v="1"/>
    <x v="1"/>
    <n v="105.37"/>
  </r>
  <r>
    <x v="395"/>
    <x v="1"/>
    <s v="2023-2024"/>
    <x v="0"/>
    <x v="21"/>
    <x v="3"/>
    <x v="3"/>
    <n v="4012"/>
    <x v="0"/>
    <x v="10"/>
    <x v="3"/>
    <x v="3"/>
    <n v="105.4"/>
  </r>
  <r>
    <x v="305"/>
    <x v="0"/>
    <s v="2023-2024"/>
    <x v="1"/>
    <x v="56"/>
    <x v="1"/>
    <x v="1"/>
    <n v="2795"/>
    <x v="0"/>
    <x v="11"/>
    <x v="2"/>
    <x v="2"/>
    <n v="105.47"/>
  </r>
  <r>
    <x v="674"/>
    <x v="2"/>
    <s v="2024-2025"/>
    <x v="0"/>
    <x v="91"/>
    <x v="1"/>
    <x v="1"/>
    <n v="2064"/>
    <x v="0"/>
    <x v="5"/>
    <x v="2"/>
    <x v="2"/>
    <n v="105.76"/>
  </r>
  <r>
    <x v="607"/>
    <x v="0"/>
    <s v="2023-2024"/>
    <x v="1"/>
    <x v="74"/>
    <x v="1"/>
    <x v="1"/>
    <n v="2485"/>
    <x v="0"/>
    <x v="1"/>
    <x v="7"/>
    <x v="7"/>
    <n v="105.82"/>
  </r>
  <r>
    <x v="675"/>
    <x v="2"/>
    <s v="2024-2025"/>
    <x v="0"/>
    <x v="34"/>
    <x v="4"/>
    <x v="4"/>
    <n v="3018"/>
    <x v="0"/>
    <x v="7"/>
    <x v="6"/>
    <x v="6"/>
    <n v="105.84"/>
  </r>
  <r>
    <x v="406"/>
    <x v="2"/>
    <s v="2024-2025"/>
    <x v="1"/>
    <x v="86"/>
    <x v="0"/>
    <x v="0"/>
    <n v="6725"/>
    <x v="0"/>
    <x v="20"/>
    <x v="6"/>
    <x v="6"/>
    <n v="105.88"/>
  </r>
  <r>
    <x v="223"/>
    <x v="1"/>
    <s v="2022-2023"/>
    <x v="1"/>
    <x v="82"/>
    <x v="3"/>
    <x v="3"/>
    <n v="4655"/>
    <x v="0"/>
    <x v="17"/>
    <x v="6"/>
    <x v="6"/>
    <n v="105.88"/>
  </r>
  <r>
    <x v="384"/>
    <x v="1"/>
    <s v="2022-2023"/>
    <x v="0"/>
    <x v="18"/>
    <x v="6"/>
    <x v="6"/>
    <n v="5168"/>
    <x v="0"/>
    <x v="13"/>
    <x v="9"/>
    <x v="9"/>
    <n v="105.91000000000001"/>
  </r>
  <r>
    <x v="632"/>
    <x v="2"/>
    <s v="2024-2025"/>
    <x v="1"/>
    <x v="41"/>
    <x v="5"/>
    <x v="5"/>
    <n v="7320"/>
    <x v="0"/>
    <x v="9"/>
    <x v="7"/>
    <x v="7"/>
    <n v="105.92"/>
  </r>
  <r>
    <x v="675"/>
    <x v="2"/>
    <s v="2024-2025"/>
    <x v="1"/>
    <x v="55"/>
    <x v="3"/>
    <x v="3"/>
    <n v="4703"/>
    <x v="0"/>
    <x v="17"/>
    <x v="3"/>
    <x v="3"/>
    <n v="106.35"/>
  </r>
  <r>
    <x v="546"/>
    <x v="2"/>
    <s v="2024-2025"/>
    <x v="0"/>
    <x v="8"/>
    <x v="1"/>
    <x v="1"/>
    <n v="2158"/>
    <x v="0"/>
    <x v="4"/>
    <x v="3"/>
    <x v="3"/>
    <n v="106.94"/>
  </r>
  <r>
    <x v="173"/>
    <x v="0"/>
    <s v="2023-2024"/>
    <x v="0"/>
    <x v="3"/>
    <x v="3"/>
    <x v="3"/>
    <n v="4220"/>
    <x v="0"/>
    <x v="3"/>
    <x v="1"/>
    <x v="1"/>
    <n v="106.99000000000001"/>
  </r>
  <r>
    <x v="308"/>
    <x v="1"/>
    <s v="2023-2024"/>
    <x v="0"/>
    <x v="44"/>
    <x v="4"/>
    <x v="4"/>
    <n v="3977"/>
    <x v="0"/>
    <x v="16"/>
    <x v="2"/>
    <x v="2"/>
    <n v="107.78"/>
  </r>
  <r>
    <x v="132"/>
    <x v="0"/>
    <s v="2023-2024"/>
    <x v="1"/>
    <x v="42"/>
    <x v="3"/>
    <x v="3"/>
    <n v="4870"/>
    <x v="0"/>
    <x v="12"/>
    <x v="2"/>
    <x v="2"/>
    <n v="107.9"/>
  </r>
  <r>
    <x v="663"/>
    <x v="0"/>
    <s v="2023-2024"/>
    <x v="0"/>
    <x v="15"/>
    <x v="1"/>
    <x v="1"/>
    <n v="2020"/>
    <x v="0"/>
    <x v="5"/>
    <x v="2"/>
    <x v="2"/>
    <n v="107.9"/>
  </r>
  <r>
    <x v="3"/>
    <x v="0"/>
    <s v="2024-2025"/>
    <x v="1"/>
    <x v="74"/>
    <x v="1"/>
    <x v="1"/>
    <n v="2485"/>
    <x v="0"/>
    <x v="1"/>
    <x v="3"/>
    <x v="3"/>
    <n v="108.44"/>
  </r>
  <r>
    <x v="535"/>
    <x v="1"/>
    <s v="2023-2024"/>
    <x v="0"/>
    <x v="18"/>
    <x v="6"/>
    <x v="6"/>
    <n v="5168"/>
    <x v="0"/>
    <x v="13"/>
    <x v="4"/>
    <x v="4"/>
    <n v="108.46000000000001"/>
  </r>
  <r>
    <x v="612"/>
    <x v="0"/>
    <s v="2024-2025"/>
    <x v="0"/>
    <x v="51"/>
    <x v="4"/>
    <x v="4"/>
    <n v="3630"/>
    <x v="0"/>
    <x v="16"/>
    <x v="4"/>
    <x v="4"/>
    <n v="108.76"/>
  </r>
  <r>
    <x v="598"/>
    <x v="1"/>
    <s v="2022-2023"/>
    <x v="1"/>
    <x v="74"/>
    <x v="1"/>
    <x v="1"/>
    <n v="2485"/>
    <x v="0"/>
    <x v="1"/>
    <x v="1"/>
    <x v="1"/>
    <n v="108.78"/>
  </r>
  <r>
    <x v="457"/>
    <x v="1"/>
    <s v="2023-2024"/>
    <x v="0"/>
    <x v="39"/>
    <x v="0"/>
    <x v="0"/>
    <n v="6330"/>
    <x v="0"/>
    <x v="14"/>
    <x v="9"/>
    <x v="9"/>
    <n v="108.87"/>
  </r>
  <r>
    <x v="224"/>
    <x v="1"/>
    <s v="2023-2024"/>
    <x v="1"/>
    <x v="9"/>
    <x v="4"/>
    <x v="4"/>
    <n v="3076"/>
    <x v="0"/>
    <x v="7"/>
    <x v="0"/>
    <x v="0"/>
    <n v="108.91"/>
  </r>
  <r>
    <x v="542"/>
    <x v="2"/>
    <s v="2024-2025"/>
    <x v="1"/>
    <x v="74"/>
    <x v="1"/>
    <x v="1"/>
    <n v="2485"/>
    <x v="0"/>
    <x v="1"/>
    <x v="1"/>
    <x v="1"/>
    <n v="109.04"/>
  </r>
  <r>
    <x v="676"/>
    <x v="1"/>
    <s v="2023-2024"/>
    <x v="0"/>
    <x v="10"/>
    <x v="4"/>
    <x v="4"/>
    <n v="3551"/>
    <x v="0"/>
    <x v="8"/>
    <x v="6"/>
    <x v="6"/>
    <n v="109.08"/>
  </r>
  <r>
    <x v="480"/>
    <x v="0"/>
    <s v="2024-2025"/>
    <x v="0"/>
    <x v="64"/>
    <x v="1"/>
    <x v="1"/>
    <n v="2350"/>
    <x v="0"/>
    <x v="1"/>
    <x v="6"/>
    <x v="6"/>
    <n v="109.69999999999999"/>
  </r>
  <r>
    <x v="260"/>
    <x v="1"/>
    <s v="2023-2024"/>
    <x v="1"/>
    <x v="4"/>
    <x v="1"/>
    <x v="1"/>
    <n v="2154"/>
    <x v="0"/>
    <x v="4"/>
    <x v="6"/>
    <x v="6"/>
    <n v="109.69999999999999"/>
  </r>
  <r>
    <x v="132"/>
    <x v="0"/>
    <s v="2023-2024"/>
    <x v="1"/>
    <x v="28"/>
    <x v="1"/>
    <x v="1"/>
    <n v="2830"/>
    <x v="0"/>
    <x v="11"/>
    <x v="3"/>
    <x v="3"/>
    <n v="109.78999999999999"/>
  </r>
  <r>
    <x v="194"/>
    <x v="2"/>
    <s v="2024-2025"/>
    <x v="1"/>
    <x v="60"/>
    <x v="1"/>
    <x v="1"/>
    <n v="2541"/>
    <x v="0"/>
    <x v="2"/>
    <x v="3"/>
    <x v="3"/>
    <n v="109.83"/>
  </r>
  <r>
    <x v="81"/>
    <x v="0"/>
    <s v="2023-2024"/>
    <x v="1"/>
    <x v="43"/>
    <x v="1"/>
    <x v="1"/>
    <n v="2560"/>
    <x v="0"/>
    <x v="2"/>
    <x v="4"/>
    <x v="4"/>
    <n v="109.89"/>
  </r>
  <r>
    <x v="515"/>
    <x v="0"/>
    <s v="2023-2024"/>
    <x v="0"/>
    <x v="62"/>
    <x v="0"/>
    <x v="0"/>
    <n v="6112"/>
    <x v="0"/>
    <x v="14"/>
    <x v="3"/>
    <x v="3"/>
    <n v="109.91"/>
  </r>
  <r>
    <x v="114"/>
    <x v="0"/>
    <s v="2023-2024"/>
    <x v="1"/>
    <x v="3"/>
    <x v="3"/>
    <x v="3"/>
    <n v="4220"/>
    <x v="0"/>
    <x v="3"/>
    <x v="3"/>
    <x v="3"/>
    <n v="109.95"/>
  </r>
  <r>
    <x v="551"/>
    <x v="0"/>
    <s v="2023-2024"/>
    <x v="0"/>
    <x v="94"/>
    <x v="5"/>
    <x v="5"/>
    <n v="7250"/>
    <x v="0"/>
    <x v="9"/>
    <x v="3"/>
    <x v="3"/>
    <n v="110.22"/>
  </r>
  <r>
    <x v="288"/>
    <x v="1"/>
    <s v="2022-2023"/>
    <x v="1"/>
    <x v="23"/>
    <x v="1"/>
    <x v="1"/>
    <n v="2650"/>
    <x v="0"/>
    <x v="11"/>
    <x v="1"/>
    <x v="1"/>
    <n v="110.41"/>
  </r>
  <r>
    <x v="599"/>
    <x v="2"/>
    <s v="2024-2025"/>
    <x v="0"/>
    <x v="31"/>
    <x v="1"/>
    <x v="1"/>
    <n v="2116"/>
    <x v="0"/>
    <x v="4"/>
    <x v="6"/>
    <x v="6"/>
    <n v="110.62"/>
  </r>
  <r>
    <x v="587"/>
    <x v="0"/>
    <s v="2024-2025"/>
    <x v="1"/>
    <x v="48"/>
    <x v="3"/>
    <x v="3"/>
    <n v="4566"/>
    <x v="0"/>
    <x v="15"/>
    <x v="2"/>
    <x v="2"/>
    <n v="110.63000000000001"/>
  </r>
  <r>
    <x v="206"/>
    <x v="2"/>
    <s v="2024-2025"/>
    <x v="0"/>
    <x v="51"/>
    <x v="4"/>
    <x v="4"/>
    <n v="3630"/>
    <x v="0"/>
    <x v="16"/>
    <x v="7"/>
    <x v="7"/>
    <n v="111.25"/>
  </r>
  <r>
    <x v="677"/>
    <x v="0"/>
    <s v="2023-2024"/>
    <x v="1"/>
    <x v="79"/>
    <x v="6"/>
    <x v="6"/>
    <n v="5290"/>
    <x v="0"/>
    <x v="18"/>
    <x v="0"/>
    <x v="0"/>
    <n v="111.27000000000001"/>
  </r>
  <r>
    <x v="115"/>
    <x v="0"/>
    <s v="2023-2024"/>
    <x v="1"/>
    <x v="70"/>
    <x v="4"/>
    <x v="4"/>
    <n v="3400"/>
    <x v="0"/>
    <x v="8"/>
    <x v="2"/>
    <x v="2"/>
    <n v="111.39"/>
  </r>
  <r>
    <x v="2"/>
    <x v="1"/>
    <s v="2023-2024"/>
    <x v="1"/>
    <x v="87"/>
    <x v="2"/>
    <x v="2"/>
    <n v="2609"/>
    <x v="0"/>
    <x v="2"/>
    <x v="2"/>
    <x v="2"/>
    <n v="111.7"/>
  </r>
  <r>
    <x v="579"/>
    <x v="0"/>
    <s v="2023-2024"/>
    <x v="0"/>
    <x v="11"/>
    <x v="5"/>
    <x v="5"/>
    <n v="7010"/>
    <x v="0"/>
    <x v="9"/>
    <x v="1"/>
    <x v="1"/>
    <n v="111.72"/>
  </r>
  <r>
    <x v="522"/>
    <x v="0"/>
    <s v="2023-2024"/>
    <x v="0"/>
    <x v="13"/>
    <x v="1"/>
    <x v="1"/>
    <n v="2480"/>
    <x v="0"/>
    <x v="1"/>
    <x v="4"/>
    <x v="4"/>
    <n v="111.75"/>
  </r>
  <r>
    <x v="325"/>
    <x v="1"/>
    <s v="2023-2024"/>
    <x v="0"/>
    <x v="77"/>
    <x v="5"/>
    <x v="5"/>
    <n v="7018"/>
    <x v="0"/>
    <x v="9"/>
    <x v="2"/>
    <x v="2"/>
    <n v="111.79"/>
  </r>
  <r>
    <x v="653"/>
    <x v="0"/>
    <s v="2024-2025"/>
    <x v="0"/>
    <x v="21"/>
    <x v="3"/>
    <x v="3"/>
    <n v="4012"/>
    <x v="0"/>
    <x v="10"/>
    <x v="4"/>
    <x v="4"/>
    <n v="111.83"/>
  </r>
  <r>
    <x v="597"/>
    <x v="0"/>
    <s v="2023-2024"/>
    <x v="1"/>
    <x v="4"/>
    <x v="1"/>
    <x v="1"/>
    <n v="2154"/>
    <x v="0"/>
    <x v="4"/>
    <x v="2"/>
    <x v="2"/>
    <n v="111.86"/>
  </r>
  <r>
    <x v="595"/>
    <x v="0"/>
    <s v="2023-2024"/>
    <x v="0"/>
    <x v="19"/>
    <x v="1"/>
    <x v="1"/>
    <n v="2800"/>
    <x v="0"/>
    <x v="11"/>
    <x v="1"/>
    <x v="1"/>
    <n v="112"/>
  </r>
  <r>
    <x v="506"/>
    <x v="0"/>
    <s v="2023-2024"/>
    <x v="0"/>
    <x v="2"/>
    <x v="2"/>
    <x v="2"/>
    <n v="2617"/>
    <x v="0"/>
    <x v="2"/>
    <x v="2"/>
    <x v="2"/>
    <n v="112.14"/>
  </r>
  <r>
    <x v="572"/>
    <x v="0"/>
    <s v="2023-2024"/>
    <x v="0"/>
    <x v="92"/>
    <x v="3"/>
    <x v="3"/>
    <n v="4305"/>
    <x v="0"/>
    <x v="3"/>
    <x v="7"/>
    <x v="7"/>
    <n v="112.37"/>
  </r>
  <r>
    <x v="419"/>
    <x v="2"/>
    <s v="2024-2025"/>
    <x v="1"/>
    <x v="92"/>
    <x v="3"/>
    <x v="3"/>
    <n v="4305"/>
    <x v="0"/>
    <x v="3"/>
    <x v="2"/>
    <x v="2"/>
    <n v="112.64"/>
  </r>
  <r>
    <x v="118"/>
    <x v="1"/>
    <s v="2023-2024"/>
    <x v="0"/>
    <x v="37"/>
    <x v="1"/>
    <x v="1"/>
    <n v="2750"/>
    <x v="0"/>
    <x v="11"/>
    <x v="2"/>
    <x v="2"/>
    <n v="112.78"/>
  </r>
  <r>
    <x v="231"/>
    <x v="0"/>
    <s v="2023-2024"/>
    <x v="1"/>
    <x v="70"/>
    <x v="4"/>
    <x v="4"/>
    <n v="3400"/>
    <x v="0"/>
    <x v="8"/>
    <x v="3"/>
    <x v="3"/>
    <n v="112.92"/>
  </r>
  <r>
    <x v="334"/>
    <x v="2"/>
    <s v="2024-2025"/>
    <x v="0"/>
    <x v="55"/>
    <x v="3"/>
    <x v="3"/>
    <n v="4703"/>
    <x v="0"/>
    <x v="17"/>
    <x v="7"/>
    <x v="7"/>
    <n v="113.67999999999999"/>
  </r>
  <r>
    <x v="274"/>
    <x v="0"/>
    <s v="2024-2025"/>
    <x v="1"/>
    <x v="43"/>
    <x v="1"/>
    <x v="1"/>
    <n v="2560"/>
    <x v="0"/>
    <x v="2"/>
    <x v="1"/>
    <x v="1"/>
    <n v="113.75999999999999"/>
  </r>
  <r>
    <x v="339"/>
    <x v="2"/>
    <s v="2024-2025"/>
    <x v="1"/>
    <x v="4"/>
    <x v="1"/>
    <x v="1"/>
    <n v="2154"/>
    <x v="0"/>
    <x v="4"/>
    <x v="0"/>
    <x v="0"/>
    <n v="113.81"/>
  </r>
  <r>
    <x v="439"/>
    <x v="0"/>
    <s v="2023-2024"/>
    <x v="1"/>
    <x v="72"/>
    <x v="4"/>
    <x v="4"/>
    <n v="3931"/>
    <x v="0"/>
    <x v="16"/>
    <x v="5"/>
    <x v="5"/>
    <n v="113.89"/>
  </r>
  <r>
    <x v="65"/>
    <x v="2"/>
    <s v="2024-2025"/>
    <x v="1"/>
    <x v="72"/>
    <x v="4"/>
    <x v="4"/>
    <n v="3931"/>
    <x v="0"/>
    <x v="16"/>
    <x v="3"/>
    <x v="3"/>
    <n v="113.91"/>
  </r>
  <r>
    <x v="248"/>
    <x v="0"/>
    <s v="2023-2024"/>
    <x v="0"/>
    <x v="70"/>
    <x v="4"/>
    <x v="4"/>
    <n v="3400"/>
    <x v="0"/>
    <x v="8"/>
    <x v="7"/>
    <x v="7"/>
    <n v="114.42999999999999"/>
  </r>
  <r>
    <x v="299"/>
    <x v="1"/>
    <s v="2022-2023"/>
    <x v="1"/>
    <x v="4"/>
    <x v="1"/>
    <x v="1"/>
    <n v="2154"/>
    <x v="0"/>
    <x v="4"/>
    <x v="2"/>
    <x v="2"/>
    <n v="114.78"/>
  </r>
  <r>
    <x v="603"/>
    <x v="2"/>
    <s v="2024-2025"/>
    <x v="1"/>
    <x v="19"/>
    <x v="1"/>
    <x v="1"/>
    <n v="2800"/>
    <x v="0"/>
    <x v="11"/>
    <x v="8"/>
    <x v="8"/>
    <n v="114.82000000000001"/>
  </r>
  <r>
    <x v="319"/>
    <x v="0"/>
    <s v="2024-2025"/>
    <x v="0"/>
    <x v="85"/>
    <x v="0"/>
    <x v="0"/>
    <n v="6530"/>
    <x v="0"/>
    <x v="20"/>
    <x v="3"/>
    <x v="3"/>
    <n v="115.41"/>
  </r>
  <r>
    <x v="678"/>
    <x v="1"/>
    <s v="2023-2024"/>
    <x v="1"/>
    <x v="30"/>
    <x v="4"/>
    <x v="4"/>
    <n v="3131"/>
    <x v="0"/>
    <x v="6"/>
    <x v="0"/>
    <x v="0"/>
    <n v="115.62"/>
  </r>
  <r>
    <x v="319"/>
    <x v="0"/>
    <s v="2024-2025"/>
    <x v="0"/>
    <x v="66"/>
    <x v="3"/>
    <x v="3"/>
    <n v="4883"/>
    <x v="0"/>
    <x v="12"/>
    <x v="6"/>
    <x v="6"/>
    <n v="115.67"/>
  </r>
  <r>
    <x v="286"/>
    <x v="0"/>
    <s v="2024-2025"/>
    <x v="1"/>
    <x v="52"/>
    <x v="3"/>
    <x v="3"/>
    <n v="4053"/>
    <x v="0"/>
    <x v="10"/>
    <x v="4"/>
    <x v="4"/>
    <n v="115.7"/>
  </r>
  <r>
    <x v="474"/>
    <x v="0"/>
    <s v="2023-2024"/>
    <x v="0"/>
    <x v="1"/>
    <x v="1"/>
    <x v="1"/>
    <n v="2478"/>
    <x v="0"/>
    <x v="1"/>
    <x v="5"/>
    <x v="5"/>
    <n v="115.71"/>
  </r>
  <r>
    <x v="440"/>
    <x v="0"/>
    <s v="2024-2025"/>
    <x v="0"/>
    <x v="34"/>
    <x v="4"/>
    <x v="4"/>
    <n v="3018"/>
    <x v="0"/>
    <x v="7"/>
    <x v="3"/>
    <x v="3"/>
    <n v="115.85"/>
  </r>
  <r>
    <x v="498"/>
    <x v="0"/>
    <s v="2023-2024"/>
    <x v="1"/>
    <x v="14"/>
    <x v="1"/>
    <x v="1"/>
    <n v="2790"/>
    <x v="0"/>
    <x v="11"/>
    <x v="0"/>
    <x v="0"/>
    <n v="115.92"/>
  </r>
  <r>
    <x v="523"/>
    <x v="1"/>
    <s v="2022-2023"/>
    <x v="1"/>
    <x v="22"/>
    <x v="1"/>
    <x v="1"/>
    <n v="2539"/>
    <x v="0"/>
    <x v="2"/>
    <x v="3"/>
    <x v="3"/>
    <n v="115.93"/>
  </r>
  <r>
    <x v="620"/>
    <x v="1"/>
    <s v="2023-2024"/>
    <x v="1"/>
    <x v="23"/>
    <x v="1"/>
    <x v="1"/>
    <n v="2650"/>
    <x v="0"/>
    <x v="11"/>
    <x v="7"/>
    <x v="7"/>
    <n v="116.57"/>
  </r>
  <r>
    <x v="404"/>
    <x v="1"/>
    <s v="2022-2023"/>
    <x v="1"/>
    <x v="47"/>
    <x v="1"/>
    <x v="1"/>
    <n v="2101"/>
    <x v="0"/>
    <x v="4"/>
    <x v="6"/>
    <x v="6"/>
    <n v="116.71000000000001"/>
  </r>
  <r>
    <x v="543"/>
    <x v="0"/>
    <s v="2023-2024"/>
    <x v="0"/>
    <x v="52"/>
    <x v="3"/>
    <x v="3"/>
    <n v="4053"/>
    <x v="0"/>
    <x v="10"/>
    <x v="1"/>
    <x v="1"/>
    <n v="116.71000000000001"/>
  </r>
  <r>
    <x v="36"/>
    <x v="2"/>
    <s v="2024-2025"/>
    <x v="0"/>
    <x v="51"/>
    <x v="4"/>
    <x v="4"/>
    <n v="3630"/>
    <x v="0"/>
    <x v="16"/>
    <x v="6"/>
    <x v="6"/>
    <n v="116.8"/>
  </r>
  <r>
    <x v="44"/>
    <x v="0"/>
    <s v="2023-2024"/>
    <x v="0"/>
    <x v="67"/>
    <x v="3"/>
    <x v="3"/>
    <n v="4551"/>
    <x v="0"/>
    <x v="15"/>
    <x v="9"/>
    <x v="9"/>
    <n v="116.86"/>
  </r>
  <r>
    <x v="624"/>
    <x v="2"/>
    <s v="2024-2025"/>
    <x v="0"/>
    <x v="25"/>
    <x v="4"/>
    <x v="4"/>
    <n v="3550"/>
    <x v="0"/>
    <x v="8"/>
    <x v="0"/>
    <x v="0"/>
    <n v="116.91"/>
  </r>
  <r>
    <x v="561"/>
    <x v="0"/>
    <s v="2023-2024"/>
    <x v="1"/>
    <x v="70"/>
    <x v="4"/>
    <x v="4"/>
    <n v="3400"/>
    <x v="0"/>
    <x v="8"/>
    <x v="4"/>
    <x v="4"/>
    <n v="116.91"/>
  </r>
  <r>
    <x v="395"/>
    <x v="1"/>
    <s v="2023-2024"/>
    <x v="0"/>
    <x v="7"/>
    <x v="4"/>
    <x v="4"/>
    <n v="3175"/>
    <x v="0"/>
    <x v="6"/>
    <x v="9"/>
    <x v="9"/>
    <n v="117.41"/>
  </r>
  <r>
    <x v="679"/>
    <x v="0"/>
    <s v="2023-2024"/>
    <x v="0"/>
    <x v="33"/>
    <x v="4"/>
    <x v="4"/>
    <n v="3280"/>
    <x v="0"/>
    <x v="8"/>
    <x v="3"/>
    <x v="3"/>
    <n v="117.44"/>
  </r>
  <r>
    <x v="432"/>
    <x v="0"/>
    <s v="2023-2024"/>
    <x v="0"/>
    <x v="27"/>
    <x v="4"/>
    <x v="4"/>
    <n v="3066"/>
    <x v="0"/>
    <x v="7"/>
    <x v="4"/>
    <x v="4"/>
    <n v="117.63"/>
  </r>
  <r>
    <x v="530"/>
    <x v="1"/>
    <s v="2023-2024"/>
    <x v="0"/>
    <x v="64"/>
    <x v="1"/>
    <x v="1"/>
    <n v="2350"/>
    <x v="0"/>
    <x v="1"/>
    <x v="3"/>
    <x v="3"/>
    <n v="117.72"/>
  </r>
  <r>
    <x v="370"/>
    <x v="2"/>
    <s v="2024-2025"/>
    <x v="0"/>
    <x v="26"/>
    <x v="0"/>
    <x v="0"/>
    <n v="6280"/>
    <x v="0"/>
    <x v="14"/>
    <x v="3"/>
    <x v="3"/>
    <n v="117.99"/>
  </r>
  <r>
    <x v="462"/>
    <x v="1"/>
    <s v="2023-2024"/>
    <x v="0"/>
    <x v="44"/>
    <x v="4"/>
    <x v="4"/>
    <n v="3977"/>
    <x v="0"/>
    <x v="16"/>
    <x v="3"/>
    <x v="3"/>
    <n v="118.5"/>
  </r>
  <r>
    <x v="107"/>
    <x v="1"/>
    <s v="2023-2024"/>
    <x v="0"/>
    <x v="84"/>
    <x v="3"/>
    <x v="3"/>
    <n v="4215"/>
    <x v="0"/>
    <x v="3"/>
    <x v="1"/>
    <x v="1"/>
    <n v="118.5"/>
  </r>
  <r>
    <x v="668"/>
    <x v="2"/>
    <s v="2024-2025"/>
    <x v="1"/>
    <x v="41"/>
    <x v="5"/>
    <x v="5"/>
    <n v="7320"/>
    <x v="0"/>
    <x v="9"/>
    <x v="6"/>
    <x v="6"/>
    <n v="118.75"/>
  </r>
  <r>
    <x v="537"/>
    <x v="1"/>
    <s v="2022-2023"/>
    <x v="1"/>
    <x v="16"/>
    <x v="0"/>
    <x v="0"/>
    <n v="6030"/>
    <x v="0"/>
    <x v="0"/>
    <x v="9"/>
    <x v="9"/>
    <n v="118.8"/>
  </r>
  <r>
    <x v="680"/>
    <x v="0"/>
    <s v="2023-2024"/>
    <x v="0"/>
    <x v="73"/>
    <x v="6"/>
    <x v="6"/>
    <n v="5607"/>
    <x v="0"/>
    <x v="18"/>
    <x v="3"/>
    <x v="3"/>
    <n v="118.82"/>
  </r>
  <r>
    <x v="183"/>
    <x v="0"/>
    <s v="2023-2024"/>
    <x v="1"/>
    <x v="77"/>
    <x v="5"/>
    <x v="5"/>
    <n v="7018"/>
    <x v="0"/>
    <x v="9"/>
    <x v="6"/>
    <x v="6"/>
    <n v="119.19"/>
  </r>
  <r>
    <x v="417"/>
    <x v="2"/>
    <s v="2024-2025"/>
    <x v="1"/>
    <x v="87"/>
    <x v="2"/>
    <x v="2"/>
    <n v="2609"/>
    <x v="0"/>
    <x v="2"/>
    <x v="5"/>
    <x v="5"/>
    <n v="119.22"/>
  </r>
  <r>
    <x v="537"/>
    <x v="1"/>
    <s v="2022-2023"/>
    <x v="0"/>
    <x v="85"/>
    <x v="0"/>
    <x v="0"/>
    <n v="6530"/>
    <x v="0"/>
    <x v="20"/>
    <x v="9"/>
    <x v="9"/>
    <n v="119.36"/>
  </r>
  <r>
    <x v="150"/>
    <x v="0"/>
    <s v="2023-2024"/>
    <x v="0"/>
    <x v="33"/>
    <x v="4"/>
    <x v="4"/>
    <n v="3280"/>
    <x v="0"/>
    <x v="8"/>
    <x v="2"/>
    <x v="2"/>
    <n v="119.41"/>
  </r>
  <r>
    <x v="343"/>
    <x v="0"/>
    <s v="2024-2025"/>
    <x v="1"/>
    <x v="47"/>
    <x v="1"/>
    <x v="1"/>
    <n v="2101"/>
    <x v="0"/>
    <x v="4"/>
    <x v="4"/>
    <x v="4"/>
    <n v="119.7"/>
  </r>
  <r>
    <x v="583"/>
    <x v="2"/>
    <s v="2024-2025"/>
    <x v="1"/>
    <x v="33"/>
    <x v="4"/>
    <x v="4"/>
    <n v="3280"/>
    <x v="0"/>
    <x v="8"/>
    <x v="1"/>
    <x v="1"/>
    <n v="119.76"/>
  </r>
  <r>
    <x v="473"/>
    <x v="1"/>
    <s v="2023-2024"/>
    <x v="1"/>
    <x v="36"/>
    <x v="4"/>
    <x v="4"/>
    <n v="3148"/>
    <x v="0"/>
    <x v="6"/>
    <x v="1"/>
    <x v="1"/>
    <n v="119.8"/>
  </r>
  <r>
    <x v="11"/>
    <x v="0"/>
    <s v="2023-2024"/>
    <x v="1"/>
    <x v="93"/>
    <x v="4"/>
    <x v="4"/>
    <n v="3915"/>
    <x v="0"/>
    <x v="16"/>
    <x v="1"/>
    <x v="1"/>
    <n v="119.8"/>
  </r>
  <r>
    <x v="433"/>
    <x v="0"/>
    <s v="2023-2024"/>
    <x v="1"/>
    <x v="33"/>
    <x v="4"/>
    <x v="4"/>
    <n v="3280"/>
    <x v="0"/>
    <x v="8"/>
    <x v="0"/>
    <x v="0"/>
    <n v="119.80000000000001"/>
  </r>
  <r>
    <x v="82"/>
    <x v="2"/>
    <s v="2024-2025"/>
    <x v="1"/>
    <x v="72"/>
    <x v="4"/>
    <x v="4"/>
    <n v="3931"/>
    <x v="0"/>
    <x v="16"/>
    <x v="0"/>
    <x v="0"/>
    <n v="119.88"/>
  </r>
  <r>
    <x v="352"/>
    <x v="0"/>
    <s v="2023-2024"/>
    <x v="0"/>
    <x v="6"/>
    <x v="0"/>
    <x v="0"/>
    <n v="6010"/>
    <x v="0"/>
    <x v="0"/>
    <x v="3"/>
    <x v="3"/>
    <n v="119.91000000000001"/>
  </r>
  <r>
    <x v="287"/>
    <x v="0"/>
    <s v="2023-2024"/>
    <x v="0"/>
    <x v="61"/>
    <x v="6"/>
    <x v="6"/>
    <n v="5343"/>
    <x v="0"/>
    <x v="18"/>
    <x v="3"/>
    <x v="3"/>
    <n v="119.92"/>
  </r>
  <r>
    <x v="107"/>
    <x v="1"/>
    <s v="2023-2024"/>
    <x v="0"/>
    <x v="58"/>
    <x v="0"/>
    <x v="0"/>
    <n v="6027"/>
    <x v="0"/>
    <x v="0"/>
    <x v="3"/>
    <x v="3"/>
    <n v="119.92"/>
  </r>
  <r>
    <x v="368"/>
    <x v="2"/>
    <s v="2024-2025"/>
    <x v="0"/>
    <x v="34"/>
    <x v="4"/>
    <x v="4"/>
    <n v="3018"/>
    <x v="0"/>
    <x v="7"/>
    <x v="9"/>
    <x v="9"/>
    <n v="119.96"/>
  </r>
  <r>
    <x v="342"/>
    <x v="0"/>
    <s v="2024-2025"/>
    <x v="0"/>
    <x v="31"/>
    <x v="1"/>
    <x v="1"/>
    <n v="2116"/>
    <x v="0"/>
    <x v="4"/>
    <x v="9"/>
    <x v="9"/>
    <n v="119.96"/>
  </r>
  <r>
    <x v="321"/>
    <x v="0"/>
    <s v="2024-2025"/>
    <x v="0"/>
    <x v="31"/>
    <x v="1"/>
    <x v="1"/>
    <n v="2116"/>
    <x v="0"/>
    <x v="4"/>
    <x v="3"/>
    <x v="3"/>
    <n v="120.13"/>
  </r>
  <r>
    <x v="549"/>
    <x v="1"/>
    <s v="2023-2024"/>
    <x v="0"/>
    <x v="27"/>
    <x v="4"/>
    <x v="4"/>
    <n v="3066"/>
    <x v="0"/>
    <x v="7"/>
    <x v="1"/>
    <x v="1"/>
    <n v="120.49000000000001"/>
  </r>
  <r>
    <x v="409"/>
    <x v="0"/>
    <s v="2023-2024"/>
    <x v="1"/>
    <x v="53"/>
    <x v="3"/>
    <x v="3"/>
    <n v="4119"/>
    <x v="0"/>
    <x v="10"/>
    <x v="2"/>
    <x v="2"/>
    <n v="120.55999999999999"/>
  </r>
  <r>
    <x v="493"/>
    <x v="1"/>
    <s v="2022-2023"/>
    <x v="0"/>
    <x v="49"/>
    <x v="4"/>
    <x v="4"/>
    <n v="3134"/>
    <x v="0"/>
    <x v="6"/>
    <x v="7"/>
    <x v="7"/>
    <n v="120.78"/>
  </r>
  <r>
    <x v="298"/>
    <x v="1"/>
    <s v="2023-2024"/>
    <x v="0"/>
    <x v="5"/>
    <x v="1"/>
    <x v="1"/>
    <n v="2067"/>
    <x v="0"/>
    <x v="5"/>
    <x v="2"/>
    <x v="2"/>
    <n v="120.78999999999999"/>
  </r>
  <r>
    <x v="103"/>
    <x v="1"/>
    <s v="2022-2023"/>
    <x v="1"/>
    <x v="4"/>
    <x v="1"/>
    <x v="1"/>
    <n v="2154"/>
    <x v="0"/>
    <x v="4"/>
    <x v="2"/>
    <x v="2"/>
    <n v="121.32000000000001"/>
  </r>
  <r>
    <x v="524"/>
    <x v="0"/>
    <s v="2023-2024"/>
    <x v="0"/>
    <x v="26"/>
    <x v="0"/>
    <x v="0"/>
    <n v="6280"/>
    <x v="0"/>
    <x v="14"/>
    <x v="6"/>
    <x v="6"/>
    <n v="121.57"/>
  </r>
  <r>
    <x v="330"/>
    <x v="0"/>
    <s v="2023-2024"/>
    <x v="0"/>
    <x v="96"/>
    <x v="4"/>
    <x v="4"/>
    <n v="3690"/>
    <x v="0"/>
    <x v="16"/>
    <x v="7"/>
    <x v="7"/>
    <n v="121.76"/>
  </r>
  <r>
    <x v="303"/>
    <x v="1"/>
    <s v="2023-2024"/>
    <x v="1"/>
    <x v="46"/>
    <x v="3"/>
    <x v="3"/>
    <n v="4740"/>
    <x v="0"/>
    <x v="17"/>
    <x v="2"/>
    <x v="2"/>
    <n v="121.78"/>
  </r>
  <r>
    <x v="633"/>
    <x v="1"/>
    <s v="2023-2024"/>
    <x v="1"/>
    <x v="3"/>
    <x v="3"/>
    <x v="3"/>
    <n v="4220"/>
    <x v="0"/>
    <x v="3"/>
    <x v="7"/>
    <x v="7"/>
    <n v="121.8"/>
  </r>
  <r>
    <x v="600"/>
    <x v="0"/>
    <s v="2023-2024"/>
    <x v="0"/>
    <x v="48"/>
    <x v="3"/>
    <x v="3"/>
    <n v="4566"/>
    <x v="0"/>
    <x v="15"/>
    <x v="2"/>
    <x v="2"/>
    <n v="121.85"/>
  </r>
  <r>
    <x v="252"/>
    <x v="1"/>
    <s v="2023-2024"/>
    <x v="0"/>
    <x v="8"/>
    <x v="1"/>
    <x v="1"/>
    <n v="2158"/>
    <x v="0"/>
    <x v="4"/>
    <x v="3"/>
    <x v="3"/>
    <n v="121.92"/>
  </r>
  <r>
    <x v="266"/>
    <x v="1"/>
    <s v="2023-2024"/>
    <x v="1"/>
    <x v="48"/>
    <x v="3"/>
    <x v="3"/>
    <n v="4566"/>
    <x v="0"/>
    <x v="15"/>
    <x v="3"/>
    <x v="3"/>
    <n v="121.92"/>
  </r>
  <r>
    <x v="681"/>
    <x v="2"/>
    <s v="2024-2025"/>
    <x v="1"/>
    <x v="76"/>
    <x v="1"/>
    <x v="1"/>
    <n v="2031"/>
    <x v="0"/>
    <x v="5"/>
    <x v="8"/>
    <x v="8"/>
    <n v="122.03999999999999"/>
  </r>
  <r>
    <x v="351"/>
    <x v="0"/>
    <s v="2024-2025"/>
    <x v="1"/>
    <x v="56"/>
    <x v="1"/>
    <x v="1"/>
    <n v="2795"/>
    <x v="0"/>
    <x v="11"/>
    <x v="5"/>
    <x v="5"/>
    <n v="122.41"/>
  </r>
  <r>
    <x v="682"/>
    <x v="1"/>
    <s v="2022-2023"/>
    <x v="1"/>
    <x v="20"/>
    <x v="4"/>
    <x v="4"/>
    <n v="3429"/>
    <x v="0"/>
    <x v="8"/>
    <x v="7"/>
    <x v="7"/>
    <n v="122.63"/>
  </r>
  <r>
    <x v="274"/>
    <x v="0"/>
    <s v="2024-2025"/>
    <x v="0"/>
    <x v="38"/>
    <x v="3"/>
    <x v="3"/>
    <n v="4802"/>
    <x v="0"/>
    <x v="12"/>
    <x v="5"/>
    <x v="5"/>
    <n v="122.69"/>
  </r>
  <r>
    <x v="525"/>
    <x v="2"/>
    <s v="2024-2025"/>
    <x v="1"/>
    <x v="43"/>
    <x v="1"/>
    <x v="1"/>
    <n v="2560"/>
    <x v="0"/>
    <x v="2"/>
    <x v="7"/>
    <x v="7"/>
    <n v="122.72999999999999"/>
  </r>
  <r>
    <x v="112"/>
    <x v="0"/>
    <s v="2024-2025"/>
    <x v="1"/>
    <x v="23"/>
    <x v="1"/>
    <x v="1"/>
    <n v="2650"/>
    <x v="0"/>
    <x v="11"/>
    <x v="6"/>
    <x v="6"/>
    <n v="122.77000000000001"/>
  </r>
  <r>
    <x v="630"/>
    <x v="0"/>
    <s v="2023-2024"/>
    <x v="0"/>
    <x v="15"/>
    <x v="1"/>
    <x v="1"/>
    <n v="2020"/>
    <x v="0"/>
    <x v="5"/>
    <x v="9"/>
    <x v="9"/>
    <n v="122.86999999999999"/>
  </r>
  <r>
    <x v="446"/>
    <x v="2"/>
    <s v="2024-2025"/>
    <x v="0"/>
    <x v="22"/>
    <x v="1"/>
    <x v="1"/>
    <n v="2539"/>
    <x v="0"/>
    <x v="2"/>
    <x v="6"/>
    <x v="6"/>
    <n v="122.89"/>
  </r>
  <r>
    <x v="458"/>
    <x v="2"/>
    <s v="2024-2025"/>
    <x v="1"/>
    <x v="92"/>
    <x v="3"/>
    <x v="3"/>
    <n v="4305"/>
    <x v="0"/>
    <x v="3"/>
    <x v="3"/>
    <x v="3"/>
    <n v="122.91"/>
  </r>
  <r>
    <x v="36"/>
    <x v="2"/>
    <s v="2024-2025"/>
    <x v="0"/>
    <x v="38"/>
    <x v="3"/>
    <x v="3"/>
    <n v="4802"/>
    <x v="0"/>
    <x v="12"/>
    <x v="3"/>
    <x v="3"/>
    <n v="123.16"/>
  </r>
  <r>
    <x v="315"/>
    <x v="0"/>
    <s v="2023-2024"/>
    <x v="0"/>
    <x v="38"/>
    <x v="3"/>
    <x v="3"/>
    <n v="4802"/>
    <x v="0"/>
    <x v="12"/>
    <x v="2"/>
    <x v="2"/>
    <n v="123.31"/>
  </r>
  <r>
    <x v="282"/>
    <x v="2"/>
    <s v="2024-2025"/>
    <x v="1"/>
    <x v="41"/>
    <x v="5"/>
    <x v="5"/>
    <n v="7320"/>
    <x v="0"/>
    <x v="9"/>
    <x v="3"/>
    <x v="3"/>
    <n v="123.42"/>
  </r>
  <r>
    <x v="580"/>
    <x v="0"/>
    <s v="2023-2024"/>
    <x v="1"/>
    <x v="93"/>
    <x v="4"/>
    <x v="4"/>
    <n v="3915"/>
    <x v="0"/>
    <x v="16"/>
    <x v="3"/>
    <x v="3"/>
    <n v="123.86"/>
  </r>
  <r>
    <x v="602"/>
    <x v="0"/>
    <s v="2023-2024"/>
    <x v="1"/>
    <x v="78"/>
    <x v="1"/>
    <x v="1"/>
    <n v="2141"/>
    <x v="0"/>
    <x v="4"/>
    <x v="0"/>
    <x v="0"/>
    <n v="123.91"/>
  </r>
  <r>
    <x v="501"/>
    <x v="1"/>
    <s v="2022-2023"/>
    <x v="0"/>
    <x v="25"/>
    <x v="4"/>
    <x v="4"/>
    <n v="3550"/>
    <x v="0"/>
    <x v="8"/>
    <x v="3"/>
    <x v="3"/>
    <n v="124.08000000000001"/>
  </r>
  <r>
    <x v="540"/>
    <x v="2"/>
    <s v="2024-2025"/>
    <x v="1"/>
    <x v="93"/>
    <x v="4"/>
    <x v="4"/>
    <n v="3915"/>
    <x v="0"/>
    <x v="16"/>
    <x v="5"/>
    <x v="5"/>
    <n v="124.22"/>
  </r>
  <r>
    <x v="157"/>
    <x v="2"/>
    <s v="2024-2025"/>
    <x v="0"/>
    <x v="69"/>
    <x v="4"/>
    <x v="4"/>
    <n v="3199"/>
    <x v="0"/>
    <x v="6"/>
    <x v="1"/>
    <x v="1"/>
    <n v="124.75"/>
  </r>
  <r>
    <x v="45"/>
    <x v="0"/>
    <s v="2023-2024"/>
    <x v="1"/>
    <x v="17"/>
    <x v="3"/>
    <x v="3"/>
    <n v="4825"/>
    <x v="0"/>
    <x v="12"/>
    <x v="1"/>
    <x v="1"/>
    <n v="124.75"/>
  </r>
  <r>
    <x v="399"/>
    <x v="0"/>
    <s v="2023-2024"/>
    <x v="0"/>
    <x v="46"/>
    <x v="3"/>
    <x v="3"/>
    <n v="4740"/>
    <x v="0"/>
    <x v="17"/>
    <x v="1"/>
    <x v="1"/>
    <n v="124.8"/>
  </r>
  <r>
    <x v="307"/>
    <x v="0"/>
    <s v="2023-2024"/>
    <x v="1"/>
    <x v="43"/>
    <x v="1"/>
    <x v="1"/>
    <n v="2560"/>
    <x v="0"/>
    <x v="2"/>
    <x v="4"/>
    <x v="4"/>
    <n v="124.89000000000001"/>
  </r>
  <r>
    <x v="683"/>
    <x v="0"/>
    <s v="2023-2024"/>
    <x v="1"/>
    <x v="36"/>
    <x v="4"/>
    <x v="4"/>
    <n v="3148"/>
    <x v="0"/>
    <x v="6"/>
    <x v="8"/>
    <x v="8"/>
    <n v="125.13"/>
  </r>
  <r>
    <x v="56"/>
    <x v="2"/>
    <s v="2024-2025"/>
    <x v="0"/>
    <x v="15"/>
    <x v="1"/>
    <x v="1"/>
    <n v="2020"/>
    <x v="0"/>
    <x v="5"/>
    <x v="6"/>
    <x v="6"/>
    <n v="125.28"/>
  </r>
  <r>
    <x v="684"/>
    <x v="2"/>
    <s v="2024-2025"/>
    <x v="0"/>
    <x v="27"/>
    <x v="4"/>
    <x v="4"/>
    <n v="3066"/>
    <x v="0"/>
    <x v="7"/>
    <x v="7"/>
    <x v="7"/>
    <n v="126.35"/>
  </r>
  <r>
    <x v="226"/>
    <x v="0"/>
    <s v="2023-2024"/>
    <x v="0"/>
    <x v="37"/>
    <x v="1"/>
    <x v="1"/>
    <n v="2750"/>
    <x v="0"/>
    <x v="11"/>
    <x v="7"/>
    <x v="7"/>
    <n v="126.67"/>
  </r>
  <r>
    <x v="198"/>
    <x v="2"/>
    <s v="2024-2025"/>
    <x v="0"/>
    <x v="59"/>
    <x v="3"/>
    <x v="3"/>
    <n v="4509"/>
    <x v="0"/>
    <x v="3"/>
    <x v="2"/>
    <x v="2"/>
    <n v="127.25"/>
  </r>
  <r>
    <x v="562"/>
    <x v="1"/>
    <s v="2022-2023"/>
    <x v="0"/>
    <x v="6"/>
    <x v="0"/>
    <x v="0"/>
    <n v="6010"/>
    <x v="0"/>
    <x v="0"/>
    <x v="1"/>
    <x v="1"/>
    <n v="127.28"/>
  </r>
  <r>
    <x v="261"/>
    <x v="1"/>
    <s v="2022-2023"/>
    <x v="1"/>
    <x v="43"/>
    <x v="1"/>
    <x v="1"/>
    <n v="2560"/>
    <x v="0"/>
    <x v="2"/>
    <x v="8"/>
    <x v="8"/>
    <n v="127.72999999999999"/>
  </r>
  <r>
    <x v="685"/>
    <x v="0"/>
    <s v="2023-2024"/>
    <x v="1"/>
    <x v="43"/>
    <x v="1"/>
    <x v="1"/>
    <n v="2560"/>
    <x v="0"/>
    <x v="2"/>
    <x v="1"/>
    <x v="1"/>
    <n v="127.82"/>
  </r>
  <r>
    <x v="50"/>
    <x v="0"/>
    <s v="2023-2024"/>
    <x v="0"/>
    <x v="55"/>
    <x v="3"/>
    <x v="3"/>
    <n v="4703"/>
    <x v="0"/>
    <x v="17"/>
    <x v="4"/>
    <x v="4"/>
    <n v="127.86999999999999"/>
  </r>
  <r>
    <x v="481"/>
    <x v="2"/>
    <s v="2024-2025"/>
    <x v="0"/>
    <x v="76"/>
    <x v="1"/>
    <x v="1"/>
    <n v="2031"/>
    <x v="0"/>
    <x v="5"/>
    <x v="9"/>
    <x v="9"/>
    <n v="128.09"/>
  </r>
  <r>
    <x v="371"/>
    <x v="2"/>
    <s v="2024-2025"/>
    <x v="0"/>
    <x v="95"/>
    <x v="7"/>
    <x v="7"/>
    <n v="870"/>
    <x v="0"/>
    <x v="19"/>
    <x v="7"/>
    <x v="7"/>
    <n v="128.81"/>
  </r>
  <r>
    <x v="35"/>
    <x v="0"/>
    <s v="2023-2024"/>
    <x v="0"/>
    <x v="15"/>
    <x v="1"/>
    <x v="1"/>
    <n v="2020"/>
    <x v="0"/>
    <x v="5"/>
    <x v="9"/>
    <x v="9"/>
    <n v="128.94"/>
  </r>
  <r>
    <x v="508"/>
    <x v="0"/>
    <s v="2024-2025"/>
    <x v="0"/>
    <x v="13"/>
    <x v="1"/>
    <x v="1"/>
    <n v="2480"/>
    <x v="0"/>
    <x v="1"/>
    <x v="5"/>
    <x v="5"/>
    <n v="129.06"/>
  </r>
  <r>
    <x v="448"/>
    <x v="0"/>
    <s v="2023-2024"/>
    <x v="0"/>
    <x v="49"/>
    <x v="4"/>
    <x v="4"/>
    <n v="3134"/>
    <x v="0"/>
    <x v="6"/>
    <x v="7"/>
    <x v="7"/>
    <n v="129.56"/>
  </r>
  <r>
    <x v="125"/>
    <x v="2"/>
    <s v="2024-2025"/>
    <x v="0"/>
    <x v="91"/>
    <x v="1"/>
    <x v="1"/>
    <n v="2064"/>
    <x v="0"/>
    <x v="5"/>
    <x v="5"/>
    <x v="5"/>
    <n v="129.68"/>
  </r>
  <r>
    <x v="686"/>
    <x v="1"/>
    <s v="2022-2023"/>
    <x v="1"/>
    <x v="1"/>
    <x v="1"/>
    <x v="1"/>
    <n v="2478"/>
    <x v="0"/>
    <x v="1"/>
    <x v="6"/>
    <x v="6"/>
    <n v="129.74"/>
  </r>
  <r>
    <x v="670"/>
    <x v="0"/>
    <s v="2024-2025"/>
    <x v="0"/>
    <x v="12"/>
    <x v="3"/>
    <x v="3"/>
    <n v="4068"/>
    <x v="0"/>
    <x v="10"/>
    <x v="3"/>
    <x v="3"/>
    <n v="129.82"/>
  </r>
  <r>
    <x v="173"/>
    <x v="0"/>
    <s v="2023-2024"/>
    <x v="1"/>
    <x v="35"/>
    <x v="3"/>
    <x v="3"/>
    <n v="4558"/>
    <x v="0"/>
    <x v="15"/>
    <x v="3"/>
    <x v="3"/>
    <n v="129.87"/>
  </r>
  <r>
    <x v="542"/>
    <x v="2"/>
    <s v="2024-2025"/>
    <x v="1"/>
    <x v="17"/>
    <x v="3"/>
    <x v="3"/>
    <n v="4825"/>
    <x v="0"/>
    <x v="12"/>
    <x v="3"/>
    <x v="3"/>
    <n v="129.9"/>
  </r>
  <r>
    <x v="495"/>
    <x v="2"/>
    <s v="2024-2025"/>
    <x v="1"/>
    <x v="22"/>
    <x v="1"/>
    <x v="1"/>
    <n v="2539"/>
    <x v="0"/>
    <x v="2"/>
    <x v="0"/>
    <x v="0"/>
    <n v="129.91"/>
  </r>
  <r>
    <x v="429"/>
    <x v="1"/>
    <s v="2023-2024"/>
    <x v="0"/>
    <x v="64"/>
    <x v="1"/>
    <x v="1"/>
    <n v="2350"/>
    <x v="0"/>
    <x v="1"/>
    <x v="3"/>
    <x v="3"/>
    <n v="130.26"/>
  </r>
  <r>
    <x v="436"/>
    <x v="2"/>
    <s v="2024-2025"/>
    <x v="0"/>
    <x v="68"/>
    <x v="7"/>
    <x v="7"/>
    <n v="800"/>
    <x v="0"/>
    <x v="19"/>
    <x v="9"/>
    <x v="9"/>
    <n v="130.86000000000001"/>
  </r>
  <r>
    <x v="389"/>
    <x v="2"/>
    <s v="2024-2025"/>
    <x v="0"/>
    <x v="62"/>
    <x v="0"/>
    <x v="0"/>
    <n v="6112"/>
    <x v="0"/>
    <x v="14"/>
    <x v="3"/>
    <x v="3"/>
    <n v="130.93"/>
  </r>
  <r>
    <x v="607"/>
    <x v="0"/>
    <s v="2023-2024"/>
    <x v="0"/>
    <x v="19"/>
    <x v="1"/>
    <x v="1"/>
    <n v="2800"/>
    <x v="0"/>
    <x v="11"/>
    <x v="2"/>
    <x v="2"/>
    <n v="130.99"/>
  </r>
  <r>
    <x v="637"/>
    <x v="1"/>
    <s v="2023-2024"/>
    <x v="0"/>
    <x v="27"/>
    <x v="4"/>
    <x v="4"/>
    <n v="3066"/>
    <x v="0"/>
    <x v="7"/>
    <x v="3"/>
    <x v="3"/>
    <n v="131.18"/>
  </r>
  <r>
    <x v="546"/>
    <x v="2"/>
    <s v="2024-2025"/>
    <x v="0"/>
    <x v="68"/>
    <x v="7"/>
    <x v="7"/>
    <n v="800"/>
    <x v="0"/>
    <x v="19"/>
    <x v="4"/>
    <x v="4"/>
    <n v="131.26999999999998"/>
  </r>
  <r>
    <x v="628"/>
    <x v="0"/>
    <s v="2024-2025"/>
    <x v="0"/>
    <x v="68"/>
    <x v="7"/>
    <x v="7"/>
    <n v="800"/>
    <x v="0"/>
    <x v="19"/>
    <x v="5"/>
    <x v="5"/>
    <n v="131.47"/>
  </r>
  <r>
    <x v="656"/>
    <x v="1"/>
    <s v="2023-2024"/>
    <x v="0"/>
    <x v="26"/>
    <x v="0"/>
    <x v="0"/>
    <n v="6280"/>
    <x v="0"/>
    <x v="14"/>
    <x v="6"/>
    <x v="6"/>
    <n v="131.78"/>
  </r>
  <r>
    <x v="248"/>
    <x v="0"/>
    <s v="2023-2024"/>
    <x v="0"/>
    <x v="51"/>
    <x v="4"/>
    <x v="4"/>
    <n v="3630"/>
    <x v="0"/>
    <x v="16"/>
    <x v="6"/>
    <x v="6"/>
    <n v="131.82999999999998"/>
  </r>
  <r>
    <x v="560"/>
    <x v="0"/>
    <s v="2023-2024"/>
    <x v="1"/>
    <x v="14"/>
    <x v="1"/>
    <x v="1"/>
    <n v="2790"/>
    <x v="0"/>
    <x v="11"/>
    <x v="9"/>
    <x v="9"/>
    <n v="131.9"/>
  </r>
  <r>
    <x v="166"/>
    <x v="0"/>
    <s v="2024-2025"/>
    <x v="1"/>
    <x v="47"/>
    <x v="1"/>
    <x v="1"/>
    <n v="2101"/>
    <x v="0"/>
    <x v="4"/>
    <x v="8"/>
    <x v="8"/>
    <n v="131.97999999999999"/>
  </r>
  <r>
    <x v="383"/>
    <x v="0"/>
    <s v="2023-2024"/>
    <x v="0"/>
    <x v="34"/>
    <x v="4"/>
    <x v="4"/>
    <n v="3018"/>
    <x v="0"/>
    <x v="7"/>
    <x v="5"/>
    <x v="5"/>
    <n v="132.66"/>
  </r>
  <r>
    <x v="454"/>
    <x v="0"/>
    <s v="2024-2025"/>
    <x v="0"/>
    <x v="51"/>
    <x v="4"/>
    <x v="4"/>
    <n v="3630"/>
    <x v="0"/>
    <x v="16"/>
    <x v="1"/>
    <x v="1"/>
    <n v="132.75"/>
  </r>
  <r>
    <x v="204"/>
    <x v="0"/>
    <s v="2023-2024"/>
    <x v="1"/>
    <x v="0"/>
    <x v="0"/>
    <x v="0"/>
    <n v="6021"/>
    <x v="0"/>
    <x v="0"/>
    <x v="6"/>
    <x v="6"/>
    <n v="133.67000000000002"/>
  </r>
  <r>
    <x v="170"/>
    <x v="0"/>
    <s v="2023-2024"/>
    <x v="0"/>
    <x v="18"/>
    <x v="6"/>
    <x v="6"/>
    <n v="5168"/>
    <x v="0"/>
    <x v="13"/>
    <x v="7"/>
    <x v="7"/>
    <n v="133.76999999999998"/>
  </r>
  <r>
    <x v="375"/>
    <x v="0"/>
    <s v="2023-2024"/>
    <x v="0"/>
    <x v="8"/>
    <x v="1"/>
    <x v="1"/>
    <n v="2158"/>
    <x v="0"/>
    <x v="4"/>
    <x v="6"/>
    <x v="6"/>
    <n v="133.77000000000001"/>
  </r>
  <r>
    <x v="687"/>
    <x v="0"/>
    <s v="2023-2024"/>
    <x v="1"/>
    <x v="14"/>
    <x v="1"/>
    <x v="1"/>
    <n v="2790"/>
    <x v="0"/>
    <x v="11"/>
    <x v="1"/>
    <x v="1"/>
    <n v="133.82"/>
  </r>
  <r>
    <x v="103"/>
    <x v="1"/>
    <s v="2022-2023"/>
    <x v="1"/>
    <x v="43"/>
    <x v="1"/>
    <x v="1"/>
    <n v="2560"/>
    <x v="0"/>
    <x v="2"/>
    <x v="6"/>
    <x v="6"/>
    <n v="134.18"/>
  </r>
  <r>
    <x v="504"/>
    <x v="2"/>
    <s v="2024-2025"/>
    <x v="0"/>
    <x v="49"/>
    <x v="4"/>
    <x v="4"/>
    <n v="3134"/>
    <x v="0"/>
    <x v="6"/>
    <x v="1"/>
    <x v="1"/>
    <n v="134.72999999999999"/>
  </r>
  <r>
    <x v="448"/>
    <x v="0"/>
    <s v="2023-2024"/>
    <x v="1"/>
    <x v="14"/>
    <x v="1"/>
    <x v="1"/>
    <n v="2790"/>
    <x v="0"/>
    <x v="11"/>
    <x v="3"/>
    <x v="3"/>
    <n v="134.9"/>
  </r>
  <r>
    <x v="530"/>
    <x v="1"/>
    <s v="2023-2024"/>
    <x v="1"/>
    <x v="87"/>
    <x v="2"/>
    <x v="2"/>
    <n v="2609"/>
    <x v="0"/>
    <x v="2"/>
    <x v="9"/>
    <x v="9"/>
    <n v="134.91"/>
  </r>
  <r>
    <x v="688"/>
    <x v="0"/>
    <s v="2023-2024"/>
    <x v="0"/>
    <x v="11"/>
    <x v="5"/>
    <x v="5"/>
    <n v="7010"/>
    <x v="0"/>
    <x v="9"/>
    <x v="2"/>
    <x v="2"/>
    <n v="135.84"/>
  </r>
  <r>
    <x v="620"/>
    <x v="1"/>
    <s v="2023-2024"/>
    <x v="1"/>
    <x v="78"/>
    <x v="1"/>
    <x v="1"/>
    <n v="2141"/>
    <x v="0"/>
    <x v="4"/>
    <x v="3"/>
    <x v="3"/>
    <n v="135.92000000000002"/>
  </r>
  <r>
    <x v="328"/>
    <x v="2"/>
    <s v="2024-2025"/>
    <x v="1"/>
    <x v="53"/>
    <x v="3"/>
    <x v="3"/>
    <n v="4119"/>
    <x v="0"/>
    <x v="10"/>
    <x v="8"/>
    <x v="8"/>
    <n v="136.16999999999999"/>
  </r>
  <r>
    <x v="658"/>
    <x v="2"/>
    <s v="2024-2025"/>
    <x v="0"/>
    <x v="19"/>
    <x v="1"/>
    <x v="1"/>
    <n v="2800"/>
    <x v="0"/>
    <x v="11"/>
    <x v="1"/>
    <x v="1"/>
    <n v="136.28"/>
  </r>
  <r>
    <x v="83"/>
    <x v="1"/>
    <s v="2022-2023"/>
    <x v="1"/>
    <x v="29"/>
    <x v="4"/>
    <x v="4"/>
    <n v="3500"/>
    <x v="0"/>
    <x v="8"/>
    <x v="2"/>
    <x v="2"/>
    <n v="136.41"/>
  </r>
  <r>
    <x v="689"/>
    <x v="1"/>
    <s v="2023-2024"/>
    <x v="0"/>
    <x v="62"/>
    <x v="0"/>
    <x v="0"/>
    <n v="6112"/>
    <x v="0"/>
    <x v="14"/>
    <x v="3"/>
    <x v="3"/>
    <n v="136.47"/>
  </r>
  <r>
    <x v="609"/>
    <x v="0"/>
    <s v="2023-2024"/>
    <x v="0"/>
    <x v="84"/>
    <x v="3"/>
    <x v="3"/>
    <n v="4215"/>
    <x v="0"/>
    <x v="3"/>
    <x v="4"/>
    <x v="4"/>
    <n v="136.66"/>
  </r>
  <r>
    <x v="9"/>
    <x v="0"/>
    <s v="2024-2025"/>
    <x v="1"/>
    <x v="93"/>
    <x v="4"/>
    <x v="4"/>
    <n v="3915"/>
    <x v="0"/>
    <x v="16"/>
    <x v="2"/>
    <x v="2"/>
    <n v="136.79"/>
  </r>
  <r>
    <x v="29"/>
    <x v="0"/>
    <s v="2024-2025"/>
    <x v="0"/>
    <x v="26"/>
    <x v="0"/>
    <x v="0"/>
    <n v="6280"/>
    <x v="0"/>
    <x v="14"/>
    <x v="4"/>
    <x v="4"/>
    <n v="136.85"/>
  </r>
  <r>
    <x v="246"/>
    <x v="2"/>
    <s v="2024-2025"/>
    <x v="1"/>
    <x v="29"/>
    <x v="4"/>
    <x v="4"/>
    <n v="3500"/>
    <x v="0"/>
    <x v="8"/>
    <x v="2"/>
    <x v="2"/>
    <n v="137.76000000000002"/>
  </r>
  <r>
    <x v="594"/>
    <x v="1"/>
    <s v="2022-2023"/>
    <x v="0"/>
    <x v="49"/>
    <x v="4"/>
    <x v="4"/>
    <n v="3134"/>
    <x v="0"/>
    <x v="6"/>
    <x v="9"/>
    <x v="9"/>
    <n v="137.76999999999998"/>
  </r>
  <r>
    <x v="8"/>
    <x v="0"/>
    <s v="2023-2024"/>
    <x v="1"/>
    <x v="42"/>
    <x v="3"/>
    <x v="3"/>
    <n v="4870"/>
    <x v="0"/>
    <x v="12"/>
    <x v="9"/>
    <x v="9"/>
    <n v="137.81"/>
  </r>
  <r>
    <x v="687"/>
    <x v="0"/>
    <s v="2023-2024"/>
    <x v="0"/>
    <x v="25"/>
    <x v="4"/>
    <x v="4"/>
    <n v="3550"/>
    <x v="0"/>
    <x v="8"/>
    <x v="8"/>
    <x v="8"/>
    <n v="138.13"/>
  </r>
  <r>
    <x v="536"/>
    <x v="1"/>
    <s v="2022-2023"/>
    <x v="0"/>
    <x v="39"/>
    <x v="0"/>
    <x v="0"/>
    <n v="6330"/>
    <x v="0"/>
    <x v="14"/>
    <x v="1"/>
    <x v="1"/>
    <n v="138.26"/>
  </r>
  <r>
    <x v="690"/>
    <x v="1"/>
    <s v="2022-2023"/>
    <x v="1"/>
    <x v="80"/>
    <x v="0"/>
    <x v="0"/>
    <n v="6109"/>
    <x v="0"/>
    <x v="14"/>
    <x v="3"/>
    <x v="3"/>
    <n v="138.38"/>
  </r>
  <r>
    <x v="276"/>
    <x v="0"/>
    <s v="2023-2024"/>
    <x v="1"/>
    <x v="71"/>
    <x v="6"/>
    <x v="6"/>
    <n v="5043"/>
    <x v="0"/>
    <x v="13"/>
    <x v="2"/>
    <x v="2"/>
    <n v="138.86000000000001"/>
  </r>
  <r>
    <x v="239"/>
    <x v="0"/>
    <s v="2023-2024"/>
    <x v="1"/>
    <x v="36"/>
    <x v="4"/>
    <x v="4"/>
    <n v="3148"/>
    <x v="0"/>
    <x v="6"/>
    <x v="4"/>
    <x v="4"/>
    <n v="138.99"/>
  </r>
  <r>
    <x v="581"/>
    <x v="0"/>
    <s v="2023-2024"/>
    <x v="1"/>
    <x v="42"/>
    <x v="3"/>
    <x v="3"/>
    <n v="4870"/>
    <x v="0"/>
    <x v="12"/>
    <x v="4"/>
    <x v="4"/>
    <n v="139.01999999999998"/>
  </r>
  <r>
    <x v="556"/>
    <x v="0"/>
    <s v="2023-2024"/>
    <x v="1"/>
    <x v="57"/>
    <x v="6"/>
    <x v="6"/>
    <n v="5082"/>
    <x v="0"/>
    <x v="13"/>
    <x v="2"/>
    <x v="2"/>
    <n v="139.66999999999999"/>
  </r>
  <r>
    <x v="663"/>
    <x v="0"/>
    <s v="2023-2024"/>
    <x v="0"/>
    <x v="69"/>
    <x v="4"/>
    <x v="4"/>
    <n v="3199"/>
    <x v="0"/>
    <x v="6"/>
    <x v="8"/>
    <x v="8"/>
    <n v="139.69999999999999"/>
  </r>
  <r>
    <x v="335"/>
    <x v="1"/>
    <s v="2022-2023"/>
    <x v="1"/>
    <x v="79"/>
    <x v="6"/>
    <x v="6"/>
    <n v="5290"/>
    <x v="0"/>
    <x v="18"/>
    <x v="1"/>
    <x v="1"/>
    <n v="139.72"/>
  </r>
  <r>
    <x v="203"/>
    <x v="0"/>
    <s v="2023-2024"/>
    <x v="0"/>
    <x v="36"/>
    <x v="4"/>
    <x v="4"/>
    <n v="3148"/>
    <x v="0"/>
    <x v="6"/>
    <x v="0"/>
    <x v="0"/>
    <n v="139.86000000000001"/>
  </r>
  <r>
    <x v="691"/>
    <x v="2"/>
    <s v="2024-2025"/>
    <x v="1"/>
    <x v="96"/>
    <x v="4"/>
    <x v="4"/>
    <n v="3690"/>
    <x v="0"/>
    <x v="16"/>
    <x v="1"/>
    <x v="1"/>
    <n v="139.86000000000001"/>
  </r>
  <r>
    <x v="206"/>
    <x v="2"/>
    <s v="2024-2025"/>
    <x v="1"/>
    <x v="58"/>
    <x v="0"/>
    <x v="0"/>
    <n v="6027"/>
    <x v="0"/>
    <x v="0"/>
    <x v="3"/>
    <x v="3"/>
    <n v="139.88"/>
  </r>
  <r>
    <x v="413"/>
    <x v="2"/>
    <s v="2024-2025"/>
    <x v="0"/>
    <x v="45"/>
    <x v="3"/>
    <x v="3"/>
    <n v="4570"/>
    <x v="0"/>
    <x v="15"/>
    <x v="2"/>
    <x v="2"/>
    <n v="139.96"/>
  </r>
  <r>
    <x v="188"/>
    <x v="0"/>
    <s v="2024-2025"/>
    <x v="1"/>
    <x v="56"/>
    <x v="1"/>
    <x v="1"/>
    <n v="2795"/>
    <x v="0"/>
    <x v="11"/>
    <x v="7"/>
    <x v="7"/>
    <n v="140.03000000000003"/>
  </r>
  <r>
    <x v="45"/>
    <x v="0"/>
    <s v="2023-2024"/>
    <x v="0"/>
    <x v="69"/>
    <x v="4"/>
    <x v="4"/>
    <n v="3199"/>
    <x v="0"/>
    <x v="6"/>
    <x v="4"/>
    <x v="4"/>
    <n v="140.38999999999999"/>
  </r>
  <r>
    <x v="94"/>
    <x v="0"/>
    <s v="2023-2024"/>
    <x v="1"/>
    <x v="80"/>
    <x v="0"/>
    <x v="0"/>
    <n v="6109"/>
    <x v="0"/>
    <x v="14"/>
    <x v="7"/>
    <x v="7"/>
    <n v="140.69999999999999"/>
  </r>
  <r>
    <x v="662"/>
    <x v="2"/>
    <s v="2024-2025"/>
    <x v="1"/>
    <x v="48"/>
    <x v="3"/>
    <x v="3"/>
    <n v="4566"/>
    <x v="0"/>
    <x v="15"/>
    <x v="4"/>
    <x v="4"/>
    <n v="141.30000000000001"/>
  </r>
  <r>
    <x v="240"/>
    <x v="2"/>
    <s v="2024-2025"/>
    <x v="1"/>
    <x v="30"/>
    <x v="4"/>
    <x v="4"/>
    <n v="3131"/>
    <x v="0"/>
    <x v="6"/>
    <x v="2"/>
    <x v="2"/>
    <n v="141.76999999999998"/>
  </r>
  <r>
    <x v="133"/>
    <x v="1"/>
    <s v="2022-2023"/>
    <x v="0"/>
    <x v="65"/>
    <x v="1"/>
    <x v="1"/>
    <n v="2131"/>
    <x v="0"/>
    <x v="4"/>
    <x v="0"/>
    <x v="0"/>
    <n v="142.89000000000001"/>
  </r>
  <r>
    <x v="143"/>
    <x v="2"/>
    <s v="2024-2025"/>
    <x v="0"/>
    <x v="76"/>
    <x v="1"/>
    <x v="1"/>
    <n v="2031"/>
    <x v="0"/>
    <x v="5"/>
    <x v="1"/>
    <x v="1"/>
    <n v="142.89000000000001"/>
  </r>
  <r>
    <x v="220"/>
    <x v="0"/>
    <s v="2023-2024"/>
    <x v="0"/>
    <x v="94"/>
    <x v="5"/>
    <x v="5"/>
    <n v="7250"/>
    <x v="0"/>
    <x v="9"/>
    <x v="3"/>
    <x v="3"/>
    <n v="142.89999999999998"/>
  </r>
  <r>
    <x v="136"/>
    <x v="0"/>
    <s v="2024-2025"/>
    <x v="1"/>
    <x v="17"/>
    <x v="3"/>
    <x v="3"/>
    <n v="4825"/>
    <x v="0"/>
    <x v="12"/>
    <x v="2"/>
    <x v="2"/>
    <n v="143.71"/>
  </r>
  <r>
    <x v="539"/>
    <x v="2"/>
    <s v="2024-2025"/>
    <x v="0"/>
    <x v="16"/>
    <x v="0"/>
    <x v="0"/>
    <n v="6030"/>
    <x v="0"/>
    <x v="0"/>
    <x v="2"/>
    <x v="2"/>
    <n v="143.79"/>
  </r>
  <r>
    <x v="18"/>
    <x v="0"/>
    <s v="2023-2024"/>
    <x v="1"/>
    <x v="11"/>
    <x v="5"/>
    <x v="5"/>
    <n v="7010"/>
    <x v="0"/>
    <x v="9"/>
    <x v="4"/>
    <x v="4"/>
    <n v="143.88999999999999"/>
  </r>
  <r>
    <x v="413"/>
    <x v="2"/>
    <s v="2024-2025"/>
    <x v="1"/>
    <x v="79"/>
    <x v="6"/>
    <x v="6"/>
    <n v="5290"/>
    <x v="0"/>
    <x v="18"/>
    <x v="6"/>
    <x v="6"/>
    <n v="143.91999999999999"/>
  </r>
  <r>
    <x v="692"/>
    <x v="0"/>
    <s v="2023-2024"/>
    <x v="0"/>
    <x v="44"/>
    <x v="4"/>
    <x v="4"/>
    <n v="3977"/>
    <x v="0"/>
    <x v="16"/>
    <x v="9"/>
    <x v="9"/>
    <n v="144.08000000000001"/>
  </r>
  <r>
    <x v="406"/>
    <x v="2"/>
    <s v="2024-2025"/>
    <x v="1"/>
    <x v="45"/>
    <x v="3"/>
    <x v="3"/>
    <n v="4570"/>
    <x v="0"/>
    <x v="15"/>
    <x v="5"/>
    <x v="5"/>
    <n v="144.18"/>
  </r>
  <r>
    <x v="251"/>
    <x v="2"/>
    <s v="2024-2025"/>
    <x v="1"/>
    <x v="71"/>
    <x v="6"/>
    <x v="6"/>
    <n v="5043"/>
    <x v="0"/>
    <x v="13"/>
    <x v="4"/>
    <x v="4"/>
    <n v="144.87"/>
  </r>
  <r>
    <x v="24"/>
    <x v="0"/>
    <s v="2024-2025"/>
    <x v="1"/>
    <x v="43"/>
    <x v="1"/>
    <x v="1"/>
    <n v="2560"/>
    <x v="0"/>
    <x v="2"/>
    <x v="9"/>
    <x v="9"/>
    <n v="145.80000000000001"/>
  </r>
  <r>
    <x v="600"/>
    <x v="0"/>
    <s v="2023-2024"/>
    <x v="0"/>
    <x v="21"/>
    <x v="3"/>
    <x v="3"/>
    <n v="4012"/>
    <x v="0"/>
    <x v="10"/>
    <x v="2"/>
    <x v="2"/>
    <n v="145.88"/>
  </r>
  <r>
    <x v="693"/>
    <x v="0"/>
    <s v="2023-2024"/>
    <x v="0"/>
    <x v="94"/>
    <x v="5"/>
    <x v="5"/>
    <n v="7250"/>
    <x v="0"/>
    <x v="9"/>
    <x v="4"/>
    <x v="4"/>
    <n v="145.91"/>
  </r>
  <r>
    <x v="487"/>
    <x v="0"/>
    <s v="2023-2024"/>
    <x v="0"/>
    <x v="6"/>
    <x v="0"/>
    <x v="0"/>
    <n v="6010"/>
    <x v="0"/>
    <x v="0"/>
    <x v="7"/>
    <x v="7"/>
    <n v="146.26999999999998"/>
  </r>
  <r>
    <x v="606"/>
    <x v="0"/>
    <s v="2023-2024"/>
    <x v="0"/>
    <x v="40"/>
    <x v="4"/>
    <x v="4"/>
    <n v="3353"/>
    <x v="0"/>
    <x v="8"/>
    <x v="8"/>
    <x v="8"/>
    <n v="146.48000000000002"/>
  </r>
  <r>
    <x v="86"/>
    <x v="1"/>
    <s v="2022-2023"/>
    <x v="0"/>
    <x v="44"/>
    <x v="4"/>
    <x v="4"/>
    <n v="3977"/>
    <x v="0"/>
    <x v="16"/>
    <x v="7"/>
    <x v="7"/>
    <n v="146.63"/>
  </r>
  <r>
    <x v="623"/>
    <x v="1"/>
    <s v="2023-2024"/>
    <x v="1"/>
    <x v="62"/>
    <x v="0"/>
    <x v="0"/>
    <n v="6112"/>
    <x v="0"/>
    <x v="14"/>
    <x v="7"/>
    <x v="7"/>
    <n v="146.68"/>
  </r>
  <r>
    <x v="262"/>
    <x v="2"/>
    <s v="2024-2025"/>
    <x v="1"/>
    <x v="3"/>
    <x v="3"/>
    <x v="3"/>
    <n v="4220"/>
    <x v="0"/>
    <x v="3"/>
    <x v="3"/>
    <x v="3"/>
    <n v="146.88"/>
  </r>
  <r>
    <x v="210"/>
    <x v="0"/>
    <s v="2023-2024"/>
    <x v="1"/>
    <x v="14"/>
    <x v="1"/>
    <x v="1"/>
    <n v="2790"/>
    <x v="0"/>
    <x v="11"/>
    <x v="3"/>
    <x v="3"/>
    <n v="146.93"/>
  </r>
  <r>
    <x v="336"/>
    <x v="0"/>
    <s v="2023-2024"/>
    <x v="0"/>
    <x v="35"/>
    <x v="3"/>
    <x v="3"/>
    <n v="4558"/>
    <x v="0"/>
    <x v="15"/>
    <x v="3"/>
    <x v="3"/>
    <n v="147.74"/>
  </r>
  <r>
    <x v="137"/>
    <x v="2"/>
    <s v="2024-2025"/>
    <x v="1"/>
    <x v="76"/>
    <x v="1"/>
    <x v="1"/>
    <n v="2031"/>
    <x v="0"/>
    <x v="5"/>
    <x v="1"/>
    <x v="1"/>
    <n v="147.80000000000001"/>
  </r>
  <r>
    <x v="35"/>
    <x v="0"/>
    <s v="2023-2024"/>
    <x v="1"/>
    <x v="83"/>
    <x v="0"/>
    <x v="0"/>
    <n v="6052"/>
    <x v="0"/>
    <x v="0"/>
    <x v="0"/>
    <x v="0"/>
    <n v="147.86000000000001"/>
  </r>
  <r>
    <x v="86"/>
    <x v="1"/>
    <s v="2022-2023"/>
    <x v="0"/>
    <x v="39"/>
    <x v="0"/>
    <x v="0"/>
    <n v="6330"/>
    <x v="0"/>
    <x v="14"/>
    <x v="3"/>
    <x v="3"/>
    <n v="147.88999999999999"/>
  </r>
  <r>
    <x v="682"/>
    <x v="1"/>
    <s v="2022-2023"/>
    <x v="1"/>
    <x v="70"/>
    <x v="4"/>
    <x v="4"/>
    <n v="3400"/>
    <x v="0"/>
    <x v="8"/>
    <x v="3"/>
    <x v="3"/>
    <n v="147.88999999999999"/>
  </r>
  <r>
    <x v="655"/>
    <x v="0"/>
    <s v="2023-2024"/>
    <x v="1"/>
    <x v="20"/>
    <x v="4"/>
    <x v="4"/>
    <n v="3429"/>
    <x v="0"/>
    <x v="8"/>
    <x v="5"/>
    <x v="5"/>
    <n v="148.33000000000001"/>
  </r>
  <r>
    <x v="641"/>
    <x v="0"/>
    <s v="2023-2024"/>
    <x v="0"/>
    <x v="41"/>
    <x v="5"/>
    <x v="5"/>
    <n v="7320"/>
    <x v="0"/>
    <x v="9"/>
    <x v="2"/>
    <x v="2"/>
    <n v="148.72"/>
  </r>
  <r>
    <x v="292"/>
    <x v="0"/>
    <s v="2024-2025"/>
    <x v="1"/>
    <x v="54"/>
    <x v="4"/>
    <x v="4"/>
    <n v="3030"/>
    <x v="0"/>
    <x v="7"/>
    <x v="6"/>
    <x v="6"/>
    <n v="148.76999999999998"/>
  </r>
  <r>
    <x v="576"/>
    <x v="0"/>
    <s v="2023-2024"/>
    <x v="1"/>
    <x v="87"/>
    <x v="2"/>
    <x v="2"/>
    <n v="2609"/>
    <x v="0"/>
    <x v="2"/>
    <x v="2"/>
    <x v="2"/>
    <n v="148.78"/>
  </r>
  <r>
    <x v="233"/>
    <x v="1"/>
    <s v="2023-2024"/>
    <x v="0"/>
    <x v="67"/>
    <x v="3"/>
    <x v="3"/>
    <n v="4551"/>
    <x v="0"/>
    <x v="15"/>
    <x v="1"/>
    <x v="1"/>
    <n v="148.82"/>
  </r>
  <r>
    <x v="417"/>
    <x v="2"/>
    <s v="2024-2025"/>
    <x v="0"/>
    <x v="57"/>
    <x v="6"/>
    <x v="6"/>
    <n v="5082"/>
    <x v="0"/>
    <x v="13"/>
    <x v="0"/>
    <x v="0"/>
    <n v="148.87"/>
  </r>
  <r>
    <x v="611"/>
    <x v="0"/>
    <s v="2023-2024"/>
    <x v="0"/>
    <x v="15"/>
    <x v="1"/>
    <x v="1"/>
    <n v="2020"/>
    <x v="0"/>
    <x v="5"/>
    <x v="4"/>
    <x v="4"/>
    <n v="148.88999999999999"/>
  </r>
  <r>
    <x v="289"/>
    <x v="1"/>
    <s v="2023-2024"/>
    <x v="1"/>
    <x v="32"/>
    <x v="6"/>
    <x v="6"/>
    <n v="5169"/>
    <x v="0"/>
    <x v="13"/>
    <x v="9"/>
    <x v="9"/>
    <n v="148.88999999999999"/>
  </r>
  <r>
    <x v="102"/>
    <x v="0"/>
    <s v="2023-2024"/>
    <x v="0"/>
    <x v="69"/>
    <x v="4"/>
    <x v="4"/>
    <n v="3199"/>
    <x v="0"/>
    <x v="6"/>
    <x v="3"/>
    <x v="3"/>
    <n v="149.29000000000002"/>
  </r>
  <r>
    <x v="620"/>
    <x v="1"/>
    <s v="2023-2024"/>
    <x v="1"/>
    <x v="78"/>
    <x v="1"/>
    <x v="1"/>
    <n v="2141"/>
    <x v="0"/>
    <x v="4"/>
    <x v="9"/>
    <x v="9"/>
    <n v="149.79"/>
  </r>
  <r>
    <x v="94"/>
    <x v="0"/>
    <s v="2023-2024"/>
    <x v="0"/>
    <x v="91"/>
    <x v="1"/>
    <x v="1"/>
    <n v="2064"/>
    <x v="0"/>
    <x v="5"/>
    <x v="9"/>
    <x v="9"/>
    <n v="149.79999999999998"/>
  </r>
  <r>
    <x v="612"/>
    <x v="0"/>
    <s v="2024-2025"/>
    <x v="1"/>
    <x v="3"/>
    <x v="3"/>
    <x v="3"/>
    <n v="4220"/>
    <x v="0"/>
    <x v="3"/>
    <x v="3"/>
    <x v="3"/>
    <n v="149.9"/>
  </r>
  <r>
    <x v="404"/>
    <x v="1"/>
    <s v="2022-2023"/>
    <x v="0"/>
    <x v="76"/>
    <x v="1"/>
    <x v="1"/>
    <n v="2031"/>
    <x v="0"/>
    <x v="5"/>
    <x v="9"/>
    <x v="9"/>
    <n v="149.94999999999999"/>
  </r>
  <r>
    <x v="274"/>
    <x v="0"/>
    <s v="2024-2025"/>
    <x v="1"/>
    <x v="25"/>
    <x v="4"/>
    <x v="4"/>
    <n v="3550"/>
    <x v="0"/>
    <x v="8"/>
    <x v="4"/>
    <x v="4"/>
    <n v="149.99"/>
  </r>
  <r>
    <x v="307"/>
    <x v="0"/>
    <s v="2023-2024"/>
    <x v="0"/>
    <x v="65"/>
    <x v="1"/>
    <x v="1"/>
    <n v="2131"/>
    <x v="0"/>
    <x v="4"/>
    <x v="6"/>
    <x v="6"/>
    <n v="150.59"/>
  </r>
  <r>
    <x v="307"/>
    <x v="0"/>
    <s v="2023-2024"/>
    <x v="0"/>
    <x v="6"/>
    <x v="0"/>
    <x v="0"/>
    <n v="6010"/>
    <x v="0"/>
    <x v="0"/>
    <x v="5"/>
    <x v="5"/>
    <n v="150.61000000000001"/>
  </r>
  <r>
    <x v="465"/>
    <x v="1"/>
    <s v="2023-2024"/>
    <x v="0"/>
    <x v="36"/>
    <x v="4"/>
    <x v="4"/>
    <n v="3148"/>
    <x v="0"/>
    <x v="6"/>
    <x v="1"/>
    <x v="1"/>
    <n v="150.63999999999999"/>
  </r>
  <r>
    <x v="522"/>
    <x v="0"/>
    <s v="2023-2024"/>
    <x v="0"/>
    <x v="15"/>
    <x v="1"/>
    <x v="1"/>
    <n v="2020"/>
    <x v="0"/>
    <x v="5"/>
    <x v="1"/>
    <x v="1"/>
    <n v="150.86000000000001"/>
  </r>
  <r>
    <x v="130"/>
    <x v="1"/>
    <s v="2023-2024"/>
    <x v="0"/>
    <x v="38"/>
    <x v="3"/>
    <x v="3"/>
    <n v="4802"/>
    <x v="0"/>
    <x v="12"/>
    <x v="7"/>
    <x v="7"/>
    <n v="151.01"/>
  </r>
  <r>
    <x v="324"/>
    <x v="0"/>
    <s v="2024-2025"/>
    <x v="0"/>
    <x v="2"/>
    <x v="2"/>
    <x v="2"/>
    <n v="2617"/>
    <x v="0"/>
    <x v="2"/>
    <x v="8"/>
    <x v="8"/>
    <n v="151.02000000000001"/>
  </r>
  <r>
    <x v="56"/>
    <x v="2"/>
    <s v="2024-2025"/>
    <x v="0"/>
    <x v="54"/>
    <x v="4"/>
    <x v="4"/>
    <n v="3030"/>
    <x v="0"/>
    <x v="7"/>
    <x v="9"/>
    <x v="9"/>
    <n v="151.12"/>
  </r>
  <r>
    <x v="603"/>
    <x v="2"/>
    <s v="2024-2025"/>
    <x v="0"/>
    <x v="31"/>
    <x v="1"/>
    <x v="1"/>
    <n v="2116"/>
    <x v="0"/>
    <x v="4"/>
    <x v="7"/>
    <x v="7"/>
    <n v="151.13000000000002"/>
  </r>
  <r>
    <x v="3"/>
    <x v="0"/>
    <s v="2024-2025"/>
    <x v="1"/>
    <x v="17"/>
    <x v="3"/>
    <x v="3"/>
    <n v="4825"/>
    <x v="0"/>
    <x v="12"/>
    <x v="3"/>
    <x v="3"/>
    <n v="151.25"/>
  </r>
  <r>
    <x v="42"/>
    <x v="0"/>
    <s v="2024-2025"/>
    <x v="0"/>
    <x v="15"/>
    <x v="1"/>
    <x v="1"/>
    <n v="2020"/>
    <x v="0"/>
    <x v="5"/>
    <x v="9"/>
    <x v="9"/>
    <n v="151.76"/>
  </r>
  <r>
    <x v="641"/>
    <x v="0"/>
    <s v="2023-2024"/>
    <x v="0"/>
    <x v="61"/>
    <x v="6"/>
    <x v="6"/>
    <n v="5343"/>
    <x v="0"/>
    <x v="18"/>
    <x v="6"/>
    <x v="6"/>
    <n v="151.85"/>
  </r>
  <r>
    <x v="0"/>
    <x v="0"/>
    <s v="2023-2024"/>
    <x v="1"/>
    <x v="11"/>
    <x v="5"/>
    <x v="5"/>
    <n v="7010"/>
    <x v="0"/>
    <x v="9"/>
    <x v="3"/>
    <x v="3"/>
    <n v="151.86000000000001"/>
  </r>
  <r>
    <x v="325"/>
    <x v="1"/>
    <s v="2023-2024"/>
    <x v="1"/>
    <x v="24"/>
    <x v="1"/>
    <x v="1"/>
    <n v="2120"/>
    <x v="0"/>
    <x v="4"/>
    <x v="9"/>
    <x v="9"/>
    <n v="151.88999999999999"/>
  </r>
  <r>
    <x v="491"/>
    <x v="0"/>
    <s v="2024-2025"/>
    <x v="0"/>
    <x v="40"/>
    <x v="4"/>
    <x v="4"/>
    <n v="3353"/>
    <x v="0"/>
    <x v="8"/>
    <x v="1"/>
    <x v="1"/>
    <n v="151.93"/>
  </r>
  <r>
    <x v="194"/>
    <x v="2"/>
    <s v="2024-2025"/>
    <x v="1"/>
    <x v="32"/>
    <x v="6"/>
    <x v="6"/>
    <n v="5169"/>
    <x v="0"/>
    <x v="13"/>
    <x v="0"/>
    <x v="0"/>
    <n v="152.34"/>
  </r>
  <r>
    <x v="367"/>
    <x v="0"/>
    <s v="2023-2024"/>
    <x v="0"/>
    <x v="66"/>
    <x v="3"/>
    <x v="3"/>
    <n v="4883"/>
    <x v="0"/>
    <x v="12"/>
    <x v="1"/>
    <x v="1"/>
    <n v="152.67000000000002"/>
  </r>
  <r>
    <x v="584"/>
    <x v="1"/>
    <s v="2022-2023"/>
    <x v="0"/>
    <x v="85"/>
    <x v="0"/>
    <x v="0"/>
    <n v="6530"/>
    <x v="0"/>
    <x v="20"/>
    <x v="1"/>
    <x v="1"/>
    <n v="152.71"/>
  </r>
  <r>
    <x v="397"/>
    <x v="0"/>
    <s v="2023-2024"/>
    <x v="0"/>
    <x v="35"/>
    <x v="3"/>
    <x v="3"/>
    <n v="4558"/>
    <x v="0"/>
    <x v="15"/>
    <x v="1"/>
    <x v="1"/>
    <n v="152.77000000000001"/>
  </r>
  <r>
    <x v="543"/>
    <x v="0"/>
    <s v="2023-2024"/>
    <x v="0"/>
    <x v="95"/>
    <x v="7"/>
    <x v="7"/>
    <n v="870"/>
    <x v="0"/>
    <x v="19"/>
    <x v="1"/>
    <x v="1"/>
    <n v="152.86000000000001"/>
  </r>
  <r>
    <x v="694"/>
    <x v="2"/>
    <s v="2024-2025"/>
    <x v="1"/>
    <x v="46"/>
    <x v="3"/>
    <x v="3"/>
    <n v="4740"/>
    <x v="0"/>
    <x v="17"/>
    <x v="0"/>
    <x v="0"/>
    <n v="152.86000000000001"/>
  </r>
  <r>
    <x v="660"/>
    <x v="0"/>
    <s v="2024-2025"/>
    <x v="0"/>
    <x v="88"/>
    <x v="6"/>
    <x v="6"/>
    <n v="5011"/>
    <x v="0"/>
    <x v="13"/>
    <x v="3"/>
    <x v="3"/>
    <n v="152.9"/>
  </r>
  <r>
    <x v="375"/>
    <x v="0"/>
    <s v="2023-2024"/>
    <x v="0"/>
    <x v="48"/>
    <x v="3"/>
    <x v="3"/>
    <n v="4566"/>
    <x v="0"/>
    <x v="15"/>
    <x v="3"/>
    <x v="3"/>
    <n v="153.62"/>
  </r>
  <r>
    <x v="240"/>
    <x v="2"/>
    <s v="2024-2025"/>
    <x v="0"/>
    <x v="2"/>
    <x v="2"/>
    <x v="2"/>
    <n v="2617"/>
    <x v="0"/>
    <x v="2"/>
    <x v="2"/>
    <x v="2"/>
    <n v="153.76"/>
  </r>
  <r>
    <x v="644"/>
    <x v="0"/>
    <s v="2024-2025"/>
    <x v="1"/>
    <x v="9"/>
    <x v="4"/>
    <x v="4"/>
    <n v="3076"/>
    <x v="0"/>
    <x v="7"/>
    <x v="3"/>
    <x v="3"/>
    <n v="154.07"/>
  </r>
  <r>
    <x v="500"/>
    <x v="1"/>
    <s v="2022-2023"/>
    <x v="1"/>
    <x v="60"/>
    <x v="1"/>
    <x v="1"/>
    <n v="2541"/>
    <x v="0"/>
    <x v="2"/>
    <x v="1"/>
    <x v="1"/>
    <n v="154.47"/>
  </r>
  <r>
    <x v="525"/>
    <x v="2"/>
    <s v="2024-2025"/>
    <x v="0"/>
    <x v="10"/>
    <x v="4"/>
    <x v="4"/>
    <n v="3551"/>
    <x v="0"/>
    <x v="8"/>
    <x v="0"/>
    <x v="0"/>
    <n v="154.47999999999999"/>
  </r>
  <r>
    <x v="568"/>
    <x v="2"/>
    <s v="2024-2025"/>
    <x v="0"/>
    <x v="15"/>
    <x v="1"/>
    <x v="1"/>
    <n v="2020"/>
    <x v="0"/>
    <x v="5"/>
    <x v="3"/>
    <x v="3"/>
    <n v="154.55000000000001"/>
  </r>
  <r>
    <x v="606"/>
    <x v="0"/>
    <s v="2023-2024"/>
    <x v="1"/>
    <x v="74"/>
    <x v="1"/>
    <x v="1"/>
    <n v="2485"/>
    <x v="0"/>
    <x v="1"/>
    <x v="9"/>
    <x v="9"/>
    <n v="154.84"/>
  </r>
  <r>
    <x v="384"/>
    <x v="1"/>
    <s v="2022-2023"/>
    <x v="0"/>
    <x v="10"/>
    <x v="4"/>
    <x v="4"/>
    <n v="3551"/>
    <x v="0"/>
    <x v="8"/>
    <x v="6"/>
    <x v="6"/>
    <n v="154.87"/>
  </r>
  <r>
    <x v="557"/>
    <x v="0"/>
    <s v="2023-2024"/>
    <x v="0"/>
    <x v="37"/>
    <x v="1"/>
    <x v="1"/>
    <n v="2750"/>
    <x v="0"/>
    <x v="11"/>
    <x v="3"/>
    <x v="3"/>
    <n v="154.89000000000001"/>
  </r>
  <r>
    <x v="588"/>
    <x v="0"/>
    <s v="2023-2024"/>
    <x v="1"/>
    <x v="85"/>
    <x v="0"/>
    <x v="0"/>
    <n v="6530"/>
    <x v="0"/>
    <x v="20"/>
    <x v="4"/>
    <x v="4"/>
    <n v="155"/>
  </r>
  <r>
    <x v="26"/>
    <x v="1"/>
    <s v="2023-2024"/>
    <x v="1"/>
    <x v="80"/>
    <x v="0"/>
    <x v="0"/>
    <n v="6109"/>
    <x v="0"/>
    <x v="14"/>
    <x v="5"/>
    <x v="5"/>
    <n v="155.46"/>
  </r>
  <r>
    <x v="385"/>
    <x v="1"/>
    <s v="2022-2023"/>
    <x v="0"/>
    <x v="88"/>
    <x v="6"/>
    <x v="6"/>
    <n v="5011"/>
    <x v="0"/>
    <x v="13"/>
    <x v="9"/>
    <x v="9"/>
    <n v="155.74"/>
  </r>
  <r>
    <x v="458"/>
    <x v="2"/>
    <s v="2024-2025"/>
    <x v="0"/>
    <x v="2"/>
    <x v="2"/>
    <x v="2"/>
    <n v="2617"/>
    <x v="0"/>
    <x v="2"/>
    <x v="1"/>
    <x v="1"/>
    <n v="156.04000000000002"/>
  </r>
  <r>
    <x v="251"/>
    <x v="2"/>
    <s v="2024-2025"/>
    <x v="0"/>
    <x v="54"/>
    <x v="4"/>
    <x v="4"/>
    <n v="3030"/>
    <x v="0"/>
    <x v="7"/>
    <x v="5"/>
    <x v="5"/>
    <n v="157.41999999999999"/>
  </r>
  <r>
    <x v="241"/>
    <x v="0"/>
    <s v="2023-2024"/>
    <x v="1"/>
    <x v="51"/>
    <x v="4"/>
    <x v="4"/>
    <n v="3630"/>
    <x v="0"/>
    <x v="16"/>
    <x v="2"/>
    <x v="2"/>
    <n v="157.44999999999999"/>
  </r>
  <r>
    <x v="417"/>
    <x v="2"/>
    <s v="2024-2025"/>
    <x v="1"/>
    <x v="9"/>
    <x v="4"/>
    <x v="4"/>
    <n v="3076"/>
    <x v="0"/>
    <x v="7"/>
    <x v="9"/>
    <x v="9"/>
    <n v="157.69999999999999"/>
  </r>
  <r>
    <x v="177"/>
    <x v="1"/>
    <s v="2022-2023"/>
    <x v="1"/>
    <x v="33"/>
    <x v="4"/>
    <x v="4"/>
    <n v="3280"/>
    <x v="0"/>
    <x v="8"/>
    <x v="2"/>
    <x v="2"/>
    <n v="157.74"/>
  </r>
  <r>
    <x v="464"/>
    <x v="2"/>
    <s v="2024-2025"/>
    <x v="0"/>
    <x v="16"/>
    <x v="0"/>
    <x v="0"/>
    <n v="6030"/>
    <x v="0"/>
    <x v="0"/>
    <x v="1"/>
    <x v="1"/>
    <n v="157.80000000000001"/>
  </r>
  <r>
    <x v="393"/>
    <x v="0"/>
    <s v="2023-2024"/>
    <x v="0"/>
    <x v="94"/>
    <x v="5"/>
    <x v="5"/>
    <n v="7250"/>
    <x v="0"/>
    <x v="9"/>
    <x v="0"/>
    <x v="0"/>
    <n v="157.81"/>
  </r>
  <r>
    <x v="163"/>
    <x v="0"/>
    <s v="2024-2025"/>
    <x v="1"/>
    <x v="24"/>
    <x v="1"/>
    <x v="1"/>
    <n v="2120"/>
    <x v="0"/>
    <x v="4"/>
    <x v="3"/>
    <x v="3"/>
    <n v="157.82999999999998"/>
  </r>
  <r>
    <x v="652"/>
    <x v="2"/>
    <s v="2024-2025"/>
    <x v="1"/>
    <x v="7"/>
    <x v="4"/>
    <x v="4"/>
    <n v="3175"/>
    <x v="0"/>
    <x v="6"/>
    <x v="3"/>
    <x v="3"/>
    <n v="157.91000000000003"/>
  </r>
  <r>
    <x v="560"/>
    <x v="0"/>
    <s v="2023-2024"/>
    <x v="0"/>
    <x v="39"/>
    <x v="0"/>
    <x v="0"/>
    <n v="6330"/>
    <x v="0"/>
    <x v="14"/>
    <x v="8"/>
    <x v="8"/>
    <n v="157.94999999999999"/>
  </r>
  <r>
    <x v="618"/>
    <x v="1"/>
    <s v="2023-2024"/>
    <x v="1"/>
    <x v="28"/>
    <x v="1"/>
    <x v="1"/>
    <n v="2830"/>
    <x v="0"/>
    <x v="11"/>
    <x v="4"/>
    <x v="4"/>
    <n v="157.97999999999999"/>
  </r>
  <r>
    <x v="418"/>
    <x v="2"/>
    <s v="2024-2025"/>
    <x v="0"/>
    <x v="54"/>
    <x v="4"/>
    <x v="4"/>
    <n v="3030"/>
    <x v="0"/>
    <x v="7"/>
    <x v="4"/>
    <x v="4"/>
    <n v="158.05000000000001"/>
  </r>
  <r>
    <x v="470"/>
    <x v="0"/>
    <s v="2024-2025"/>
    <x v="0"/>
    <x v="45"/>
    <x v="3"/>
    <x v="3"/>
    <n v="4570"/>
    <x v="0"/>
    <x v="15"/>
    <x v="7"/>
    <x v="7"/>
    <n v="158.43000000000004"/>
  </r>
  <r>
    <x v="538"/>
    <x v="2"/>
    <s v="2024-2025"/>
    <x v="0"/>
    <x v="67"/>
    <x v="3"/>
    <x v="3"/>
    <n v="4551"/>
    <x v="0"/>
    <x v="15"/>
    <x v="4"/>
    <x v="4"/>
    <n v="158.54"/>
  </r>
  <r>
    <x v="213"/>
    <x v="1"/>
    <s v="2022-2023"/>
    <x v="0"/>
    <x v="94"/>
    <x v="5"/>
    <x v="5"/>
    <n v="7250"/>
    <x v="0"/>
    <x v="9"/>
    <x v="3"/>
    <x v="3"/>
    <n v="158.78"/>
  </r>
  <r>
    <x v="137"/>
    <x v="2"/>
    <s v="2024-2025"/>
    <x v="1"/>
    <x v="75"/>
    <x v="0"/>
    <x v="0"/>
    <n v="6450"/>
    <x v="0"/>
    <x v="20"/>
    <x v="4"/>
    <x v="4"/>
    <n v="159.11000000000001"/>
  </r>
  <r>
    <x v="232"/>
    <x v="1"/>
    <s v="2022-2023"/>
    <x v="0"/>
    <x v="35"/>
    <x v="3"/>
    <x v="3"/>
    <n v="4558"/>
    <x v="0"/>
    <x v="15"/>
    <x v="4"/>
    <x v="4"/>
    <n v="159.58000000000001"/>
  </r>
  <r>
    <x v="695"/>
    <x v="0"/>
    <s v="2024-2025"/>
    <x v="1"/>
    <x v="83"/>
    <x v="0"/>
    <x v="0"/>
    <n v="6052"/>
    <x v="0"/>
    <x v="0"/>
    <x v="2"/>
    <x v="2"/>
    <n v="159.73000000000002"/>
  </r>
  <r>
    <x v="610"/>
    <x v="0"/>
    <s v="2023-2024"/>
    <x v="0"/>
    <x v="75"/>
    <x v="0"/>
    <x v="0"/>
    <n v="6450"/>
    <x v="0"/>
    <x v="20"/>
    <x v="3"/>
    <x v="3"/>
    <n v="159.91"/>
  </r>
  <r>
    <x v="1"/>
    <x v="0"/>
    <s v="2023-2024"/>
    <x v="0"/>
    <x v="31"/>
    <x v="1"/>
    <x v="1"/>
    <n v="2116"/>
    <x v="0"/>
    <x v="4"/>
    <x v="3"/>
    <x v="3"/>
    <n v="160.08000000000001"/>
  </r>
  <r>
    <x v="370"/>
    <x v="2"/>
    <s v="2024-2025"/>
    <x v="1"/>
    <x v="70"/>
    <x v="4"/>
    <x v="4"/>
    <n v="3400"/>
    <x v="0"/>
    <x v="8"/>
    <x v="6"/>
    <x v="6"/>
    <n v="160.44999999999999"/>
  </r>
  <r>
    <x v="4"/>
    <x v="0"/>
    <s v="2023-2024"/>
    <x v="1"/>
    <x v="29"/>
    <x v="4"/>
    <x v="4"/>
    <n v="3500"/>
    <x v="0"/>
    <x v="8"/>
    <x v="9"/>
    <x v="9"/>
    <n v="160.84"/>
  </r>
  <r>
    <x v="692"/>
    <x v="0"/>
    <s v="2023-2024"/>
    <x v="0"/>
    <x v="15"/>
    <x v="1"/>
    <x v="1"/>
    <n v="2020"/>
    <x v="0"/>
    <x v="5"/>
    <x v="2"/>
    <x v="2"/>
    <n v="161.12"/>
  </r>
  <r>
    <x v="24"/>
    <x v="0"/>
    <s v="2024-2025"/>
    <x v="0"/>
    <x v="12"/>
    <x v="3"/>
    <x v="3"/>
    <n v="4068"/>
    <x v="0"/>
    <x v="10"/>
    <x v="5"/>
    <x v="5"/>
    <n v="161.18"/>
  </r>
  <r>
    <x v="334"/>
    <x v="2"/>
    <s v="2024-2025"/>
    <x v="0"/>
    <x v="59"/>
    <x v="3"/>
    <x v="3"/>
    <n v="4509"/>
    <x v="0"/>
    <x v="3"/>
    <x v="6"/>
    <x v="6"/>
    <n v="161.68"/>
  </r>
  <r>
    <x v="365"/>
    <x v="0"/>
    <s v="2024-2025"/>
    <x v="0"/>
    <x v="86"/>
    <x v="0"/>
    <x v="0"/>
    <n v="6725"/>
    <x v="0"/>
    <x v="20"/>
    <x v="3"/>
    <x v="3"/>
    <n v="161.88"/>
  </r>
  <r>
    <x v="17"/>
    <x v="0"/>
    <s v="2023-2024"/>
    <x v="0"/>
    <x v="79"/>
    <x v="6"/>
    <x v="6"/>
    <n v="5290"/>
    <x v="0"/>
    <x v="18"/>
    <x v="4"/>
    <x v="4"/>
    <n v="163.15"/>
  </r>
  <r>
    <x v="301"/>
    <x v="1"/>
    <s v="2022-2023"/>
    <x v="0"/>
    <x v="15"/>
    <x v="1"/>
    <x v="1"/>
    <n v="2020"/>
    <x v="0"/>
    <x v="5"/>
    <x v="3"/>
    <x v="3"/>
    <n v="163.38"/>
  </r>
  <r>
    <x v="544"/>
    <x v="0"/>
    <s v="2023-2024"/>
    <x v="0"/>
    <x v="5"/>
    <x v="1"/>
    <x v="1"/>
    <n v="2067"/>
    <x v="0"/>
    <x v="5"/>
    <x v="8"/>
    <x v="8"/>
    <n v="163.71"/>
  </r>
  <r>
    <x v="235"/>
    <x v="1"/>
    <s v="2022-2023"/>
    <x v="0"/>
    <x v="61"/>
    <x v="6"/>
    <x v="6"/>
    <n v="5343"/>
    <x v="0"/>
    <x v="18"/>
    <x v="4"/>
    <x v="4"/>
    <n v="163.77000000000001"/>
  </r>
  <r>
    <x v="371"/>
    <x v="2"/>
    <s v="2024-2025"/>
    <x v="1"/>
    <x v="43"/>
    <x v="1"/>
    <x v="1"/>
    <n v="2560"/>
    <x v="0"/>
    <x v="2"/>
    <x v="1"/>
    <x v="1"/>
    <n v="163.81"/>
  </r>
  <r>
    <x v="510"/>
    <x v="1"/>
    <s v="2023-2024"/>
    <x v="0"/>
    <x v="69"/>
    <x v="4"/>
    <x v="4"/>
    <n v="3199"/>
    <x v="0"/>
    <x v="6"/>
    <x v="8"/>
    <x v="8"/>
    <n v="164.26"/>
  </r>
  <r>
    <x v="406"/>
    <x v="2"/>
    <s v="2024-2025"/>
    <x v="1"/>
    <x v="53"/>
    <x v="3"/>
    <x v="3"/>
    <n v="4119"/>
    <x v="0"/>
    <x v="10"/>
    <x v="4"/>
    <x v="4"/>
    <n v="164.36"/>
  </r>
  <r>
    <x v="360"/>
    <x v="2"/>
    <s v="2024-2025"/>
    <x v="0"/>
    <x v="61"/>
    <x v="6"/>
    <x v="6"/>
    <n v="5343"/>
    <x v="0"/>
    <x v="18"/>
    <x v="7"/>
    <x v="7"/>
    <n v="164.51999999999998"/>
  </r>
  <r>
    <x v="61"/>
    <x v="1"/>
    <s v="2023-2024"/>
    <x v="0"/>
    <x v="61"/>
    <x v="6"/>
    <x v="6"/>
    <n v="5343"/>
    <x v="0"/>
    <x v="18"/>
    <x v="6"/>
    <x v="6"/>
    <n v="164.82"/>
  </r>
  <r>
    <x v="500"/>
    <x v="1"/>
    <s v="2022-2023"/>
    <x v="1"/>
    <x v="24"/>
    <x v="1"/>
    <x v="1"/>
    <n v="2120"/>
    <x v="0"/>
    <x v="4"/>
    <x v="4"/>
    <x v="4"/>
    <n v="164.89"/>
  </r>
  <r>
    <x v="308"/>
    <x v="1"/>
    <s v="2023-2024"/>
    <x v="0"/>
    <x v="2"/>
    <x v="2"/>
    <x v="2"/>
    <n v="2617"/>
    <x v="0"/>
    <x v="2"/>
    <x v="7"/>
    <x v="7"/>
    <n v="164.96"/>
  </r>
  <r>
    <x v="560"/>
    <x v="0"/>
    <s v="2023-2024"/>
    <x v="0"/>
    <x v="69"/>
    <x v="4"/>
    <x v="4"/>
    <n v="3199"/>
    <x v="0"/>
    <x v="6"/>
    <x v="7"/>
    <x v="7"/>
    <n v="165.05"/>
  </r>
  <r>
    <x v="493"/>
    <x v="1"/>
    <s v="2022-2023"/>
    <x v="1"/>
    <x v="42"/>
    <x v="3"/>
    <x v="3"/>
    <n v="4870"/>
    <x v="0"/>
    <x v="12"/>
    <x v="3"/>
    <x v="3"/>
    <n v="165.22"/>
  </r>
  <r>
    <x v="521"/>
    <x v="0"/>
    <s v="2023-2024"/>
    <x v="0"/>
    <x v="64"/>
    <x v="1"/>
    <x v="1"/>
    <n v="2350"/>
    <x v="0"/>
    <x v="1"/>
    <x v="5"/>
    <x v="5"/>
    <n v="165.44"/>
  </r>
  <r>
    <x v="696"/>
    <x v="1"/>
    <s v="2022-2023"/>
    <x v="0"/>
    <x v="79"/>
    <x v="6"/>
    <x v="6"/>
    <n v="5290"/>
    <x v="0"/>
    <x v="18"/>
    <x v="2"/>
    <x v="2"/>
    <n v="165.67"/>
  </r>
  <r>
    <x v="637"/>
    <x v="1"/>
    <s v="2023-2024"/>
    <x v="1"/>
    <x v="9"/>
    <x v="4"/>
    <x v="4"/>
    <n v="3076"/>
    <x v="0"/>
    <x v="7"/>
    <x v="2"/>
    <x v="2"/>
    <n v="165.71"/>
  </r>
  <r>
    <x v="619"/>
    <x v="0"/>
    <s v="2023-2024"/>
    <x v="1"/>
    <x v="83"/>
    <x v="0"/>
    <x v="0"/>
    <n v="6052"/>
    <x v="0"/>
    <x v="0"/>
    <x v="3"/>
    <x v="3"/>
    <n v="165.82"/>
  </r>
  <r>
    <x v="404"/>
    <x v="1"/>
    <s v="2022-2023"/>
    <x v="1"/>
    <x v="74"/>
    <x v="1"/>
    <x v="1"/>
    <n v="2485"/>
    <x v="0"/>
    <x v="1"/>
    <x v="5"/>
    <x v="5"/>
    <n v="166.25"/>
  </r>
  <r>
    <x v="274"/>
    <x v="0"/>
    <s v="2024-2025"/>
    <x v="0"/>
    <x v="39"/>
    <x v="0"/>
    <x v="0"/>
    <n v="6330"/>
    <x v="0"/>
    <x v="14"/>
    <x v="3"/>
    <x v="3"/>
    <n v="166.53"/>
  </r>
  <r>
    <x v="32"/>
    <x v="0"/>
    <s v="2023-2024"/>
    <x v="1"/>
    <x v="78"/>
    <x v="1"/>
    <x v="1"/>
    <n v="2141"/>
    <x v="0"/>
    <x v="4"/>
    <x v="3"/>
    <x v="3"/>
    <n v="167.13"/>
  </r>
  <r>
    <x v="559"/>
    <x v="0"/>
    <s v="2023-2024"/>
    <x v="0"/>
    <x v="91"/>
    <x v="1"/>
    <x v="1"/>
    <n v="2064"/>
    <x v="0"/>
    <x v="5"/>
    <x v="5"/>
    <x v="5"/>
    <n v="167.18"/>
  </r>
  <r>
    <x v="196"/>
    <x v="0"/>
    <s v="2024-2025"/>
    <x v="0"/>
    <x v="44"/>
    <x v="4"/>
    <x v="4"/>
    <n v="3977"/>
    <x v="0"/>
    <x v="16"/>
    <x v="1"/>
    <x v="1"/>
    <n v="167.18"/>
  </r>
  <r>
    <x v="341"/>
    <x v="1"/>
    <s v="2023-2024"/>
    <x v="1"/>
    <x v="11"/>
    <x v="5"/>
    <x v="5"/>
    <n v="7010"/>
    <x v="0"/>
    <x v="9"/>
    <x v="5"/>
    <x v="5"/>
    <n v="167.49"/>
  </r>
  <r>
    <x v="496"/>
    <x v="2"/>
    <s v="2024-2025"/>
    <x v="1"/>
    <x v="81"/>
    <x v="3"/>
    <x v="3"/>
    <n v="4680"/>
    <x v="0"/>
    <x v="17"/>
    <x v="7"/>
    <x v="7"/>
    <n v="167.71"/>
  </r>
  <r>
    <x v="39"/>
    <x v="0"/>
    <s v="2024-2025"/>
    <x v="0"/>
    <x v="55"/>
    <x v="3"/>
    <x v="3"/>
    <n v="4703"/>
    <x v="0"/>
    <x v="17"/>
    <x v="2"/>
    <x v="2"/>
    <n v="167.74"/>
  </r>
  <r>
    <x v="585"/>
    <x v="0"/>
    <s v="2023-2024"/>
    <x v="0"/>
    <x v="48"/>
    <x v="3"/>
    <x v="3"/>
    <n v="4566"/>
    <x v="0"/>
    <x v="15"/>
    <x v="0"/>
    <x v="0"/>
    <n v="167.89"/>
  </r>
  <r>
    <x v="455"/>
    <x v="0"/>
    <s v="2023-2024"/>
    <x v="0"/>
    <x v="93"/>
    <x v="4"/>
    <x v="4"/>
    <n v="3915"/>
    <x v="0"/>
    <x v="16"/>
    <x v="7"/>
    <x v="7"/>
    <n v="168.05"/>
  </r>
  <r>
    <x v="214"/>
    <x v="2"/>
    <s v="2024-2025"/>
    <x v="0"/>
    <x v="6"/>
    <x v="0"/>
    <x v="0"/>
    <n v="6010"/>
    <x v="0"/>
    <x v="0"/>
    <x v="3"/>
    <x v="3"/>
    <n v="168.54000000000002"/>
  </r>
  <r>
    <x v="53"/>
    <x v="0"/>
    <s v="2023-2024"/>
    <x v="0"/>
    <x v="12"/>
    <x v="3"/>
    <x v="3"/>
    <n v="4068"/>
    <x v="0"/>
    <x v="10"/>
    <x v="5"/>
    <x v="5"/>
    <n v="168.66000000000003"/>
  </r>
  <r>
    <x v="450"/>
    <x v="1"/>
    <s v="2023-2024"/>
    <x v="1"/>
    <x v="78"/>
    <x v="1"/>
    <x v="1"/>
    <n v="2141"/>
    <x v="0"/>
    <x v="4"/>
    <x v="7"/>
    <x v="7"/>
    <n v="168.74"/>
  </r>
  <r>
    <x v="697"/>
    <x v="1"/>
    <s v="2023-2024"/>
    <x v="1"/>
    <x v="50"/>
    <x v="4"/>
    <x v="4"/>
    <n v="3179"/>
    <x v="0"/>
    <x v="6"/>
    <x v="0"/>
    <x v="0"/>
    <n v="168.79000000000002"/>
  </r>
  <r>
    <x v="157"/>
    <x v="2"/>
    <s v="2024-2025"/>
    <x v="0"/>
    <x v="38"/>
    <x v="3"/>
    <x v="3"/>
    <n v="4802"/>
    <x v="0"/>
    <x v="12"/>
    <x v="4"/>
    <x v="4"/>
    <n v="168.87"/>
  </r>
  <r>
    <x v="591"/>
    <x v="2"/>
    <s v="2024-2025"/>
    <x v="0"/>
    <x v="41"/>
    <x v="5"/>
    <x v="5"/>
    <n v="7320"/>
    <x v="0"/>
    <x v="9"/>
    <x v="0"/>
    <x v="0"/>
    <n v="168.87"/>
  </r>
  <r>
    <x v="206"/>
    <x v="2"/>
    <s v="2024-2025"/>
    <x v="1"/>
    <x v="82"/>
    <x v="3"/>
    <x v="3"/>
    <n v="4655"/>
    <x v="0"/>
    <x v="17"/>
    <x v="2"/>
    <x v="2"/>
    <n v="169.1"/>
  </r>
  <r>
    <x v="326"/>
    <x v="0"/>
    <s v="2023-2024"/>
    <x v="0"/>
    <x v="6"/>
    <x v="0"/>
    <x v="0"/>
    <n v="6010"/>
    <x v="0"/>
    <x v="0"/>
    <x v="2"/>
    <x v="2"/>
    <n v="169.19"/>
  </r>
  <r>
    <x v="556"/>
    <x v="0"/>
    <s v="2023-2024"/>
    <x v="0"/>
    <x v="13"/>
    <x v="1"/>
    <x v="1"/>
    <n v="2480"/>
    <x v="0"/>
    <x v="1"/>
    <x v="6"/>
    <x v="6"/>
    <n v="169.26"/>
  </r>
  <r>
    <x v="698"/>
    <x v="2"/>
    <s v="2024-2025"/>
    <x v="0"/>
    <x v="58"/>
    <x v="0"/>
    <x v="0"/>
    <n v="6027"/>
    <x v="0"/>
    <x v="0"/>
    <x v="2"/>
    <x v="2"/>
    <n v="169.78000000000003"/>
  </r>
  <r>
    <x v="274"/>
    <x v="0"/>
    <s v="2024-2025"/>
    <x v="1"/>
    <x v="43"/>
    <x v="1"/>
    <x v="1"/>
    <n v="2560"/>
    <x v="0"/>
    <x v="2"/>
    <x v="1"/>
    <x v="1"/>
    <n v="170.28"/>
  </r>
  <r>
    <x v="211"/>
    <x v="2"/>
    <s v="2024-2025"/>
    <x v="0"/>
    <x v="95"/>
    <x v="7"/>
    <x v="7"/>
    <n v="870"/>
    <x v="0"/>
    <x v="19"/>
    <x v="7"/>
    <x v="7"/>
    <n v="170.72"/>
  </r>
  <r>
    <x v="602"/>
    <x v="0"/>
    <s v="2023-2024"/>
    <x v="1"/>
    <x v="10"/>
    <x v="4"/>
    <x v="4"/>
    <n v="3551"/>
    <x v="0"/>
    <x v="8"/>
    <x v="3"/>
    <x v="3"/>
    <n v="171.16"/>
  </r>
  <r>
    <x v="411"/>
    <x v="1"/>
    <s v="2023-2024"/>
    <x v="0"/>
    <x v="7"/>
    <x v="4"/>
    <x v="4"/>
    <n v="3175"/>
    <x v="0"/>
    <x v="6"/>
    <x v="8"/>
    <x v="8"/>
    <n v="171.54999999999998"/>
  </r>
  <r>
    <x v="240"/>
    <x v="2"/>
    <s v="2024-2025"/>
    <x v="0"/>
    <x v="88"/>
    <x v="6"/>
    <x v="6"/>
    <n v="5011"/>
    <x v="0"/>
    <x v="13"/>
    <x v="4"/>
    <x v="4"/>
    <n v="171.76"/>
  </r>
  <r>
    <x v="522"/>
    <x v="0"/>
    <s v="2023-2024"/>
    <x v="0"/>
    <x v="26"/>
    <x v="0"/>
    <x v="0"/>
    <n v="6280"/>
    <x v="0"/>
    <x v="14"/>
    <x v="8"/>
    <x v="8"/>
    <n v="171.81"/>
  </r>
  <r>
    <x v="447"/>
    <x v="0"/>
    <s v="2023-2024"/>
    <x v="1"/>
    <x v="45"/>
    <x v="3"/>
    <x v="3"/>
    <n v="4570"/>
    <x v="0"/>
    <x v="15"/>
    <x v="3"/>
    <x v="3"/>
    <n v="171.94"/>
  </r>
  <r>
    <x v="364"/>
    <x v="2"/>
    <s v="2024-2025"/>
    <x v="0"/>
    <x v="34"/>
    <x v="4"/>
    <x v="4"/>
    <n v="3018"/>
    <x v="0"/>
    <x v="7"/>
    <x v="9"/>
    <x v="9"/>
    <n v="172.26"/>
  </r>
  <r>
    <x v="304"/>
    <x v="1"/>
    <s v="2023-2024"/>
    <x v="0"/>
    <x v="88"/>
    <x v="6"/>
    <x v="6"/>
    <n v="5011"/>
    <x v="0"/>
    <x v="13"/>
    <x v="5"/>
    <x v="5"/>
    <n v="172.73000000000002"/>
  </r>
  <r>
    <x v="65"/>
    <x v="2"/>
    <s v="2024-2025"/>
    <x v="1"/>
    <x v="0"/>
    <x v="0"/>
    <x v="0"/>
    <n v="6021"/>
    <x v="0"/>
    <x v="0"/>
    <x v="3"/>
    <x v="3"/>
    <n v="172.82999999999998"/>
  </r>
  <r>
    <x v="597"/>
    <x v="0"/>
    <s v="2023-2024"/>
    <x v="0"/>
    <x v="92"/>
    <x v="3"/>
    <x v="3"/>
    <n v="4305"/>
    <x v="0"/>
    <x v="3"/>
    <x v="1"/>
    <x v="1"/>
    <n v="173.71"/>
  </r>
  <r>
    <x v="47"/>
    <x v="2"/>
    <s v="2024-2025"/>
    <x v="0"/>
    <x v="40"/>
    <x v="4"/>
    <x v="4"/>
    <n v="3353"/>
    <x v="0"/>
    <x v="8"/>
    <x v="8"/>
    <x v="8"/>
    <n v="174.04"/>
  </r>
  <r>
    <x v="465"/>
    <x v="1"/>
    <s v="2023-2024"/>
    <x v="0"/>
    <x v="95"/>
    <x v="7"/>
    <x v="7"/>
    <n v="870"/>
    <x v="0"/>
    <x v="19"/>
    <x v="1"/>
    <x v="1"/>
    <n v="174.35"/>
  </r>
  <r>
    <x v="427"/>
    <x v="0"/>
    <s v="2023-2024"/>
    <x v="0"/>
    <x v="21"/>
    <x v="3"/>
    <x v="3"/>
    <n v="4012"/>
    <x v="0"/>
    <x v="10"/>
    <x v="1"/>
    <x v="1"/>
    <n v="174.60000000000002"/>
  </r>
  <r>
    <x v="446"/>
    <x v="2"/>
    <s v="2024-2025"/>
    <x v="1"/>
    <x v="32"/>
    <x v="6"/>
    <x v="6"/>
    <n v="5169"/>
    <x v="0"/>
    <x v="13"/>
    <x v="7"/>
    <x v="7"/>
    <n v="174.74"/>
  </r>
  <r>
    <x v="311"/>
    <x v="0"/>
    <s v="2024-2025"/>
    <x v="0"/>
    <x v="26"/>
    <x v="0"/>
    <x v="0"/>
    <n v="6280"/>
    <x v="0"/>
    <x v="14"/>
    <x v="3"/>
    <x v="3"/>
    <n v="174.82"/>
  </r>
  <r>
    <x v="317"/>
    <x v="0"/>
    <s v="2024-2025"/>
    <x v="1"/>
    <x v="52"/>
    <x v="3"/>
    <x v="3"/>
    <n v="4053"/>
    <x v="0"/>
    <x v="10"/>
    <x v="3"/>
    <x v="3"/>
    <n v="174.94"/>
  </r>
  <r>
    <x v="342"/>
    <x v="0"/>
    <s v="2024-2025"/>
    <x v="0"/>
    <x v="13"/>
    <x v="1"/>
    <x v="1"/>
    <n v="2480"/>
    <x v="0"/>
    <x v="1"/>
    <x v="5"/>
    <x v="5"/>
    <n v="175.01000000000002"/>
  </r>
  <r>
    <x v="462"/>
    <x v="1"/>
    <s v="2023-2024"/>
    <x v="0"/>
    <x v="11"/>
    <x v="5"/>
    <x v="5"/>
    <n v="7010"/>
    <x v="0"/>
    <x v="9"/>
    <x v="5"/>
    <x v="5"/>
    <n v="175.07"/>
  </r>
  <r>
    <x v="306"/>
    <x v="2"/>
    <s v="2024-2025"/>
    <x v="0"/>
    <x v="51"/>
    <x v="4"/>
    <x v="4"/>
    <n v="3630"/>
    <x v="0"/>
    <x v="16"/>
    <x v="7"/>
    <x v="7"/>
    <n v="175.13"/>
  </r>
  <r>
    <x v="118"/>
    <x v="1"/>
    <s v="2023-2024"/>
    <x v="0"/>
    <x v="55"/>
    <x v="3"/>
    <x v="3"/>
    <n v="4703"/>
    <x v="0"/>
    <x v="17"/>
    <x v="5"/>
    <x v="5"/>
    <n v="175.13"/>
  </r>
  <r>
    <x v="327"/>
    <x v="0"/>
    <s v="2024-2025"/>
    <x v="1"/>
    <x v="4"/>
    <x v="1"/>
    <x v="1"/>
    <n v="2154"/>
    <x v="0"/>
    <x v="4"/>
    <x v="1"/>
    <x v="1"/>
    <n v="175.76000000000002"/>
  </r>
  <r>
    <x v="435"/>
    <x v="0"/>
    <s v="2023-2024"/>
    <x v="1"/>
    <x v="9"/>
    <x v="4"/>
    <x v="4"/>
    <n v="3076"/>
    <x v="0"/>
    <x v="7"/>
    <x v="1"/>
    <x v="1"/>
    <n v="175.79999999999998"/>
  </r>
  <r>
    <x v="380"/>
    <x v="0"/>
    <s v="2024-2025"/>
    <x v="1"/>
    <x v="33"/>
    <x v="4"/>
    <x v="4"/>
    <n v="3280"/>
    <x v="0"/>
    <x v="8"/>
    <x v="3"/>
    <x v="3"/>
    <n v="175.86"/>
  </r>
  <r>
    <x v="275"/>
    <x v="2"/>
    <s v="2024-2025"/>
    <x v="1"/>
    <x v="29"/>
    <x v="4"/>
    <x v="4"/>
    <n v="3500"/>
    <x v="0"/>
    <x v="8"/>
    <x v="3"/>
    <x v="3"/>
    <n v="176.12"/>
  </r>
  <r>
    <x v="312"/>
    <x v="1"/>
    <s v="2022-2023"/>
    <x v="0"/>
    <x v="79"/>
    <x v="6"/>
    <x v="6"/>
    <n v="5290"/>
    <x v="0"/>
    <x v="18"/>
    <x v="7"/>
    <x v="7"/>
    <n v="176.19"/>
  </r>
  <r>
    <x v="270"/>
    <x v="0"/>
    <s v="2024-2025"/>
    <x v="0"/>
    <x v="48"/>
    <x v="3"/>
    <x v="3"/>
    <n v="4566"/>
    <x v="0"/>
    <x v="15"/>
    <x v="7"/>
    <x v="7"/>
    <n v="176.37"/>
  </r>
  <r>
    <x v="599"/>
    <x v="2"/>
    <s v="2024-2025"/>
    <x v="0"/>
    <x v="12"/>
    <x v="3"/>
    <x v="3"/>
    <n v="4068"/>
    <x v="0"/>
    <x v="10"/>
    <x v="6"/>
    <x v="6"/>
    <n v="176.54"/>
  </r>
  <r>
    <x v="535"/>
    <x v="1"/>
    <s v="2023-2024"/>
    <x v="0"/>
    <x v="94"/>
    <x v="5"/>
    <x v="5"/>
    <n v="7250"/>
    <x v="0"/>
    <x v="9"/>
    <x v="5"/>
    <x v="5"/>
    <n v="176.66"/>
  </r>
  <r>
    <x v="456"/>
    <x v="0"/>
    <s v="2023-2024"/>
    <x v="0"/>
    <x v="26"/>
    <x v="0"/>
    <x v="0"/>
    <n v="6280"/>
    <x v="0"/>
    <x v="14"/>
    <x v="9"/>
    <x v="9"/>
    <n v="176.79000000000002"/>
  </r>
  <r>
    <x v="653"/>
    <x v="0"/>
    <s v="2024-2025"/>
    <x v="1"/>
    <x v="0"/>
    <x v="0"/>
    <x v="0"/>
    <n v="6021"/>
    <x v="0"/>
    <x v="0"/>
    <x v="4"/>
    <x v="4"/>
    <n v="176.81"/>
  </r>
  <r>
    <x v="664"/>
    <x v="0"/>
    <s v="2023-2024"/>
    <x v="0"/>
    <x v="80"/>
    <x v="0"/>
    <x v="0"/>
    <n v="6109"/>
    <x v="0"/>
    <x v="14"/>
    <x v="2"/>
    <x v="2"/>
    <n v="177.19"/>
  </r>
  <r>
    <x v="630"/>
    <x v="0"/>
    <s v="2023-2024"/>
    <x v="1"/>
    <x v="20"/>
    <x v="4"/>
    <x v="4"/>
    <n v="3429"/>
    <x v="0"/>
    <x v="8"/>
    <x v="6"/>
    <x v="6"/>
    <n v="177.74"/>
  </r>
  <r>
    <x v="152"/>
    <x v="0"/>
    <s v="2023-2024"/>
    <x v="1"/>
    <x v="32"/>
    <x v="6"/>
    <x v="6"/>
    <n v="5169"/>
    <x v="0"/>
    <x v="13"/>
    <x v="3"/>
    <x v="3"/>
    <n v="177.9"/>
  </r>
  <r>
    <x v="32"/>
    <x v="0"/>
    <s v="2023-2024"/>
    <x v="1"/>
    <x v="0"/>
    <x v="0"/>
    <x v="0"/>
    <n v="6021"/>
    <x v="0"/>
    <x v="0"/>
    <x v="3"/>
    <x v="3"/>
    <n v="177.91"/>
  </r>
  <r>
    <x v="287"/>
    <x v="0"/>
    <s v="2023-2024"/>
    <x v="0"/>
    <x v="21"/>
    <x v="3"/>
    <x v="3"/>
    <n v="4012"/>
    <x v="0"/>
    <x v="10"/>
    <x v="9"/>
    <x v="9"/>
    <n v="178.39000000000001"/>
  </r>
  <r>
    <x v="261"/>
    <x v="1"/>
    <s v="2022-2023"/>
    <x v="0"/>
    <x v="85"/>
    <x v="0"/>
    <x v="0"/>
    <n v="6530"/>
    <x v="0"/>
    <x v="20"/>
    <x v="8"/>
    <x v="8"/>
    <n v="179.13"/>
  </r>
  <r>
    <x v="152"/>
    <x v="0"/>
    <s v="2023-2024"/>
    <x v="1"/>
    <x v="29"/>
    <x v="4"/>
    <x v="4"/>
    <n v="3500"/>
    <x v="0"/>
    <x v="8"/>
    <x v="5"/>
    <x v="5"/>
    <n v="179.66"/>
  </r>
  <r>
    <x v="178"/>
    <x v="0"/>
    <s v="2024-2025"/>
    <x v="0"/>
    <x v="91"/>
    <x v="1"/>
    <x v="1"/>
    <n v="2064"/>
    <x v="0"/>
    <x v="5"/>
    <x v="6"/>
    <x v="6"/>
    <n v="179.69"/>
  </r>
  <r>
    <x v="48"/>
    <x v="0"/>
    <s v="2023-2024"/>
    <x v="1"/>
    <x v="0"/>
    <x v="0"/>
    <x v="0"/>
    <n v="6021"/>
    <x v="0"/>
    <x v="0"/>
    <x v="9"/>
    <x v="9"/>
    <n v="179.7"/>
  </r>
  <r>
    <x v="646"/>
    <x v="0"/>
    <s v="2023-2024"/>
    <x v="1"/>
    <x v="82"/>
    <x v="3"/>
    <x v="3"/>
    <n v="4655"/>
    <x v="0"/>
    <x v="17"/>
    <x v="9"/>
    <x v="9"/>
    <n v="179.7"/>
  </r>
  <r>
    <x v="359"/>
    <x v="0"/>
    <s v="2023-2024"/>
    <x v="0"/>
    <x v="1"/>
    <x v="1"/>
    <x v="1"/>
    <n v="2478"/>
    <x v="0"/>
    <x v="1"/>
    <x v="9"/>
    <x v="9"/>
    <n v="179.82"/>
  </r>
  <r>
    <x v="277"/>
    <x v="2"/>
    <s v="2024-2025"/>
    <x v="0"/>
    <x v="21"/>
    <x v="3"/>
    <x v="3"/>
    <n v="4012"/>
    <x v="0"/>
    <x v="10"/>
    <x v="3"/>
    <x v="3"/>
    <n v="179.85000000000002"/>
  </r>
  <r>
    <x v="350"/>
    <x v="1"/>
    <s v="2022-2023"/>
    <x v="1"/>
    <x v="52"/>
    <x v="3"/>
    <x v="3"/>
    <n v="4053"/>
    <x v="0"/>
    <x v="10"/>
    <x v="9"/>
    <x v="9"/>
    <n v="179.94"/>
  </r>
  <r>
    <x v="694"/>
    <x v="2"/>
    <s v="2024-2025"/>
    <x v="0"/>
    <x v="55"/>
    <x v="3"/>
    <x v="3"/>
    <n v="4703"/>
    <x v="0"/>
    <x v="17"/>
    <x v="9"/>
    <x v="9"/>
    <n v="179.94"/>
  </r>
  <r>
    <x v="55"/>
    <x v="0"/>
    <s v="2023-2024"/>
    <x v="1"/>
    <x v="17"/>
    <x v="3"/>
    <x v="3"/>
    <n v="4825"/>
    <x v="0"/>
    <x v="12"/>
    <x v="5"/>
    <x v="5"/>
    <n v="180.70999999999998"/>
  </r>
  <r>
    <x v="636"/>
    <x v="0"/>
    <s v="2023-2024"/>
    <x v="0"/>
    <x v="20"/>
    <x v="4"/>
    <x v="4"/>
    <n v="3429"/>
    <x v="0"/>
    <x v="8"/>
    <x v="4"/>
    <x v="4"/>
    <n v="180.82999999999998"/>
  </r>
  <r>
    <x v="127"/>
    <x v="1"/>
    <s v="2022-2023"/>
    <x v="0"/>
    <x v="31"/>
    <x v="1"/>
    <x v="1"/>
    <n v="2116"/>
    <x v="0"/>
    <x v="4"/>
    <x v="4"/>
    <x v="4"/>
    <n v="181.11"/>
  </r>
  <r>
    <x v="379"/>
    <x v="2"/>
    <s v="2024-2025"/>
    <x v="0"/>
    <x v="66"/>
    <x v="3"/>
    <x v="3"/>
    <n v="4883"/>
    <x v="0"/>
    <x v="12"/>
    <x v="2"/>
    <x v="2"/>
    <n v="181.29"/>
  </r>
  <r>
    <x v="78"/>
    <x v="0"/>
    <s v="2023-2024"/>
    <x v="0"/>
    <x v="88"/>
    <x v="6"/>
    <x v="6"/>
    <n v="5011"/>
    <x v="0"/>
    <x v="13"/>
    <x v="3"/>
    <x v="3"/>
    <n v="181.32000000000002"/>
  </r>
  <r>
    <x v="699"/>
    <x v="2"/>
    <s v="2024-2025"/>
    <x v="1"/>
    <x v="28"/>
    <x v="1"/>
    <x v="1"/>
    <n v="2830"/>
    <x v="0"/>
    <x v="11"/>
    <x v="2"/>
    <x v="2"/>
    <n v="181.74"/>
  </r>
  <r>
    <x v="641"/>
    <x v="0"/>
    <s v="2023-2024"/>
    <x v="1"/>
    <x v="46"/>
    <x v="3"/>
    <x v="3"/>
    <n v="4740"/>
    <x v="0"/>
    <x v="17"/>
    <x v="7"/>
    <x v="7"/>
    <n v="181.75000000000003"/>
  </r>
  <r>
    <x v="99"/>
    <x v="0"/>
    <s v="2023-2024"/>
    <x v="1"/>
    <x v="90"/>
    <x v="3"/>
    <x v="3"/>
    <n v="4700"/>
    <x v="0"/>
    <x v="17"/>
    <x v="3"/>
    <x v="3"/>
    <n v="181.85"/>
  </r>
  <r>
    <x v="700"/>
    <x v="2"/>
    <s v="2024-2025"/>
    <x v="1"/>
    <x v="28"/>
    <x v="1"/>
    <x v="1"/>
    <n v="2830"/>
    <x v="0"/>
    <x v="11"/>
    <x v="3"/>
    <x v="3"/>
    <n v="182.3"/>
  </r>
  <r>
    <x v="692"/>
    <x v="0"/>
    <s v="2023-2024"/>
    <x v="1"/>
    <x v="28"/>
    <x v="1"/>
    <x v="1"/>
    <n v="2830"/>
    <x v="0"/>
    <x v="11"/>
    <x v="3"/>
    <x v="3"/>
    <n v="182.98000000000002"/>
  </r>
  <r>
    <x v="463"/>
    <x v="0"/>
    <s v="2023-2024"/>
    <x v="1"/>
    <x v="30"/>
    <x v="4"/>
    <x v="4"/>
    <n v="3131"/>
    <x v="0"/>
    <x v="6"/>
    <x v="4"/>
    <x v="4"/>
    <n v="183.33"/>
  </r>
  <r>
    <x v="3"/>
    <x v="0"/>
    <s v="2024-2025"/>
    <x v="1"/>
    <x v="33"/>
    <x v="4"/>
    <x v="4"/>
    <n v="3280"/>
    <x v="0"/>
    <x v="8"/>
    <x v="7"/>
    <x v="7"/>
    <n v="183.35"/>
  </r>
  <r>
    <x v="296"/>
    <x v="0"/>
    <s v="2023-2024"/>
    <x v="1"/>
    <x v="30"/>
    <x v="4"/>
    <x v="4"/>
    <n v="3131"/>
    <x v="0"/>
    <x v="6"/>
    <x v="5"/>
    <x v="5"/>
    <n v="183.61"/>
  </r>
  <r>
    <x v="639"/>
    <x v="1"/>
    <s v="2022-2023"/>
    <x v="0"/>
    <x v="37"/>
    <x v="1"/>
    <x v="1"/>
    <n v="2750"/>
    <x v="0"/>
    <x v="11"/>
    <x v="2"/>
    <x v="2"/>
    <n v="183.67000000000002"/>
  </r>
  <r>
    <x v="701"/>
    <x v="2"/>
    <s v="2024-2025"/>
    <x v="1"/>
    <x v="24"/>
    <x v="1"/>
    <x v="1"/>
    <n v="2120"/>
    <x v="0"/>
    <x v="4"/>
    <x v="4"/>
    <x v="4"/>
    <n v="183.7"/>
  </r>
  <r>
    <x v="319"/>
    <x v="0"/>
    <s v="2024-2025"/>
    <x v="1"/>
    <x v="0"/>
    <x v="0"/>
    <x v="0"/>
    <n v="6021"/>
    <x v="0"/>
    <x v="0"/>
    <x v="1"/>
    <x v="1"/>
    <n v="184.13000000000002"/>
  </r>
  <r>
    <x v="353"/>
    <x v="1"/>
    <s v="2022-2023"/>
    <x v="1"/>
    <x v="28"/>
    <x v="1"/>
    <x v="1"/>
    <n v="2830"/>
    <x v="0"/>
    <x v="11"/>
    <x v="1"/>
    <x v="1"/>
    <n v="184.24"/>
  </r>
  <r>
    <x v="353"/>
    <x v="1"/>
    <s v="2022-2023"/>
    <x v="1"/>
    <x v="28"/>
    <x v="1"/>
    <x v="1"/>
    <n v="2830"/>
    <x v="0"/>
    <x v="11"/>
    <x v="8"/>
    <x v="8"/>
    <n v="184.62"/>
  </r>
  <r>
    <x v="333"/>
    <x v="1"/>
    <s v="2022-2023"/>
    <x v="1"/>
    <x v="55"/>
    <x v="3"/>
    <x v="3"/>
    <n v="4703"/>
    <x v="0"/>
    <x v="17"/>
    <x v="0"/>
    <x v="0"/>
    <n v="184.87"/>
  </r>
  <r>
    <x v="520"/>
    <x v="0"/>
    <s v="2023-2024"/>
    <x v="0"/>
    <x v="93"/>
    <x v="4"/>
    <x v="4"/>
    <n v="3915"/>
    <x v="0"/>
    <x v="16"/>
    <x v="9"/>
    <x v="9"/>
    <n v="184.97"/>
  </r>
  <r>
    <x v="199"/>
    <x v="0"/>
    <s v="2023-2024"/>
    <x v="0"/>
    <x v="43"/>
    <x v="1"/>
    <x v="1"/>
    <n v="2560"/>
    <x v="0"/>
    <x v="2"/>
    <x v="9"/>
    <x v="9"/>
    <n v="185.32999999999998"/>
  </r>
  <r>
    <x v="171"/>
    <x v="1"/>
    <s v="2023-2024"/>
    <x v="0"/>
    <x v="12"/>
    <x v="3"/>
    <x v="3"/>
    <n v="4068"/>
    <x v="0"/>
    <x v="10"/>
    <x v="3"/>
    <x v="3"/>
    <n v="185.34"/>
  </r>
  <r>
    <x v="2"/>
    <x v="1"/>
    <s v="2023-2024"/>
    <x v="0"/>
    <x v="35"/>
    <x v="3"/>
    <x v="3"/>
    <n v="4558"/>
    <x v="0"/>
    <x v="15"/>
    <x v="6"/>
    <x v="6"/>
    <n v="185.7"/>
  </r>
  <r>
    <x v="55"/>
    <x v="0"/>
    <s v="2023-2024"/>
    <x v="0"/>
    <x v="73"/>
    <x v="6"/>
    <x v="6"/>
    <n v="5607"/>
    <x v="0"/>
    <x v="18"/>
    <x v="9"/>
    <x v="9"/>
    <n v="185.80999999999997"/>
  </r>
  <r>
    <x v="449"/>
    <x v="0"/>
    <s v="2024-2025"/>
    <x v="0"/>
    <x v="5"/>
    <x v="1"/>
    <x v="1"/>
    <n v="2067"/>
    <x v="0"/>
    <x v="5"/>
    <x v="0"/>
    <x v="0"/>
    <n v="185.82"/>
  </r>
  <r>
    <x v="603"/>
    <x v="2"/>
    <s v="2024-2025"/>
    <x v="0"/>
    <x v="53"/>
    <x v="3"/>
    <x v="3"/>
    <n v="4119"/>
    <x v="0"/>
    <x v="10"/>
    <x v="0"/>
    <x v="0"/>
    <n v="185.82999999999998"/>
  </r>
  <r>
    <x v="88"/>
    <x v="0"/>
    <s v="2024-2025"/>
    <x v="1"/>
    <x v="70"/>
    <x v="4"/>
    <x v="4"/>
    <n v="3400"/>
    <x v="0"/>
    <x v="8"/>
    <x v="5"/>
    <x v="5"/>
    <n v="187.22"/>
  </r>
  <r>
    <x v="33"/>
    <x v="2"/>
    <s v="2024-2025"/>
    <x v="1"/>
    <x v="92"/>
    <x v="3"/>
    <x v="3"/>
    <n v="4305"/>
    <x v="0"/>
    <x v="3"/>
    <x v="7"/>
    <x v="7"/>
    <n v="187.41000000000003"/>
  </r>
  <r>
    <x v="511"/>
    <x v="2"/>
    <s v="2024-2025"/>
    <x v="1"/>
    <x v="41"/>
    <x v="5"/>
    <x v="5"/>
    <n v="7320"/>
    <x v="0"/>
    <x v="9"/>
    <x v="6"/>
    <x v="6"/>
    <n v="187.53"/>
  </r>
  <r>
    <x v="701"/>
    <x v="2"/>
    <s v="2024-2025"/>
    <x v="0"/>
    <x v="5"/>
    <x v="1"/>
    <x v="1"/>
    <n v="2067"/>
    <x v="0"/>
    <x v="5"/>
    <x v="1"/>
    <x v="1"/>
    <n v="187.81"/>
  </r>
  <r>
    <x v="541"/>
    <x v="0"/>
    <s v="2023-2024"/>
    <x v="1"/>
    <x v="55"/>
    <x v="3"/>
    <x v="3"/>
    <n v="4703"/>
    <x v="0"/>
    <x v="17"/>
    <x v="6"/>
    <x v="6"/>
    <n v="188.13"/>
  </r>
  <r>
    <x v="408"/>
    <x v="1"/>
    <s v="2022-2023"/>
    <x v="1"/>
    <x v="42"/>
    <x v="3"/>
    <x v="3"/>
    <n v="4870"/>
    <x v="0"/>
    <x v="12"/>
    <x v="5"/>
    <x v="5"/>
    <n v="188.22"/>
  </r>
  <r>
    <x v="235"/>
    <x v="1"/>
    <s v="2022-2023"/>
    <x v="1"/>
    <x v="0"/>
    <x v="0"/>
    <x v="0"/>
    <n v="6021"/>
    <x v="0"/>
    <x v="0"/>
    <x v="1"/>
    <x v="1"/>
    <n v="188.94"/>
  </r>
  <r>
    <x v="425"/>
    <x v="2"/>
    <s v="2024-2025"/>
    <x v="0"/>
    <x v="2"/>
    <x v="2"/>
    <x v="2"/>
    <n v="2617"/>
    <x v="0"/>
    <x v="2"/>
    <x v="4"/>
    <x v="4"/>
    <n v="189.58"/>
  </r>
  <r>
    <x v="240"/>
    <x v="2"/>
    <s v="2024-2025"/>
    <x v="0"/>
    <x v="10"/>
    <x v="4"/>
    <x v="4"/>
    <n v="3551"/>
    <x v="0"/>
    <x v="8"/>
    <x v="8"/>
    <x v="8"/>
    <n v="189.72"/>
  </r>
  <r>
    <x v="197"/>
    <x v="0"/>
    <s v="2023-2024"/>
    <x v="0"/>
    <x v="5"/>
    <x v="1"/>
    <x v="1"/>
    <n v="2067"/>
    <x v="0"/>
    <x v="5"/>
    <x v="9"/>
    <x v="9"/>
    <n v="189.81"/>
  </r>
  <r>
    <x v="233"/>
    <x v="1"/>
    <s v="2023-2024"/>
    <x v="1"/>
    <x v="28"/>
    <x v="1"/>
    <x v="1"/>
    <n v="2830"/>
    <x v="0"/>
    <x v="11"/>
    <x v="3"/>
    <x v="3"/>
    <n v="189.82"/>
  </r>
  <r>
    <x v="203"/>
    <x v="0"/>
    <s v="2023-2024"/>
    <x v="1"/>
    <x v="72"/>
    <x v="4"/>
    <x v="4"/>
    <n v="3931"/>
    <x v="0"/>
    <x v="16"/>
    <x v="0"/>
    <x v="0"/>
    <n v="189.87"/>
  </r>
  <r>
    <x v="589"/>
    <x v="0"/>
    <s v="2023-2024"/>
    <x v="1"/>
    <x v="1"/>
    <x v="1"/>
    <x v="1"/>
    <n v="2478"/>
    <x v="0"/>
    <x v="1"/>
    <x v="3"/>
    <x v="3"/>
    <n v="190.83"/>
  </r>
  <r>
    <x v="664"/>
    <x v="0"/>
    <s v="2023-2024"/>
    <x v="1"/>
    <x v="17"/>
    <x v="3"/>
    <x v="3"/>
    <n v="4825"/>
    <x v="0"/>
    <x v="12"/>
    <x v="9"/>
    <x v="9"/>
    <n v="191.07999999999998"/>
  </r>
  <r>
    <x v="372"/>
    <x v="0"/>
    <s v="2023-2024"/>
    <x v="0"/>
    <x v="49"/>
    <x v="4"/>
    <x v="4"/>
    <n v="3134"/>
    <x v="0"/>
    <x v="6"/>
    <x v="6"/>
    <x v="6"/>
    <n v="191.57999999999998"/>
  </r>
  <r>
    <x v="27"/>
    <x v="0"/>
    <s v="2023-2024"/>
    <x v="0"/>
    <x v="5"/>
    <x v="1"/>
    <x v="1"/>
    <n v="2067"/>
    <x v="0"/>
    <x v="5"/>
    <x v="9"/>
    <x v="9"/>
    <n v="191.62"/>
  </r>
  <r>
    <x v="435"/>
    <x v="0"/>
    <s v="2023-2024"/>
    <x v="1"/>
    <x v="43"/>
    <x v="1"/>
    <x v="1"/>
    <n v="2560"/>
    <x v="0"/>
    <x v="2"/>
    <x v="8"/>
    <x v="8"/>
    <n v="191.65"/>
  </r>
  <r>
    <x v="108"/>
    <x v="1"/>
    <s v="2022-2023"/>
    <x v="1"/>
    <x v="10"/>
    <x v="4"/>
    <x v="4"/>
    <n v="3551"/>
    <x v="0"/>
    <x v="8"/>
    <x v="1"/>
    <x v="1"/>
    <n v="192.45999999999998"/>
  </r>
  <r>
    <x v="689"/>
    <x v="1"/>
    <s v="2023-2024"/>
    <x v="0"/>
    <x v="40"/>
    <x v="4"/>
    <x v="4"/>
    <n v="3353"/>
    <x v="0"/>
    <x v="8"/>
    <x v="3"/>
    <x v="3"/>
    <n v="192.47"/>
  </r>
  <r>
    <x v="198"/>
    <x v="2"/>
    <s v="2024-2025"/>
    <x v="0"/>
    <x v="64"/>
    <x v="1"/>
    <x v="1"/>
    <n v="2350"/>
    <x v="0"/>
    <x v="1"/>
    <x v="2"/>
    <x v="2"/>
    <n v="192.65"/>
  </r>
  <r>
    <x v="399"/>
    <x v="0"/>
    <s v="2023-2024"/>
    <x v="0"/>
    <x v="17"/>
    <x v="3"/>
    <x v="3"/>
    <n v="4825"/>
    <x v="0"/>
    <x v="12"/>
    <x v="5"/>
    <x v="5"/>
    <n v="192.67"/>
  </r>
  <r>
    <x v="7"/>
    <x v="0"/>
    <s v="2023-2024"/>
    <x v="1"/>
    <x v="92"/>
    <x v="3"/>
    <x v="3"/>
    <n v="4305"/>
    <x v="0"/>
    <x v="3"/>
    <x v="7"/>
    <x v="7"/>
    <n v="193.7"/>
  </r>
  <r>
    <x v="52"/>
    <x v="2"/>
    <s v="2024-2025"/>
    <x v="1"/>
    <x v="82"/>
    <x v="3"/>
    <x v="3"/>
    <n v="4655"/>
    <x v="0"/>
    <x v="17"/>
    <x v="4"/>
    <x v="4"/>
    <n v="193.8"/>
  </r>
  <r>
    <x v="698"/>
    <x v="2"/>
    <s v="2024-2025"/>
    <x v="1"/>
    <x v="0"/>
    <x v="0"/>
    <x v="0"/>
    <n v="6021"/>
    <x v="0"/>
    <x v="0"/>
    <x v="3"/>
    <x v="3"/>
    <n v="193.95"/>
  </r>
  <r>
    <x v="218"/>
    <x v="1"/>
    <s v="2022-2023"/>
    <x v="0"/>
    <x v="65"/>
    <x v="1"/>
    <x v="1"/>
    <n v="2131"/>
    <x v="0"/>
    <x v="4"/>
    <x v="3"/>
    <x v="3"/>
    <n v="194.06"/>
  </r>
  <r>
    <x v="587"/>
    <x v="0"/>
    <s v="2024-2025"/>
    <x v="0"/>
    <x v="27"/>
    <x v="4"/>
    <x v="4"/>
    <n v="3066"/>
    <x v="0"/>
    <x v="7"/>
    <x v="3"/>
    <x v="3"/>
    <n v="194.56"/>
  </r>
  <r>
    <x v="586"/>
    <x v="0"/>
    <s v="2023-2024"/>
    <x v="0"/>
    <x v="86"/>
    <x v="0"/>
    <x v="0"/>
    <n v="6725"/>
    <x v="0"/>
    <x v="20"/>
    <x v="5"/>
    <x v="5"/>
    <n v="194.63"/>
  </r>
  <r>
    <x v="668"/>
    <x v="2"/>
    <s v="2024-2025"/>
    <x v="0"/>
    <x v="36"/>
    <x v="4"/>
    <x v="4"/>
    <n v="3148"/>
    <x v="0"/>
    <x v="6"/>
    <x v="3"/>
    <x v="3"/>
    <n v="194.64"/>
  </r>
  <r>
    <x v="344"/>
    <x v="1"/>
    <s v="2022-2023"/>
    <x v="0"/>
    <x v="7"/>
    <x v="4"/>
    <x v="4"/>
    <n v="3175"/>
    <x v="0"/>
    <x v="6"/>
    <x v="2"/>
    <x v="2"/>
    <n v="194.64999999999998"/>
  </r>
  <r>
    <x v="702"/>
    <x v="0"/>
    <s v="2023-2024"/>
    <x v="1"/>
    <x v="82"/>
    <x v="3"/>
    <x v="3"/>
    <n v="4655"/>
    <x v="0"/>
    <x v="17"/>
    <x v="1"/>
    <x v="1"/>
    <n v="194.71"/>
  </r>
  <r>
    <x v="434"/>
    <x v="0"/>
    <s v="2023-2024"/>
    <x v="0"/>
    <x v="16"/>
    <x v="0"/>
    <x v="0"/>
    <n v="6030"/>
    <x v="0"/>
    <x v="0"/>
    <x v="4"/>
    <x v="4"/>
    <n v="194.85"/>
  </r>
  <r>
    <x v="699"/>
    <x v="2"/>
    <s v="2024-2025"/>
    <x v="0"/>
    <x v="75"/>
    <x v="0"/>
    <x v="0"/>
    <n v="6450"/>
    <x v="0"/>
    <x v="20"/>
    <x v="7"/>
    <x v="7"/>
    <n v="195.1"/>
  </r>
  <r>
    <x v="450"/>
    <x v="1"/>
    <s v="2023-2024"/>
    <x v="1"/>
    <x v="71"/>
    <x v="6"/>
    <x v="6"/>
    <n v="5043"/>
    <x v="0"/>
    <x v="13"/>
    <x v="5"/>
    <x v="5"/>
    <n v="195.16"/>
  </r>
  <r>
    <x v="324"/>
    <x v="0"/>
    <s v="2024-2025"/>
    <x v="0"/>
    <x v="63"/>
    <x v="1"/>
    <x v="1"/>
    <n v="2015"/>
    <x v="0"/>
    <x v="5"/>
    <x v="8"/>
    <x v="8"/>
    <n v="195.35000000000002"/>
  </r>
  <r>
    <x v="613"/>
    <x v="2"/>
    <s v="2024-2025"/>
    <x v="0"/>
    <x v="63"/>
    <x v="1"/>
    <x v="1"/>
    <n v="2015"/>
    <x v="0"/>
    <x v="5"/>
    <x v="7"/>
    <x v="7"/>
    <n v="195.65000000000003"/>
  </r>
  <r>
    <x v="33"/>
    <x v="2"/>
    <s v="2024-2025"/>
    <x v="1"/>
    <x v="29"/>
    <x v="4"/>
    <x v="4"/>
    <n v="3500"/>
    <x v="0"/>
    <x v="8"/>
    <x v="6"/>
    <x v="6"/>
    <n v="196.21"/>
  </r>
  <r>
    <x v="424"/>
    <x v="0"/>
    <s v="2023-2024"/>
    <x v="0"/>
    <x v="60"/>
    <x v="1"/>
    <x v="1"/>
    <n v="2541"/>
    <x v="0"/>
    <x v="2"/>
    <x v="0"/>
    <x v="0"/>
    <n v="196.23999999999998"/>
  </r>
  <r>
    <x v="1"/>
    <x v="0"/>
    <s v="2023-2024"/>
    <x v="1"/>
    <x v="28"/>
    <x v="1"/>
    <x v="1"/>
    <n v="2830"/>
    <x v="0"/>
    <x v="11"/>
    <x v="6"/>
    <x v="6"/>
    <n v="196.49"/>
  </r>
  <r>
    <x v="361"/>
    <x v="2"/>
    <s v="2024-2025"/>
    <x v="1"/>
    <x v="75"/>
    <x v="0"/>
    <x v="0"/>
    <n v="6450"/>
    <x v="0"/>
    <x v="20"/>
    <x v="2"/>
    <x v="2"/>
    <n v="196.62"/>
  </r>
  <r>
    <x v="256"/>
    <x v="0"/>
    <s v="2023-2024"/>
    <x v="0"/>
    <x v="55"/>
    <x v="3"/>
    <x v="3"/>
    <n v="4703"/>
    <x v="0"/>
    <x v="17"/>
    <x v="3"/>
    <x v="3"/>
    <n v="196.82"/>
  </r>
  <r>
    <x v="304"/>
    <x v="1"/>
    <s v="2023-2024"/>
    <x v="0"/>
    <x v="90"/>
    <x v="3"/>
    <x v="3"/>
    <n v="4700"/>
    <x v="0"/>
    <x v="17"/>
    <x v="3"/>
    <x v="3"/>
    <n v="196.88000000000002"/>
  </r>
  <r>
    <x v="65"/>
    <x v="2"/>
    <s v="2024-2025"/>
    <x v="0"/>
    <x v="69"/>
    <x v="4"/>
    <x v="4"/>
    <n v="3199"/>
    <x v="0"/>
    <x v="6"/>
    <x v="3"/>
    <x v="3"/>
    <n v="197.04"/>
  </r>
  <r>
    <x v="703"/>
    <x v="0"/>
    <s v="2023-2024"/>
    <x v="0"/>
    <x v="73"/>
    <x v="6"/>
    <x v="6"/>
    <n v="5607"/>
    <x v="0"/>
    <x v="18"/>
    <x v="6"/>
    <x v="6"/>
    <n v="197.66"/>
  </r>
  <r>
    <x v="440"/>
    <x v="0"/>
    <s v="2024-2025"/>
    <x v="0"/>
    <x v="85"/>
    <x v="0"/>
    <x v="0"/>
    <n v="6530"/>
    <x v="0"/>
    <x v="20"/>
    <x v="1"/>
    <x v="1"/>
    <n v="197.91"/>
  </r>
  <r>
    <x v="120"/>
    <x v="2"/>
    <s v="2024-2025"/>
    <x v="0"/>
    <x v="26"/>
    <x v="0"/>
    <x v="0"/>
    <n v="6280"/>
    <x v="0"/>
    <x v="14"/>
    <x v="8"/>
    <x v="8"/>
    <n v="198.01999999999998"/>
  </r>
  <r>
    <x v="455"/>
    <x v="0"/>
    <s v="2023-2024"/>
    <x v="1"/>
    <x v="0"/>
    <x v="0"/>
    <x v="0"/>
    <n v="6021"/>
    <x v="0"/>
    <x v="0"/>
    <x v="2"/>
    <x v="2"/>
    <n v="198.07"/>
  </r>
  <r>
    <x v="447"/>
    <x v="0"/>
    <s v="2023-2024"/>
    <x v="0"/>
    <x v="20"/>
    <x v="4"/>
    <x v="4"/>
    <n v="3429"/>
    <x v="0"/>
    <x v="8"/>
    <x v="4"/>
    <x v="4"/>
    <n v="198.64"/>
  </r>
  <r>
    <x v="603"/>
    <x v="2"/>
    <s v="2024-2025"/>
    <x v="0"/>
    <x v="25"/>
    <x v="4"/>
    <x v="4"/>
    <n v="3550"/>
    <x v="0"/>
    <x v="8"/>
    <x v="1"/>
    <x v="1"/>
    <n v="198.75"/>
  </r>
  <r>
    <x v="366"/>
    <x v="1"/>
    <s v="2022-2023"/>
    <x v="0"/>
    <x v="21"/>
    <x v="3"/>
    <x v="3"/>
    <n v="4012"/>
    <x v="0"/>
    <x v="10"/>
    <x v="3"/>
    <x v="3"/>
    <n v="198.84"/>
  </r>
  <r>
    <x v="415"/>
    <x v="2"/>
    <s v="2024-2025"/>
    <x v="0"/>
    <x v="2"/>
    <x v="2"/>
    <x v="2"/>
    <n v="2617"/>
    <x v="0"/>
    <x v="2"/>
    <x v="0"/>
    <x v="0"/>
    <n v="199.12"/>
  </r>
  <r>
    <x v="613"/>
    <x v="2"/>
    <s v="2024-2025"/>
    <x v="0"/>
    <x v="94"/>
    <x v="5"/>
    <x v="5"/>
    <n v="7250"/>
    <x v="0"/>
    <x v="9"/>
    <x v="7"/>
    <x v="7"/>
    <n v="199.82"/>
  </r>
  <r>
    <x v="511"/>
    <x v="2"/>
    <s v="2024-2025"/>
    <x v="0"/>
    <x v="58"/>
    <x v="0"/>
    <x v="0"/>
    <n v="6027"/>
    <x v="0"/>
    <x v="0"/>
    <x v="9"/>
    <x v="9"/>
    <n v="199.95"/>
  </r>
  <r>
    <x v="691"/>
    <x v="2"/>
    <s v="2024-2025"/>
    <x v="0"/>
    <x v="63"/>
    <x v="1"/>
    <x v="1"/>
    <n v="2015"/>
    <x v="0"/>
    <x v="5"/>
    <x v="5"/>
    <x v="5"/>
    <n v="200.05"/>
  </r>
  <r>
    <x v="47"/>
    <x v="2"/>
    <s v="2024-2025"/>
    <x v="0"/>
    <x v="19"/>
    <x v="1"/>
    <x v="1"/>
    <n v="2800"/>
    <x v="0"/>
    <x v="11"/>
    <x v="6"/>
    <x v="6"/>
    <n v="200.39"/>
  </r>
  <r>
    <x v="704"/>
    <x v="0"/>
    <s v="2023-2024"/>
    <x v="0"/>
    <x v="15"/>
    <x v="1"/>
    <x v="1"/>
    <n v="2020"/>
    <x v="0"/>
    <x v="5"/>
    <x v="1"/>
    <x v="1"/>
    <n v="200.44"/>
  </r>
  <r>
    <x v="94"/>
    <x v="0"/>
    <s v="2023-2024"/>
    <x v="0"/>
    <x v="90"/>
    <x v="3"/>
    <x v="3"/>
    <n v="4700"/>
    <x v="0"/>
    <x v="17"/>
    <x v="1"/>
    <x v="1"/>
    <n v="200.64999999999998"/>
  </r>
  <r>
    <x v="186"/>
    <x v="2"/>
    <s v="2024-2025"/>
    <x v="0"/>
    <x v="84"/>
    <x v="3"/>
    <x v="3"/>
    <n v="4215"/>
    <x v="0"/>
    <x v="3"/>
    <x v="9"/>
    <x v="9"/>
    <n v="200.70999999999998"/>
  </r>
  <r>
    <x v="589"/>
    <x v="0"/>
    <s v="2023-2024"/>
    <x v="0"/>
    <x v="83"/>
    <x v="0"/>
    <x v="0"/>
    <n v="6052"/>
    <x v="0"/>
    <x v="0"/>
    <x v="1"/>
    <x v="1"/>
    <n v="200.73"/>
  </r>
  <r>
    <x v="33"/>
    <x v="2"/>
    <s v="2024-2025"/>
    <x v="1"/>
    <x v="9"/>
    <x v="4"/>
    <x v="4"/>
    <n v="3076"/>
    <x v="0"/>
    <x v="7"/>
    <x v="0"/>
    <x v="0"/>
    <n v="200.82000000000002"/>
  </r>
  <r>
    <x v="465"/>
    <x v="1"/>
    <s v="2023-2024"/>
    <x v="1"/>
    <x v="4"/>
    <x v="1"/>
    <x v="1"/>
    <n v="2154"/>
    <x v="0"/>
    <x v="4"/>
    <x v="3"/>
    <x v="3"/>
    <n v="200.87"/>
  </r>
  <r>
    <x v="705"/>
    <x v="0"/>
    <s v="2024-2025"/>
    <x v="0"/>
    <x v="59"/>
    <x v="3"/>
    <x v="3"/>
    <n v="4509"/>
    <x v="0"/>
    <x v="3"/>
    <x v="8"/>
    <x v="8"/>
    <n v="200.87"/>
  </r>
  <r>
    <x v="214"/>
    <x v="2"/>
    <s v="2024-2025"/>
    <x v="0"/>
    <x v="73"/>
    <x v="6"/>
    <x v="6"/>
    <n v="5607"/>
    <x v="0"/>
    <x v="18"/>
    <x v="6"/>
    <x v="6"/>
    <n v="201.14"/>
  </r>
  <r>
    <x v="679"/>
    <x v="0"/>
    <s v="2023-2024"/>
    <x v="1"/>
    <x v="17"/>
    <x v="3"/>
    <x v="3"/>
    <n v="4825"/>
    <x v="0"/>
    <x v="12"/>
    <x v="0"/>
    <x v="0"/>
    <n v="201.22"/>
  </r>
  <r>
    <x v="385"/>
    <x v="1"/>
    <s v="2022-2023"/>
    <x v="0"/>
    <x v="49"/>
    <x v="4"/>
    <x v="4"/>
    <n v="3134"/>
    <x v="0"/>
    <x v="6"/>
    <x v="7"/>
    <x v="7"/>
    <n v="201.22000000000003"/>
  </r>
  <r>
    <x v="177"/>
    <x v="1"/>
    <s v="2022-2023"/>
    <x v="1"/>
    <x v="33"/>
    <x v="4"/>
    <x v="4"/>
    <n v="3280"/>
    <x v="0"/>
    <x v="8"/>
    <x v="3"/>
    <x v="3"/>
    <n v="201.92"/>
  </r>
  <r>
    <x v="211"/>
    <x v="2"/>
    <s v="2024-2025"/>
    <x v="0"/>
    <x v="77"/>
    <x v="5"/>
    <x v="5"/>
    <n v="7018"/>
    <x v="0"/>
    <x v="9"/>
    <x v="3"/>
    <x v="3"/>
    <n v="202.16"/>
  </r>
  <r>
    <x v="353"/>
    <x v="1"/>
    <s v="2022-2023"/>
    <x v="0"/>
    <x v="42"/>
    <x v="3"/>
    <x v="3"/>
    <n v="4870"/>
    <x v="0"/>
    <x v="12"/>
    <x v="5"/>
    <x v="5"/>
    <n v="202.28"/>
  </r>
  <r>
    <x v="522"/>
    <x v="0"/>
    <s v="2023-2024"/>
    <x v="0"/>
    <x v="95"/>
    <x v="7"/>
    <x v="7"/>
    <n v="870"/>
    <x v="0"/>
    <x v="19"/>
    <x v="2"/>
    <x v="2"/>
    <n v="202.61"/>
  </r>
  <r>
    <x v="588"/>
    <x v="0"/>
    <s v="2023-2024"/>
    <x v="0"/>
    <x v="34"/>
    <x v="4"/>
    <x v="4"/>
    <n v="3018"/>
    <x v="0"/>
    <x v="7"/>
    <x v="4"/>
    <x v="4"/>
    <n v="202.86999999999998"/>
  </r>
  <r>
    <x v="585"/>
    <x v="0"/>
    <s v="2023-2024"/>
    <x v="1"/>
    <x v="4"/>
    <x v="1"/>
    <x v="1"/>
    <n v="2154"/>
    <x v="0"/>
    <x v="4"/>
    <x v="1"/>
    <x v="1"/>
    <n v="203.66"/>
  </r>
  <r>
    <x v="690"/>
    <x v="1"/>
    <s v="2022-2023"/>
    <x v="0"/>
    <x v="47"/>
    <x v="1"/>
    <x v="1"/>
    <n v="2101"/>
    <x v="0"/>
    <x v="4"/>
    <x v="1"/>
    <x v="1"/>
    <n v="203.68"/>
  </r>
  <r>
    <x v="72"/>
    <x v="2"/>
    <s v="2024-2025"/>
    <x v="1"/>
    <x v="9"/>
    <x v="4"/>
    <x v="4"/>
    <n v="3076"/>
    <x v="0"/>
    <x v="7"/>
    <x v="2"/>
    <x v="2"/>
    <n v="203.88"/>
  </r>
  <r>
    <x v="158"/>
    <x v="0"/>
    <s v="2023-2024"/>
    <x v="0"/>
    <x v="61"/>
    <x v="6"/>
    <x v="6"/>
    <n v="5343"/>
    <x v="0"/>
    <x v="18"/>
    <x v="9"/>
    <x v="9"/>
    <n v="204.10000000000002"/>
  </r>
  <r>
    <x v="649"/>
    <x v="1"/>
    <s v="2022-2023"/>
    <x v="0"/>
    <x v="5"/>
    <x v="1"/>
    <x v="1"/>
    <n v="2067"/>
    <x v="0"/>
    <x v="5"/>
    <x v="1"/>
    <x v="1"/>
    <n v="204.21"/>
  </r>
  <r>
    <x v="620"/>
    <x v="1"/>
    <s v="2023-2024"/>
    <x v="0"/>
    <x v="35"/>
    <x v="3"/>
    <x v="3"/>
    <n v="4558"/>
    <x v="0"/>
    <x v="15"/>
    <x v="4"/>
    <x v="4"/>
    <n v="204.48000000000002"/>
  </r>
  <r>
    <x v="76"/>
    <x v="2"/>
    <s v="2024-2025"/>
    <x v="0"/>
    <x v="88"/>
    <x v="6"/>
    <x v="6"/>
    <n v="5011"/>
    <x v="0"/>
    <x v="13"/>
    <x v="1"/>
    <x v="1"/>
    <n v="204.59"/>
  </r>
  <r>
    <x v="706"/>
    <x v="1"/>
    <s v="2022-2023"/>
    <x v="0"/>
    <x v="66"/>
    <x v="3"/>
    <x v="3"/>
    <n v="4883"/>
    <x v="0"/>
    <x v="12"/>
    <x v="5"/>
    <x v="5"/>
    <n v="204.61"/>
  </r>
  <r>
    <x v="58"/>
    <x v="2"/>
    <s v="2024-2025"/>
    <x v="1"/>
    <x v="32"/>
    <x v="6"/>
    <x v="6"/>
    <n v="5169"/>
    <x v="0"/>
    <x v="13"/>
    <x v="4"/>
    <x v="4"/>
    <n v="204.64"/>
  </r>
  <r>
    <x v="175"/>
    <x v="1"/>
    <s v="2023-2024"/>
    <x v="0"/>
    <x v="58"/>
    <x v="0"/>
    <x v="0"/>
    <n v="6027"/>
    <x v="0"/>
    <x v="0"/>
    <x v="7"/>
    <x v="7"/>
    <n v="204.69000000000003"/>
  </r>
  <r>
    <x v="707"/>
    <x v="1"/>
    <s v="2023-2024"/>
    <x v="0"/>
    <x v="51"/>
    <x v="4"/>
    <x v="4"/>
    <n v="3630"/>
    <x v="0"/>
    <x v="16"/>
    <x v="3"/>
    <x v="3"/>
    <n v="204.79000000000002"/>
  </r>
  <r>
    <x v="521"/>
    <x v="0"/>
    <s v="2023-2024"/>
    <x v="1"/>
    <x v="82"/>
    <x v="3"/>
    <x v="3"/>
    <n v="4655"/>
    <x v="0"/>
    <x v="17"/>
    <x v="0"/>
    <x v="0"/>
    <n v="204.82999999999998"/>
  </r>
  <r>
    <x v="174"/>
    <x v="0"/>
    <s v="2024-2025"/>
    <x v="0"/>
    <x v="37"/>
    <x v="1"/>
    <x v="1"/>
    <n v="2750"/>
    <x v="0"/>
    <x v="11"/>
    <x v="7"/>
    <x v="7"/>
    <n v="204.84"/>
  </r>
  <r>
    <x v="564"/>
    <x v="0"/>
    <s v="2023-2024"/>
    <x v="0"/>
    <x v="45"/>
    <x v="3"/>
    <x v="3"/>
    <n v="4570"/>
    <x v="0"/>
    <x v="15"/>
    <x v="0"/>
    <x v="0"/>
    <n v="204.85"/>
  </r>
  <r>
    <x v="645"/>
    <x v="0"/>
    <s v="2024-2025"/>
    <x v="1"/>
    <x v="9"/>
    <x v="4"/>
    <x v="4"/>
    <n v="3076"/>
    <x v="0"/>
    <x v="7"/>
    <x v="8"/>
    <x v="8"/>
    <n v="205.46"/>
  </r>
  <r>
    <x v="156"/>
    <x v="2"/>
    <s v="2024-2025"/>
    <x v="1"/>
    <x v="23"/>
    <x v="1"/>
    <x v="1"/>
    <n v="2650"/>
    <x v="0"/>
    <x v="11"/>
    <x v="0"/>
    <x v="0"/>
    <n v="205.64"/>
  </r>
  <r>
    <x v="469"/>
    <x v="1"/>
    <s v="2023-2024"/>
    <x v="1"/>
    <x v="36"/>
    <x v="4"/>
    <x v="4"/>
    <n v="3148"/>
    <x v="0"/>
    <x v="6"/>
    <x v="1"/>
    <x v="1"/>
    <n v="205.76999999999998"/>
  </r>
  <r>
    <x v="691"/>
    <x v="2"/>
    <s v="2024-2025"/>
    <x v="0"/>
    <x v="65"/>
    <x v="1"/>
    <x v="1"/>
    <n v="2131"/>
    <x v="0"/>
    <x v="4"/>
    <x v="1"/>
    <x v="1"/>
    <n v="206.74"/>
  </r>
  <r>
    <x v="307"/>
    <x v="0"/>
    <s v="2023-2024"/>
    <x v="1"/>
    <x v="81"/>
    <x v="3"/>
    <x v="3"/>
    <n v="4680"/>
    <x v="0"/>
    <x v="17"/>
    <x v="3"/>
    <x v="3"/>
    <n v="206.82"/>
  </r>
  <r>
    <x v="439"/>
    <x v="0"/>
    <s v="2023-2024"/>
    <x v="1"/>
    <x v="96"/>
    <x v="4"/>
    <x v="4"/>
    <n v="3690"/>
    <x v="0"/>
    <x v="16"/>
    <x v="4"/>
    <x v="4"/>
    <n v="207.62"/>
  </r>
  <r>
    <x v="190"/>
    <x v="1"/>
    <s v="2022-2023"/>
    <x v="1"/>
    <x v="22"/>
    <x v="1"/>
    <x v="1"/>
    <n v="2539"/>
    <x v="0"/>
    <x v="2"/>
    <x v="7"/>
    <x v="7"/>
    <n v="207.73"/>
  </r>
  <r>
    <x v="161"/>
    <x v="0"/>
    <s v="2023-2024"/>
    <x v="1"/>
    <x v="33"/>
    <x v="4"/>
    <x v="4"/>
    <n v="3280"/>
    <x v="0"/>
    <x v="8"/>
    <x v="4"/>
    <x v="4"/>
    <n v="207.74"/>
  </r>
  <r>
    <x v="600"/>
    <x v="0"/>
    <s v="2023-2024"/>
    <x v="0"/>
    <x v="12"/>
    <x v="3"/>
    <x v="3"/>
    <n v="4068"/>
    <x v="0"/>
    <x v="10"/>
    <x v="8"/>
    <x v="8"/>
    <n v="207.77"/>
  </r>
  <r>
    <x v="41"/>
    <x v="1"/>
    <s v="2022-2023"/>
    <x v="1"/>
    <x v="70"/>
    <x v="4"/>
    <x v="4"/>
    <n v="3400"/>
    <x v="0"/>
    <x v="8"/>
    <x v="0"/>
    <x v="0"/>
    <n v="207.84"/>
  </r>
  <r>
    <x v="196"/>
    <x v="0"/>
    <s v="2024-2025"/>
    <x v="1"/>
    <x v="30"/>
    <x v="4"/>
    <x v="4"/>
    <n v="3131"/>
    <x v="0"/>
    <x v="6"/>
    <x v="3"/>
    <x v="3"/>
    <n v="207.84"/>
  </r>
  <r>
    <x v="610"/>
    <x v="0"/>
    <s v="2023-2024"/>
    <x v="0"/>
    <x v="35"/>
    <x v="3"/>
    <x v="3"/>
    <n v="4558"/>
    <x v="0"/>
    <x v="15"/>
    <x v="3"/>
    <x v="3"/>
    <n v="208.14000000000001"/>
  </r>
  <r>
    <x v="708"/>
    <x v="1"/>
    <s v="2022-2023"/>
    <x v="0"/>
    <x v="95"/>
    <x v="7"/>
    <x v="7"/>
    <n v="870"/>
    <x v="0"/>
    <x v="19"/>
    <x v="9"/>
    <x v="9"/>
    <n v="208.22"/>
  </r>
  <r>
    <x v="623"/>
    <x v="1"/>
    <s v="2023-2024"/>
    <x v="0"/>
    <x v="61"/>
    <x v="6"/>
    <x v="6"/>
    <n v="5343"/>
    <x v="0"/>
    <x v="18"/>
    <x v="9"/>
    <x v="9"/>
    <n v="208.44"/>
  </r>
  <r>
    <x v="316"/>
    <x v="0"/>
    <s v="2023-2024"/>
    <x v="1"/>
    <x v="81"/>
    <x v="3"/>
    <x v="3"/>
    <n v="4680"/>
    <x v="0"/>
    <x v="17"/>
    <x v="5"/>
    <x v="5"/>
    <n v="208.73000000000002"/>
  </r>
  <r>
    <x v="667"/>
    <x v="0"/>
    <s v="2023-2024"/>
    <x v="1"/>
    <x v="41"/>
    <x v="5"/>
    <x v="5"/>
    <n v="7320"/>
    <x v="0"/>
    <x v="9"/>
    <x v="7"/>
    <x v="7"/>
    <n v="209.62"/>
  </r>
  <r>
    <x v="235"/>
    <x v="1"/>
    <s v="2022-2023"/>
    <x v="0"/>
    <x v="23"/>
    <x v="1"/>
    <x v="1"/>
    <n v="2650"/>
    <x v="0"/>
    <x v="11"/>
    <x v="1"/>
    <x v="1"/>
    <n v="209.62"/>
  </r>
  <r>
    <x v="549"/>
    <x v="1"/>
    <s v="2023-2024"/>
    <x v="0"/>
    <x v="66"/>
    <x v="3"/>
    <x v="3"/>
    <n v="4883"/>
    <x v="0"/>
    <x v="12"/>
    <x v="9"/>
    <x v="9"/>
    <n v="209.65"/>
  </r>
  <r>
    <x v="444"/>
    <x v="0"/>
    <s v="2023-2024"/>
    <x v="0"/>
    <x v="27"/>
    <x v="4"/>
    <x v="4"/>
    <n v="3066"/>
    <x v="0"/>
    <x v="7"/>
    <x v="1"/>
    <x v="1"/>
    <n v="209.65"/>
  </r>
  <r>
    <x v="93"/>
    <x v="2"/>
    <s v="2024-2025"/>
    <x v="0"/>
    <x v="49"/>
    <x v="4"/>
    <x v="4"/>
    <n v="3134"/>
    <x v="0"/>
    <x v="6"/>
    <x v="4"/>
    <x v="4"/>
    <n v="209.79"/>
  </r>
  <r>
    <x v="299"/>
    <x v="1"/>
    <s v="2022-2023"/>
    <x v="0"/>
    <x v="76"/>
    <x v="1"/>
    <x v="1"/>
    <n v="2031"/>
    <x v="0"/>
    <x v="5"/>
    <x v="2"/>
    <x v="2"/>
    <n v="209.8"/>
  </r>
  <r>
    <x v="334"/>
    <x v="2"/>
    <s v="2024-2025"/>
    <x v="1"/>
    <x v="70"/>
    <x v="4"/>
    <x v="4"/>
    <n v="3400"/>
    <x v="0"/>
    <x v="8"/>
    <x v="9"/>
    <x v="9"/>
    <n v="209.9"/>
  </r>
  <r>
    <x v="543"/>
    <x v="0"/>
    <s v="2023-2024"/>
    <x v="0"/>
    <x v="70"/>
    <x v="4"/>
    <x v="4"/>
    <n v="3400"/>
    <x v="0"/>
    <x v="8"/>
    <x v="1"/>
    <x v="1"/>
    <n v="210.05"/>
  </r>
  <r>
    <x v="86"/>
    <x v="1"/>
    <s v="2022-2023"/>
    <x v="0"/>
    <x v="5"/>
    <x v="1"/>
    <x v="1"/>
    <n v="2067"/>
    <x v="0"/>
    <x v="5"/>
    <x v="4"/>
    <x v="4"/>
    <n v="210.75"/>
  </r>
  <r>
    <x v="543"/>
    <x v="0"/>
    <s v="2023-2024"/>
    <x v="1"/>
    <x v="85"/>
    <x v="0"/>
    <x v="0"/>
    <n v="6530"/>
    <x v="0"/>
    <x v="20"/>
    <x v="4"/>
    <x v="4"/>
    <n v="210.75"/>
  </r>
  <r>
    <x v="421"/>
    <x v="0"/>
    <s v="2023-2024"/>
    <x v="0"/>
    <x v="42"/>
    <x v="3"/>
    <x v="3"/>
    <n v="4870"/>
    <x v="0"/>
    <x v="12"/>
    <x v="3"/>
    <x v="3"/>
    <n v="210.81"/>
  </r>
  <r>
    <x v="401"/>
    <x v="2"/>
    <s v="2024-2025"/>
    <x v="1"/>
    <x v="32"/>
    <x v="6"/>
    <x v="6"/>
    <n v="5169"/>
    <x v="0"/>
    <x v="13"/>
    <x v="7"/>
    <x v="7"/>
    <n v="211.57000000000002"/>
  </r>
  <r>
    <x v="0"/>
    <x v="0"/>
    <s v="2023-2024"/>
    <x v="0"/>
    <x v="10"/>
    <x v="4"/>
    <x v="4"/>
    <n v="3551"/>
    <x v="0"/>
    <x v="8"/>
    <x v="8"/>
    <x v="8"/>
    <n v="211.59"/>
  </r>
  <r>
    <x v="428"/>
    <x v="0"/>
    <s v="2024-2025"/>
    <x v="0"/>
    <x v="73"/>
    <x v="6"/>
    <x v="6"/>
    <n v="5607"/>
    <x v="0"/>
    <x v="18"/>
    <x v="2"/>
    <x v="2"/>
    <n v="211.63"/>
  </r>
  <r>
    <x v="709"/>
    <x v="0"/>
    <s v="2023-2024"/>
    <x v="0"/>
    <x v="38"/>
    <x v="3"/>
    <x v="3"/>
    <n v="4802"/>
    <x v="0"/>
    <x v="12"/>
    <x v="6"/>
    <x v="6"/>
    <n v="212.54999999999998"/>
  </r>
  <r>
    <x v="330"/>
    <x v="0"/>
    <s v="2023-2024"/>
    <x v="0"/>
    <x v="88"/>
    <x v="6"/>
    <x v="6"/>
    <n v="5011"/>
    <x v="0"/>
    <x v="13"/>
    <x v="4"/>
    <x v="4"/>
    <n v="212.8"/>
  </r>
  <r>
    <x v="331"/>
    <x v="0"/>
    <s v="2024-2025"/>
    <x v="1"/>
    <x v="56"/>
    <x v="1"/>
    <x v="1"/>
    <n v="2795"/>
    <x v="0"/>
    <x v="11"/>
    <x v="8"/>
    <x v="8"/>
    <n v="212.88"/>
  </r>
  <r>
    <x v="481"/>
    <x v="2"/>
    <s v="2024-2025"/>
    <x v="0"/>
    <x v="62"/>
    <x v="0"/>
    <x v="0"/>
    <n v="6112"/>
    <x v="0"/>
    <x v="14"/>
    <x v="3"/>
    <x v="3"/>
    <n v="212.91"/>
  </r>
  <r>
    <x v="616"/>
    <x v="0"/>
    <s v="2023-2024"/>
    <x v="1"/>
    <x v="7"/>
    <x v="4"/>
    <x v="4"/>
    <n v="3175"/>
    <x v="0"/>
    <x v="6"/>
    <x v="1"/>
    <x v="1"/>
    <n v="213.03"/>
  </r>
  <r>
    <x v="687"/>
    <x v="0"/>
    <s v="2023-2024"/>
    <x v="0"/>
    <x v="44"/>
    <x v="4"/>
    <x v="4"/>
    <n v="3977"/>
    <x v="0"/>
    <x v="16"/>
    <x v="7"/>
    <x v="7"/>
    <n v="213.16"/>
  </r>
  <r>
    <x v="459"/>
    <x v="0"/>
    <s v="2023-2024"/>
    <x v="0"/>
    <x v="65"/>
    <x v="1"/>
    <x v="1"/>
    <n v="2131"/>
    <x v="0"/>
    <x v="4"/>
    <x v="3"/>
    <x v="3"/>
    <n v="213.37"/>
  </r>
  <r>
    <x v="403"/>
    <x v="0"/>
    <s v="2024-2025"/>
    <x v="1"/>
    <x v="96"/>
    <x v="4"/>
    <x v="4"/>
    <n v="3690"/>
    <x v="0"/>
    <x v="16"/>
    <x v="5"/>
    <x v="5"/>
    <n v="213.62"/>
  </r>
  <r>
    <x v="710"/>
    <x v="1"/>
    <s v="2022-2023"/>
    <x v="0"/>
    <x v="73"/>
    <x v="6"/>
    <x v="6"/>
    <n v="5607"/>
    <x v="0"/>
    <x v="18"/>
    <x v="4"/>
    <x v="4"/>
    <n v="213.75"/>
  </r>
  <r>
    <x v="527"/>
    <x v="1"/>
    <s v="2022-2023"/>
    <x v="1"/>
    <x v="72"/>
    <x v="4"/>
    <x v="4"/>
    <n v="3931"/>
    <x v="0"/>
    <x v="16"/>
    <x v="4"/>
    <x v="4"/>
    <n v="213.8"/>
  </r>
  <r>
    <x v="350"/>
    <x v="1"/>
    <s v="2022-2023"/>
    <x v="1"/>
    <x v="0"/>
    <x v="0"/>
    <x v="0"/>
    <n v="6021"/>
    <x v="0"/>
    <x v="0"/>
    <x v="0"/>
    <x v="0"/>
    <n v="213.83"/>
  </r>
  <r>
    <x v="556"/>
    <x v="0"/>
    <s v="2023-2024"/>
    <x v="1"/>
    <x v="32"/>
    <x v="6"/>
    <x v="6"/>
    <n v="5169"/>
    <x v="0"/>
    <x v="13"/>
    <x v="4"/>
    <x v="4"/>
    <n v="213.92000000000002"/>
  </r>
  <r>
    <x v="490"/>
    <x v="0"/>
    <s v="2023-2024"/>
    <x v="0"/>
    <x v="15"/>
    <x v="1"/>
    <x v="1"/>
    <n v="2020"/>
    <x v="0"/>
    <x v="5"/>
    <x v="6"/>
    <x v="6"/>
    <n v="214.01000000000002"/>
  </r>
  <r>
    <x v="606"/>
    <x v="0"/>
    <s v="2023-2024"/>
    <x v="0"/>
    <x v="21"/>
    <x v="3"/>
    <x v="3"/>
    <n v="4012"/>
    <x v="0"/>
    <x v="10"/>
    <x v="5"/>
    <x v="5"/>
    <n v="214.07"/>
  </r>
  <r>
    <x v="460"/>
    <x v="1"/>
    <s v="2023-2024"/>
    <x v="0"/>
    <x v="63"/>
    <x v="1"/>
    <x v="1"/>
    <n v="2015"/>
    <x v="0"/>
    <x v="5"/>
    <x v="5"/>
    <x v="5"/>
    <n v="214.48000000000002"/>
  </r>
  <r>
    <x v="326"/>
    <x v="0"/>
    <s v="2023-2024"/>
    <x v="1"/>
    <x v="68"/>
    <x v="7"/>
    <x v="7"/>
    <n v="800"/>
    <x v="0"/>
    <x v="19"/>
    <x v="5"/>
    <x v="5"/>
    <n v="215.45000000000002"/>
  </r>
  <r>
    <x v="155"/>
    <x v="2"/>
    <s v="2024-2025"/>
    <x v="1"/>
    <x v="14"/>
    <x v="1"/>
    <x v="1"/>
    <n v="2790"/>
    <x v="0"/>
    <x v="11"/>
    <x v="3"/>
    <x v="3"/>
    <n v="215.58"/>
  </r>
  <r>
    <x v="449"/>
    <x v="0"/>
    <s v="2024-2025"/>
    <x v="0"/>
    <x v="3"/>
    <x v="3"/>
    <x v="3"/>
    <n v="4220"/>
    <x v="0"/>
    <x v="3"/>
    <x v="2"/>
    <x v="2"/>
    <n v="215.69"/>
  </r>
  <r>
    <x v="263"/>
    <x v="0"/>
    <s v="2023-2024"/>
    <x v="1"/>
    <x v="42"/>
    <x v="3"/>
    <x v="3"/>
    <n v="4870"/>
    <x v="0"/>
    <x v="12"/>
    <x v="0"/>
    <x v="0"/>
    <n v="215.89"/>
  </r>
  <r>
    <x v="544"/>
    <x v="0"/>
    <s v="2023-2024"/>
    <x v="0"/>
    <x v="77"/>
    <x v="5"/>
    <x v="5"/>
    <n v="7018"/>
    <x v="0"/>
    <x v="9"/>
    <x v="0"/>
    <x v="0"/>
    <n v="216.70999999999998"/>
  </r>
  <r>
    <x v="711"/>
    <x v="2"/>
    <s v="2024-2025"/>
    <x v="0"/>
    <x v="6"/>
    <x v="0"/>
    <x v="0"/>
    <n v="6010"/>
    <x v="0"/>
    <x v="0"/>
    <x v="2"/>
    <x v="2"/>
    <n v="217.11"/>
  </r>
  <r>
    <x v="220"/>
    <x v="0"/>
    <s v="2023-2024"/>
    <x v="1"/>
    <x v="25"/>
    <x v="4"/>
    <x v="4"/>
    <n v="3550"/>
    <x v="0"/>
    <x v="8"/>
    <x v="5"/>
    <x v="5"/>
    <n v="217.45000000000002"/>
  </r>
  <r>
    <x v="152"/>
    <x v="0"/>
    <s v="2023-2024"/>
    <x v="0"/>
    <x v="23"/>
    <x v="1"/>
    <x v="1"/>
    <n v="2650"/>
    <x v="0"/>
    <x v="11"/>
    <x v="3"/>
    <x v="3"/>
    <n v="218.4"/>
  </r>
  <r>
    <x v="486"/>
    <x v="1"/>
    <s v="2022-2023"/>
    <x v="0"/>
    <x v="2"/>
    <x v="2"/>
    <x v="2"/>
    <n v="2617"/>
    <x v="0"/>
    <x v="2"/>
    <x v="9"/>
    <x v="9"/>
    <n v="218.43"/>
  </r>
  <r>
    <x v="712"/>
    <x v="0"/>
    <s v="2023-2024"/>
    <x v="0"/>
    <x v="42"/>
    <x v="3"/>
    <x v="3"/>
    <n v="4870"/>
    <x v="0"/>
    <x v="12"/>
    <x v="2"/>
    <x v="2"/>
    <n v="218.6"/>
  </r>
  <r>
    <x v="344"/>
    <x v="1"/>
    <s v="2022-2023"/>
    <x v="1"/>
    <x v="85"/>
    <x v="0"/>
    <x v="0"/>
    <n v="6530"/>
    <x v="0"/>
    <x v="20"/>
    <x v="6"/>
    <x v="6"/>
    <n v="218.63"/>
  </r>
  <r>
    <x v="659"/>
    <x v="2"/>
    <s v="2024-2025"/>
    <x v="0"/>
    <x v="16"/>
    <x v="0"/>
    <x v="0"/>
    <n v="6030"/>
    <x v="0"/>
    <x v="0"/>
    <x v="3"/>
    <x v="3"/>
    <n v="218.78"/>
  </r>
  <r>
    <x v="259"/>
    <x v="2"/>
    <s v="2024-2025"/>
    <x v="1"/>
    <x v="93"/>
    <x v="4"/>
    <x v="4"/>
    <n v="3915"/>
    <x v="0"/>
    <x v="16"/>
    <x v="6"/>
    <x v="6"/>
    <n v="220.18"/>
  </r>
  <r>
    <x v="454"/>
    <x v="0"/>
    <s v="2024-2025"/>
    <x v="0"/>
    <x v="85"/>
    <x v="0"/>
    <x v="0"/>
    <n v="6530"/>
    <x v="0"/>
    <x v="20"/>
    <x v="1"/>
    <x v="1"/>
    <n v="220.2"/>
  </r>
  <r>
    <x v="521"/>
    <x v="0"/>
    <s v="2023-2024"/>
    <x v="0"/>
    <x v="44"/>
    <x v="4"/>
    <x v="4"/>
    <n v="3977"/>
    <x v="0"/>
    <x v="16"/>
    <x v="3"/>
    <x v="3"/>
    <n v="220.78"/>
  </r>
  <r>
    <x v="133"/>
    <x v="1"/>
    <s v="2022-2023"/>
    <x v="0"/>
    <x v="86"/>
    <x v="0"/>
    <x v="0"/>
    <n v="6725"/>
    <x v="0"/>
    <x v="20"/>
    <x v="4"/>
    <x v="4"/>
    <n v="220.83"/>
  </r>
  <r>
    <x v="587"/>
    <x v="0"/>
    <s v="2024-2025"/>
    <x v="1"/>
    <x v="25"/>
    <x v="4"/>
    <x v="4"/>
    <n v="3550"/>
    <x v="0"/>
    <x v="8"/>
    <x v="8"/>
    <x v="8"/>
    <n v="220.85"/>
  </r>
  <r>
    <x v="232"/>
    <x v="1"/>
    <s v="2022-2023"/>
    <x v="1"/>
    <x v="24"/>
    <x v="1"/>
    <x v="1"/>
    <n v="2120"/>
    <x v="0"/>
    <x v="4"/>
    <x v="4"/>
    <x v="4"/>
    <n v="221.82999999999998"/>
  </r>
  <r>
    <x v="590"/>
    <x v="0"/>
    <s v="2024-2025"/>
    <x v="0"/>
    <x v="65"/>
    <x v="1"/>
    <x v="1"/>
    <n v="2131"/>
    <x v="0"/>
    <x v="4"/>
    <x v="9"/>
    <x v="9"/>
    <n v="221.93"/>
  </r>
  <r>
    <x v="34"/>
    <x v="2"/>
    <s v="2024-2025"/>
    <x v="0"/>
    <x v="68"/>
    <x v="7"/>
    <x v="7"/>
    <n v="800"/>
    <x v="0"/>
    <x v="19"/>
    <x v="6"/>
    <x v="6"/>
    <n v="222.81"/>
  </r>
  <r>
    <x v="136"/>
    <x v="0"/>
    <s v="2024-2025"/>
    <x v="0"/>
    <x v="41"/>
    <x v="5"/>
    <x v="5"/>
    <n v="7320"/>
    <x v="0"/>
    <x v="9"/>
    <x v="4"/>
    <x v="4"/>
    <n v="223.23"/>
  </r>
  <r>
    <x v="713"/>
    <x v="2"/>
    <s v="2024-2025"/>
    <x v="1"/>
    <x v="74"/>
    <x v="1"/>
    <x v="1"/>
    <n v="2485"/>
    <x v="0"/>
    <x v="1"/>
    <x v="4"/>
    <x v="4"/>
    <n v="223.31"/>
  </r>
  <r>
    <x v="291"/>
    <x v="2"/>
    <s v="2024-2025"/>
    <x v="0"/>
    <x v="60"/>
    <x v="1"/>
    <x v="1"/>
    <n v="2541"/>
    <x v="0"/>
    <x v="2"/>
    <x v="2"/>
    <x v="2"/>
    <n v="223.63"/>
  </r>
  <r>
    <x v="321"/>
    <x v="0"/>
    <s v="2024-2025"/>
    <x v="1"/>
    <x v="9"/>
    <x v="4"/>
    <x v="4"/>
    <n v="3076"/>
    <x v="0"/>
    <x v="7"/>
    <x v="5"/>
    <x v="5"/>
    <n v="223.71"/>
  </r>
  <r>
    <x v="607"/>
    <x v="0"/>
    <s v="2023-2024"/>
    <x v="1"/>
    <x v="88"/>
    <x v="6"/>
    <x v="6"/>
    <n v="5011"/>
    <x v="0"/>
    <x v="13"/>
    <x v="0"/>
    <x v="0"/>
    <n v="223.72"/>
  </r>
  <r>
    <x v="197"/>
    <x v="0"/>
    <s v="2023-2024"/>
    <x v="1"/>
    <x v="71"/>
    <x v="6"/>
    <x v="6"/>
    <n v="5043"/>
    <x v="0"/>
    <x v="13"/>
    <x v="4"/>
    <x v="4"/>
    <n v="224.14"/>
  </r>
  <r>
    <x v="264"/>
    <x v="0"/>
    <s v="2023-2024"/>
    <x v="0"/>
    <x v="6"/>
    <x v="0"/>
    <x v="0"/>
    <n v="6010"/>
    <x v="0"/>
    <x v="0"/>
    <x v="0"/>
    <x v="0"/>
    <n v="224.54"/>
  </r>
  <r>
    <x v="507"/>
    <x v="0"/>
    <s v="2023-2024"/>
    <x v="0"/>
    <x v="41"/>
    <x v="5"/>
    <x v="5"/>
    <n v="7320"/>
    <x v="0"/>
    <x v="9"/>
    <x v="1"/>
    <x v="1"/>
    <n v="224.79999999999998"/>
  </r>
  <r>
    <x v="297"/>
    <x v="2"/>
    <s v="2024-2025"/>
    <x v="1"/>
    <x v="4"/>
    <x v="1"/>
    <x v="1"/>
    <n v="2154"/>
    <x v="0"/>
    <x v="4"/>
    <x v="0"/>
    <x v="0"/>
    <n v="224.8"/>
  </r>
  <r>
    <x v="92"/>
    <x v="0"/>
    <s v="2023-2024"/>
    <x v="1"/>
    <x v="11"/>
    <x v="5"/>
    <x v="5"/>
    <n v="7010"/>
    <x v="0"/>
    <x v="9"/>
    <x v="9"/>
    <x v="9"/>
    <n v="224.85"/>
  </r>
  <r>
    <x v="566"/>
    <x v="0"/>
    <s v="2024-2025"/>
    <x v="1"/>
    <x v="17"/>
    <x v="3"/>
    <x v="3"/>
    <n v="4825"/>
    <x v="0"/>
    <x v="12"/>
    <x v="4"/>
    <x v="4"/>
    <n v="224.89"/>
  </r>
  <r>
    <x v="101"/>
    <x v="2"/>
    <s v="2024-2025"/>
    <x v="1"/>
    <x v="85"/>
    <x v="0"/>
    <x v="0"/>
    <n v="6530"/>
    <x v="0"/>
    <x v="20"/>
    <x v="2"/>
    <x v="2"/>
    <n v="224.95"/>
  </r>
  <r>
    <x v="352"/>
    <x v="0"/>
    <s v="2023-2024"/>
    <x v="0"/>
    <x v="60"/>
    <x v="1"/>
    <x v="1"/>
    <n v="2541"/>
    <x v="0"/>
    <x v="2"/>
    <x v="7"/>
    <x v="7"/>
    <n v="225.73"/>
  </r>
  <r>
    <x v="363"/>
    <x v="2"/>
    <s v="2024-2025"/>
    <x v="0"/>
    <x v="36"/>
    <x v="4"/>
    <x v="4"/>
    <n v="3148"/>
    <x v="0"/>
    <x v="6"/>
    <x v="5"/>
    <x v="5"/>
    <n v="226.2"/>
  </r>
  <r>
    <x v="283"/>
    <x v="0"/>
    <s v="2023-2024"/>
    <x v="0"/>
    <x v="73"/>
    <x v="6"/>
    <x v="6"/>
    <n v="5607"/>
    <x v="0"/>
    <x v="18"/>
    <x v="7"/>
    <x v="7"/>
    <n v="226.42"/>
  </r>
  <r>
    <x v="543"/>
    <x v="0"/>
    <s v="2023-2024"/>
    <x v="1"/>
    <x v="81"/>
    <x v="3"/>
    <x v="3"/>
    <n v="4680"/>
    <x v="0"/>
    <x v="17"/>
    <x v="6"/>
    <x v="6"/>
    <n v="226.63"/>
  </r>
  <r>
    <x v="92"/>
    <x v="0"/>
    <s v="2023-2024"/>
    <x v="0"/>
    <x v="20"/>
    <x v="4"/>
    <x v="4"/>
    <n v="3429"/>
    <x v="0"/>
    <x v="8"/>
    <x v="4"/>
    <x v="4"/>
    <n v="226.67000000000002"/>
  </r>
  <r>
    <x v="355"/>
    <x v="0"/>
    <s v="2023-2024"/>
    <x v="1"/>
    <x v="53"/>
    <x v="3"/>
    <x v="3"/>
    <n v="4119"/>
    <x v="0"/>
    <x v="10"/>
    <x v="2"/>
    <x v="2"/>
    <n v="228.73"/>
  </r>
  <r>
    <x v="626"/>
    <x v="2"/>
    <s v="2024-2025"/>
    <x v="0"/>
    <x v="73"/>
    <x v="6"/>
    <x v="6"/>
    <n v="5607"/>
    <x v="0"/>
    <x v="18"/>
    <x v="4"/>
    <x v="4"/>
    <n v="228.76999999999998"/>
  </r>
  <r>
    <x v="281"/>
    <x v="0"/>
    <s v="2023-2024"/>
    <x v="0"/>
    <x v="18"/>
    <x v="6"/>
    <x v="6"/>
    <n v="5168"/>
    <x v="0"/>
    <x v="13"/>
    <x v="5"/>
    <x v="5"/>
    <n v="228.95"/>
  </r>
  <r>
    <x v="555"/>
    <x v="2"/>
    <s v="2024-2025"/>
    <x v="0"/>
    <x v="34"/>
    <x v="4"/>
    <x v="4"/>
    <n v="3018"/>
    <x v="0"/>
    <x v="7"/>
    <x v="8"/>
    <x v="8"/>
    <n v="229.38"/>
  </r>
  <r>
    <x v="291"/>
    <x v="2"/>
    <s v="2024-2025"/>
    <x v="0"/>
    <x v="79"/>
    <x v="6"/>
    <x v="6"/>
    <n v="5290"/>
    <x v="0"/>
    <x v="18"/>
    <x v="7"/>
    <x v="7"/>
    <n v="229.4"/>
  </r>
  <r>
    <x v="662"/>
    <x v="2"/>
    <s v="2024-2025"/>
    <x v="0"/>
    <x v="58"/>
    <x v="0"/>
    <x v="0"/>
    <n v="6027"/>
    <x v="0"/>
    <x v="0"/>
    <x v="5"/>
    <x v="5"/>
    <n v="229.40000000000003"/>
  </r>
  <r>
    <x v="523"/>
    <x v="1"/>
    <s v="2022-2023"/>
    <x v="0"/>
    <x v="84"/>
    <x v="3"/>
    <x v="3"/>
    <n v="4215"/>
    <x v="0"/>
    <x v="3"/>
    <x v="4"/>
    <x v="4"/>
    <n v="229.63"/>
  </r>
  <r>
    <x v="293"/>
    <x v="0"/>
    <s v="2023-2024"/>
    <x v="0"/>
    <x v="54"/>
    <x v="4"/>
    <x v="4"/>
    <n v="3030"/>
    <x v="0"/>
    <x v="7"/>
    <x v="7"/>
    <x v="7"/>
    <n v="230.62999999999997"/>
  </r>
  <r>
    <x v="365"/>
    <x v="0"/>
    <s v="2024-2025"/>
    <x v="1"/>
    <x v="53"/>
    <x v="3"/>
    <x v="3"/>
    <n v="4119"/>
    <x v="0"/>
    <x v="10"/>
    <x v="1"/>
    <x v="1"/>
    <n v="230.93999999999997"/>
  </r>
  <r>
    <x v="216"/>
    <x v="0"/>
    <s v="2023-2024"/>
    <x v="0"/>
    <x v="16"/>
    <x v="0"/>
    <x v="0"/>
    <n v="6030"/>
    <x v="0"/>
    <x v="0"/>
    <x v="4"/>
    <x v="4"/>
    <n v="231.04"/>
  </r>
  <r>
    <x v="223"/>
    <x v="1"/>
    <s v="2022-2023"/>
    <x v="0"/>
    <x v="20"/>
    <x v="4"/>
    <x v="4"/>
    <n v="3429"/>
    <x v="0"/>
    <x v="8"/>
    <x v="7"/>
    <x v="7"/>
    <n v="231.19"/>
  </r>
  <r>
    <x v="647"/>
    <x v="0"/>
    <s v="2023-2024"/>
    <x v="0"/>
    <x v="62"/>
    <x v="0"/>
    <x v="0"/>
    <n v="6112"/>
    <x v="0"/>
    <x v="14"/>
    <x v="1"/>
    <x v="1"/>
    <n v="231.23"/>
  </r>
  <r>
    <x v="306"/>
    <x v="2"/>
    <s v="2024-2025"/>
    <x v="1"/>
    <x v="71"/>
    <x v="6"/>
    <x v="6"/>
    <n v="5043"/>
    <x v="0"/>
    <x v="13"/>
    <x v="6"/>
    <x v="6"/>
    <n v="231.54"/>
  </r>
  <r>
    <x v="371"/>
    <x v="2"/>
    <s v="2024-2025"/>
    <x v="1"/>
    <x v="46"/>
    <x v="3"/>
    <x v="3"/>
    <n v="4740"/>
    <x v="0"/>
    <x v="17"/>
    <x v="5"/>
    <x v="5"/>
    <n v="231.64000000000001"/>
  </r>
  <r>
    <x v="87"/>
    <x v="0"/>
    <s v="2023-2024"/>
    <x v="0"/>
    <x v="71"/>
    <x v="6"/>
    <x v="6"/>
    <n v="5043"/>
    <x v="0"/>
    <x v="13"/>
    <x v="3"/>
    <x v="3"/>
    <n v="231.76000000000002"/>
  </r>
  <r>
    <x v="395"/>
    <x v="1"/>
    <s v="2023-2024"/>
    <x v="1"/>
    <x v="9"/>
    <x v="4"/>
    <x v="4"/>
    <n v="3076"/>
    <x v="0"/>
    <x v="7"/>
    <x v="2"/>
    <x v="2"/>
    <n v="232.06"/>
  </r>
  <r>
    <x v="221"/>
    <x v="0"/>
    <s v="2023-2024"/>
    <x v="0"/>
    <x v="2"/>
    <x v="2"/>
    <x v="2"/>
    <n v="2617"/>
    <x v="0"/>
    <x v="2"/>
    <x v="7"/>
    <x v="7"/>
    <n v="232.54999999999995"/>
  </r>
  <r>
    <x v="596"/>
    <x v="0"/>
    <s v="2023-2024"/>
    <x v="0"/>
    <x v="6"/>
    <x v="0"/>
    <x v="0"/>
    <n v="6010"/>
    <x v="0"/>
    <x v="0"/>
    <x v="1"/>
    <x v="1"/>
    <n v="232.67000000000002"/>
  </r>
  <r>
    <x v="19"/>
    <x v="0"/>
    <s v="2023-2024"/>
    <x v="1"/>
    <x v="79"/>
    <x v="6"/>
    <x v="6"/>
    <n v="5290"/>
    <x v="0"/>
    <x v="18"/>
    <x v="1"/>
    <x v="1"/>
    <n v="232.78"/>
  </r>
  <r>
    <x v="113"/>
    <x v="2"/>
    <s v="2024-2025"/>
    <x v="1"/>
    <x v="75"/>
    <x v="0"/>
    <x v="0"/>
    <n v="6450"/>
    <x v="0"/>
    <x v="20"/>
    <x v="5"/>
    <x v="5"/>
    <n v="232.91000000000003"/>
  </r>
  <r>
    <x v="681"/>
    <x v="2"/>
    <s v="2024-2025"/>
    <x v="0"/>
    <x v="8"/>
    <x v="1"/>
    <x v="1"/>
    <n v="2158"/>
    <x v="0"/>
    <x v="4"/>
    <x v="6"/>
    <x v="6"/>
    <n v="233.18"/>
  </r>
  <r>
    <x v="606"/>
    <x v="0"/>
    <s v="2023-2024"/>
    <x v="0"/>
    <x v="15"/>
    <x v="1"/>
    <x v="1"/>
    <n v="2020"/>
    <x v="0"/>
    <x v="5"/>
    <x v="3"/>
    <x v="3"/>
    <n v="233.82999999999998"/>
  </r>
  <r>
    <x v="622"/>
    <x v="0"/>
    <s v="2023-2024"/>
    <x v="0"/>
    <x v="68"/>
    <x v="7"/>
    <x v="7"/>
    <n v="800"/>
    <x v="0"/>
    <x v="19"/>
    <x v="9"/>
    <x v="9"/>
    <n v="233.93"/>
  </r>
  <r>
    <x v="493"/>
    <x v="1"/>
    <s v="2022-2023"/>
    <x v="1"/>
    <x v="14"/>
    <x v="1"/>
    <x v="1"/>
    <n v="2790"/>
    <x v="0"/>
    <x v="11"/>
    <x v="6"/>
    <x v="6"/>
    <n v="234.14"/>
  </r>
  <r>
    <x v="155"/>
    <x v="2"/>
    <s v="2024-2025"/>
    <x v="0"/>
    <x v="30"/>
    <x v="4"/>
    <x v="4"/>
    <n v="3131"/>
    <x v="0"/>
    <x v="6"/>
    <x v="1"/>
    <x v="1"/>
    <n v="234.53"/>
  </r>
  <r>
    <x v="322"/>
    <x v="0"/>
    <s v="2024-2025"/>
    <x v="0"/>
    <x v="78"/>
    <x v="1"/>
    <x v="1"/>
    <n v="2141"/>
    <x v="0"/>
    <x v="4"/>
    <x v="1"/>
    <x v="1"/>
    <n v="234.54"/>
  </r>
  <r>
    <x v="394"/>
    <x v="0"/>
    <s v="2024-2025"/>
    <x v="1"/>
    <x v="56"/>
    <x v="1"/>
    <x v="1"/>
    <n v="2795"/>
    <x v="0"/>
    <x v="11"/>
    <x v="3"/>
    <x v="3"/>
    <n v="234.68"/>
  </r>
  <r>
    <x v="330"/>
    <x v="0"/>
    <s v="2023-2024"/>
    <x v="0"/>
    <x v="64"/>
    <x v="1"/>
    <x v="1"/>
    <n v="2350"/>
    <x v="0"/>
    <x v="1"/>
    <x v="6"/>
    <x v="6"/>
    <n v="234.90999999999997"/>
  </r>
  <r>
    <x v="403"/>
    <x v="0"/>
    <s v="2024-2025"/>
    <x v="1"/>
    <x v="14"/>
    <x v="1"/>
    <x v="1"/>
    <n v="2790"/>
    <x v="0"/>
    <x v="11"/>
    <x v="4"/>
    <x v="4"/>
    <n v="235.48000000000002"/>
  </r>
  <r>
    <x v="351"/>
    <x v="0"/>
    <s v="2024-2025"/>
    <x v="0"/>
    <x v="89"/>
    <x v="4"/>
    <x v="4"/>
    <n v="3136"/>
    <x v="0"/>
    <x v="6"/>
    <x v="7"/>
    <x v="7"/>
    <n v="235.59"/>
  </r>
  <r>
    <x v="321"/>
    <x v="0"/>
    <s v="2024-2025"/>
    <x v="1"/>
    <x v="19"/>
    <x v="1"/>
    <x v="1"/>
    <n v="2800"/>
    <x v="0"/>
    <x v="11"/>
    <x v="2"/>
    <x v="2"/>
    <n v="236.00000000000006"/>
  </r>
  <r>
    <x v="287"/>
    <x v="0"/>
    <s v="2023-2024"/>
    <x v="1"/>
    <x v="24"/>
    <x v="1"/>
    <x v="1"/>
    <n v="2120"/>
    <x v="0"/>
    <x v="4"/>
    <x v="4"/>
    <x v="4"/>
    <n v="236.66000000000003"/>
  </r>
  <r>
    <x v="167"/>
    <x v="2"/>
    <s v="2024-2025"/>
    <x v="0"/>
    <x v="77"/>
    <x v="5"/>
    <x v="5"/>
    <n v="7018"/>
    <x v="0"/>
    <x v="9"/>
    <x v="3"/>
    <x v="3"/>
    <n v="236.77999999999997"/>
  </r>
  <r>
    <x v="347"/>
    <x v="0"/>
    <s v="2023-2024"/>
    <x v="1"/>
    <x v="75"/>
    <x v="0"/>
    <x v="0"/>
    <n v="6450"/>
    <x v="0"/>
    <x v="20"/>
    <x v="4"/>
    <x v="4"/>
    <n v="236.79"/>
  </r>
  <r>
    <x v="586"/>
    <x v="0"/>
    <s v="2023-2024"/>
    <x v="0"/>
    <x v="89"/>
    <x v="4"/>
    <x v="4"/>
    <n v="3136"/>
    <x v="0"/>
    <x v="6"/>
    <x v="2"/>
    <x v="2"/>
    <n v="237.59"/>
  </r>
  <r>
    <x v="273"/>
    <x v="1"/>
    <s v="2023-2024"/>
    <x v="1"/>
    <x v="36"/>
    <x v="4"/>
    <x v="4"/>
    <n v="3148"/>
    <x v="0"/>
    <x v="6"/>
    <x v="8"/>
    <x v="8"/>
    <n v="237.69"/>
  </r>
  <r>
    <x v="326"/>
    <x v="0"/>
    <s v="2023-2024"/>
    <x v="0"/>
    <x v="26"/>
    <x v="0"/>
    <x v="0"/>
    <n v="6280"/>
    <x v="0"/>
    <x v="14"/>
    <x v="0"/>
    <x v="0"/>
    <n v="237.81"/>
  </r>
  <r>
    <x v="127"/>
    <x v="1"/>
    <s v="2022-2023"/>
    <x v="1"/>
    <x v="3"/>
    <x v="3"/>
    <x v="3"/>
    <n v="4220"/>
    <x v="0"/>
    <x v="3"/>
    <x v="5"/>
    <x v="5"/>
    <n v="238.1"/>
  </r>
  <r>
    <x v="231"/>
    <x v="0"/>
    <s v="2023-2024"/>
    <x v="1"/>
    <x v="43"/>
    <x v="1"/>
    <x v="1"/>
    <n v="2560"/>
    <x v="0"/>
    <x v="2"/>
    <x v="2"/>
    <x v="2"/>
    <n v="238.21"/>
  </r>
  <r>
    <x v="433"/>
    <x v="0"/>
    <s v="2023-2024"/>
    <x v="0"/>
    <x v="59"/>
    <x v="3"/>
    <x v="3"/>
    <n v="4509"/>
    <x v="0"/>
    <x v="3"/>
    <x v="1"/>
    <x v="1"/>
    <n v="238.78000000000003"/>
  </r>
  <r>
    <x v="559"/>
    <x v="0"/>
    <s v="2023-2024"/>
    <x v="1"/>
    <x v="83"/>
    <x v="0"/>
    <x v="0"/>
    <n v="6052"/>
    <x v="0"/>
    <x v="0"/>
    <x v="1"/>
    <x v="1"/>
    <n v="239.52"/>
  </r>
  <r>
    <x v="255"/>
    <x v="0"/>
    <s v="2023-2024"/>
    <x v="0"/>
    <x v="41"/>
    <x v="5"/>
    <x v="5"/>
    <n v="7320"/>
    <x v="0"/>
    <x v="9"/>
    <x v="0"/>
    <x v="0"/>
    <n v="239.82999999999998"/>
  </r>
  <r>
    <x v="510"/>
    <x v="1"/>
    <s v="2023-2024"/>
    <x v="0"/>
    <x v="86"/>
    <x v="0"/>
    <x v="0"/>
    <n v="6725"/>
    <x v="0"/>
    <x v="20"/>
    <x v="3"/>
    <x v="3"/>
    <n v="239.83"/>
  </r>
  <r>
    <x v="450"/>
    <x v="1"/>
    <s v="2023-2024"/>
    <x v="0"/>
    <x v="47"/>
    <x v="1"/>
    <x v="1"/>
    <n v="2101"/>
    <x v="0"/>
    <x v="4"/>
    <x v="4"/>
    <x v="4"/>
    <n v="239.84"/>
  </r>
  <r>
    <x v="188"/>
    <x v="0"/>
    <s v="2024-2025"/>
    <x v="0"/>
    <x v="89"/>
    <x v="4"/>
    <x v="4"/>
    <n v="3136"/>
    <x v="0"/>
    <x v="6"/>
    <x v="9"/>
    <x v="9"/>
    <n v="239.92"/>
  </r>
  <r>
    <x v="479"/>
    <x v="2"/>
    <s v="2024-2025"/>
    <x v="0"/>
    <x v="95"/>
    <x v="7"/>
    <x v="7"/>
    <n v="870"/>
    <x v="0"/>
    <x v="19"/>
    <x v="9"/>
    <x v="9"/>
    <n v="239.94"/>
  </r>
  <r>
    <x v="315"/>
    <x v="0"/>
    <s v="2023-2024"/>
    <x v="1"/>
    <x v="81"/>
    <x v="3"/>
    <x v="3"/>
    <n v="4680"/>
    <x v="0"/>
    <x v="17"/>
    <x v="9"/>
    <x v="9"/>
    <n v="239.94"/>
  </r>
  <r>
    <x v="284"/>
    <x v="2"/>
    <s v="2024-2025"/>
    <x v="0"/>
    <x v="59"/>
    <x v="3"/>
    <x v="3"/>
    <n v="4509"/>
    <x v="0"/>
    <x v="3"/>
    <x v="6"/>
    <x v="6"/>
    <n v="239.94"/>
  </r>
  <r>
    <x v="691"/>
    <x v="2"/>
    <s v="2024-2025"/>
    <x v="1"/>
    <x v="14"/>
    <x v="1"/>
    <x v="1"/>
    <n v="2790"/>
    <x v="0"/>
    <x v="11"/>
    <x v="5"/>
    <x v="5"/>
    <n v="240.01"/>
  </r>
  <r>
    <x v="569"/>
    <x v="1"/>
    <s v="2023-2024"/>
    <x v="0"/>
    <x v="26"/>
    <x v="0"/>
    <x v="0"/>
    <n v="6280"/>
    <x v="0"/>
    <x v="14"/>
    <x v="2"/>
    <x v="2"/>
    <n v="240.70999999999998"/>
  </r>
  <r>
    <x v="553"/>
    <x v="2"/>
    <s v="2024-2025"/>
    <x v="0"/>
    <x v="39"/>
    <x v="0"/>
    <x v="0"/>
    <n v="6330"/>
    <x v="0"/>
    <x v="14"/>
    <x v="3"/>
    <x v="3"/>
    <n v="240.82"/>
  </r>
  <r>
    <x v="209"/>
    <x v="2"/>
    <s v="2024-2025"/>
    <x v="0"/>
    <x v="49"/>
    <x v="4"/>
    <x v="4"/>
    <n v="3134"/>
    <x v="0"/>
    <x v="6"/>
    <x v="0"/>
    <x v="0"/>
    <n v="240.93"/>
  </r>
  <r>
    <x v="221"/>
    <x v="0"/>
    <s v="2023-2024"/>
    <x v="0"/>
    <x v="62"/>
    <x v="0"/>
    <x v="0"/>
    <n v="6112"/>
    <x v="0"/>
    <x v="14"/>
    <x v="4"/>
    <x v="4"/>
    <n v="241.28000000000003"/>
  </r>
  <r>
    <x v="106"/>
    <x v="0"/>
    <s v="2023-2024"/>
    <x v="0"/>
    <x v="89"/>
    <x v="4"/>
    <x v="4"/>
    <n v="3136"/>
    <x v="0"/>
    <x v="6"/>
    <x v="0"/>
    <x v="0"/>
    <n v="241.33"/>
  </r>
  <r>
    <x v="428"/>
    <x v="0"/>
    <s v="2024-2025"/>
    <x v="0"/>
    <x v="50"/>
    <x v="4"/>
    <x v="4"/>
    <n v="3179"/>
    <x v="0"/>
    <x v="6"/>
    <x v="2"/>
    <x v="2"/>
    <n v="241.51999999999998"/>
  </r>
  <r>
    <x v="332"/>
    <x v="0"/>
    <s v="2024-2025"/>
    <x v="0"/>
    <x v="52"/>
    <x v="3"/>
    <x v="3"/>
    <n v="4053"/>
    <x v="0"/>
    <x v="10"/>
    <x v="5"/>
    <x v="5"/>
    <n v="241.72"/>
  </r>
  <r>
    <x v="514"/>
    <x v="1"/>
    <s v="2022-2023"/>
    <x v="0"/>
    <x v="2"/>
    <x v="2"/>
    <x v="2"/>
    <n v="2617"/>
    <x v="0"/>
    <x v="2"/>
    <x v="3"/>
    <x v="3"/>
    <n v="241.85"/>
  </r>
  <r>
    <x v="260"/>
    <x v="1"/>
    <s v="2023-2024"/>
    <x v="0"/>
    <x v="76"/>
    <x v="1"/>
    <x v="1"/>
    <n v="2031"/>
    <x v="0"/>
    <x v="5"/>
    <x v="1"/>
    <x v="1"/>
    <n v="242.06"/>
  </r>
  <r>
    <x v="490"/>
    <x v="0"/>
    <s v="2023-2024"/>
    <x v="0"/>
    <x v="16"/>
    <x v="0"/>
    <x v="0"/>
    <n v="6030"/>
    <x v="0"/>
    <x v="0"/>
    <x v="1"/>
    <x v="1"/>
    <n v="242.20999999999998"/>
  </r>
  <r>
    <x v="499"/>
    <x v="0"/>
    <s v="2024-2025"/>
    <x v="1"/>
    <x v="0"/>
    <x v="0"/>
    <x v="0"/>
    <n v="6021"/>
    <x v="0"/>
    <x v="0"/>
    <x v="3"/>
    <x v="3"/>
    <n v="242.3"/>
  </r>
  <r>
    <x v="65"/>
    <x v="2"/>
    <s v="2024-2025"/>
    <x v="0"/>
    <x v="13"/>
    <x v="1"/>
    <x v="1"/>
    <n v="2480"/>
    <x v="0"/>
    <x v="1"/>
    <x v="6"/>
    <x v="6"/>
    <n v="242.32999999999998"/>
  </r>
  <r>
    <x v="556"/>
    <x v="0"/>
    <s v="2023-2024"/>
    <x v="0"/>
    <x v="48"/>
    <x v="3"/>
    <x v="3"/>
    <n v="4566"/>
    <x v="0"/>
    <x v="15"/>
    <x v="5"/>
    <x v="5"/>
    <n v="242.57000000000002"/>
  </r>
  <r>
    <x v="366"/>
    <x v="1"/>
    <s v="2022-2023"/>
    <x v="1"/>
    <x v="70"/>
    <x v="4"/>
    <x v="4"/>
    <n v="3400"/>
    <x v="0"/>
    <x v="8"/>
    <x v="7"/>
    <x v="7"/>
    <n v="242.72000000000003"/>
  </r>
  <r>
    <x v="42"/>
    <x v="0"/>
    <s v="2024-2025"/>
    <x v="0"/>
    <x v="40"/>
    <x v="4"/>
    <x v="4"/>
    <n v="3353"/>
    <x v="0"/>
    <x v="8"/>
    <x v="3"/>
    <x v="3"/>
    <n v="242.86"/>
  </r>
  <r>
    <x v="63"/>
    <x v="1"/>
    <s v="2022-2023"/>
    <x v="0"/>
    <x v="8"/>
    <x v="1"/>
    <x v="1"/>
    <n v="2158"/>
    <x v="0"/>
    <x v="4"/>
    <x v="4"/>
    <x v="4"/>
    <n v="243.72000000000003"/>
  </r>
  <r>
    <x v="619"/>
    <x v="0"/>
    <s v="2023-2024"/>
    <x v="0"/>
    <x v="37"/>
    <x v="1"/>
    <x v="1"/>
    <n v="2750"/>
    <x v="0"/>
    <x v="11"/>
    <x v="3"/>
    <x v="3"/>
    <n v="243.73999999999998"/>
  </r>
  <r>
    <x v="86"/>
    <x v="1"/>
    <s v="2022-2023"/>
    <x v="0"/>
    <x v="38"/>
    <x v="3"/>
    <x v="3"/>
    <n v="4802"/>
    <x v="0"/>
    <x v="12"/>
    <x v="3"/>
    <x v="3"/>
    <n v="243.83"/>
  </r>
  <r>
    <x v="593"/>
    <x v="0"/>
    <s v="2023-2024"/>
    <x v="0"/>
    <x v="38"/>
    <x v="3"/>
    <x v="3"/>
    <n v="4802"/>
    <x v="0"/>
    <x v="12"/>
    <x v="0"/>
    <x v="0"/>
    <n v="244.92000000000002"/>
  </r>
  <r>
    <x v="132"/>
    <x v="0"/>
    <s v="2023-2024"/>
    <x v="1"/>
    <x v="22"/>
    <x v="1"/>
    <x v="1"/>
    <n v="2539"/>
    <x v="0"/>
    <x v="2"/>
    <x v="6"/>
    <x v="6"/>
    <n v="245.48"/>
  </r>
  <r>
    <x v="19"/>
    <x v="0"/>
    <s v="2023-2024"/>
    <x v="1"/>
    <x v="83"/>
    <x v="0"/>
    <x v="0"/>
    <n v="6052"/>
    <x v="0"/>
    <x v="0"/>
    <x v="9"/>
    <x v="9"/>
    <n v="245.59"/>
  </r>
  <r>
    <x v="412"/>
    <x v="0"/>
    <s v="2023-2024"/>
    <x v="0"/>
    <x v="16"/>
    <x v="0"/>
    <x v="0"/>
    <n v="6030"/>
    <x v="0"/>
    <x v="0"/>
    <x v="3"/>
    <x v="3"/>
    <n v="245.63"/>
  </r>
  <r>
    <x v="396"/>
    <x v="0"/>
    <s v="2023-2024"/>
    <x v="0"/>
    <x v="91"/>
    <x v="1"/>
    <x v="1"/>
    <n v="2064"/>
    <x v="0"/>
    <x v="5"/>
    <x v="3"/>
    <x v="3"/>
    <n v="245.79000000000002"/>
  </r>
  <r>
    <x v="440"/>
    <x v="0"/>
    <s v="2024-2025"/>
    <x v="0"/>
    <x v="1"/>
    <x v="1"/>
    <x v="1"/>
    <n v="2478"/>
    <x v="0"/>
    <x v="1"/>
    <x v="6"/>
    <x v="6"/>
    <n v="245.98000000000002"/>
  </r>
  <r>
    <x v="9"/>
    <x v="0"/>
    <s v="2024-2025"/>
    <x v="0"/>
    <x v="51"/>
    <x v="4"/>
    <x v="4"/>
    <n v="3630"/>
    <x v="0"/>
    <x v="16"/>
    <x v="3"/>
    <x v="3"/>
    <n v="246.26"/>
  </r>
  <r>
    <x v="322"/>
    <x v="0"/>
    <s v="2024-2025"/>
    <x v="1"/>
    <x v="74"/>
    <x v="1"/>
    <x v="1"/>
    <n v="2485"/>
    <x v="0"/>
    <x v="1"/>
    <x v="3"/>
    <x v="3"/>
    <n v="246.42000000000002"/>
  </r>
  <r>
    <x v="273"/>
    <x v="1"/>
    <s v="2023-2024"/>
    <x v="1"/>
    <x v="9"/>
    <x v="4"/>
    <x v="4"/>
    <n v="3076"/>
    <x v="0"/>
    <x v="7"/>
    <x v="6"/>
    <x v="6"/>
    <n v="247.39"/>
  </r>
  <r>
    <x v="230"/>
    <x v="1"/>
    <s v="2023-2024"/>
    <x v="0"/>
    <x v="49"/>
    <x v="4"/>
    <x v="4"/>
    <n v="3134"/>
    <x v="0"/>
    <x v="6"/>
    <x v="9"/>
    <x v="9"/>
    <n v="248.01999999999998"/>
  </r>
  <r>
    <x v="56"/>
    <x v="2"/>
    <s v="2024-2025"/>
    <x v="0"/>
    <x v="61"/>
    <x v="6"/>
    <x v="6"/>
    <n v="5343"/>
    <x v="0"/>
    <x v="18"/>
    <x v="7"/>
    <x v="7"/>
    <n v="248.08"/>
  </r>
  <r>
    <x v="456"/>
    <x v="0"/>
    <s v="2023-2024"/>
    <x v="0"/>
    <x v="89"/>
    <x v="4"/>
    <x v="4"/>
    <n v="3136"/>
    <x v="0"/>
    <x v="6"/>
    <x v="4"/>
    <x v="4"/>
    <n v="248.3"/>
  </r>
  <r>
    <x v="516"/>
    <x v="2"/>
    <s v="2024-2025"/>
    <x v="0"/>
    <x v="67"/>
    <x v="3"/>
    <x v="3"/>
    <n v="4551"/>
    <x v="0"/>
    <x v="15"/>
    <x v="5"/>
    <x v="5"/>
    <n v="248.37"/>
  </r>
  <r>
    <x v="60"/>
    <x v="0"/>
    <s v="2023-2024"/>
    <x v="0"/>
    <x v="2"/>
    <x v="2"/>
    <x v="2"/>
    <n v="2617"/>
    <x v="0"/>
    <x v="2"/>
    <x v="6"/>
    <x v="6"/>
    <n v="248.51000000000002"/>
  </r>
  <r>
    <x v="135"/>
    <x v="0"/>
    <s v="2023-2024"/>
    <x v="0"/>
    <x v="65"/>
    <x v="1"/>
    <x v="1"/>
    <n v="2131"/>
    <x v="0"/>
    <x v="4"/>
    <x v="6"/>
    <x v="6"/>
    <n v="248.57"/>
  </r>
  <r>
    <x v="375"/>
    <x v="0"/>
    <s v="2023-2024"/>
    <x v="0"/>
    <x v="39"/>
    <x v="0"/>
    <x v="0"/>
    <n v="6330"/>
    <x v="0"/>
    <x v="14"/>
    <x v="4"/>
    <x v="4"/>
    <n v="248.59"/>
  </r>
  <r>
    <x v="714"/>
    <x v="0"/>
    <s v="2023-2024"/>
    <x v="0"/>
    <x v="92"/>
    <x v="3"/>
    <x v="3"/>
    <n v="4305"/>
    <x v="0"/>
    <x v="3"/>
    <x v="3"/>
    <x v="3"/>
    <n v="248.76000000000002"/>
  </r>
  <r>
    <x v="581"/>
    <x v="0"/>
    <s v="2023-2024"/>
    <x v="0"/>
    <x v="41"/>
    <x v="5"/>
    <x v="5"/>
    <n v="7320"/>
    <x v="0"/>
    <x v="9"/>
    <x v="4"/>
    <x v="4"/>
    <n v="249.38000000000002"/>
  </r>
  <r>
    <x v="694"/>
    <x v="2"/>
    <s v="2024-2025"/>
    <x v="1"/>
    <x v="85"/>
    <x v="0"/>
    <x v="0"/>
    <n v="6530"/>
    <x v="0"/>
    <x v="20"/>
    <x v="6"/>
    <x v="6"/>
    <n v="249.57"/>
  </r>
  <r>
    <x v="44"/>
    <x v="0"/>
    <s v="2023-2024"/>
    <x v="0"/>
    <x v="91"/>
    <x v="1"/>
    <x v="1"/>
    <n v="2064"/>
    <x v="0"/>
    <x v="5"/>
    <x v="3"/>
    <x v="3"/>
    <n v="249.91"/>
  </r>
  <r>
    <x v="652"/>
    <x v="2"/>
    <s v="2024-2025"/>
    <x v="0"/>
    <x v="73"/>
    <x v="6"/>
    <x v="6"/>
    <n v="5607"/>
    <x v="0"/>
    <x v="18"/>
    <x v="0"/>
    <x v="0"/>
    <n v="250.28000000000003"/>
  </r>
  <r>
    <x v="15"/>
    <x v="0"/>
    <s v="2023-2024"/>
    <x v="0"/>
    <x v="15"/>
    <x v="1"/>
    <x v="1"/>
    <n v="2020"/>
    <x v="0"/>
    <x v="5"/>
    <x v="5"/>
    <x v="5"/>
    <n v="250.46"/>
  </r>
  <r>
    <x v="450"/>
    <x v="1"/>
    <s v="2023-2024"/>
    <x v="1"/>
    <x v="30"/>
    <x v="4"/>
    <x v="4"/>
    <n v="3131"/>
    <x v="0"/>
    <x v="6"/>
    <x v="0"/>
    <x v="0"/>
    <n v="250.81"/>
  </r>
  <r>
    <x v="709"/>
    <x v="0"/>
    <s v="2023-2024"/>
    <x v="1"/>
    <x v="65"/>
    <x v="1"/>
    <x v="1"/>
    <n v="2131"/>
    <x v="0"/>
    <x v="4"/>
    <x v="9"/>
    <x v="9"/>
    <n v="251.68"/>
  </r>
  <r>
    <x v="656"/>
    <x v="1"/>
    <s v="2023-2024"/>
    <x v="1"/>
    <x v="83"/>
    <x v="0"/>
    <x v="0"/>
    <n v="6052"/>
    <x v="0"/>
    <x v="0"/>
    <x v="4"/>
    <x v="4"/>
    <n v="253.38"/>
  </r>
  <r>
    <x v="67"/>
    <x v="2"/>
    <s v="2024-2025"/>
    <x v="0"/>
    <x v="15"/>
    <x v="1"/>
    <x v="1"/>
    <n v="2020"/>
    <x v="0"/>
    <x v="5"/>
    <x v="3"/>
    <x v="3"/>
    <n v="253.71"/>
  </r>
  <r>
    <x v="348"/>
    <x v="1"/>
    <s v="2023-2024"/>
    <x v="1"/>
    <x v="87"/>
    <x v="2"/>
    <x v="2"/>
    <n v="2609"/>
    <x v="0"/>
    <x v="2"/>
    <x v="4"/>
    <x v="4"/>
    <n v="253.81"/>
  </r>
  <r>
    <x v="266"/>
    <x v="1"/>
    <s v="2023-2024"/>
    <x v="0"/>
    <x v="66"/>
    <x v="3"/>
    <x v="3"/>
    <n v="4883"/>
    <x v="0"/>
    <x v="12"/>
    <x v="4"/>
    <x v="4"/>
    <n v="253.82"/>
  </r>
  <r>
    <x v="566"/>
    <x v="0"/>
    <s v="2024-2025"/>
    <x v="1"/>
    <x v="32"/>
    <x v="6"/>
    <x v="6"/>
    <n v="5169"/>
    <x v="0"/>
    <x v="13"/>
    <x v="4"/>
    <x v="4"/>
    <n v="253.82"/>
  </r>
  <r>
    <x v="494"/>
    <x v="2"/>
    <s v="2024-2025"/>
    <x v="1"/>
    <x v="32"/>
    <x v="6"/>
    <x v="6"/>
    <n v="5169"/>
    <x v="0"/>
    <x v="13"/>
    <x v="5"/>
    <x v="5"/>
    <n v="254.10000000000002"/>
  </r>
  <r>
    <x v="438"/>
    <x v="1"/>
    <s v="2022-2023"/>
    <x v="1"/>
    <x v="46"/>
    <x v="3"/>
    <x v="3"/>
    <n v="4740"/>
    <x v="0"/>
    <x v="17"/>
    <x v="3"/>
    <x v="3"/>
    <n v="254.87"/>
  </r>
  <r>
    <x v="644"/>
    <x v="0"/>
    <s v="2024-2025"/>
    <x v="0"/>
    <x v="89"/>
    <x v="4"/>
    <x v="4"/>
    <n v="3136"/>
    <x v="0"/>
    <x v="6"/>
    <x v="9"/>
    <x v="9"/>
    <n v="255.23000000000002"/>
  </r>
  <r>
    <x v="596"/>
    <x v="0"/>
    <s v="2023-2024"/>
    <x v="1"/>
    <x v="22"/>
    <x v="1"/>
    <x v="1"/>
    <n v="2539"/>
    <x v="0"/>
    <x v="2"/>
    <x v="2"/>
    <x v="2"/>
    <n v="255.38"/>
  </r>
  <r>
    <x v="522"/>
    <x v="0"/>
    <s v="2023-2024"/>
    <x v="0"/>
    <x v="2"/>
    <x v="2"/>
    <x v="2"/>
    <n v="2617"/>
    <x v="0"/>
    <x v="2"/>
    <x v="7"/>
    <x v="7"/>
    <n v="255.78999999999996"/>
  </r>
  <r>
    <x v="339"/>
    <x v="2"/>
    <s v="2024-2025"/>
    <x v="0"/>
    <x v="40"/>
    <x v="4"/>
    <x v="4"/>
    <n v="3353"/>
    <x v="0"/>
    <x v="8"/>
    <x v="6"/>
    <x v="6"/>
    <n v="257.24"/>
  </r>
  <r>
    <x v="510"/>
    <x v="1"/>
    <s v="2023-2024"/>
    <x v="0"/>
    <x v="54"/>
    <x v="4"/>
    <x v="4"/>
    <n v="3030"/>
    <x v="0"/>
    <x v="7"/>
    <x v="3"/>
    <x v="3"/>
    <n v="257.28999999999996"/>
  </r>
  <r>
    <x v="205"/>
    <x v="0"/>
    <s v="2023-2024"/>
    <x v="0"/>
    <x v="91"/>
    <x v="1"/>
    <x v="1"/>
    <n v="2064"/>
    <x v="0"/>
    <x v="5"/>
    <x v="3"/>
    <x v="3"/>
    <n v="257.83999999999997"/>
  </r>
  <r>
    <x v="237"/>
    <x v="0"/>
    <s v="2023-2024"/>
    <x v="0"/>
    <x v="30"/>
    <x v="4"/>
    <x v="4"/>
    <n v="3131"/>
    <x v="0"/>
    <x v="6"/>
    <x v="4"/>
    <x v="4"/>
    <n v="257.93"/>
  </r>
  <r>
    <x v="401"/>
    <x v="2"/>
    <s v="2024-2025"/>
    <x v="0"/>
    <x v="55"/>
    <x v="3"/>
    <x v="3"/>
    <n v="4703"/>
    <x v="0"/>
    <x v="17"/>
    <x v="7"/>
    <x v="7"/>
    <n v="258.33000000000004"/>
  </r>
  <r>
    <x v="95"/>
    <x v="1"/>
    <s v="2022-2023"/>
    <x v="1"/>
    <x v="4"/>
    <x v="1"/>
    <x v="1"/>
    <n v="2154"/>
    <x v="0"/>
    <x v="4"/>
    <x v="5"/>
    <x v="5"/>
    <n v="258.35000000000002"/>
  </r>
  <r>
    <x v="628"/>
    <x v="0"/>
    <s v="2024-2025"/>
    <x v="0"/>
    <x v="26"/>
    <x v="0"/>
    <x v="0"/>
    <n v="6280"/>
    <x v="0"/>
    <x v="14"/>
    <x v="1"/>
    <x v="1"/>
    <n v="258.39999999999998"/>
  </r>
  <r>
    <x v="69"/>
    <x v="0"/>
    <s v="2023-2024"/>
    <x v="0"/>
    <x v="88"/>
    <x v="6"/>
    <x v="6"/>
    <n v="5011"/>
    <x v="0"/>
    <x v="13"/>
    <x v="2"/>
    <x v="2"/>
    <n v="258.53999999999996"/>
  </r>
  <r>
    <x v="408"/>
    <x v="1"/>
    <s v="2022-2023"/>
    <x v="1"/>
    <x v="29"/>
    <x v="4"/>
    <x v="4"/>
    <n v="3500"/>
    <x v="0"/>
    <x v="8"/>
    <x v="1"/>
    <x v="1"/>
    <n v="258.74"/>
  </r>
  <r>
    <x v="578"/>
    <x v="2"/>
    <s v="2024-2025"/>
    <x v="0"/>
    <x v="89"/>
    <x v="4"/>
    <x v="4"/>
    <n v="3136"/>
    <x v="0"/>
    <x v="6"/>
    <x v="7"/>
    <x v="7"/>
    <n v="258.97000000000003"/>
  </r>
  <r>
    <x v="577"/>
    <x v="0"/>
    <s v="2024-2025"/>
    <x v="1"/>
    <x v="28"/>
    <x v="1"/>
    <x v="1"/>
    <n v="2830"/>
    <x v="0"/>
    <x v="11"/>
    <x v="0"/>
    <x v="0"/>
    <n v="259.31"/>
  </r>
  <r>
    <x v="487"/>
    <x v="0"/>
    <s v="2023-2024"/>
    <x v="0"/>
    <x v="49"/>
    <x v="4"/>
    <x v="4"/>
    <n v="3134"/>
    <x v="0"/>
    <x v="6"/>
    <x v="3"/>
    <x v="3"/>
    <n v="259.78000000000003"/>
  </r>
  <r>
    <x v="609"/>
    <x v="0"/>
    <s v="2023-2024"/>
    <x v="1"/>
    <x v="29"/>
    <x v="4"/>
    <x v="4"/>
    <n v="3500"/>
    <x v="0"/>
    <x v="8"/>
    <x v="3"/>
    <x v="3"/>
    <n v="259.87"/>
  </r>
  <r>
    <x v="169"/>
    <x v="0"/>
    <s v="2023-2024"/>
    <x v="0"/>
    <x v="94"/>
    <x v="5"/>
    <x v="5"/>
    <n v="7250"/>
    <x v="0"/>
    <x v="9"/>
    <x v="6"/>
    <x v="6"/>
    <n v="260.57"/>
  </r>
  <r>
    <x v="601"/>
    <x v="0"/>
    <s v="2024-2025"/>
    <x v="1"/>
    <x v="7"/>
    <x v="4"/>
    <x v="4"/>
    <n v="3175"/>
    <x v="0"/>
    <x v="6"/>
    <x v="1"/>
    <x v="1"/>
    <n v="260.7"/>
  </r>
  <r>
    <x v="304"/>
    <x v="1"/>
    <s v="2023-2024"/>
    <x v="0"/>
    <x v="39"/>
    <x v="0"/>
    <x v="0"/>
    <n v="6330"/>
    <x v="0"/>
    <x v="14"/>
    <x v="4"/>
    <x v="4"/>
    <n v="260.73"/>
  </r>
  <r>
    <x v="301"/>
    <x v="1"/>
    <s v="2022-2023"/>
    <x v="0"/>
    <x v="59"/>
    <x v="3"/>
    <x v="3"/>
    <n v="4509"/>
    <x v="0"/>
    <x v="3"/>
    <x v="6"/>
    <x v="6"/>
    <n v="260.73"/>
  </r>
  <r>
    <x v="579"/>
    <x v="0"/>
    <s v="2023-2024"/>
    <x v="0"/>
    <x v="51"/>
    <x v="4"/>
    <x v="4"/>
    <n v="3630"/>
    <x v="0"/>
    <x v="16"/>
    <x v="5"/>
    <x v="5"/>
    <n v="261.01"/>
  </r>
  <r>
    <x v="231"/>
    <x v="0"/>
    <s v="2023-2024"/>
    <x v="0"/>
    <x v="31"/>
    <x v="1"/>
    <x v="1"/>
    <n v="2116"/>
    <x v="0"/>
    <x v="4"/>
    <x v="5"/>
    <x v="5"/>
    <n v="261.25000000000006"/>
  </r>
  <r>
    <x v="648"/>
    <x v="1"/>
    <s v="2023-2024"/>
    <x v="0"/>
    <x v="79"/>
    <x v="6"/>
    <x v="6"/>
    <n v="5290"/>
    <x v="0"/>
    <x v="18"/>
    <x v="5"/>
    <x v="5"/>
    <n v="261.36"/>
  </r>
  <r>
    <x v="59"/>
    <x v="0"/>
    <s v="2023-2024"/>
    <x v="0"/>
    <x v="12"/>
    <x v="3"/>
    <x v="3"/>
    <n v="4068"/>
    <x v="0"/>
    <x v="10"/>
    <x v="2"/>
    <x v="2"/>
    <n v="261.46000000000004"/>
  </r>
  <r>
    <x v="695"/>
    <x v="0"/>
    <s v="2024-2025"/>
    <x v="1"/>
    <x v="33"/>
    <x v="4"/>
    <x v="4"/>
    <n v="3280"/>
    <x v="0"/>
    <x v="8"/>
    <x v="7"/>
    <x v="7"/>
    <n v="261.7"/>
  </r>
  <r>
    <x v="83"/>
    <x v="1"/>
    <s v="2022-2023"/>
    <x v="0"/>
    <x v="3"/>
    <x v="3"/>
    <x v="3"/>
    <n v="4220"/>
    <x v="0"/>
    <x v="3"/>
    <x v="5"/>
    <x v="5"/>
    <n v="261.73"/>
  </r>
  <r>
    <x v="628"/>
    <x v="0"/>
    <s v="2024-2025"/>
    <x v="0"/>
    <x v="48"/>
    <x v="3"/>
    <x v="3"/>
    <n v="4566"/>
    <x v="0"/>
    <x v="15"/>
    <x v="3"/>
    <x v="3"/>
    <n v="262.36"/>
  </r>
  <r>
    <x v="702"/>
    <x v="0"/>
    <s v="2023-2024"/>
    <x v="0"/>
    <x v="84"/>
    <x v="3"/>
    <x v="3"/>
    <n v="4215"/>
    <x v="0"/>
    <x v="3"/>
    <x v="1"/>
    <x v="1"/>
    <n v="262.47000000000003"/>
  </r>
  <r>
    <x v="240"/>
    <x v="2"/>
    <s v="2024-2025"/>
    <x v="0"/>
    <x v="55"/>
    <x v="3"/>
    <x v="3"/>
    <n v="4703"/>
    <x v="0"/>
    <x v="17"/>
    <x v="7"/>
    <x v="7"/>
    <n v="262.58999999999997"/>
  </r>
  <r>
    <x v="505"/>
    <x v="1"/>
    <s v="2023-2024"/>
    <x v="0"/>
    <x v="31"/>
    <x v="1"/>
    <x v="1"/>
    <n v="2116"/>
    <x v="0"/>
    <x v="4"/>
    <x v="6"/>
    <x v="6"/>
    <n v="262.82"/>
  </r>
  <r>
    <x v="276"/>
    <x v="0"/>
    <s v="2023-2024"/>
    <x v="0"/>
    <x v="79"/>
    <x v="6"/>
    <x v="6"/>
    <n v="5290"/>
    <x v="0"/>
    <x v="18"/>
    <x v="9"/>
    <x v="9"/>
    <n v="262.96000000000004"/>
  </r>
  <r>
    <x v="641"/>
    <x v="0"/>
    <s v="2023-2024"/>
    <x v="0"/>
    <x v="64"/>
    <x v="1"/>
    <x v="1"/>
    <n v="2350"/>
    <x v="0"/>
    <x v="1"/>
    <x v="8"/>
    <x v="8"/>
    <n v="263.95"/>
  </r>
  <r>
    <x v="325"/>
    <x v="1"/>
    <s v="2023-2024"/>
    <x v="0"/>
    <x v="49"/>
    <x v="4"/>
    <x v="4"/>
    <n v="3134"/>
    <x v="0"/>
    <x v="6"/>
    <x v="5"/>
    <x v="5"/>
    <n v="264.28999999999996"/>
  </r>
  <r>
    <x v="578"/>
    <x v="2"/>
    <s v="2024-2025"/>
    <x v="1"/>
    <x v="65"/>
    <x v="1"/>
    <x v="1"/>
    <n v="2131"/>
    <x v="0"/>
    <x v="4"/>
    <x v="2"/>
    <x v="2"/>
    <n v="264.5"/>
  </r>
  <r>
    <x v="186"/>
    <x v="2"/>
    <s v="2024-2025"/>
    <x v="0"/>
    <x v="56"/>
    <x v="1"/>
    <x v="1"/>
    <n v="2795"/>
    <x v="0"/>
    <x v="11"/>
    <x v="2"/>
    <x v="2"/>
    <n v="264.73"/>
  </r>
  <r>
    <x v="75"/>
    <x v="2"/>
    <s v="2024-2025"/>
    <x v="0"/>
    <x v="48"/>
    <x v="3"/>
    <x v="3"/>
    <n v="4566"/>
    <x v="0"/>
    <x v="15"/>
    <x v="3"/>
    <x v="3"/>
    <n v="264.83000000000004"/>
  </r>
  <r>
    <x v="89"/>
    <x v="0"/>
    <s v="2024-2025"/>
    <x v="1"/>
    <x v="70"/>
    <x v="4"/>
    <x v="4"/>
    <n v="3400"/>
    <x v="0"/>
    <x v="8"/>
    <x v="9"/>
    <x v="9"/>
    <n v="264.90999999999997"/>
  </r>
  <r>
    <x v="513"/>
    <x v="2"/>
    <s v="2024-2025"/>
    <x v="1"/>
    <x v="74"/>
    <x v="1"/>
    <x v="1"/>
    <n v="2485"/>
    <x v="0"/>
    <x v="1"/>
    <x v="0"/>
    <x v="0"/>
    <n v="265.32"/>
  </r>
  <r>
    <x v="647"/>
    <x v="0"/>
    <s v="2023-2024"/>
    <x v="0"/>
    <x v="13"/>
    <x v="1"/>
    <x v="1"/>
    <n v="2480"/>
    <x v="0"/>
    <x v="1"/>
    <x v="6"/>
    <x v="6"/>
    <n v="266.12"/>
  </r>
  <r>
    <x v="504"/>
    <x v="2"/>
    <s v="2024-2025"/>
    <x v="1"/>
    <x v="29"/>
    <x v="4"/>
    <x v="4"/>
    <n v="3500"/>
    <x v="0"/>
    <x v="8"/>
    <x v="4"/>
    <x v="4"/>
    <n v="266.26"/>
  </r>
  <r>
    <x v="393"/>
    <x v="0"/>
    <s v="2023-2024"/>
    <x v="0"/>
    <x v="73"/>
    <x v="6"/>
    <x v="6"/>
    <n v="5607"/>
    <x v="0"/>
    <x v="18"/>
    <x v="3"/>
    <x v="3"/>
    <n v="266.76"/>
  </r>
  <r>
    <x v="573"/>
    <x v="1"/>
    <s v="2022-2023"/>
    <x v="1"/>
    <x v="33"/>
    <x v="4"/>
    <x v="4"/>
    <n v="3280"/>
    <x v="0"/>
    <x v="8"/>
    <x v="6"/>
    <x v="6"/>
    <n v="266.89999999999998"/>
  </r>
  <r>
    <x v="221"/>
    <x v="0"/>
    <s v="2023-2024"/>
    <x v="0"/>
    <x v="52"/>
    <x v="3"/>
    <x v="3"/>
    <n v="4053"/>
    <x v="0"/>
    <x v="10"/>
    <x v="9"/>
    <x v="9"/>
    <n v="267.75"/>
  </r>
  <r>
    <x v="20"/>
    <x v="0"/>
    <s v="2023-2024"/>
    <x v="0"/>
    <x v="31"/>
    <x v="1"/>
    <x v="1"/>
    <n v="2116"/>
    <x v="0"/>
    <x v="4"/>
    <x v="1"/>
    <x v="1"/>
    <n v="268.95999999999998"/>
  </r>
  <r>
    <x v="76"/>
    <x v="2"/>
    <s v="2024-2025"/>
    <x v="1"/>
    <x v="24"/>
    <x v="1"/>
    <x v="1"/>
    <n v="2120"/>
    <x v="0"/>
    <x v="4"/>
    <x v="2"/>
    <x v="2"/>
    <n v="269.54000000000002"/>
  </r>
  <r>
    <x v="457"/>
    <x v="1"/>
    <s v="2023-2024"/>
    <x v="1"/>
    <x v="87"/>
    <x v="2"/>
    <x v="2"/>
    <n v="2609"/>
    <x v="0"/>
    <x v="2"/>
    <x v="4"/>
    <x v="4"/>
    <n v="269.82"/>
  </r>
  <r>
    <x v="453"/>
    <x v="0"/>
    <s v="2023-2024"/>
    <x v="0"/>
    <x v="5"/>
    <x v="1"/>
    <x v="1"/>
    <n v="2067"/>
    <x v="0"/>
    <x v="5"/>
    <x v="5"/>
    <x v="5"/>
    <n v="270"/>
  </r>
  <r>
    <x v="546"/>
    <x v="2"/>
    <s v="2024-2025"/>
    <x v="0"/>
    <x v="49"/>
    <x v="4"/>
    <x v="4"/>
    <n v="3134"/>
    <x v="0"/>
    <x v="6"/>
    <x v="0"/>
    <x v="0"/>
    <n v="270.66999999999996"/>
  </r>
  <r>
    <x v="477"/>
    <x v="1"/>
    <s v="2022-2023"/>
    <x v="1"/>
    <x v="46"/>
    <x v="3"/>
    <x v="3"/>
    <n v="4740"/>
    <x v="0"/>
    <x v="17"/>
    <x v="4"/>
    <x v="4"/>
    <n v="270.67999999999995"/>
  </r>
  <r>
    <x v="607"/>
    <x v="0"/>
    <s v="2023-2024"/>
    <x v="0"/>
    <x v="91"/>
    <x v="1"/>
    <x v="1"/>
    <n v="2064"/>
    <x v="0"/>
    <x v="5"/>
    <x v="6"/>
    <x v="6"/>
    <n v="271.34000000000003"/>
  </r>
  <r>
    <x v="332"/>
    <x v="0"/>
    <s v="2024-2025"/>
    <x v="0"/>
    <x v="40"/>
    <x v="4"/>
    <x v="4"/>
    <n v="3353"/>
    <x v="0"/>
    <x v="8"/>
    <x v="4"/>
    <x v="4"/>
    <n v="271.56"/>
  </r>
  <r>
    <x v="429"/>
    <x v="1"/>
    <s v="2023-2024"/>
    <x v="0"/>
    <x v="40"/>
    <x v="4"/>
    <x v="4"/>
    <n v="3353"/>
    <x v="0"/>
    <x v="8"/>
    <x v="0"/>
    <x v="0"/>
    <n v="272.20999999999998"/>
  </r>
  <r>
    <x v="253"/>
    <x v="0"/>
    <s v="2024-2025"/>
    <x v="0"/>
    <x v="92"/>
    <x v="3"/>
    <x v="3"/>
    <n v="4305"/>
    <x v="0"/>
    <x v="3"/>
    <x v="4"/>
    <x v="4"/>
    <n v="273.69"/>
  </r>
  <r>
    <x v="286"/>
    <x v="0"/>
    <s v="2024-2025"/>
    <x v="0"/>
    <x v="58"/>
    <x v="0"/>
    <x v="0"/>
    <n v="6027"/>
    <x v="0"/>
    <x v="0"/>
    <x v="1"/>
    <x v="1"/>
    <n v="273.72000000000003"/>
  </r>
  <r>
    <x v="384"/>
    <x v="1"/>
    <s v="2022-2023"/>
    <x v="0"/>
    <x v="35"/>
    <x v="3"/>
    <x v="3"/>
    <n v="4558"/>
    <x v="0"/>
    <x v="15"/>
    <x v="1"/>
    <x v="1"/>
    <n v="274.45"/>
  </r>
  <r>
    <x v="208"/>
    <x v="0"/>
    <s v="2023-2024"/>
    <x v="1"/>
    <x v="74"/>
    <x v="1"/>
    <x v="1"/>
    <n v="2485"/>
    <x v="0"/>
    <x v="1"/>
    <x v="6"/>
    <x v="6"/>
    <n v="274.88"/>
  </r>
  <r>
    <x v="5"/>
    <x v="0"/>
    <s v="2023-2024"/>
    <x v="0"/>
    <x v="31"/>
    <x v="1"/>
    <x v="1"/>
    <n v="2116"/>
    <x v="0"/>
    <x v="4"/>
    <x v="1"/>
    <x v="1"/>
    <n v="275.64000000000004"/>
  </r>
  <r>
    <x v="319"/>
    <x v="0"/>
    <s v="2024-2025"/>
    <x v="0"/>
    <x v="66"/>
    <x v="3"/>
    <x v="3"/>
    <n v="4883"/>
    <x v="0"/>
    <x v="12"/>
    <x v="4"/>
    <x v="4"/>
    <n v="275.64999999999998"/>
  </r>
  <r>
    <x v="362"/>
    <x v="0"/>
    <s v="2023-2024"/>
    <x v="0"/>
    <x v="82"/>
    <x v="3"/>
    <x v="3"/>
    <n v="4655"/>
    <x v="0"/>
    <x v="17"/>
    <x v="5"/>
    <x v="5"/>
    <n v="275.93999999999994"/>
  </r>
  <r>
    <x v="494"/>
    <x v="2"/>
    <s v="2024-2025"/>
    <x v="0"/>
    <x v="44"/>
    <x v="4"/>
    <x v="4"/>
    <n v="3977"/>
    <x v="0"/>
    <x v="16"/>
    <x v="0"/>
    <x v="0"/>
    <n v="276.24"/>
  </r>
  <r>
    <x v="9"/>
    <x v="0"/>
    <s v="2024-2025"/>
    <x v="0"/>
    <x v="38"/>
    <x v="3"/>
    <x v="3"/>
    <n v="4802"/>
    <x v="0"/>
    <x v="12"/>
    <x v="0"/>
    <x v="0"/>
    <n v="276.27"/>
  </r>
  <r>
    <x v="588"/>
    <x v="0"/>
    <s v="2023-2024"/>
    <x v="0"/>
    <x v="13"/>
    <x v="1"/>
    <x v="1"/>
    <n v="2480"/>
    <x v="0"/>
    <x v="1"/>
    <x v="2"/>
    <x v="2"/>
    <n v="276.58000000000004"/>
  </r>
  <r>
    <x v="496"/>
    <x v="2"/>
    <s v="2024-2025"/>
    <x v="0"/>
    <x v="90"/>
    <x v="3"/>
    <x v="3"/>
    <n v="4700"/>
    <x v="0"/>
    <x v="17"/>
    <x v="3"/>
    <x v="3"/>
    <n v="276.71000000000004"/>
  </r>
  <r>
    <x v="541"/>
    <x v="0"/>
    <s v="2023-2024"/>
    <x v="0"/>
    <x v="1"/>
    <x v="1"/>
    <x v="1"/>
    <n v="2478"/>
    <x v="0"/>
    <x v="1"/>
    <x v="3"/>
    <x v="3"/>
    <n v="277.02999999999997"/>
  </r>
  <r>
    <x v="349"/>
    <x v="1"/>
    <s v="2023-2024"/>
    <x v="0"/>
    <x v="39"/>
    <x v="0"/>
    <x v="0"/>
    <n v="6330"/>
    <x v="0"/>
    <x v="14"/>
    <x v="3"/>
    <x v="3"/>
    <n v="277.34999999999997"/>
  </r>
  <r>
    <x v="436"/>
    <x v="2"/>
    <s v="2024-2025"/>
    <x v="0"/>
    <x v="26"/>
    <x v="0"/>
    <x v="0"/>
    <n v="6280"/>
    <x v="0"/>
    <x v="14"/>
    <x v="9"/>
    <x v="9"/>
    <n v="277.65999999999997"/>
  </r>
  <r>
    <x v="50"/>
    <x v="0"/>
    <s v="2023-2024"/>
    <x v="1"/>
    <x v="88"/>
    <x v="6"/>
    <x v="6"/>
    <n v="5011"/>
    <x v="0"/>
    <x v="13"/>
    <x v="3"/>
    <x v="3"/>
    <n v="277.74"/>
  </r>
  <r>
    <x v="431"/>
    <x v="0"/>
    <s v="2023-2024"/>
    <x v="1"/>
    <x v="80"/>
    <x v="0"/>
    <x v="0"/>
    <n v="6109"/>
    <x v="0"/>
    <x v="14"/>
    <x v="9"/>
    <x v="9"/>
    <n v="278.97000000000003"/>
  </r>
  <r>
    <x v="551"/>
    <x v="0"/>
    <s v="2023-2024"/>
    <x v="1"/>
    <x v="28"/>
    <x v="1"/>
    <x v="1"/>
    <n v="2830"/>
    <x v="0"/>
    <x v="11"/>
    <x v="4"/>
    <x v="4"/>
    <n v="279"/>
  </r>
  <r>
    <x v="362"/>
    <x v="0"/>
    <s v="2023-2024"/>
    <x v="0"/>
    <x v="33"/>
    <x v="4"/>
    <x v="4"/>
    <n v="3280"/>
    <x v="0"/>
    <x v="8"/>
    <x v="4"/>
    <x v="4"/>
    <n v="279.65999999999997"/>
  </r>
  <r>
    <x v="59"/>
    <x v="0"/>
    <s v="2023-2024"/>
    <x v="0"/>
    <x v="48"/>
    <x v="3"/>
    <x v="3"/>
    <n v="4566"/>
    <x v="0"/>
    <x v="15"/>
    <x v="4"/>
    <x v="4"/>
    <n v="279.74"/>
  </r>
  <r>
    <x v="411"/>
    <x v="1"/>
    <s v="2023-2024"/>
    <x v="0"/>
    <x v="35"/>
    <x v="3"/>
    <x v="3"/>
    <n v="4558"/>
    <x v="0"/>
    <x v="15"/>
    <x v="0"/>
    <x v="0"/>
    <n v="280.56"/>
  </r>
  <r>
    <x v="345"/>
    <x v="1"/>
    <s v="2023-2024"/>
    <x v="0"/>
    <x v="6"/>
    <x v="0"/>
    <x v="0"/>
    <n v="6010"/>
    <x v="0"/>
    <x v="0"/>
    <x v="5"/>
    <x v="5"/>
    <n v="281.53000000000003"/>
  </r>
  <r>
    <x v="446"/>
    <x v="2"/>
    <s v="2024-2025"/>
    <x v="1"/>
    <x v="11"/>
    <x v="5"/>
    <x v="5"/>
    <n v="7010"/>
    <x v="0"/>
    <x v="9"/>
    <x v="4"/>
    <x v="4"/>
    <n v="281.58"/>
  </r>
  <r>
    <x v="417"/>
    <x v="2"/>
    <s v="2024-2025"/>
    <x v="0"/>
    <x v="84"/>
    <x v="3"/>
    <x v="3"/>
    <n v="4215"/>
    <x v="0"/>
    <x v="3"/>
    <x v="0"/>
    <x v="0"/>
    <n v="281.81"/>
  </r>
  <r>
    <x v="215"/>
    <x v="2"/>
    <s v="2024-2025"/>
    <x v="1"/>
    <x v="7"/>
    <x v="4"/>
    <x v="4"/>
    <n v="3175"/>
    <x v="0"/>
    <x v="6"/>
    <x v="0"/>
    <x v="0"/>
    <n v="281.90999999999997"/>
  </r>
  <r>
    <x v="175"/>
    <x v="1"/>
    <s v="2023-2024"/>
    <x v="0"/>
    <x v="52"/>
    <x v="3"/>
    <x v="3"/>
    <n v="4053"/>
    <x v="0"/>
    <x v="10"/>
    <x v="5"/>
    <x v="5"/>
    <n v="281.91000000000003"/>
  </r>
  <r>
    <x v="351"/>
    <x v="0"/>
    <s v="2024-2025"/>
    <x v="1"/>
    <x v="14"/>
    <x v="1"/>
    <x v="1"/>
    <n v="2790"/>
    <x v="0"/>
    <x v="11"/>
    <x v="5"/>
    <x v="5"/>
    <n v="281.92"/>
  </r>
  <r>
    <x v="412"/>
    <x v="0"/>
    <s v="2023-2024"/>
    <x v="0"/>
    <x v="67"/>
    <x v="3"/>
    <x v="3"/>
    <n v="4551"/>
    <x v="0"/>
    <x v="15"/>
    <x v="0"/>
    <x v="0"/>
    <n v="282.05"/>
  </r>
  <r>
    <x v="283"/>
    <x v="0"/>
    <s v="2023-2024"/>
    <x v="0"/>
    <x v="65"/>
    <x v="1"/>
    <x v="1"/>
    <n v="2131"/>
    <x v="0"/>
    <x v="4"/>
    <x v="1"/>
    <x v="1"/>
    <n v="282.45999999999998"/>
  </r>
  <r>
    <x v="311"/>
    <x v="0"/>
    <s v="2024-2025"/>
    <x v="1"/>
    <x v="83"/>
    <x v="0"/>
    <x v="0"/>
    <n v="6052"/>
    <x v="0"/>
    <x v="0"/>
    <x v="5"/>
    <x v="5"/>
    <n v="282.81"/>
  </r>
  <r>
    <x v="245"/>
    <x v="0"/>
    <s v="2023-2024"/>
    <x v="0"/>
    <x v="95"/>
    <x v="7"/>
    <x v="7"/>
    <n v="870"/>
    <x v="0"/>
    <x v="19"/>
    <x v="4"/>
    <x v="4"/>
    <n v="283.02999999999997"/>
  </r>
  <r>
    <x v="155"/>
    <x v="2"/>
    <s v="2024-2025"/>
    <x v="0"/>
    <x v="23"/>
    <x v="1"/>
    <x v="1"/>
    <n v="2650"/>
    <x v="0"/>
    <x v="11"/>
    <x v="1"/>
    <x v="1"/>
    <n v="283.23"/>
  </r>
  <r>
    <x v="554"/>
    <x v="0"/>
    <s v="2023-2024"/>
    <x v="0"/>
    <x v="84"/>
    <x v="3"/>
    <x v="3"/>
    <n v="4215"/>
    <x v="0"/>
    <x v="3"/>
    <x v="2"/>
    <x v="2"/>
    <n v="283.61"/>
  </r>
  <r>
    <x v="608"/>
    <x v="2"/>
    <s v="2024-2025"/>
    <x v="1"/>
    <x v="22"/>
    <x v="1"/>
    <x v="1"/>
    <n v="2539"/>
    <x v="0"/>
    <x v="2"/>
    <x v="5"/>
    <x v="5"/>
    <n v="284.16999999999996"/>
  </r>
  <r>
    <x v="471"/>
    <x v="2"/>
    <s v="2024-2025"/>
    <x v="0"/>
    <x v="19"/>
    <x v="1"/>
    <x v="1"/>
    <n v="2800"/>
    <x v="0"/>
    <x v="11"/>
    <x v="5"/>
    <x v="5"/>
    <n v="285.3"/>
  </r>
  <r>
    <x v="213"/>
    <x v="1"/>
    <s v="2022-2023"/>
    <x v="0"/>
    <x v="92"/>
    <x v="3"/>
    <x v="3"/>
    <n v="4305"/>
    <x v="0"/>
    <x v="3"/>
    <x v="5"/>
    <x v="5"/>
    <n v="285.38"/>
  </r>
  <r>
    <x v="656"/>
    <x v="1"/>
    <s v="2023-2024"/>
    <x v="0"/>
    <x v="90"/>
    <x v="3"/>
    <x v="3"/>
    <n v="4700"/>
    <x v="0"/>
    <x v="17"/>
    <x v="7"/>
    <x v="7"/>
    <n v="285.39"/>
  </r>
  <r>
    <x v="640"/>
    <x v="0"/>
    <s v="2024-2025"/>
    <x v="0"/>
    <x v="2"/>
    <x v="2"/>
    <x v="2"/>
    <n v="2617"/>
    <x v="0"/>
    <x v="2"/>
    <x v="9"/>
    <x v="9"/>
    <n v="285.46000000000004"/>
  </r>
  <r>
    <x v="21"/>
    <x v="1"/>
    <s v="2023-2024"/>
    <x v="0"/>
    <x v="65"/>
    <x v="1"/>
    <x v="1"/>
    <n v="2131"/>
    <x v="0"/>
    <x v="4"/>
    <x v="4"/>
    <x v="4"/>
    <n v="285.74"/>
  </r>
  <r>
    <x v="598"/>
    <x v="1"/>
    <s v="2022-2023"/>
    <x v="0"/>
    <x v="12"/>
    <x v="3"/>
    <x v="3"/>
    <n v="4068"/>
    <x v="0"/>
    <x v="10"/>
    <x v="1"/>
    <x v="1"/>
    <n v="286.38"/>
  </r>
  <r>
    <x v="300"/>
    <x v="2"/>
    <s v="2024-2025"/>
    <x v="1"/>
    <x v="46"/>
    <x v="3"/>
    <x v="3"/>
    <n v="4740"/>
    <x v="0"/>
    <x v="17"/>
    <x v="7"/>
    <x v="7"/>
    <n v="286.44"/>
  </r>
  <r>
    <x v="112"/>
    <x v="0"/>
    <s v="2024-2025"/>
    <x v="0"/>
    <x v="37"/>
    <x v="1"/>
    <x v="1"/>
    <n v="2750"/>
    <x v="0"/>
    <x v="11"/>
    <x v="5"/>
    <x v="5"/>
    <n v="286.61"/>
  </r>
  <r>
    <x v="576"/>
    <x v="0"/>
    <s v="2023-2024"/>
    <x v="0"/>
    <x v="57"/>
    <x v="6"/>
    <x v="6"/>
    <n v="5082"/>
    <x v="0"/>
    <x v="13"/>
    <x v="4"/>
    <x v="4"/>
    <n v="286.69"/>
  </r>
  <r>
    <x v="259"/>
    <x v="2"/>
    <s v="2024-2025"/>
    <x v="1"/>
    <x v="46"/>
    <x v="3"/>
    <x v="3"/>
    <n v="4740"/>
    <x v="0"/>
    <x v="17"/>
    <x v="3"/>
    <x v="3"/>
    <n v="286.8"/>
  </r>
  <r>
    <x v="187"/>
    <x v="1"/>
    <s v="2023-2024"/>
    <x v="1"/>
    <x v="0"/>
    <x v="0"/>
    <x v="0"/>
    <n v="6021"/>
    <x v="0"/>
    <x v="0"/>
    <x v="7"/>
    <x v="7"/>
    <n v="287.87"/>
  </r>
  <r>
    <x v="46"/>
    <x v="2"/>
    <s v="2024-2025"/>
    <x v="1"/>
    <x v="88"/>
    <x v="6"/>
    <x v="6"/>
    <n v="5011"/>
    <x v="0"/>
    <x v="13"/>
    <x v="9"/>
    <x v="9"/>
    <n v="288.18"/>
  </r>
  <r>
    <x v="326"/>
    <x v="0"/>
    <s v="2023-2024"/>
    <x v="0"/>
    <x v="62"/>
    <x v="0"/>
    <x v="0"/>
    <n v="6112"/>
    <x v="0"/>
    <x v="14"/>
    <x v="0"/>
    <x v="0"/>
    <n v="288.22000000000003"/>
  </r>
  <r>
    <x v="264"/>
    <x v="0"/>
    <s v="2023-2024"/>
    <x v="1"/>
    <x v="36"/>
    <x v="4"/>
    <x v="4"/>
    <n v="3148"/>
    <x v="0"/>
    <x v="6"/>
    <x v="2"/>
    <x v="2"/>
    <n v="288.39"/>
  </r>
  <r>
    <x v="584"/>
    <x v="1"/>
    <s v="2022-2023"/>
    <x v="1"/>
    <x v="96"/>
    <x v="4"/>
    <x v="4"/>
    <n v="3690"/>
    <x v="0"/>
    <x v="16"/>
    <x v="2"/>
    <x v="2"/>
    <n v="288.49"/>
  </r>
  <r>
    <x v="687"/>
    <x v="0"/>
    <s v="2023-2024"/>
    <x v="0"/>
    <x v="3"/>
    <x v="3"/>
    <x v="3"/>
    <n v="4220"/>
    <x v="0"/>
    <x v="3"/>
    <x v="0"/>
    <x v="0"/>
    <n v="289.82"/>
  </r>
  <r>
    <x v="270"/>
    <x v="0"/>
    <s v="2024-2025"/>
    <x v="0"/>
    <x v="95"/>
    <x v="7"/>
    <x v="7"/>
    <n v="870"/>
    <x v="0"/>
    <x v="19"/>
    <x v="9"/>
    <x v="9"/>
    <n v="290.77"/>
  </r>
  <r>
    <x v="666"/>
    <x v="2"/>
    <s v="2024-2025"/>
    <x v="0"/>
    <x v="41"/>
    <x v="5"/>
    <x v="5"/>
    <n v="7320"/>
    <x v="0"/>
    <x v="9"/>
    <x v="3"/>
    <x v="3"/>
    <n v="291.87"/>
  </r>
  <r>
    <x v="116"/>
    <x v="2"/>
    <s v="2024-2025"/>
    <x v="0"/>
    <x v="31"/>
    <x v="1"/>
    <x v="1"/>
    <n v="2116"/>
    <x v="0"/>
    <x v="4"/>
    <x v="4"/>
    <x v="4"/>
    <n v="292.11"/>
  </r>
  <r>
    <x v="179"/>
    <x v="0"/>
    <s v="2024-2025"/>
    <x v="0"/>
    <x v="92"/>
    <x v="3"/>
    <x v="3"/>
    <n v="4305"/>
    <x v="0"/>
    <x v="3"/>
    <x v="0"/>
    <x v="0"/>
    <n v="292.2"/>
  </r>
  <r>
    <x v="524"/>
    <x v="0"/>
    <s v="2023-2024"/>
    <x v="0"/>
    <x v="90"/>
    <x v="3"/>
    <x v="3"/>
    <n v="4700"/>
    <x v="0"/>
    <x v="17"/>
    <x v="3"/>
    <x v="3"/>
    <n v="292.26"/>
  </r>
  <r>
    <x v="413"/>
    <x v="2"/>
    <s v="2024-2025"/>
    <x v="0"/>
    <x v="1"/>
    <x v="1"/>
    <x v="1"/>
    <n v="2478"/>
    <x v="0"/>
    <x v="1"/>
    <x v="3"/>
    <x v="3"/>
    <n v="292.39"/>
  </r>
  <r>
    <x v="211"/>
    <x v="2"/>
    <s v="2024-2025"/>
    <x v="0"/>
    <x v="39"/>
    <x v="0"/>
    <x v="0"/>
    <n v="6330"/>
    <x v="0"/>
    <x v="14"/>
    <x v="6"/>
    <x v="6"/>
    <n v="293.03999999999996"/>
  </r>
  <r>
    <x v="546"/>
    <x v="2"/>
    <s v="2024-2025"/>
    <x v="1"/>
    <x v="57"/>
    <x v="6"/>
    <x v="6"/>
    <n v="5082"/>
    <x v="0"/>
    <x v="13"/>
    <x v="4"/>
    <x v="4"/>
    <n v="293.33999999999997"/>
  </r>
  <r>
    <x v="550"/>
    <x v="0"/>
    <s v="2023-2024"/>
    <x v="1"/>
    <x v="85"/>
    <x v="0"/>
    <x v="0"/>
    <n v="6530"/>
    <x v="0"/>
    <x v="20"/>
    <x v="3"/>
    <x v="3"/>
    <n v="293.67"/>
  </r>
  <r>
    <x v="635"/>
    <x v="0"/>
    <s v="2024-2025"/>
    <x v="1"/>
    <x v="43"/>
    <x v="1"/>
    <x v="1"/>
    <n v="2560"/>
    <x v="0"/>
    <x v="2"/>
    <x v="3"/>
    <x v="3"/>
    <n v="293.84000000000003"/>
  </r>
  <r>
    <x v="227"/>
    <x v="0"/>
    <s v="2023-2024"/>
    <x v="0"/>
    <x v="26"/>
    <x v="0"/>
    <x v="0"/>
    <n v="6280"/>
    <x v="0"/>
    <x v="14"/>
    <x v="1"/>
    <x v="1"/>
    <n v="294.44"/>
  </r>
  <r>
    <x v="378"/>
    <x v="1"/>
    <s v="2023-2024"/>
    <x v="1"/>
    <x v="17"/>
    <x v="3"/>
    <x v="3"/>
    <n v="4825"/>
    <x v="0"/>
    <x v="12"/>
    <x v="7"/>
    <x v="7"/>
    <n v="294.5"/>
  </r>
  <r>
    <x v="334"/>
    <x v="2"/>
    <s v="2024-2025"/>
    <x v="0"/>
    <x v="85"/>
    <x v="0"/>
    <x v="0"/>
    <n v="6530"/>
    <x v="0"/>
    <x v="20"/>
    <x v="1"/>
    <x v="1"/>
    <n v="294.79000000000002"/>
  </r>
  <r>
    <x v="350"/>
    <x v="1"/>
    <s v="2022-2023"/>
    <x v="0"/>
    <x v="26"/>
    <x v="0"/>
    <x v="0"/>
    <n v="6280"/>
    <x v="0"/>
    <x v="14"/>
    <x v="2"/>
    <x v="2"/>
    <n v="295.34000000000003"/>
  </r>
  <r>
    <x v="519"/>
    <x v="2"/>
    <s v="2024-2025"/>
    <x v="0"/>
    <x v="63"/>
    <x v="1"/>
    <x v="1"/>
    <n v="2015"/>
    <x v="0"/>
    <x v="5"/>
    <x v="1"/>
    <x v="1"/>
    <n v="295.7"/>
  </r>
  <r>
    <x v="269"/>
    <x v="1"/>
    <s v="2023-2024"/>
    <x v="0"/>
    <x v="16"/>
    <x v="0"/>
    <x v="0"/>
    <n v="6030"/>
    <x v="0"/>
    <x v="0"/>
    <x v="7"/>
    <x v="7"/>
    <n v="295.70000000000005"/>
  </r>
  <r>
    <x v="446"/>
    <x v="2"/>
    <s v="2024-2025"/>
    <x v="0"/>
    <x v="47"/>
    <x v="1"/>
    <x v="1"/>
    <n v="2101"/>
    <x v="0"/>
    <x v="4"/>
    <x v="6"/>
    <x v="6"/>
    <n v="296.23"/>
  </r>
  <r>
    <x v="124"/>
    <x v="2"/>
    <s v="2024-2025"/>
    <x v="0"/>
    <x v="12"/>
    <x v="3"/>
    <x v="3"/>
    <n v="4068"/>
    <x v="0"/>
    <x v="10"/>
    <x v="4"/>
    <x v="4"/>
    <n v="296.36"/>
  </r>
  <r>
    <x v="407"/>
    <x v="1"/>
    <s v="2023-2024"/>
    <x v="1"/>
    <x v="88"/>
    <x v="6"/>
    <x v="6"/>
    <n v="5011"/>
    <x v="0"/>
    <x v="13"/>
    <x v="2"/>
    <x v="2"/>
    <n v="296.59000000000003"/>
  </r>
  <r>
    <x v="446"/>
    <x v="2"/>
    <s v="2024-2025"/>
    <x v="0"/>
    <x v="55"/>
    <x v="3"/>
    <x v="3"/>
    <n v="4703"/>
    <x v="0"/>
    <x v="17"/>
    <x v="9"/>
    <x v="9"/>
    <n v="296.68"/>
  </r>
  <r>
    <x v="702"/>
    <x v="0"/>
    <s v="2023-2024"/>
    <x v="0"/>
    <x v="52"/>
    <x v="3"/>
    <x v="3"/>
    <n v="4053"/>
    <x v="0"/>
    <x v="10"/>
    <x v="3"/>
    <x v="3"/>
    <n v="296.7"/>
  </r>
  <r>
    <x v="609"/>
    <x v="0"/>
    <s v="2023-2024"/>
    <x v="0"/>
    <x v="52"/>
    <x v="3"/>
    <x v="3"/>
    <n v="4053"/>
    <x v="0"/>
    <x v="10"/>
    <x v="6"/>
    <x v="6"/>
    <n v="296.85000000000002"/>
  </r>
  <r>
    <x v="79"/>
    <x v="0"/>
    <s v="2023-2024"/>
    <x v="0"/>
    <x v="92"/>
    <x v="3"/>
    <x v="3"/>
    <n v="4305"/>
    <x v="0"/>
    <x v="3"/>
    <x v="9"/>
    <x v="9"/>
    <n v="296.94"/>
  </r>
  <r>
    <x v="124"/>
    <x v="2"/>
    <s v="2024-2025"/>
    <x v="1"/>
    <x v="0"/>
    <x v="0"/>
    <x v="0"/>
    <n v="6021"/>
    <x v="0"/>
    <x v="0"/>
    <x v="5"/>
    <x v="5"/>
    <n v="297.28000000000003"/>
  </r>
  <r>
    <x v="715"/>
    <x v="2"/>
    <s v="2024-2025"/>
    <x v="0"/>
    <x v="13"/>
    <x v="1"/>
    <x v="1"/>
    <n v="2480"/>
    <x v="0"/>
    <x v="1"/>
    <x v="2"/>
    <x v="2"/>
    <n v="297.34000000000003"/>
  </r>
  <r>
    <x v="294"/>
    <x v="1"/>
    <s v="2022-2023"/>
    <x v="1"/>
    <x v="87"/>
    <x v="2"/>
    <x v="2"/>
    <n v="2609"/>
    <x v="0"/>
    <x v="2"/>
    <x v="0"/>
    <x v="0"/>
    <n v="297.62"/>
  </r>
  <r>
    <x v="407"/>
    <x v="1"/>
    <s v="2023-2024"/>
    <x v="0"/>
    <x v="90"/>
    <x v="3"/>
    <x v="3"/>
    <n v="4700"/>
    <x v="0"/>
    <x v="17"/>
    <x v="2"/>
    <x v="2"/>
    <n v="297.77"/>
  </r>
  <r>
    <x v="424"/>
    <x v="0"/>
    <s v="2023-2024"/>
    <x v="0"/>
    <x v="39"/>
    <x v="0"/>
    <x v="0"/>
    <n v="6330"/>
    <x v="0"/>
    <x v="14"/>
    <x v="2"/>
    <x v="2"/>
    <n v="298.37"/>
  </r>
  <r>
    <x v="441"/>
    <x v="0"/>
    <s v="2023-2024"/>
    <x v="1"/>
    <x v="7"/>
    <x v="4"/>
    <x v="4"/>
    <n v="3175"/>
    <x v="0"/>
    <x v="6"/>
    <x v="6"/>
    <x v="6"/>
    <n v="299.24"/>
  </r>
  <r>
    <x v="21"/>
    <x v="1"/>
    <s v="2023-2024"/>
    <x v="0"/>
    <x v="67"/>
    <x v="3"/>
    <x v="3"/>
    <n v="4551"/>
    <x v="0"/>
    <x v="15"/>
    <x v="6"/>
    <x v="6"/>
    <n v="299.5"/>
  </r>
  <r>
    <x v="530"/>
    <x v="1"/>
    <s v="2023-2024"/>
    <x v="0"/>
    <x v="86"/>
    <x v="0"/>
    <x v="0"/>
    <n v="6725"/>
    <x v="0"/>
    <x v="20"/>
    <x v="9"/>
    <x v="9"/>
    <n v="299.70000000000005"/>
  </r>
  <r>
    <x v="510"/>
    <x v="1"/>
    <s v="2023-2024"/>
    <x v="0"/>
    <x v="5"/>
    <x v="1"/>
    <x v="1"/>
    <n v="2067"/>
    <x v="0"/>
    <x v="5"/>
    <x v="2"/>
    <x v="2"/>
    <n v="299.77999999999997"/>
  </r>
  <r>
    <x v="626"/>
    <x v="2"/>
    <s v="2024-2025"/>
    <x v="0"/>
    <x v="66"/>
    <x v="3"/>
    <x v="3"/>
    <n v="4883"/>
    <x v="0"/>
    <x v="12"/>
    <x v="7"/>
    <x v="7"/>
    <n v="299.83999999999997"/>
  </r>
  <r>
    <x v="699"/>
    <x v="2"/>
    <s v="2024-2025"/>
    <x v="0"/>
    <x v="64"/>
    <x v="1"/>
    <x v="1"/>
    <n v="2350"/>
    <x v="0"/>
    <x v="1"/>
    <x v="5"/>
    <x v="5"/>
    <n v="299.91999999999996"/>
  </r>
  <r>
    <x v="211"/>
    <x v="2"/>
    <s v="2024-2025"/>
    <x v="1"/>
    <x v="22"/>
    <x v="1"/>
    <x v="1"/>
    <n v="2539"/>
    <x v="0"/>
    <x v="2"/>
    <x v="9"/>
    <x v="9"/>
    <n v="300.2"/>
  </r>
  <r>
    <x v="99"/>
    <x v="0"/>
    <s v="2023-2024"/>
    <x v="0"/>
    <x v="95"/>
    <x v="7"/>
    <x v="7"/>
    <n v="870"/>
    <x v="0"/>
    <x v="19"/>
    <x v="5"/>
    <x v="5"/>
    <n v="300.26"/>
  </r>
  <r>
    <x v="233"/>
    <x v="1"/>
    <s v="2023-2024"/>
    <x v="0"/>
    <x v="18"/>
    <x v="6"/>
    <x v="6"/>
    <n v="5168"/>
    <x v="0"/>
    <x v="13"/>
    <x v="3"/>
    <x v="3"/>
    <n v="300.36"/>
  </r>
  <r>
    <x v="389"/>
    <x v="2"/>
    <s v="2024-2025"/>
    <x v="0"/>
    <x v="2"/>
    <x v="2"/>
    <x v="2"/>
    <n v="2617"/>
    <x v="0"/>
    <x v="2"/>
    <x v="2"/>
    <x v="2"/>
    <n v="300.65999999999997"/>
  </r>
  <r>
    <x v="447"/>
    <x v="0"/>
    <s v="2023-2024"/>
    <x v="1"/>
    <x v="82"/>
    <x v="3"/>
    <x v="3"/>
    <n v="4655"/>
    <x v="0"/>
    <x v="17"/>
    <x v="3"/>
    <x v="3"/>
    <n v="300.69000000000005"/>
  </r>
  <r>
    <x v="217"/>
    <x v="0"/>
    <s v="2024-2025"/>
    <x v="0"/>
    <x v="28"/>
    <x v="1"/>
    <x v="1"/>
    <n v="2830"/>
    <x v="0"/>
    <x v="11"/>
    <x v="5"/>
    <x v="5"/>
    <n v="300.85000000000002"/>
  </r>
  <r>
    <x v="439"/>
    <x v="0"/>
    <s v="2023-2024"/>
    <x v="1"/>
    <x v="56"/>
    <x v="1"/>
    <x v="1"/>
    <n v="2795"/>
    <x v="0"/>
    <x v="11"/>
    <x v="5"/>
    <x v="5"/>
    <n v="301.13"/>
  </r>
  <r>
    <x v="48"/>
    <x v="0"/>
    <s v="2023-2024"/>
    <x v="1"/>
    <x v="52"/>
    <x v="3"/>
    <x v="3"/>
    <n v="4053"/>
    <x v="0"/>
    <x v="10"/>
    <x v="2"/>
    <x v="2"/>
    <n v="301.32000000000005"/>
  </r>
  <r>
    <x v="125"/>
    <x v="2"/>
    <s v="2024-2025"/>
    <x v="1"/>
    <x v="81"/>
    <x v="3"/>
    <x v="3"/>
    <n v="4680"/>
    <x v="0"/>
    <x v="17"/>
    <x v="5"/>
    <x v="5"/>
    <n v="303.34000000000003"/>
  </r>
  <r>
    <x v="43"/>
    <x v="1"/>
    <s v="2023-2024"/>
    <x v="0"/>
    <x v="84"/>
    <x v="3"/>
    <x v="3"/>
    <n v="4215"/>
    <x v="0"/>
    <x v="3"/>
    <x v="2"/>
    <x v="2"/>
    <n v="303.39999999999998"/>
  </r>
  <r>
    <x v="429"/>
    <x v="1"/>
    <s v="2023-2024"/>
    <x v="0"/>
    <x v="47"/>
    <x v="1"/>
    <x v="1"/>
    <n v="2101"/>
    <x v="0"/>
    <x v="4"/>
    <x v="2"/>
    <x v="2"/>
    <n v="303.45999999999998"/>
  </r>
  <r>
    <x v="693"/>
    <x v="0"/>
    <s v="2023-2024"/>
    <x v="1"/>
    <x v="70"/>
    <x v="4"/>
    <x v="4"/>
    <n v="3400"/>
    <x v="0"/>
    <x v="8"/>
    <x v="1"/>
    <x v="1"/>
    <n v="303.72000000000003"/>
  </r>
  <r>
    <x v="555"/>
    <x v="2"/>
    <s v="2024-2025"/>
    <x v="0"/>
    <x v="10"/>
    <x v="4"/>
    <x v="4"/>
    <n v="3551"/>
    <x v="0"/>
    <x v="8"/>
    <x v="5"/>
    <x v="5"/>
    <n v="304"/>
  </r>
  <r>
    <x v="549"/>
    <x v="1"/>
    <s v="2023-2024"/>
    <x v="1"/>
    <x v="85"/>
    <x v="0"/>
    <x v="0"/>
    <n v="6530"/>
    <x v="0"/>
    <x v="20"/>
    <x v="3"/>
    <x v="3"/>
    <n v="304.11"/>
  </r>
  <r>
    <x v="73"/>
    <x v="1"/>
    <s v="2023-2024"/>
    <x v="0"/>
    <x v="2"/>
    <x v="2"/>
    <x v="2"/>
    <n v="2617"/>
    <x v="0"/>
    <x v="2"/>
    <x v="3"/>
    <x v="3"/>
    <n v="305.88"/>
  </r>
  <r>
    <x v="620"/>
    <x v="1"/>
    <s v="2023-2024"/>
    <x v="0"/>
    <x v="63"/>
    <x v="1"/>
    <x v="1"/>
    <n v="2015"/>
    <x v="0"/>
    <x v="5"/>
    <x v="6"/>
    <x v="6"/>
    <n v="306.10000000000002"/>
  </r>
  <r>
    <x v="193"/>
    <x v="2"/>
    <s v="2024-2025"/>
    <x v="0"/>
    <x v="72"/>
    <x v="4"/>
    <x v="4"/>
    <n v="3931"/>
    <x v="0"/>
    <x v="16"/>
    <x v="7"/>
    <x v="7"/>
    <n v="306.11"/>
  </r>
  <r>
    <x v="344"/>
    <x v="1"/>
    <s v="2022-2023"/>
    <x v="0"/>
    <x v="18"/>
    <x v="6"/>
    <x v="6"/>
    <n v="5168"/>
    <x v="0"/>
    <x v="13"/>
    <x v="7"/>
    <x v="7"/>
    <n v="306.46000000000004"/>
  </r>
  <r>
    <x v="397"/>
    <x v="0"/>
    <s v="2023-2024"/>
    <x v="0"/>
    <x v="50"/>
    <x v="4"/>
    <x v="4"/>
    <n v="3179"/>
    <x v="0"/>
    <x v="6"/>
    <x v="4"/>
    <x v="4"/>
    <n v="306.71000000000004"/>
  </r>
  <r>
    <x v="113"/>
    <x v="2"/>
    <s v="2024-2025"/>
    <x v="1"/>
    <x v="75"/>
    <x v="0"/>
    <x v="0"/>
    <n v="6450"/>
    <x v="0"/>
    <x v="20"/>
    <x v="3"/>
    <x v="3"/>
    <n v="306.76"/>
  </r>
  <r>
    <x v="434"/>
    <x v="0"/>
    <s v="2023-2024"/>
    <x v="0"/>
    <x v="71"/>
    <x v="6"/>
    <x v="6"/>
    <n v="5043"/>
    <x v="0"/>
    <x v="13"/>
    <x v="7"/>
    <x v="7"/>
    <n v="306.89"/>
  </r>
  <r>
    <x v="179"/>
    <x v="0"/>
    <s v="2024-2025"/>
    <x v="0"/>
    <x v="1"/>
    <x v="1"/>
    <x v="1"/>
    <n v="2478"/>
    <x v="0"/>
    <x v="1"/>
    <x v="7"/>
    <x v="7"/>
    <n v="307.12"/>
  </r>
  <r>
    <x v="428"/>
    <x v="0"/>
    <s v="2024-2025"/>
    <x v="0"/>
    <x v="27"/>
    <x v="4"/>
    <x v="4"/>
    <n v="3066"/>
    <x v="0"/>
    <x v="7"/>
    <x v="6"/>
    <x v="6"/>
    <n v="307.38"/>
  </r>
  <r>
    <x v="420"/>
    <x v="1"/>
    <s v="2022-2023"/>
    <x v="1"/>
    <x v="75"/>
    <x v="0"/>
    <x v="0"/>
    <n v="6450"/>
    <x v="0"/>
    <x v="20"/>
    <x v="4"/>
    <x v="4"/>
    <n v="307.73"/>
  </r>
  <r>
    <x v="95"/>
    <x v="1"/>
    <s v="2022-2023"/>
    <x v="0"/>
    <x v="41"/>
    <x v="5"/>
    <x v="5"/>
    <n v="7320"/>
    <x v="0"/>
    <x v="9"/>
    <x v="2"/>
    <x v="2"/>
    <n v="308.04000000000002"/>
  </r>
  <r>
    <x v="519"/>
    <x v="2"/>
    <s v="2024-2025"/>
    <x v="0"/>
    <x v="87"/>
    <x v="2"/>
    <x v="2"/>
    <n v="2609"/>
    <x v="0"/>
    <x v="2"/>
    <x v="3"/>
    <x v="3"/>
    <n v="308.82"/>
  </r>
  <r>
    <x v="574"/>
    <x v="2"/>
    <s v="2024-2025"/>
    <x v="0"/>
    <x v="39"/>
    <x v="0"/>
    <x v="0"/>
    <n v="6330"/>
    <x v="0"/>
    <x v="14"/>
    <x v="0"/>
    <x v="0"/>
    <n v="309.02"/>
  </r>
  <r>
    <x v="560"/>
    <x v="0"/>
    <s v="2023-2024"/>
    <x v="0"/>
    <x v="10"/>
    <x v="4"/>
    <x v="4"/>
    <n v="3551"/>
    <x v="0"/>
    <x v="8"/>
    <x v="9"/>
    <x v="9"/>
    <n v="309.33"/>
  </r>
  <r>
    <x v="234"/>
    <x v="2"/>
    <s v="2024-2025"/>
    <x v="1"/>
    <x v="14"/>
    <x v="1"/>
    <x v="1"/>
    <n v="2790"/>
    <x v="0"/>
    <x v="11"/>
    <x v="2"/>
    <x v="2"/>
    <n v="310.58000000000004"/>
  </r>
  <r>
    <x v="706"/>
    <x v="1"/>
    <s v="2022-2023"/>
    <x v="0"/>
    <x v="47"/>
    <x v="1"/>
    <x v="1"/>
    <n v="2101"/>
    <x v="0"/>
    <x v="4"/>
    <x v="5"/>
    <x v="5"/>
    <n v="310.82"/>
  </r>
  <r>
    <x v="420"/>
    <x v="1"/>
    <s v="2022-2023"/>
    <x v="0"/>
    <x v="16"/>
    <x v="0"/>
    <x v="0"/>
    <n v="6030"/>
    <x v="0"/>
    <x v="0"/>
    <x v="5"/>
    <x v="5"/>
    <n v="310.92999999999995"/>
  </r>
  <r>
    <x v="393"/>
    <x v="0"/>
    <s v="2023-2024"/>
    <x v="0"/>
    <x v="19"/>
    <x v="1"/>
    <x v="1"/>
    <n v="2800"/>
    <x v="0"/>
    <x v="11"/>
    <x v="1"/>
    <x v="1"/>
    <n v="311.39999999999998"/>
  </r>
  <r>
    <x v="276"/>
    <x v="0"/>
    <s v="2023-2024"/>
    <x v="0"/>
    <x v="76"/>
    <x v="1"/>
    <x v="1"/>
    <n v="2031"/>
    <x v="0"/>
    <x v="5"/>
    <x v="6"/>
    <x v="6"/>
    <n v="311.44000000000005"/>
  </r>
  <r>
    <x v="277"/>
    <x v="2"/>
    <s v="2024-2025"/>
    <x v="0"/>
    <x v="59"/>
    <x v="3"/>
    <x v="3"/>
    <n v="4509"/>
    <x v="0"/>
    <x v="3"/>
    <x v="1"/>
    <x v="1"/>
    <n v="312.12"/>
  </r>
  <r>
    <x v="330"/>
    <x v="0"/>
    <s v="2023-2024"/>
    <x v="0"/>
    <x v="49"/>
    <x v="4"/>
    <x v="4"/>
    <n v="3134"/>
    <x v="0"/>
    <x v="6"/>
    <x v="1"/>
    <x v="1"/>
    <n v="313.61"/>
  </r>
  <r>
    <x v="225"/>
    <x v="0"/>
    <s v="2023-2024"/>
    <x v="0"/>
    <x v="89"/>
    <x v="4"/>
    <x v="4"/>
    <n v="3136"/>
    <x v="0"/>
    <x v="6"/>
    <x v="4"/>
    <x v="4"/>
    <n v="313.62"/>
  </r>
  <r>
    <x v="287"/>
    <x v="0"/>
    <s v="2023-2024"/>
    <x v="0"/>
    <x v="18"/>
    <x v="6"/>
    <x v="6"/>
    <n v="5168"/>
    <x v="0"/>
    <x v="13"/>
    <x v="0"/>
    <x v="0"/>
    <n v="313.74"/>
  </r>
  <r>
    <x v="129"/>
    <x v="0"/>
    <s v="2023-2024"/>
    <x v="0"/>
    <x v="62"/>
    <x v="0"/>
    <x v="0"/>
    <n v="6112"/>
    <x v="0"/>
    <x v="14"/>
    <x v="5"/>
    <x v="5"/>
    <n v="313.83000000000004"/>
  </r>
  <r>
    <x v="379"/>
    <x v="2"/>
    <s v="2024-2025"/>
    <x v="0"/>
    <x v="38"/>
    <x v="3"/>
    <x v="3"/>
    <n v="4802"/>
    <x v="0"/>
    <x v="12"/>
    <x v="7"/>
    <x v="7"/>
    <n v="313.93"/>
  </r>
  <r>
    <x v="281"/>
    <x v="0"/>
    <s v="2023-2024"/>
    <x v="0"/>
    <x v="10"/>
    <x v="4"/>
    <x v="4"/>
    <n v="3551"/>
    <x v="0"/>
    <x v="8"/>
    <x v="2"/>
    <x v="2"/>
    <n v="314.66999999999996"/>
  </r>
  <r>
    <x v="685"/>
    <x v="0"/>
    <s v="2023-2024"/>
    <x v="0"/>
    <x v="84"/>
    <x v="3"/>
    <x v="3"/>
    <n v="4215"/>
    <x v="0"/>
    <x v="3"/>
    <x v="1"/>
    <x v="1"/>
    <n v="315.27000000000004"/>
  </r>
  <r>
    <x v="314"/>
    <x v="0"/>
    <s v="2023-2024"/>
    <x v="1"/>
    <x v="43"/>
    <x v="1"/>
    <x v="1"/>
    <n v="2560"/>
    <x v="0"/>
    <x v="2"/>
    <x v="1"/>
    <x v="1"/>
    <n v="315.51000000000005"/>
  </r>
  <r>
    <x v="264"/>
    <x v="0"/>
    <s v="2023-2024"/>
    <x v="0"/>
    <x v="19"/>
    <x v="1"/>
    <x v="1"/>
    <n v="2800"/>
    <x v="0"/>
    <x v="11"/>
    <x v="3"/>
    <x v="3"/>
    <n v="317.17"/>
  </r>
  <r>
    <x v="420"/>
    <x v="1"/>
    <s v="2022-2023"/>
    <x v="0"/>
    <x v="47"/>
    <x v="1"/>
    <x v="1"/>
    <n v="2101"/>
    <x v="0"/>
    <x v="4"/>
    <x v="5"/>
    <x v="5"/>
    <n v="317.45000000000005"/>
  </r>
  <r>
    <x v="589"/>
    <x v="0"/>
    <s v="2023-2024"/>
    <x v="1"/>
    <x v="9"/>
    <x v="4"/>
    <x v="4"/>
    <n v="3076"/>
    <x v="0"/>
    <x v="7"/>
    <x v="1"/>
    <x v="1"/>
    <n v="317.57"/>
  </r>
  <r>
    <x v="577"/>
    <x v="0"/>
    <s v="2024-2025"/>
    <x v="0"/>
    <x v="83"/>
    <x v="0"/>
    <x v="0"/>
    <n v="6052"/>
    <x v="0"/>
    <x v="0"/>
    <x v="3"/>
    <x v="3"/>
    <n v="317.68"/>
  </r>
  <r>
    <x v="582"/>
    <x v="0"/>
    <s v="2023-2024"/>
    <x v="0"/>
    <x v="35"/>
    <x v="3"/>
    <x v="3"/>
    <n v="4558"/>
    <x v="0"/>
    <x v="15"/>
    <x v="5"/>
    <x v="5"/>
    <n v="317.88"/>
  </r>
  <r>
    <x v="386"/>
    <x v="1"/>
    <s v="2022-2023"/>
    <x v="0"/>
    <x v="84"/>
    <x v="3"/>
    <x v="3"/>
    <n v="4215"/>
    <x v="0"/>
    <x v="3"/>
    <x v="8"/>
    <x v="8"/>
    <n v="318.18"/>
  </r>
  <r>
    <x v="72"/>
    <x v="2"/>
    <s v="2024-2025"/>
    <x v="0"/>
    <x v="3"/>
    <x v="3"/>
    <x v="3"/>
    <n v="4220"/>
    <x v="0"/>
    <x v="3"/>
    <x v="2"/>
    <x v="2"/>
    <n v="318.38"/>
  </r>
  <r>
    <x v="389"/>
    <x v="2"/>
    <s v="2024-2025"/>
    <x v="0"/>
    <x v="83"/>
    <x v="0"/>
    <x v="0"/>
    <n v="6052"/>
    <x v="0"/>
    <x v="0"/>
    <x v="0"/>
    <x v="0"/>
    <n v="318.63"/>
  </r>
  <r>
    <x v="713"/>
    <x v="2"/>
    <s v="2024-2025"/>
    <x v="0"/>
    <x v="63"/>
    <x v="1"/>
    <x v="1"/>
    <n v="2015"/>
    <x v="0"/>
    <x v="5"/>
    <x v="3"/>
    <x v="3"/>
    <n v="318.77999999999997"/>
  </r>
  <r>
    <x v="432"/>
    <x v="0"/>
    <s v="2023-2024"/>
    <x v="0"/>
    <x v="83"/>
    <x v="0"/>
    <x v="0"/>
    <n v="6052"/>
    <x v="0"/>
    <x v="0"/>
    <x v="5"/>
    <x v="5"/>
    <n v="319.33"/>
  </r>
  <r>
    <x v="280"/>
    <x v="2"/>
    <s v="2024-2025"/>
    <x v="0"/>
    <x v="80"/>
    <x v="0"/>
    <x v="0"/>
    <n v="6109"/>
    <x v="0"/>
    <x v="14"/>
    <x v="4"/>
    <x v="4"/>
    <n v="319.45000000000005"/>
  </r>
  <r>
    <x v="569"/>
    <x v="1"/>
    <s v="2023-2024"/>
    <x v="0"/>
    <x v="12"/>
    <x v="3"/>
    <x v="3"/>
    <n v="4068"/>
    <x v="0"/>
    <x v="10"/>
    <x v="9"/>
    <x v="9"/>
    <n v="321.52999999999997"/>
  </r>
  <r>
    <x v="551"/>
    <x v="0"/>
    <s v="2023-2024"/>
    <x v="0"/>
    <x v="66"/>
    <x v="3"/>
    <x v="3"/>
    <n v="4883"/>
    <x v="0"/>
    <x v="12"/>
    <x v="3"/>
    <x v="3"/>
    <n v="321.62"/>
  </r>
  <r>
    <x v="427"/>
    <x v="0"/>
    <s v="2023-2024"/>
    <x v="0"/>
    <x v="84"/>
    <x v="3"/>
    <x v="3"/>
    <n v="4215"/>
    <x v="0"/>
    <x v="3"/>
    <x v="5"/>
    <x v="5"/>
    <n v="323.08999999999997"/>
  </r>
  <r>
    <x v="146"/>
    <x v="2"/>
    <s v="2024-2025"/>
    <x v="0"/>
    <x v="4"/>
    <x v="1"/>
    <x v="1"/>
    <n v="2154"/>
    <x v="0"/>
    <x v="4"/>
    <x v="5"/>
    <x v="5"/>
    <n v="323.19"/>
  </r>
  <r>
    <x v="645"/>
    <x v="0"/>
    <s v="2024-2025"/>
    <x v="0"/>
    <x v="12"/>
    <x v="3"/>
    <x v="3"/>
    <n v="4068"/>
    <x v="0"/>
    <x v="10"/>
    <x v="3"/>
    <x v="3"/>
    <n v="324.33"/>
  </r>
  <r>
    <x v="601"/>
    <x v="0"/>
    <s v="2024-2025"/>
    <x v="1"/>
    <x v="28"/>
    <x v="1"/>
    <x v="1"/>
    <n v="2830"/>
    <x v="0"/>
    <x v="11"/>
    <x v="2"/>
    <x v="2"/>
    <n v="324.38"/>
  </r>
  <r>
    <x v="40"/>
    <x v="0"/>
    <s v="2023-2024"/>
    <x v="0"/>
    <x v="40"/>
    <x v="4"/>
    <x v="4"/>
    <n v="3353"/>
    <x v="0"/>
    <x v="8"/>
    <x v="1"/>
    <x v="1"/>
    <n v="324.63"/>
  </r>
  <r>
    <x v="320"/>
    <x v="2"/>
    <s v="2024-2025"/>
    <x v="0"/>
    <x v="68"/>
    <x v="7"/>
    <x v="7"/>
    <n v="800"/>
    <x v="0"/>
    <x v="19"/>
    <x v="1"/>
    <x v="1"/>
    <n v="325.47000000000003"/>
  </r>
  <r>
    <x v="494"/>
    <x v="2"/>
    <s v="2024-2025"/>
    <x v="0"/>
    <x v="63"/>
    <x v="1"/>
    <x v="1"/>
    <n v="2015"/>
    <x v="0"/>
    <x v="5"/>
    <x v="1"/>
    <x v="1"/>
    <n v="325.5"/>
  </r>
  <r>
    <x v="37"/>
    <x v="2"/>
    <s v="2024-2025"/>
    <x v="0"/>
    <x v="79"/>
    <x v="6"/>
    <x v="6"/>
    <n v="5290"/>
    <x v="0"/>
    <x v="18"/>
    <x v="9"/>
    <x v="9"/>
    <n v="326.10000000000002"/>
  </r>
  <r>
    <x v="641"/>
    <x v="0"/>
    <s v="2023-2024"/>
    <x v="0"/>
    <x v="92"/>
    <x v="3"/>
    <x v="3"/>
    <n v="4305"/>
    <x v="0"/>
    <x v="3"/>
    <x v="4"/>
    <x v="4"/>
    <n v="326.76"/>
  </r>
  <r>
    <x v="716"/>
    <x v="0"/>
    <s v="2023-2024"/>
    <x v="0"/>
    <x v="68"/>
    <x v="7"/>
    <x v="7"/>
    <n v="800"/>
    <x v="0"/>
    <x v="19"/>
    <x v="8"/>
    <x v="8"/>
    <n v="327.33999999999997"/>
  </r>
  <r>
    <x v="209"/>
    <x v="2"/>
    <s v="2024-2025"/>
    <x v="0"/>
    <x v="84"/>
    <x v="3"/>
    <x v="3"/>
    <n v="4215"/>
    <x v="0"/>
    <x v="3"/>
    <x v="3"/>
    <x v="3"/>
    <n v="327.45000000000005"/>
  </r>
  <r>
    <x v="180"/>
    <x v="1"/>
    <s v="2023-2024"/>
    <x v="1"/>
    <x v="74"/>
    <x v="1"/>
    <x v="1"/>
    <n v="2485"/>
    <x v="0"/>
    <x v="1"/>
    <x v="7"/>
    <x v="7"/>
    <n v="327.47000000000003"/>
  </r>
  <r>
    <x v="672"/>
    <x v="0"/>
    <s v="2023-2024"/>
    <x v="0"/>
    <x v="88"/>
    <x v="6"/>
    <x v="6"/>
    <n v="5011"/>
    <x v="0"/>
    <x v="13"/>
    <x v="4"/>
    <x v="4"/>
    <n v="327.70000000000005"/>
  </r>
  <r>
    <x v="168"/>
    <x v="0"/>
    <s v="2023-2024"/>
    <x v="0"/>
    <x v="58"/>
    <x v="0"/>
    <x v="0"/>
    <n v="6027"/>
    <x v="0"/>
    <x v="0"/>
    <x v="2"/>
    <x v="2"/>
    <n v="327.74"/>
  </r>
  <r>
    <x v="492"/>
    <x v="1"/>
    <s v="2023-2024"/>
    <x v="0"/>
    <x v="39"/>
    <x v="0"/>
    <x v="0"/>
    <n v="6330"/>
    <x v="0"/>
    <x v="14"/>
    <x v="4"/>
    <x v="4"/>
    <n v="327.77"/>
  </r>
  <r>
    <x v="397"/>
    <x v="0"/>
    <s v="2023-2024"/>
    <x v="0"/>
    <x v="8"/>
    <x v="1"/>
    <x v="1"/>
    <n v="2158"/>
    <x v="0"/>
    <x v="4"/>
    <x v="4"/>
    <x v="4"/>
    <n v="327.77"/>
  </r>
  <r>
    <x v="695"/>
    <x v="0"/>
    <s v="2024-2025"/>
    <x v="0"/>
    <x v="4"/>
    <x v="1"/>
    <x v="1"/>
    <n v="2154"/>
    <x v="0"/>
    <x v="4"/>
    <x v="6"/>
    <x v="6"/>
    <n v="328.29"/>
  </r>
  <r>
    <x v="699"/>
    <x v="2"/>
    <s v="2024-2025"/>
    <x v="0"/>
    <x v="58"/>
    <x v="0"/>
    <x v="0"/>
    <n v="6027"/>
    <x v="0"/>
    <x v="0"/>
    <x v="4"/>
    <x v="4"/>
    <n v="328.71"/>
  </r>
  <r>
    <x v="129"/>
    <x v="0"/>
    <s v="2023-2024"/>
    <x v="0"/>
    <x v="89"/>
    <x v="4"/>
    <x v="4"/>
    <n v="3136"/>
    <x v="0"/>
    <x v="6"/>
    <x v="5"/>
    <x v="5"/>
    <n v="329.27000000000004"/>
  </r>
  <r>
    <x v="454"/>
    <x v="0"/>
    <s v="2024-2025"/>
    <x v="0"/>
    <x v="64"/>
    <x v="1"/>
    <x v="1"/>
    <n v="2350"/>
    <x v="0"/>
    <x v="1"/>
    <x v="9"/>
    <x v="9"/>
    <n v="329.48"/>
  </r>
  <r>
    <x v="594"/>
    <x v="1"/>
    <s v="2022-2023"/>
    <x v="0"/>
    <x v="64"/>
    <x v="1"/>
    <x v="1"/>
    <n v="2350"/>
    <x v="0"/>
    <x v="1"/>
    <x v="1"/>
    <x v="1"/>
    <n v="330.32"/>
  </r>
  <r>
    <x v="632"/>
    <x v="2"/>
    <s v="2024-2025"/>
    <x v="1"/>
    <x v="7"/>
    <x v="4"/>
    <x v="4"/>
    <n v="3175"/>
    <x v="0"/>
    <x v="6"/>
    <x v="5"/>
    <x v="5"/>
    <n v="331.33"/>
  </r>
  <r>
    <x v="502"/>
    <x v="0"/>
    <s v="2023-2024"/>
    <x v="1"/>
    <x v="69"/>
    <x v="4"/>
    <x v="4"/>
    <n v="3199"/>
    <x v="0"/>
    <x v="6"/>
    <x v="1"/>
    <x v="1"/>
    <n v="331.47999999999996"/>
  </r>
  <r>
    <x v="607"/>
    <x v="0"/>
    <s v="2023-2024"/>
    <x v="1"/>
    <x v="50"/>
    <x v="4"/>
    <x v="4"/>
    <n v="3179"/>
    <x v="0"/>
    <x v="6"/>
    <x v="5"/>
    <x v="5"/>
    <n v="332.25000000000006"/>
  </r>
  <r>
    <x v="717"/>
    <x v="2"/>
    <s v="2024-2025"/>
    <x v="0"/>
    <x v="56"/>
    <x v="1"/>
    <x v="1"/>
    <n v="2795"/>
    <x v="0"/>
    <x v="11"/>
    <x v="3"/>
    <x v="3"/>
    <n v="332.64"/>
  </r>
  <r>
    <x v="153"/>
    <x v="1"/>
    <s v="2022-2023"/>
    <x v="0"/>
    <x v="87"/>
    <x v="2"/>
    <x v="2"/>
    <n v="2609"/>
    <x v="0"/>
    <x v="2"/>
    <x v="2"/>
    <x v="2"/>
    <n v="332.75"/>
  </r>
  <r>
    <x v="432"/>
    <x v="0"/>
    <s v="2023-2024"/>
    <x v="0"/>
    <x v="78"/>
    <x v="1"/>
    <x v="1"/>
    <n v="2141"/>
    <x v="0"/>
    <x v="4"/>
    <x v="2"/>
    <x v="2"/>
    <n v="333.7"/>
  </r>
  <r>
    <x v="255"/>
    <x v="0"/>
    <s v="2023-2024"/>
    <x v="0"/>
    <x v="5"/>
    <x v="1"/>
    <x v="1"/>
    <n v="2067"/>
    <x v="0"/>
    <x v="5"/>
    <x v="6"/>
    <x v="6"/>
    <n v="334.33"/>
  </r>
  <r>
    <x v="293"/>
    <x v="0"/>
    <s v="2023-2024"/>
    <x v="0"/>
    <x v="16"/>
    <x v="0"/>
    <x v="0"/>
    <n v="6030"/>
    <x v="0"/>
    <x v="0"/>
    <x v="2"/>
    <x v="2"/>
    <n v="334.37"/>
  </r>
  <r>
    <x v="420"/>
    <x v="1"/>
    <s v="2022-2023"/>
    <x v="1"/>
    <x v="33"/>
    <x v="4"/>
    <x v="4"/>
    <n v="3280"/>
    <x v="0"/>
    <x v="8"/>
    <x v="6"/>
    <x v="6"/>
    <n v="335.34999999999997"/>
  </r>
  <r>
    <x v="72"/>
    <x v="2"/>
    <s v="2024-2025"/>
    <x v="1"/>
    <x v="21"/>
    <x v="3"/>
    <x v="3"/>
    <n v="4012"/>
    <x v="0"/>
    <x v="10"/>
    <x v="7"/>
    <x v="7"/>
    <n v="335.40999999999997"/>
  </r>
  <r>
    <x v="673"/>
    <x v="2"/>
    <s v="2024-2025"/>
    <x v="0"/>
    <x v="62"/>
    <x v="0"/>
    <x v="0"/>
    <n v="6112"/>
    <x v="0"/>
    <x v="14"/>
    <x v="5"/>
    <x v="5"/>
    <n v="335.42"/>
  </r>
  <r>
    <x v="696"/>
    <x v="1"/>
    <s v="2022-2023"/>
    <x v="0"/>
    <x v="78"/>
    <x v="1"/>
    <x v="1"/>
    <n v="2141"/>
    <x v="0"/>
    <x v="4"/>
    <x v="7"/>
    <x v="7"/>
    <n v="335.48"/>
  </r>
  <r>
    <x v="254"/>
    <x v="2"/>
    <s v="2024-2025"/>
    <x v="1"/>
    <x v="23"/>
    <x v="1"/>
    <x v="1"/>
    <n v="2650"/>
    <x v="0"/>
    <x v="11"/>
    <x v="8"/>
    <x v="8"/>
    <n v="336.40999999999997"/>
  </r>
  <r>
    <x v="297"/>
    <x v="2"/>
    <s v="2024-2025"/>
    <x v="0"/>
    <x v="52"/>
    <x v="3"/>
    <x v="3"/>
    <n v="4053"/>
    <x v="0"/>
    <x v="10"/>
    <x v="4"/>
    <x v="4"/>
    <n v="337.69"/>
  </r>
  <r>
    <x v="619"/>
    <x v="0"/>
    <s v="2023-2024"/>
    <x v="0"/>
    <x v="95"/>
    <x v="7"/>
    <x v="7"/>
    <n v="870"/>
    <x v="0"/>
    <x v="19"/>
    <x v="5"/>
    <x v="5"/>
    <n v="339.19"/>
  </r>
  <r>
    <x v="433"/>
    <x v="0"/>
    <s v="2023-2024"/>
    <x v="0"/>
    <x v="45"/>
    <x v="3"/>
    <x v="3"/>
    <n v="4570"/>
    <x v="0"/>
    <x v="15"/>
    <x v="3"/>
    <x v="3"/>
    <n v="339.24"/>
  </r>
  <r>
    <x v="216"/>
    <x v="0"/>
    <s v="2023-2024"/>
    <x v="0"/>
    <x v="76"/>
    <x v="1"/>
    <x v="1"/>
    <n v="2031"/>
    <x v="0"/>
    <x v="5"/>
    <x v="2"/>
    <x v="2"/>
    <n v="339.38"/>
  </r>
  <r>
    <x v="309"/>
    <x v="0"/>
    <s v="2023-2024"/>
    <x v="0"/>
    <x v="30"/>
    <x v="4"/>
    <x v="4"/>
    <n v="3131"/>
    <x v="0"/>
    <x v="6"/>
    <x v="7"/>
    <x v="7"/>
    <n v="339.47"/>
  </r>
  <r>
    <x v="667"/>
    <x v="0"/>
    <s v="2023-2024"/>
    <x v="0"/>
    <x v="56"/>
    <x v="1"/>
    <x v="1"/>
    <n v="2795"/>
    <x v="0"/>
    <x v="11"/>
    <x v="9"/>
    <x v="9"/>
    <n v="339.68999999999994"/>
  </r>
  <r>
    <x v="579"/>
    <x v="0"/>
    <s v="2023-2024"/>
    <x v="1"/>
    <x v="46"/>
    <x v="3"/>
    <x v="3"/>
    <n v="4740"/>
    <x v="0"/>
    <x v="17"/>
    <x v="4"/>
    <x v="4"/>
    <n v="339.77"/>
  </r>
  <r>
    <x v="375"/>
    <x v="0"/>
    <s v="2023-2024"/>
    <x v="0"/>
    <x v="58"/>
    <x v="0"/>
    <x v="0"/>
    <n v="6027"/>
    <x v="0"/>
    <x v="0"/>
    <x v="0"/>
    <x v="0"/>
    <n v="340.21000000000004"/>
  </r>
  <r>
    <x v="383"/>
    <x v="0"/>
    <s v="2023-2024"/>
    <x v="1"/>
    <x v="0"/>
    <x v="0"/>
    <x v="0"/>
    <n v="6021"/>
    <x v="0"/>
    <x v="0"/>
    <x v="5"/>
    <x v="5"/>
    <n v="340.33"/>
  </r>
  <r>
    <x v="555"/>
    <x v="2"/>
    <s v="2024-2025"/>
    <x v="0"/>
    <x v="60"/>
    <x v="1"/>
    <x v="1"/>
    <n v="2541"/>
    <x v="0"/>
    <x v="2"/>
    <x v="2"/>
    <x v="2"/>
    <n v="340.43"/>
  </r>
  <r>
    <x v="321"/>
    <x v="0"/>
    <s v="2024-2025"/>
    <x v="0"/>
    <x v="26"/>
    <x v="0"/>
    <x v="0"/>
    <n v="6280"/>
    <x v="0"/>
    <x v="14"/>
    <x v="5"/>
    <x v="5"/>
    <n v="341.15"/>
  </r>
  <r>
    <x v="213"/>
    <x v="1"/>
    <s v="2022-2023"/>
    <x v="0"/>
    <x v="67"/>
    <x v="3"/>
    <x v="3"/>
    <n v="4551"/>
    <x v="0"/>
    <x v="15"/>
    <x v="2"/>
    <x v="2"/>
    <n v="341.40999999999997"/>
  </r>
  <r>
    <x v="585"/>
    <x v="0"/>
    <s v="2023-2024"/>
    <x v="0"/>
    <x v="50"/>
    <x v="4"/>
    <x v="4"/>
    <n v="3179"/>
    <x v="0"/>
    <x v="6"/>
    <x v="7"/>
    <x v="7"/>
    <n v="341.86"/>
  </r>
  <r>
    <x v="612"/>
    <x v="0"/>
    <s v="2024-2025"/>
    <x v="0"/>
    <x v="47"/>
    <x v="1"/>
    <x v="1"/>
    <n v="2101"/>
    <x v="0"/>
    <x v="4"/>
    <x v="3"/>
    <x v="3"/>
    <n v="342.09999999999997"/>
  </r>
  <r>
    <x v="531"/>
    <x v="0"/>
    <s v="2023-2024"/>
    <x v="0"/>
    <x v="59"/>
    <x v="3"/>
    <x v="3"/>
    <n v="4509"/>
    <x v="0"/>
    <x v="3"/>
    <x v="2"/>
    <x v="2"/>
    <n v="342.24"/>
  </r>
  <r>
    <x v="367"/>
    <x v="0"/>
    <s v="2023-2024"/>
    <x v="1"/>
    <x v="74"/>
    <x v="1"/>
    <x v="1"/>
    <n v="2485"/>
    <x v="0"/>
    <x v="1"/>
    <x v="3"/>
    <x v="3"/>
    <n v="342.82"/>
  </r>
  <r>
    <x v="628"/>
    <x v="0"/>
    <s v="2024-2025"/>
    <x v="0"/>
    <x v="53"/>
    <x v="3"/>
    <x v="3"/>
    <n v="4119"/>
    <x v="0"/>
    <x v="10"/>
    <x v="9"/>
    <x v="9"/>
    <n v="343.61"/>
  </r>
  <r>
    <x v="547"/>
    <x v="0"/>
    <s v="2023-2024"/>
    <x v="0"/>
    <x v="90"/>
    <x v="3"/>
    <x v="3"/>
    <n v="4700"/>
    <x v="0"/>
    <x v="17"/>
    <x v="1"/>
    <x v="1"/>
    <n v="344.17"/>
  </r>
  <r>
    <x v="192"/>
    <x v="1"/>
    <s v="2022-2023"/>
    <x v="0"/>
    <x v="89"/>
    <x v="4"/>
    <x v="4"/>
    <n v="3136"/>
    <x v="0"/>
    <x v="6"/>
    <x v="1"/>
    <x v="1"/>
    <n v="344.23"/>
  </r>
  <r>
    <x v="560"/>
    <x v="0"/>
    <s v="2023-2024"/>
    <x v="0"/>
    <x v="87"/>
    <x v="2"/>
    <x v="2"/>
    <n v="2609"/>
    <x v="0"/>
    <x v="2"/>
    <x v="4"/>
    <x v="4"/>
    <n v="345.15"/>
  </r>
  <r>
    <x v="489"/>
    <x v="0"/>
    <s v="2023-2024"/>
    <x v="0"/>
    <x v="53"/>
    <x v="3"/>
    <x v="3"/>
    <n v="4119"/>
    <x v="0"/>
    <x v="10"/>
    <x v="6"/>
    <x v="6"/>
    <n v="345.52"/>
  </r>
  <r>
    <x v="404"/>
    <x v="1"/>
    <s v="2022-2023"/>
    <x v="0"/>
    <x v="9"/>
    <x v="4"/>
    <x v="4"/>
    <n v="3076"/>
    <x v="0"/>
    <x v="7"/>
    <x v="4"/>
    <x v="4"/>
    <n v="346.11"/>
  </r>
  <r>
    <x v="37"/>
    <x v="2"/>
    <s v="2024-2025"/>
    <x v="1"/>
    <x v="7"/>
    <x v="4"/>
    <x v="4"/>
    <n v="3175"/>
    <x v="0"/>
    <x v="6"/>
    <x v="6"/>
    <x v="6"/>
    <n v="346.13"/>
  </r>
  <r>
    <x v="87"/>
    <x v="0"/>
    <s v="2023-2024"/>
    <x v="1"/>
    <x v="38"/>
    <x v="3"/>
    <x v="3"/>
    <n v="4802"/>
    <x v="0"/>
    <x v="12"/>
    <x v="6"/>
    <x v="6"/>
    <n v="346.88"/>
  </r>
  <r>
    <x v="258"/>
    <x v="0"/>
    <s v="2023-2024"/>
    <x v="0"/>
    <x v="65"/>
    <x v="1"/>
    <x v="1"/>
    <n v="2131"/>
    <x v="0"/>
    <x v="4"/>
    <x v="4"/>
    <x v="4"/>
    <n v="347.49"/>
  </r>
  <r>
    <x v="305"/>
    <x v="0"/>
    <s v="2023-2024"/>
    <x v="0"/>
    <x v="67"/>
    <x v="3"/>
    <x v="3"/>
    <n v="4551"/>
    <x v="0"/>
    <x v="15"/>
    <x v="3"/>
    <x v="3"/>
    <n v="348.15"/>
  </r>
  <r>
    <x v="638"/>
    <x v="0"/>
    <s v="2023-2024"/>
    <x v="0"/>
    <x v="37"/>
    <x v="1"/>
    <x v="1"/>
    <n v="2750"/>
    <x v="0"/>
    <x v="11"/>
    <x v="6"/>
    <x v="6"/>
    <n v="349.17999999999995"/>
  </r>
  <r>
    <x v="323"/>
    <x v="0"/>
    <s v="2023-2024"/>
    <x v="0"/>
    <x v="86"/>
    <x v="0"/>
    <x v="0"/>
    <n v="6725"/>
    <x v="0"/>
    <x v="20"/>
    <x v="9"/>
    <x v="9"/>
    <n v="349.97"/>
  </r>
  <r>
    <x v="398"/>
    <x v="0"/>
    <s v="2023-2024"/>
    <x v="0"/>
    <x v="35"/>
    <x v="3"/>
    <x v="3"/>
    <n v="4558"/>
    <x v="0"/>
    <x v="15"/>
    <x v="3"/>
    <x v="3"/>
    <n v="350.21999999999997"/>
  </r>
  <r>
    <x v="497"/>
    <x v="0"/>
    <s v="2023-2024"/>
    <x v="0"/>
    <x v="41"/>
    <x v="5"/>
    <x v="5"/>
    <n v="7320"/>
    <x v="0"/>
    <x v="9"/>
    <x v="7"/>
    <x v="7"/>
    <n v="350.41000000000008"/>
  </r>
  <r>
    <x v="238"/>
    <x v="2"/>
    <s v="2024-2025"/>
    <x v="0"/>
    <x v="36"/>
    <x v="4"/>
    <x v="4"/>
    <n v="3148"/>
    <x v="0"/>
    <x v="6"/>
    <x v="1"/>
    <x v="1"/>
    <n v="350.75"/>
  </r>
  <r>
    <x v="447"/>
    <x v="0"/>
    <s v="2023-2024"/>
    <x v="0"/>
    <x v="12"/>
    <x v="3"/>
    <x v="3"/>
    <n v="4068"/>
    <x v="0"/>
    <x v="10"/>
    <x v="1"/>
    <x v="1"/>
    <n v="353.4"/>
  </r>
  <r>
    <x v="665"/>
    <x v="0"/>
    <s v="2023-2024"/>
    <x v="0"/>
    <x v="91"/>
    <x v="1"/>
    <x v="1"/>
    <n v="2064"/>
    <x v="0"/>
    <x v="5"/>
    <x v="7"/>
    <x v="7"/>
    <n v="354.44"/>
  </r>
  <r>
    <x v="447"/>
    <x v="0"/>
    <s v="2023-2024"/>
    <x v="0"/>
    <x v="36"/>
    <x v="4"/>
    <x v="4"/>
    <n v="3148"/>
    <x v="0"/>
    <x v="6"/>
    <x v="3"/>
    <x v="3"/>
    <n v="354.67"/>
  </r>
  <r>
    <x v="117"/>
    <x v="2"/>
    <s v="2024-2025"/>
    <x v="0"/>
    <x v="44"/>
    <x v="4"/>
    <x v="4"/>
    <n v="3977"/>
    <x v="0"/>
    <x v="16"/>
    <x v="5"/>
    <x v="5"/>
    <n v="355.16999999999996"/>
  </r>
  <r>
    <x v="421"/>
    <x v="0"/>
    <s v="2023-2024"/>
    <x v="0"/>
    <x v="79"/>
    <x v="6"/>
    <x v="6"/>
    <n v="5290"/>
    <x v="0"/>
    <x v="18"/>
    <x v="4"/>
    <x v="4"/>
    <n v="355.88999999999993"/>
  </r>
  <r>
    <x v="546"/>
    <x v="2"/>
    <s v="2024-2025"/>
    <x v="0"/>
    <x v="77"/>
    <x v="5"/>
    <x v="5"/>
    <n v="7018"/>
    <x v="0"/>
    <x v="9"/>
    <x v="9"/>
    <x v="9"/>
    <n v="356.27"/>
  </r>
  <r>
    <x v="619"/>
    <x v="0"/>
    <s v="2023-2024"/>
    <x v="1"/>
    <x v="75"/>
    <x v="0"/>
    <x v="0"/>
    <n v="6450"/>
    <x v="0"/>
    <x v="20"/>
    <x v="7"/>
    <x v="7"/>
    <n v="356.68"/>
  </r>
  <r>
    <x v="199"/>
    <x v="0"/>
    <s v="2023-2024"/>
    <x v="0"/>
    <x v="90"/>
    <x v="3"/>
    <x v="3"/>
    <n v="4700"/>
    <x v="0"/>
    <x v="17"/>
    <x v="4"/>
    <x v="4"/>
    <n v="357.74"/>
  </r>
  <r>
    <x v="585"/>
    <x v="0"/>
    <s v="2023-2024"/>
    <x v="0"/>
    <x v="87"/>
    <x v="2"/>
    <x v="2"/>
    <n v="2609"/>
    <x v="0"/>
    <x v="2"/>
    <x v="3"/>
    <x v="3"/>
    <n v="357.79"/>
  </r>
  <r>
    <x v="28"/>
    <x v="2"/>
    <s v="2024-2025"/>
    <x v="0"/>
    <x v="13"/>
    <x v="1"/>
    <x v="1"/>
    <n v="2480"/>
    <x v="0"/>
    <x v="1"/>
    <x v="3"/>
    <x v="3"/>
    <n v="358.05"/>
  </r>
  <r>
    <x v="412"/>
    <x v="0"/>
    <s v="2023-2024"/>
    <x v="0"/>
    <x v="31"/>
    <x v="1"/>
    <x v="1"/>
    <n v="2116"/>
    <x v="0"/>
    <x v="4"/>
    <x v="1"/>
    <x v="1"/>
    <n v="358.43"/>
  </r>
  <r>
    <x v="116"/>
    <x v="2"/>
    <s v="2024-2025"/>
    <x v="0"/>
    <x v="83"/>
    <x v="0"/>
    <x v="0"/>
    <n v="6052"/>
    <x v="0"/>
    <x v="0"/>
    <x v="1"/>
    <x v="1"/>
    <n v="358.71000000000004"/>
  </r>
  <r>
    <x v="40"/>
    <x v="0"/>
    <s v="2023-2024"/>
    <x v="1"/>
    <x v="85"/>
    <x v="0"/>
    <x v="0"/>
    <n v="6530"/>
    <x v="0"/>
    <x v="20"/>
    <x v="5"/>
    <x v="5"/>
    <n v="358.81999999999994"/>
  </r>
  <r>
    <x v="679"/>
    <x v="0"/>
    <s v="2023-2024"/>
    <x v="0"/>
    <x v="23"/>
    <x v="1"/>
    <x v="1"/>
    <n v="2650"/>
    <x v="0"/>
    <x v="11"/>
    <x v="4"/>
    <x v="4"/>
    <n v="359.03999999999996"/>
  </r>
  <r>
    <x v="349"/>
    <x v="1"/>
    <s v="2023-2024"/>
    <x v="0"/>
    <x v="40"/>
    <x v="4"/>
    <x v="4"/>
    <n v="3353"/>
    <x v="0"/>
    <x v="8"/>
    <x v="2"/>
    <x v="2"/>
    <n v="359.22"/>
  </r>
  <r>
    <x v="134"/>
    <x v="0"/>
    <s v="2024-2025"/>
    <x v="1"/>
    <x v="3"/>
    <x v="3"/>
    <x v="3"/>
    <n v="4220"/>
    <x v="0"/>
    <x v="3"/>
    <x v="0"/>
    <x v="0"/>
    <n v="359.29"/>
  </r>
  <r>
    <x v="702"/>
    <x v="0"/>
    <s v="2023-2024"/>
    <x v="0"/>
    <x v="70"/>
    <x v="4"/>
    <x v="4"/>
    <n v="3400"/>
    <x v="0"/>
    <x v="8"/>
    <x v="9"/>
    <x v="9"/>
    <n v="359.63"/>
  </r>
  <r>
    <x v="567"/>
    <x v="0"/>
    <s v="2024-2025"/>
    <x v="0"/>
    <x v="57"/>
    <x v="6"/>
    <x v="6"/>
    <n v="5082"/>
    <x v="0"/>
    <x v="13"/>
    <x v="7"/>
    <x v="7"/>
    <n v="359.75"/>
  </r>
  <r>
    <x v="109"/>
    <x v="0"/>
    <s v="2023-2024"/>
    <x v="0"/>
    <x v="90"/>
    <x v="3"/>
    <x v="3"/>
    <n v="4700"/>
    <x v="0"/>
    <x v="17"/>
    <x v="0"/>
    <x v="0"/>
    <n v="359.89"/>
  </r>
  <r>
    <x v="609"/>
    <x v="0"/>
    <s v="2023-2024"/>
    <x v="0"/>
    <x v="1"/>
    <x v="1"/>
    <x v="1"/>
    <n v="2478"/>
    <x v="0"/>
    <x v="1"/>
    <x v="3"/>
    <x v="3"/>
    <n v="360.52"/>
  </r>
  <r>
    <x v="482"/>
    <x v="2"/>
    <s v="2024-2025"/>
    <x v="1"/>
    <x v="21"/>
    <x v="3"/>
    <x v="3"/>
    <n v="4012"/>
    <x v="0"/>
    <x v="10"/>
    <x v="4"/>
    <x v="4"/>
    <n v="360.75"/>
  </r>
  <r>
    <x v="598"/>
    <x v="1"/>
    <s v="2022-2023"/>
    <x v="0"/>
    <x v="80"/>
    <x v="0"/>
    <x v="0"/>
    <n v="6109"/>
    <x v="0"/>
    <x v="14"/>
    <x v="7"/>
    <x v="7"/>
    <n v="361.15000000000003"/>
  </r>
  <r>
    <x v="397"/>
    <x v="0"/>
    <s v="2023-2024"/>
    <x v="0"/>
    <x v="34"/>
    <x v="4"/>
    <x v="4"/>
    <n v="3018"/>
    <x v="0"/>
    <x v="7"/>
    <x v="3"/>
    <x v="3"/>
    <n v="361.7"/>
  </r>
  <r>
    <x v="311"/>
    <x v="0"/>
    <s v="2024-2025"/>
    <x v="0"/>
    <x v="19"/>
    <x v="1"/>
    <x v="1"/>
    <n v="2800"/>
    <x v="0"/>
    <x v="11"/>
    <x v="1"/>
    <x v="1"/>
    <n v="361.81"/>
  </r>
  <r>
    <x v="507"/>
    <x v="0"/>
    <s v="2023-2024"/>
    <x v="0"/>
    <x v="19"/>
    <x v="1"/>
    <x v="1"/>
    <n v="2800"/>
    <x v="0"/>
    <x v="11"/>
    <x v="5"/>
    <x v="5"/>
    <n v="362.14000000000004"/>
  </r>
  <r>
    <x v="634"/>
    <x v="1"/>
    <s v="2023-2024"/>
    <x v="1"/>
    <x v="75"/>
    <x v="0"/>
    <x v="0"/>
    <n v="6450"/>
    <x v="0"/>
    <x v="20"/>
    <x v="3"/>
    <x v="3"/>
    <n v="362.64"/>
  </r>
  <r>
    <x v="347"/>
    <x v="0"/>
    <s v="2023-2024"/>
    <x v="0"/>
    <x v="65"/>
    <x v="1"/>
    <x v="1"/>
    <n v="2131"/>
    <x v="0"/>
    <x v="4"/>
    <x v="7"/>
    <x v="7"/>
    <n v="363.16"/>
  </r>
  <r>
    <x v="630"/>
    <x v="0"/>
    <s v="2023-2024"/>
    <x v="1"/>
    <x v="81"/>
    <x v="3"/>
    <x v="3"/>
    <n v="4680"/>
    <x v="0"/>
    <x v="17"/>
    <x v="0"/>
    <x v="0"/>
    <n v="363.72"/>
  </r>
  <r>
    <x v="551"/>
    <x v="0"/>
    <s v="2023-2024"/>
    <x v="0"/>
    <x v="64"/>
    <x v="1"/>
    <x v="1"/>
    <n v="2350"/>
    <x v="0"/>
    <x v="1"/>
    <x v="3"/>
    <x v="3"/>
    <n v="364.21999999999997"/>
  </r>
  <r>
    <x v="663"/>
    <x v="0"/>
    <s v="2023-2024"/>
    <x v="0"/>
    <x v="56"/>
    <x v="1"/>
    <x v="1"/>
    <n v="2795"/>
    <x v="0"/>
    <x v="11"/>
    <x v="6"/>
    <x v="6"/>
    <n v="364.51"/>
  </r>
  <r>
    <x v="114"/>
    <x v="0"/>
    <s v="2023-2024"/>
    <x v="0"/>
    <x v="48"/>
    <x v="3"/>
    <x v="3"/>
    <n v="4566"/>
    <x v="0"/>
    <x v="15"/>
    <x v="1"/>
    <x v="1"/>
    <n v="364.65"/>
  </r>
  <r>
    <x v="628"/>
    <x v="0"/>
    <s v="2024-2025"/>
    <x v="1"/>
    <x v="85"/>
    <x v="0"/>
    <x v="0"/>
    <n v="6530"/>
    <x v="0"/>
    <x v="20"/>
    <x v="0"/>
    <x v="0"/>
    <n v="364.90000000000003"/>
  </r>
  <r>
    <x v="105"/>
    <x v="0"/>
    <s v="2023-2024"/>
    <x v="0"/>
    <x v="59"/>
    <x v="3"/>
    <x v="3"/>
    <n v="4509"/>
    <x v="0"/>
    <x v="3"/>
    <x v="5"/>
    <x v="5"/>
    <n v="366.19000000000005"/>
  </r>
  <r>
    <x v="453"/>
    <x v="0"/>
    <s v="2023-2024"/>
    <x v="0"/>
    <x v="2"/>
    <x v="2"/>
    <x v="2"/>
    <n v="2617"/>
    <x v="0"/>
    <x v="2"/>
    <x v="3"/>
    <x v="3"/>
    <n v="366.24"/>
  </r>
  <r>
    <x v="467"/>
    <x v="0"/>
    <s v="2023-2024"/>
    <x v="1"/>
    <x v="87"/>
    <x v="2"/>
    <x v="2"/>
    <n v="2609"/>
    <x v="0"/>
    <x v="2"/>
    <x v="1"/>
    <x v="1"/>
    <n v="366.37"/>
  </r>
  <r>
    <x v="520"/>
    <x v="0"/>
    <s v="2023-2024"/>
    <x v="0"/>
    <x v="10"/>
    <x v="4"/>
    <x v="4"/>
    <n v="3551"/>
    <x v="0"/>
    <x v="8"/>
    <x v="2"/>
    <x v="2"/>
    <n v="366.39"/>
  </r>
  <r>
    <x v="676"/>
    <x v="1"/>
    <s v="2023-2024"/>
    <x v="1"/>
    <x v="4"/>
    <x v="1"/>
    <x v="1"/>
    <n v="2154"/>
    <x v="0"/>
    <x v="4"/>
    <x v="5"/>
    <x v="5"/>
    <n v="367.08000000000004"/>
  </r>
  <r>
    <x v="355"/>
    <x v="0"/>
    <s v="2023-2024"/>
    <x v="1"/>
    <x v="74"/>
    <x v="1"/>
    <x v="1"/>
    <n v="2485"/>
    <x v="0"/>
    <x v="1"/>
    <x v="4"/>
    <x v="4"/>
    <n v="367.46000000000004"/>
  </r>
  <r>
    <x v="500"/>
    <x v="1"/>
    <s v="2022-2023"/>
    <x v="1"/>
    <x v="4"/>
    <x v="1"/>
    <x v="1"/>
    <n v="2154"/>
    <x v="0"/>
    <x v="4"/>
    <x v="2"/>
    <x v="2"/>
    <n v="367.59000000000003"/>
  </r>
  <r>
    <x v="445"/>
    <x v="0"/>
    <s v="2023-2024"/>
    <x v="0"/>
    <x v="66"/>
    <x v="3"/>
    <x v="3"/>
    <n v="4883"/>
    <x v="0"/>
    <x v="12"/>
    <x v="7"/>
    <x v="7"/>
    <n v="368.1"/>
  </r>
  <r>
    <x v="572"/>
    <x v="0"/>
    <s v="2023-2024"/>
    <x v="1"/>
    <x v="21"/>
    <x v="3"/>
    <x v="3"/>
    <n v="4012"/>
    <x v="0"/>
    <x v="10"/>
    <x v="2"/>
    <x v="2"/>
    <n v="368.3"/>
  </r>
  <r>
    <x v="199"/>
    <x v="0"/>
    <s v="2023-2024"/>
    <x v="0"/>
    <x v="86"/>
    <x v="0"/>
    <x v="0"/>
    <n v="6725"/>
    <x v="0"/>
    <x v="20"/>
    <x v="7"/>
    <x v="7"/>
    <n v="369.26000000000005"/>
  </r>
  <r>
    <x v="44"/>
    <x v="0"/>
    <s v="2023-2024"/>
    <x v="0"/>
    <x v="53"/>
    <x v="3"/>
    <x v="3"/>
    <n v="4119"/>
    <x v="0"/>
    <x v="10"/>
    <x v="1"/>
    <x v="1"/>
    <n v="369.36"/>
  </r>
  <r>
    <x v="358"/>
    <x v="1"/>
    <s v="2023-2024"/>
    <x v="0"/>
    <x v="3"/>
    <x v="3"/>
    <x v="3"/>
    <n v="4220"/>
    <x v="0"/>
    <x v="3"/>
    <x v="3"/>
    <x v="3"/>
    <n v="369.64"/>
  </r>
  <r>
    <x v="475"/>
    <x v="0"/>
    <s v="2023-2024"/>
    <x v="1"/>
    <x v="68"/>
    <x v="7"/>
    <x v="7"/>
    <n v="800"/>
    <x v="0"/>
    <x v="19"/>
    <x v="3"/>
    <x v="3"/>
    <n v="369.79999999999995"/>
  </r>
  <r>
    <x v="244"/>
    <x v="0"/>
    <s v="2024-2025"/>
    <x v="1"/>
    <x v="9"/>
    <x v="4"/>
    <x v="4"/>
    <n v="3076"/>
    <x v="0"/>
    <x v="7"/>
    <x v="8"/>
    <x v="8"/>
    <n v="370.91"/>
  </r>
  <r>
    <x v="280"/>
    <x v="2"/>
    <s v="2024-2025"/>
    <x v="0"/>
    <x v="63"/>
    <x v="1"/>
    <x v="1"/>
    <n v="2015"/>
    <x v="0"/>
    <x v="5"/>
    <x v="3"/>
    <x v="3"/>
    <n v="371.1"/>
  </r>
  <r>
    <x v="132"/>
    <x v="0"/>
    <s v="2023-2024"/>
    <x v="0"/>
    <x v="92"/>
    <x v="3"/>
    <x v="3"/>
    <n v="4305"/>
    <x v="0"/>
    <x v="3"/>
    <x v="1"/>
    <x v="1"/>
    <n v="371.23"/>
  </r>
  <r>
    <x v="626"/>
    <x v="2"/>
    <s v="2024-2025"/>
    <x v="1"/>
    <x v="11"/>
    <x v="5"/>
    <x v="5"/>
    <n v="7010"/>
    <x v="0"/>
    <x v="9"/>
    <x v="0"/>
    <x v="0"/>
    <n v="371.64"/>
  </r>
  <r>
    <x v="109"/>
    <x v="0"/>
    <s v="2023-2024"/>
    <x v="0"/>
    <x v="47"/>
    <x v="1"/>
    <x v="1"/>
    <n v="2101"/>
    <x v="0"/>
    <x v="4"/>
    <x v="1"/>
    <x v="1"/>
    <n v="371.73"/>
  </r>
  <r>
    <x v="543"/>
    <x v="0"/>
    <s v="2023-2024"/>
    <x v="1"/>
    <x v="24"/>
    <x v="1"/>
    <x v="1"/>
    <n v="2120"/>
    <x v="0"/>
    <x v="4"/>
    <x v="7"/>
    <x v="7"/>
    <n v="372.48000000000008"/>
  </r>
  <r>
    <x v="481"/>
    <x v="2"/>
    <s v="2024-2025"/>
    <x v="0"/>
    <x v="91"/>
    <x v="1"/>
    <x v="1"/>
    <n v="2064"/>
    <x v="0"/>
    <x v="5"/>
    <x v="0"/>
    <x v="0"/>
    <n v="372.65"/>
  </r>
  <r>
    <x v="413"/>
    <x v="2"/>
    <s v="2024-2025"/>
    <x v="0"/>
    <x v="76"/>
    <x v="1"/>
    <x v="1"/>
    <n v="2031"/>
    <x v="0"/>
    <x v="5"/>
    <x v="3"/>
    <x v="3"/>
    <n v="372.74"/>
  </r>
  <r>
    <x v="185"/>
    <x v="0"/>
    <s v="2023-2024"/>
    <x v="0"/>
    <x v="36"/>
    <x v="4"/>
    <x v="4"/>
    <n v="3148"/>
    <x v="0"/>
    <x v="6"/>
    <x v="0"/>
    <x v="0"/>
    <n v="372.78"/>
  </r>
  <r>
    <x v="423"/>
    <x v="1"/>
    <s v="2023-2024"/>
    <x v="1"/>
    <x v="4"/>
    <x v="1"/>
    <x v="1"/>
    <n v="2154"/>
    <x v="0"/>
    <x v="4"/>
    <x v="9"/>
    <x v="9"/>
    <n v="373.36"/>
  </r>
  <r>
    <x v="336"/>
    <x v="0"/>
    <s v="2023-2024"/>
    <x v="0"/>
    <x v="53"/>
    <x v="3"/>
    <x v="3"/>
    <n v="4119"/>
    <x v="0"/>
    <x v="10"/>
    <x v="5"/>
    <x v="5"/>
    <n v="374.38"/>
  </r>
  <r>
    <x v="607"/>
    <x v="0"/>
    <s v="2023-2024"/>
    <x v="1"/>
    <x v="28"/>
    <x v="1"/>
    <x v="1"/>
    <n v="2830"/>
    <x v="0"/>
    <x v="11"/>
    <x v="3"/>
    <x v="3"/>
    <n v="374.61"/>
  </r>
  <r>
    <x v="205"/>
    <x v="0"/>
    <s v="2023-2024"/>
    <x v="0"/>
    <x v="73"/>
    <x v="6"/>
    <x v="6"/>
    <n v="5607"/>
    <x v="0"/>
    <x v="18"/>
    <x v="0"/>
    <x v="0"/>
    <n v="374.75"/>
  </r>
  <r>
    <x v="135"/>
    <x v="0"/>
    <s v="2023-2024"/>
    <x v="0"/>
    <x v="47"/>
    <x v="1"/>
    <x v="1"/>
    <n v="2101"/>
    <x v="0"/>
    <x v="4"/>
    <x v="6"/>
    <x v="6"/>
    <n v="374.93999999999994"/>
  </r>
  <r>
    <x v="161"/>
    <x v="0"/>
    <s v="2023-2024"/>
    <x v="0"/>
    <x v="55"/>
    <x v="3"/>
    <x v="3"/>
    <n v="4703"/>
    <x v="0"/>
    <x v="17"/>
    <x v="3"/>
    <x v="3"/>
    <n v="375.65"/>
  </r>
  <r>
    <x v="503"/>
    <x v="0"/>
    <s v="2023-2024"/>
    <x v="0"/>
    <x v="54"/>
    <x v="4"/>
    <x v="4"/>
    <n v="3030"/>
    <x v="0"/>
    <x v="7"/>
    <x v="4"/>
    <x v="4"/>
    <n v="376.09000000000003"/>
  </r>
  <r>
    <x v="306"/>
    <x v="2"/>
    <s v="2024-2025"/>
    <x v="0"/>
    <x v="31"/>
    <x v="1"/>
    <x v="1"/>
    <n v="2116"/>
    <x v="0"/>
    <x v="4"/>
    <x v="3"/>
    <x v="3"/>
    <n v="376.5"/>
  </r>
  <r>
    <x v="392"/>
    <x v="2"/>
    <s v="2024-2025"/>
    <x v="0"/>
    <x v="13"/>
    <x v="1"/>
    <x v="1"/>
    <n v="2480"/>
    <x v="0"/>
    <x v="1"/>
    <x v="1"/>
    <x v="1"/>
    <n v="376.57"/>
  </r>
  <r>
    <x v="64"/>
    <x v="1"/>
    <s v="2022-2023"/>
    <x v="1"/>
    <x v="22"/>
    <x v="1"/>
    <x v="1"/>
    <n v="2539"/>
    <x v="0"/>
    <x v="2"/>
    <x v="4"/>
    <x v="4"/>
    <n v="376.58000000000004"/>
  </r>
  <r>
    <x v="504"/>
    <x v="2"/>
    <s v="2024-2025"/>
    <x v="0"/>
    <x v="56"/>
    <x v="1"/>
    <x v="1"/>
    <n v="2795"/>
    <x v="0"/>
    <x v="11"/>
    <x v="1"/>
    <x v="1"/>
    <n v="376.85"/>
  </r>
  <r>
    <x v="248"/>
    <x v="0"/>
    <s v="2023-2024"/>
    <x v="0"/>
    <x v="48"/>
    <x v="3"/>
    <x v="3"/>
    <n v="4566"/>
    <x v="0"/>
    <x v="15"/>
    <x v="9"/>
    <x v="9"/>
    <n v="377.12"/>
  </r>
  <r>
    <x v="313"/>
    <x v="0"/>
    <s v="2023-2024"/>
    <x v="1"/>
    <x v="96"/>
    <x v="4"/>
    <x v="4"/>
    <n v="3690"/>
    <x v="0"/>
    <x v="16"/>
    <x v="4"/>
    <x v="4"/>
    <n v="377.44"/>
  </r>
  <r>
    <x v="79"/>
    <x v="0"/>
    <s v="2023-2024"/>
    <x v="0"/>
    <x v="1"/>
    <x v="1"/>
    <x v="1"/>
    <n v="2478"/>
    <x v="0"/>
    <x v="1"/>
    <x v="5"/>
    <x v="5"/>
    <n v="377.54"/>
  </r>
  <r>
    <x v="718"/>
    <x v="0"/>
    <s v="2023-2024"/>
    <x v="0"/>
    <x v="32"/>
    <x v="6"/>
    <x v="6"/>
    <n v="5169"/>
    <x v="0"/>
    <x v="13"/>
    <x v="9"/>
    <x v="9"/>
    <n v="378.07000000000005"/>
  </r>
  <r>
    <x v="608"/>
    <x v="2"/>
    <s v="2024-2025"/>
    <x v="0"/>
    <x v="78"/>
    <x v="1"/>
    <x v="1"/>
    <n v="2141"/>
    <x v="0"/>
    <x v="4"/>
    <x v="3"/>
    <x v="3"/>
    <n v="378.7"/>
  </r>
  <r>
    <x v="166"/>
    <x v="0"/>
    <s v="2024-2025"/>
    <x v="0"/>
    <x v="27"/>
    <x v="4"/>
    <x v="4"/>
    <n v="3066"/>
    <x v="0"/>
    <x v="7"/>
    <x v="5"/>
    <x v="5"/>
    <n v="378.71999999999997"/>
  </r>
  <r>
    <x v="72"/>
    <x v="2"/>
    <s v="2024-2025"/>
    <x v="0"/>
    <x v="60"/>
    <x v="1"/>
    <x v="1"/>
    <n v="2541"/>
    <x v="0"/>
    <x v="2"/>
    <x v="1"/>
    <x v="1"/>
    <n v="379.01"/>
  </r>
  <r>
    <x v="550"/>
    <x v="0"/>
    <s v="2023-2024"/>
    <x v="1"/>
    <x v="76"/>
    <x v="1"/>
    <x v="1"/>
    <n v="2031"/>
    <x v="0"/>
    <x v="5"/>
    <x v="1"/>
    <x v="1"/>
    <n v="379.43"/>
  </r>
  <r>
    <x v="564"/>
    <x v="0"/>
    <s v="2023-2024"/>
    <x v="0"/>
    <x v="84"/>
    <x v="3"/>
    <x v="3"/>
    <n v="4215"/>
    <x v="0"/>
    <x v="3"/>
    <x v="7"/>
    <x v="7"/>
    <n v="379.5200000000001"/>
  </r>
  <r>
    <x v="543"/>
    <x v="0"/>
    <s v="2023-2024"/>
    <x v="1"/>
    <x v="24"/>
    <x v="1"/>
    <x v="1"/>
    <n v="2120"/>
    <x v="0"/>
    <x v="4"/>
    <x v="0"/>
    <x v="0"/>
    <n v="379.57000000000005"/>
  </r>
  <r>
    <x v="632"/>
    <x v="2"/>
    <s v="2024-2025"/>
    <x v="0"/>
    <x v="60"/>
    <x v="1"/>
    <x v="1"/>
    <n v="2541"/>
    <x v="0"/>
    <x v="2"/>
    <x v="7"/>
    <x v="7"/>
    <n v="380.3"/>
  </r>
  <r>
    <x v="518"/>
    <x v="0"/>
    <s v="2024-2025"/>
    <x v="0"/>
    <x v="47"/>
    <x v="1"/>
    <x v="1"/>
    <n v="2101"/>
    <x v="0"/>
    <x v="4"/>
    <x v="2"/>
    <x v="2"/>
    <n v="380.59000000000003"/>
  </r>
  <r>
    <x v="129"/>
    <x v="0"/>
    <s v="2023-2024"/>
    <x v="1"/>
    <x v="40"/>
    <x v="4"/>
    <x v="4"/>
    <n v="3353"/>
    <x v="0"/>
    <x v="8"/>
    <x v="3"/>
    <x v="3"/>
    <n v="380.96999999999997"/>
  </r>
  <r>
    <x v="171"/>
    <x v="1"/>
    <s v="2023-2024"/>
    <x v="0"/>
    <x v="19"/>
    <x v="1"/>
    <x v="1"/>
    <n v="2800"/>
    <x v="0"/>
    <x v="11"/>
    <x v="3"/>
    <x v="3"/>
    <n v="381.15"/>
  </r>
  <r>
    <x v="285"/>
    <x v="1"/>
    <s v="2022-2023"/>
    <x v="0"/>
    <x v="40"/>
    <x v="4"/>
    <x v="4"/>
    <n v="3353"/>
    <x v="0"/>
    <x v="8"/>
    <x v="1"/>
    <x v="1"/>
    <n v="381.49"/>
  </r>
  <r>
    <x v="21"/>
    <x v="1"/>
    <s v="2023-2024"/>
    <x v="0"/>
    <x v="23"/>
    <x v="1"/>
    <x v="1"/>
    <n v="2650"/>
    <x v="0"/>
    <x v="11"/>
    <x v="6"/>
    <x v="6"/>
    <n v="382.07"/>
  </r>
  <r>
    <x v="52"/>
    <x v="2"/>
    <s v="2024-2025"/>
    <x v="1"/>
    <x v="65"/>
    <x v="1"/>
    <x v="1"/>
    <n v="2131"/>
    <x v="0"/>
    <x v="4"/>
    <x v="5"/>
    <x v="5"/>
    <n v="382.42000000000007"/>
  </r>
  <r>
    <x v="425"/>
    <x v="2"/>
    <s v="2024-2025"/>
    <x v="0"/>
    <x v="76"/>
    <x v="1"/>
    <x v="1"/>
    <n v="2031"/>
    <x v="0"/>
    <x v="5"/>
    <x v="9"/>
    <x v="9"/>
    <n v="383.53"/>
  </r>
  <r>
    <x v="82"/>
    <x v="2"/>
    <s v="2024-2025"/>
    <x v="0"/>
    <x v="78"/>
    <x v="1"/>
    <x v="1"/>
    <n v="2141"/>
    <x v="0"/>
    <x v="4"/>
    <x v="1"/>
    <x v="1"/>
    <n v="384.1"/>
  </r>
  <r>
    <x v="690"/>
    <x v="1"/>
    <s v="2022-2023"/>
    <x v="0"/>
    <x v="90"/>
    <x v="3"/>
    <x v="3"/>
    <n v="4700"/>
    <x v="0"/>
    <x v="17"/>
    <x v="3"/>
    <x v="3"/>
    <n v="385.87"/>
  </r>
  <r>
    <x v="91"/>
    <x v="0"/>
    <s v="2023-2024"/>
    <x v="0"/>
    <x v="1"/>
    <x v="1"/>
    <x v="1"/>
    <n v="2478"/>
    <x v="0"/>
    <x v="1"/>
    <x v="6"/>
    <x v="6"/>
    <n v="386.15"/>
  </r>
  <r>
    <x v="276"/>
    <x v="0"/>
    <s v="2023-2024"/>
    <x v="1"/>
    <x v="29"/>
    <x v="4"/>
    <x v="4"/>
    <n v="3500"/>
    <x v="0"/>
    <x v="8"/>
    <x v="3"/>
    <x v="3"/>
    <n v="386.16999999999996"/>
  </r>
  <r>
    <x v="549"/>
    <x v="1"/>
    <s v="2023-2024"/>
    <x v="1"/>
    <x v="11"/>
    <x v="5"/>
    <x v="5"/>
    <n v="7010"/>
    <x v="0"/>
    <x v="9"/>
    <x v="4"/>
    <x v="4"/>
    <n v="386.58000000000004"/>
  </r>
  <r>
    <x v="115"/>
    <x v="0"/>
    <s v="2023-2024"/>
    <x v="0"/>
    <x v="56"/>
    <x v="1"/>
    <x v="1"/>
    <n v="2795"/>
    <x v="0"/>
    <x v="11"/>
    <x v="1"/>
    <x v="1"/>
    <n v="386.64"/>
  </r>
  <r>
    <x v="205"/>
    <x v="0"/>
    <s v="2023-2024"/>
    <x v="0"/>
    <x v="80"/>
    <x v="0"/>
    <x v="0"/>
    <n v="6109"/>
    <x v="0"/>
    <x v="14"/>
    <x v="3"/>
    <x v="3"/>
    <n v="386.95"/>
  </r>
  <r>
    <x v="65"/>
    <x v="2"/>
    <s v="2024-2025"/>
    <x v="0"/>
    <x v="39"/>
    <x v="0"/>
    <x v="0"/>
    <n v="6330"/>
    <x v="0"/>
    <x v="14"/>
    <x v="4"/>
    <x v="4"/>
    <n v="387.33"/>
  </r>
  <r>
    <x v="681"/>
    <x v="2"/>
    <s v="2024-2025"/>
    <x v="0"/>
    <x v="70"/>
    <x v="4"/>
    <x v="4"/>
    <n v="3400"/>
    <x v="0"/>
    <x v="8"/>
    <x v="4"/>
    <x v="4"/>
    <n v="387.6"/>
  </r>
  <r>
    <x v="403"/>
    <x v="0"/>
    <s v="2024-2025"/>
    <x v="0"/>
    <x v="51"/>
    <x v="4"/>
    <x v="4"/>
    <n v="3630"/>
    <x v="0"/>
    <x v="16"/>
    <x v="9"/>
    <x v="9"/>
    <n v="388.59"/>
  </r>
  <r>
    <x v="171"/>
    <x v="1"/>
    <s v="2023-2024"/>
    <x v="1"/>
    <x v="65"/>
    <x v="1"/>
    <x v="1"/>
    <n v="2131"/>
    <x v="0"/>
    <x v="4"/>
    <x v="3"/>
    <x v="3"/>
    <n v="389.97"/>
  </r>
  <r>
    <x v="495"/>
    <x v="2"/>
    <s v="2024-2025"/>
    <x v="0"/>
    <x v="27"/>
    <x v="4"/>
    <x v="4"/>
    <n v="3066"/>
    <x v="0"/>
    <x v="7"/>
    <x v="3"/>
    <x v="3"/>
    <n v="390.13000000000005"/>
  </r>
  <r>
    <x v="21"/>
    <x v="1"/>
    <s v="2023-2024"/>
    <x v="0"/>
    <x v="55"/>
    <x v="3"/>
    <x v="3"/>
    <n v="4703"/>
    <x v="0"/>
    <x v="17"/>
    <x v="9"/>
    <x v="9"/>
    <n v="390.86"/>
  </r>
  <r>
    <x v="684"/>
    <x v="2"/>
    <s v="2024-2025"/>
    <x v="1"/>
    <x v="21"/>
    <x v="3"/>
    <x v="3"/>
    <n v="4012"/>
    <x v="0"/>
    <x v="10"/>
    <x v="4"/>
    <x v="4"/>
    <n v="391.47"/>
  </r>
  <r>
    <x v="662"/>
    <x v="2"/>
    <s v="2024-2025"/>
    <x v="0"/>
    <x v="15"/>
    <x v="1"/>
    <x v="1"/>
    <n v="2020"/>
    <x v="0"/>
    <x v="5"/>
    <x v="2"/>
    <x v="2"/>
    <n v="391.5"/>
  </r>
  <r>
    <x v="172"/>
    <x v="1"/>
    <s v="2022-2023"/>
    <x v="0"/>
    <x v="15"/>
    <x v="1"/>
    <x v="1"/>
    <n v="2020"/>
    <x v="0"/>
    <x v="5"/>
    <x v="7"/>
    <x v="7"/>
    <n v="393.64"/>
  </r>
  <r>
    <x v="521"/>
    <x v="0"/>
    <s v="2023-2024"/>
    <x v="1"/>
    <x v="75"/>
    <x v="0"/>
    <x v="0"/>
    <n v="6450"/>
    <x v="0"/>
    <x v="20"/>
    <x v="0"/>
    <x v="0"/>
    <n v="393.67999999999995"/>
  </r>
  <r>
    <x v="389"/>
    <x v="2"/>
    <s v="2024-2025"/>
    <x v="0"/>
    <x v="80"/>
    <x v="0"/>
    <x v="0"/>
    <n v="6109"/>
    <x v="0"/>
    <x v="14"/>
    <x v="4"/>
    <x v="4"/>
    <n v="393.69"/>
  </r>
  <r>
    <x v="368"/>
    <x v="2"/>
    <s v="2024-2025"/>
    <x v="0"/>
    <x v="32"/>
    <x v="6"/>
    <x v="6"/>
    <n v="5169"/>
    <x v="0"/>
    <x v="13"/>
    <x v="3"/>
    <x v="3"/>
    <n v="394.43"/>
  </r>
  <r>
    <x v="655"/>
    <x v="0"/>
    <s v="2023-2024"/>
    <x v="1"/>
    <x v="11"/>
    <x v="5"/>
    <x v="5"/>
    <n v="7010"/>
    <x v="0"/>
    <x v="9"/>
    <x v="9"/>
    <x v="9"/>
    <n v="394.56"/>
  </r>
  <r>
    <x v="583"/>
    <x v="2"/>
    <s v="2024-2025"/>
    <x v="0"/>
    <x v="77"/>
    <x v="5"/>
    <x v="5"/>
    <n v="7018"/>
    <x v="0"/>
    <x v="9"/>
    <x v="4"/>
    <x v="4"/>
    <n v="395.26"/>
  </r>
  <r>
    <x v="494"/>
    <x v="2"/>
    <s v="2024-2025"/>
    <x v="1"/>
    <x v="29"/>
    <x v="4"/>
    <x v="4"/>
    <n v="3500"/>
    <x v="0"/>
    <x v="8"/>
    <x v="0"/>
    <x v="0"/>
    <n v="395.43999999999994"/>
  </r>
  <r>
    <x v="482"/>
    <x v="2"/>
    <s v="2024-2025"/>
    <x v="1"/>
    <x v="14"/>
    <x v="1"/>
    <x v="1"/>
    <n v="2790"/>
    <x v="0"/>
    <x v="11"/>
    <x v="4"/>
    <x v="4"/>
    <n v="395.53"/>
  </r>
  <r>
    <x v="341"/>
    <x v="1"/>
    <s v="2023-2024"/>
    <x v="0"/>
    <x v="50"/>
    <x v="4"/>
    <x v="4"/>
    <n v="3179"/>
    <x v="0"/>
    <x v="6"/>
    <x v="3"/>
    <x v="3"/>
    <n v="395.63000000000005"/>
  </r>
  <r>
    <x v="698"/>
    <x v="2"/>
    <s v="2024-2025"/>
    <x v="0"/>
    <x v="45"/>
    <x v="3"/>
    <x v="3"/>
    <n v="4570"/>
    <x v="0"/>
    <x v="15"/>
    <x v="9"/>
    <x v="9"/>
    <n v="395.74"/>
  </r>
  <r>
    <x v="140"/>
    <x v="0"/>
    <s v="2024-2025"/>
    <x v="0"/>
    <x v="45"/>
    <x v="3"/>
    <x v="3"/>
    <n v="4570"/>
    <x v="0"/>
    <x v="15"/>
    <x v="5"/>
    <x v="5"/>
    <n v="395.97"/>
  </r>
  <r>
    <x v="408"/>
    <x v="1"/>
    <s v="2022-2023"/>
    <x v="0"/>
    <x v="94"/>
    <x v="5"/>
    <x v="5"/>
    <n v="7250"/>
    <x v="0"/>
    <x v="9"/>
    <x v="7"/>
    <x v="7"/>
    <n v="396.54000000000008"/>
  </r>
  <r>
    <x v="244"/>
    <x v="0"/>
    <s v="2024-2025"/>
    <x v="0"/>
    <x v="80"/>
    <x v="0"/>
    <x v="0"/>
    <n v="6109"/>
    <x v="0"/>
    <x v="14"/>
    <x v="5"/>
    <x v="5"/>
    <n v="397.83"/>
  </r>
  <r>
    <x v="78"/>
    <x v="0"/>
    <s v="2023-2024"/>
    <x v="0"/>
    <x v="60"/>
    <x v="1"/>
    <x v="1"/>
    <n v="2541"/>
    <x v="0"/>
    <x v="2"/>
    <x v="5"/>
    <x v="5"/>
    <n v="398.48"/>
  </r>
  <r>
    <x v="497"/>
    <x v="0"/>
    <s v="2023-2024"/>
    <x v="0"/>
    <x v="64"/>
    <x v="1"/>
    <x v="1"/>
    <n v="2350"/>
    <x v="0"/>
    <x v="1"/>
    <x v="6"/>
    <x v="6"/>
    <n v="398.57000000000005"/>
  </r>
  <r>
    <x v="258"/>
    <x v="0"/>
    <s v="2023-2024"/>
    <x v="0"/>
    <x v="63"/>
    <x v="1"/>
    <x v="1"/>
    <n v="2015"/>
    <x v="0"/>
    <x v="5"/>
    <x v="6"/>
    <x v="6"/>
    <n v="398.90999999999997"/>
  </r>
  <r>
    <x v="214"/>
    <x v="2"/>
    <s v="2024-2025"/>
    <x v="1"/>
    <x v="96"/>
    <x v="4"/>
    <x v="4"/>
    <n v="3690"/>
    <x v="0"/>
    <x v="16"/>
    <x v="3"/>
    <x v="3"/>
    <n v="399.65999999999997"/>
  </r>
  <r>
    <x v="186"/>
    <x v="2"/>
    <s v="2024-2025"/>
    <x v="0"/>
    <x v="58"/>
    <x v="0"/>
    <x v="0"/>
    <n v="6027"/>
    <x v="0"/>
    <x v="0"/>
    <x v="3"/>
    <x v="3"/>
    <n v="401.65999999999997"/>
  </r>
  <r>
    <x v="586"/>
    <x v="0"/>
    <s v="2023-2024"/>
    <x v="0"/>
    <x v="77"/>
    <x v="5"/>
    <x v="5"/>
    <n v="7018"/>
    <x v="0"/>
    <x v="9"/>
    <x v="0"/>
    <x v="0"/>
    <n v="401.71"/>
  </r>
  <r>
    <x v="514"/>
    <x v="1"/>
    <s v="2022-2023"/>
    <x v="0"/>
    <x v="62"/>
    <x v="0"/>
    <x v="0"/>
    <n v="6112"/>
    <x v="0"/>
    <x v="14"/>
    <x v="0"/>
    <x v="0"/>
    <n v="402.07000000000005"/>
  </r>
  <r>
    <x v="525"/>
    <x v="2"/>
    <s v="2024-2025"/>
    <x v="1"/>
    <x v="40"/>
    <x v="4"/>
    <x v="4"/>
    <n v="3353"/>
    <x v="0"/>
    <x v="8"/>
    <x v="5"/>
    <x v="5"/>
    <n v="402.18000000000006"/>
  </r>
  <r>
    <x v="373"/>
    <x v="0"/>
    <s v="2023-2024"/>
    <x v="0"/>
    <x v="53"/>
    <x v="3"/>
    <x v="3"/>
    <n v="4119"/>
    <x v="0"/>
    <x v="10"/>
    <x v="2"/>
    <x v="2"/>
    <n v="403.25"/>
  </r>
  <r>
    <x v="38"/>
    <x v="0"/>
    <s v="2023-2024"/>
    <x v="1"/>
    <x v="25"/>
    <x v="4"/>
    <x v="4"/>
    <n v="3550"/>
    <x v="0"/>
    <x v="8"/>
    <x v="2"/>
    <x v="2"/>
    <n v="403.37"/>
  </r>
  <r>
    <x v="669"/>
    <x v="1"/>
    <s v="2023-2024"/>
    <x v="0"/>
    <x v="43"/>
    <x v="1"/>
    <x v="1"/>
    <n v="2560"/>
    <x v="0"/>
    <x v="2"/>
    <x v="5"/>
    <x v="5"/>
    <n v="403.98"/>
  </r>
  <r>
    <x v="260"/>
    <x v="1"/>
    <s v="2023-2024"/>
    <x v="0"/>
    <x v="10"/>
    <x v="4"/>
    <x v="4"/>
    <n v="3551"/>
    <x v="0"/>
    <x v="8"/>
    <x v="7"/>
    <x v="7"/>
    <n v="404.72000000000008"/>
  </r>
  <r>
    <x v="268"/>
    <x v="0"/>
    <s v="2023-2024"/>
    <x v="1"/>
    <x v="85"/>
    <x v="0"/>
    <x v="0"/>
    <n v="6530"/>
    <x v="0"/>
    <x v="20"/>
    <x v="7"/>
    <x v="7"/>
    <n v="405.1"/>
  </r>
  <r>
    <x v="604"/>
    <x v="2"/>
    <s v="2024-2025"/>
    <x v="1"/>
    <x v="9"/>
    <x v="4"/>
    <x v="4"/>
    <n v="3076"/>
    <x v="0"/>
    <x v="7"/>
    <x v="3"/>
    <x v="3"/>
    <n v="405.41999999999996"/>
  </r>
  <r>
    <x v="376"/>
    <x v="1"/>
    <s v="2022-2023"/>
    <x v="1"/>
    <x v="88"/>
    <x v="6"/>
    <x v="6"/>
    <n v="5011"/>
    <x v="0"/>
    <x v="13"/>
    <x v="0"/>
    <x v="0"/>
    <n v="405.67999999999995"/>
  </r>
  <r>
    <x v="658"/>
    <x v="2"/>
    <s v="2024-2025"/>
    <x v="0"/>
    <x v="34"/>
    <x v="4"/>
    <x v="4"/>
    <n v="3018"/>
    <x v="0"/>
    <x v="7"/>
    <x v="1"/>
    <x v="1"/>
    <n v="405.97"/>
  </r>
  <r>
    <x v="151"/>
    <x v="2"/>
    <s v="2024-2025"/>
    <x v="0"/>
    <x v="53"/>
    <x v="3"/>
    <x v="3"/>
    <n v="4119"/>
    <x v="0"/>
    <x v="10"/>
    <x v="1"/>
    <x v="1"/>
    <n v="407.3"/>
  </r>
  <r>
    <x v="503"/>
    <x v="0"/>
    <s v="2023-2024"/>
    <x v="0"/>
    <x v="95"/>
    <x v="7"/>
    <x v="7"/>
    <n v="870"/>
    <x v="0"/>
    <x v="19"/>
    <x v="0"/>
    <x v="0"/>
    <n v="407.71"/>
  </r>
  <r>
    <x v="72"/>
    <x v="2"/>
    <s v="2024-2025"/>
    <x v="1"/>
    <x v="9"/>
    <x v="4"/>
    <x v="4"/>
    <n v="3076"/>
    <x v="0"/>
    <x v="7"/>
    <x v="3"/>
    <x v="3"/>
    <n v="408.49"/>
  </r>
  <r>
    <x v="104"/>
    <x v="0"/>
    <s v="2023-2024"/>
    <x v="0"/>
    <x v="63"/>
    <x v="1"/>
    <x v="1"/>
    <n v="2015"/>
    <x v="0"/>
    <x v="5"/>
    <x v="3"/>
    <x v="3"/>
    <n v="409.29999999999995"/>
  </r>
  <r>
    <x v="556"/>
    <x v="0"/>
    <s v="2023-2024"/>
    <x v="1"/>
    <x v="11"/>
    <x v="5"/>
    <x v="5"/>
    <n v="7010"/>
    <x v="0"/>
    <x v="9"/>
    <x v="2"/>
    <x v="2"/>
    <n v="410.28"/>
  </r>
  <r>
    <x v="226"/>
    <x v="0"/>
    <s v="2023-2024"/>
    <x v="0"/>
    <x v="52"/>
    <x v="3"/>
    <x v="3"/>
    <n v="4053"/>
    <x v="0"/>
    <x v="10"/>
    <x v="3"/>
    <x v="3"/>
    <n v="410.50000000000006"/>
  </r>
  <r>
    <x v="272"/>
    <x v="1"/>
    <s v="2023-2024"/>
    <x v="0"/>
    <x v="77"/>
    <x v="5"/>
    <x v="5"/>
    <n v="7018"/>
    <x v="0"/>
    <x v="9"/>
    <x v="5"/>
    <x v="5"/>
    <n v="411.59000000000003"/>
  </r>
  <r>
    <x v="301"/>
    <x v="1"/>
    <s v="2022-2023"/>
    <x v="0"/>
    <x v="50"/>
    <x v="4"/>
    <x v="4"/>
    <n v="3179"/>
    <x v="0"/>
    <x v="6"/>
    <x v="1"/>
    <x v="1"/>
    <n v="411.6"/>
  </r>
  <r>
    <x v="443"/>
    <x v="1"/>
    <s v="2023-2024"/>
    <x v="0"/>
    <x v="59"/>
    <x v="3"/>
    <x v="3"/>
    <n v="4509"/>
    <x v="0"/>
    <x v="3"/>
    <x v="0"/>
    <x v="0"/>
    <n v="411.78"/>
  </r>
  <r>
    <x v="549"/>
    <x v="1"/>
    <s v="2023-2024"/>
    <x v="0"/>
    <x v="34"/>
    <x v="4"/>
    <x v="4"/>
    <n v="3018"/>
    <x v="0"/>
    <x v="7"/>
    <x v="7"/>
    <x v="7"/>
    <n v="412.16000000000008"/>
  </r>
  <r>
    <x v="440"/>
    <x v="0"/>
    <s v="2024-2025"/>
    <x v="0"/>
    <x v="69"/>
    <x v="4"/>
    <x v="4"/>
    <n v="3199"/>
    <x v="0"/>
    <x v="6"/>
    <x v="6"/>
    <x v="6"/>
    <n v="413.14"/>
  </r>
  <r>
    <x v="36"/>
    <x v="2"/>
    <s v="2024-2025"/>
    <x v="0"/>
    <x v="31"/>
    <x v="1"/>
    <x v="1"/>
    <n v="2116"/>
    <x v="0"/>
    <x v="4"/>
    <x v="2"/>
    <x v="2"/>
    <n v="413.26000000000005"/>
  </r>
  <r>
    <x v="97"/>
    <x v="0"/>
    <s v="2023-2024"/>
    <x v="0"/>
    <x v="79"/>
    <x v="6"/>
    <x v="6"/>
    <n v="5290"/>
    <x v="0"/>
    <x v="18"/>
    <x v="1"/>
    <x v="1"/>
    <n v="413.48"/>
  </r>
  <r>
    <x v="655"/>
    <x v="0"/>
    <s v="2023-2024"/>
    <x v="1"/>
    <x v="8"/>
    <x v="1"/>
    <x v="1"/>
    <n v="2158"/>
    <x v="0"/>
    <x v="4"/>
    <x v="7"/>
    <x v="7"/>
    <n v="414.34000000000003"/>
  </r>
  <r>
    <x v="688"/>
    <x v="0"/>
    <s v="2023-2024"/>
    <x v="0"/>
    <x v="48"/>
    <x v="3"/>
    <x v="3"/>
    <n v="4566"/>
    <x v="0"/>
    <x v="15"/>
    <x v="1"/>
    <x v="1"/>
    <n v="414.75"/>
  </r>
  <r>
    <x v="648"/>
    <x v="1"/>
    <s v="2023-2024"/>
    <x v="0"/>
    <x v="62"/>
    <x v="0"/>
    <x v="0"/>
    <n v="6112"/>
    <x v="0"/>
    <x v="14"/>
    <x v="7"/>
    <x v="7"/>
    <n v="414.84"/>
  </r>
  <r>
    <x v="532"/>
    <x v="1"/>
    <s v="2022-2023"/>
    <x v="0"/>
    <x v="16"/>
    <x v="0"/>
    <x v="0"/>
    <n v="6030"/>
    <x v="0"/>
    <x v="0"/>
    <x v="0"/>
    <x v="0"/>
    <n v="415.52"/>
  </r>
  <r>
    <x v="282"/>
    <x v="2"/>
    <s v="2024-2025"/>
    <x v="0"/>
    <x v="5"/>
    <x v="1"/>
    <x v="1"/>
    <n v="2067"/>
    <x v="0"/>
    <x v="5"/>
    <x v="4"/>
    <x v="4"/>
    <n v="415.68"/>
  </r>
  <r>
    <x v="341"/>
    <x v="1"/>
    <s v="2023-2024"/>
    <x v="1"/>
    <x v="96"/>
    <x v="4"/>
    <x v="4"/>
    <n v="3690"/>
    <x v="0"/>
    <x v="16"/>
    <x v="0"/>
    <x v="0"/>
    <n v="415.96000000000004"/>
  </r>
  <r>
    <x v="595"/>
    <x v="0"/>
    <s v="2023-2024"/>
    <x v="1"/>
    <x v="25"/>
    <x v="4"/>
    <x v="4"/>
    <n v="3550"/>
    <x v="0"/>
    <x v="8"/>
    <x v="6"/>
    <x v="6"/>
    <n v="417.07000000000005"/>
  </r>
  <r>
    <x v="18"/>
    <x v="0"/>
    <s v="2023-2024"/>
    <x v="0"/>
    <x v="30"/>
    <x v="4"/>
    <x v="4"/>
    <n v="3131"/>
    <x v="0"/>
    <x v="6"/>
    <x v="9"/>
    <x v="9"/>
    <n v="417.98"/>
  </r>
  <r>
    <x v="435"/>
    <x v="0"/>
    <s v="2023-2024"/>
    <x v="0"/>
    <x v="35"/>
    <x v="3"/>
    <x v="3"/>
    <n v="4558"/>
    <x v="0"/>
    <x v="15"/>
    <x v="6"/>
    <x v="6"/>
    <n v="418.53999999999996"/>
  </r>
  <r>
    <x v="453"/>
    <x v="0"/>
    <s v="2023-2024"/>
    <x v="0"/>
    <x v="10"/>
    <x v="4"/>
    <x v="4"/>
    <n v="3551"/>
    <x v="0"/>
    <x v="8"/>
    <x v="3"/>
    <x v="3"/>
    <n v="419.26000000000005"/>
  </r>
  <r>
    <x v="620"/>
    <x v="1"/>
    <s v="2023-2024"/>
    <x v="0"/>
    <x v="12"/>
    <x v="3"/>
    <x v="3"/>
    <n v="4068"/>
    <x v="0"/>
    <x v="10"/>
    <x v="1"/>
    <x v="1"/>
    <n v="419.45"/>
  </r>
  <r>
    <x v="140"/>
    <x v="0"/>
    <s v="2024-2025"/>
    <x v="0"/>
    <x v="27"/>
    <x v="4"/>
    <x v="4"/>
    <n v="3066"/>
    <x v="0"/>
    <x v="7"/>
    <x v="3"/>
    <x v="3"/>
    <n v="419.62"/>
  </r>
  <r>
    <x v="277"/>
    <x v="2"/>
    <s v="2024-2025"/>
    <x v="1"/>
    <x v="81"/>
    <x v="3"/>
    <x v="3"/>
    <n v="4680"/>
    <x v="0"/>
    <x v="17"/>
    <x v="2"/>
    <x v="2"/>
    <n v="420.28"/>
  </r>
  <r>
    <x v="259"/>
    <x v="2"/>
    <s v="2024-2025"/>
    <x v="0"/>
    <x v="37"/>
    <x v="1"/>
    <x v="1"/>
    <n v="2750"/>
    <x v="0"/>
    <x v="11"/>
    <x v="7"/>
    <x v="7"/>
    <n v="420.39"/>
  </r>
  <r>
    <x v="136"/>
    <x v="0"/>
    <s v="2024-2025"/>
    <x v="0"/>
    <x v="15"/>
    <x v="1"/>
    <x v="1"/>
    <n v="2020"/>
    <x v="0"/>
    <x v="5"/>
    <x v="3"/>
    <x v="3"/>
    <n v="420.66"/>
  </r>
  <r>
    <x v="371"/>
    <x v="2"/>
    <s v="2024-2025"/>
    <x v="0"/>
    <x v="35"/>
    <x v="3"/>
    <x v="3"/>
    <n v="4558"/>
    <x v="0"/>
    <x v="15"/>
    <x v="1"/>
    <x v="1"/>
    <n v="421.01000000000005"/>
  </r>
  <r>
    <x v="635"/>
    <x v="0"/>
    <s v="2024-2025"/>
    <x v="1"/>
    <x v="81"/>
    <x v="3"/>
    <x v="3"/>
    <n v="4680"/>
    <x v="0"/>
    <x v="17"/>
    <x v="7"/>
    <x v="7"/>
    <n v="421.9"/>
  </r>
  <r>
    <x v="549"/>
    <x v="1"/>
    <s v="2023-2024"/>
    <x v="0"/>
    <x v="10"/>
    <x v="4"/>
    <x v="4"/>
    <n v="3551"/>
    <x v="0"/>
    <x v="8"/>
    <x v="4"/>
    <x v="4"/>
    <n v="422.3"/>
  </r>
  <r>
    <x v="426"/>
    <x v="2"/>
    <s v="2024-2025"/>
    <x v="0"/>
    <x v="56"/>
    <x v="1"/>
    <x v="1"/>
    <n v="2795"/>
    <x v="0"/>
    <x v="11"/>
    <x v="2"/>
    <x v="2"/>
    <n v="422.37"/>
  </r>
  <r>
    <x v="714"/>
    <x v="0"/>
    <s v="2023-2024"/>
    <x v="1"/>
    <x v="88"/>
    <x v="6"/>
    <x v="6"/>
    <n v="5011"/>
    <x v="0"/>
    <x v="13"/>
    <x v="5"/>
    <x v="5"/>
    <n v="422.74"/>
  </r>
  <r>
    <x v="560"/>
    <x v="0"/>
    <s v="2023-2024"/>
    <x v="0"/>
    <x v="28"/>
    <x v="1"/>
    <x v="1"/>
    <n v="2830"/>
    <x v="0"/>
    <x v="11"/>
    <x v="1"/>
    <x v="1"/>
    <n v="423.90999999999997"/>
  </r>
  <r>
    <x v="465"/>
    <x v="1"/>
    <s v="2023-2024"/>
    <x v="1"/>
    <x v="55"/>
    <x v="3"/>
    <x v="3"/>
    <n v="4703"/>
    <x v="0"/>
    <x v="17"/>
    <x v="4"/>
    <x v="4"/>
    <n v="425.11"/>
  </r>
  <r>
    <x v="385"/>
    <x v="1"/>
    <s v="2022-2023"/>
    <x v="0"/>
    <x v="3"/>
    <x v="3"/>
    <x v="3"/>
    <n v="4220"/>
    <x v="0"/>
    <x v="3"/>
    <x v="4"/>
    <x v="4"/>
    <n v="425.46999999999997"/>
  </r>
  <r>
    <x v="98"/>
    <x v="2"/>
    <s v="2024-2025"/>
    <x v="0"/>
    <x v="6"/>
    <x v="0"/>
    <x v="0"/>
    <n v="6010"/>
    <x v="0"/>
    <x v="0"/>
    <x v="7"/>
    <x v="7"/>
    <n v="425.74"/>
  </r>
  <r>
    <x v="142"/>
    <x v="1"/>
    <s v="2023-2024"/>
    <x v="1"/>
    <x v="82"/>
    <x v="3"/>
    <x v="3"/>
    <n v="4655"/>
    <x v="0"/>
    <x v="17"/>
    <x v="7"/>
    <x v="7"/>
    <n v="425.76999999999992"/>
  </r>
  <r>
    <x v="177"/>
    <x v="1"/>
    <s v="2022-2023"/>
    <x v="0"/>
    <x v="33"/>
    <x v="4"/>
    <x v="4"/>
    <n v="3280"/>
    <x v="0"/>
    <x v="8"/>
    <x v="5"/>
    <x v="5"/>
    <n v="427.52000000000004"/>
  </r>
  <r>
    <x v="231"/>
    <x v="0"/>
    <s v="2023-2024"/>
    <x v="0"/>
    <x v="23"/>
    <x v="1"/>
    <x v="1"/>
    <n v="2650"/>
    <x v="0"/>
    <x v="11"/>
    <x v="9"/>
    <x v="9"/>
    <n v="427.56000000000006"/>
  </r>
  <r>
    <x v="225"/>
    <x v="0"/>
    <s v="2023-2024"/>
    <x v="0"/>
    <x v="6"/>
    <x v="0"/>
    <x v="0"/>
    <n v="6010"/>
    <x v="0"/>
    <x v="0"/>
    <x v="4"/>
    <x v="4"/>
    <n v="427.57"/>
  </r>
  <r>
    <x v="152"/>
    <x v="0"/>
    <s v="2023-2024"/>
    <x v="0"/>
    <x v="12"/>
    <x v="3"/>
    <x v="3"/>
    <n v="4068"/>
    <x v="0"/>
    <x v="10"/>
    <x v="5"/>
    <x v="5"/>
    <n v="427.82999999999993"/>
  </r>
  <r>
    <x v="201"/>
    <x v="1"/>
    <s v="2022-2023"/>
    <x v="0"/>
    <x v="76"/>
    <x v="1"/>
    <x v="1"/>
    <n v="2031"/>
    <x v="0"/>
    <x v="5"/>
    <x v="7"/>
    <x v="7"/>
    <n v="428.13999999999993"/>
  </r>
  <r>
    <x v="682"/>
    <x v="1"/>
    <s v="2022-2023"/>
    <x v="0"/>
    <x v="13"/>
    <x v="1"/>
    <x v="1"/>
    <n v="2480"/>
    <x v="0"/>
    <x v="1"/>
    <x v="3"/>
    <x v="3"/>
    <n v="428.18"/>
  </r>
  <r>
    <x v="348"/>
    <x v="1"/>
    <s v="2023-2024"/>
    <x v="0"/>
    <x v="27"/>
    <x v="4"/>
    <x v="4"/>
    <n v="3066"/>
    <x v="0"/>
    <x v="7"/>
    <x v="8"/>
    <x v="8"/>
    <n v="428.30999999999995"/>
  </r>
  <r>
    <x v="495"/>
    <x v="2"/>
    <s v="2024-2025"/>
    <x v="0"/>
    <x v="94"/>
    <x v="5"/>
    <x v="5"/>
    <n v="7250"/>
    <x v="0"/>
    <x v="9"/>
    <x v="3"/>
    <x v="3"/>
    <n v="428.57"/>
  </r>
  <r>
    <x v="420"/>
    <x v="1"/>
    <s v="2022-2023"/>
    <x v="0"/>
    <x v="92"/>
    <x v="3"/>
    <x v="3"/>
    <n v="4305"/>
    <x v="0"/>
    <x v="3"/>
    <x v="5"/>
    <x v="5"/>
    <n v="428.84"/>
  </r>
  <r>
    <x v="224"/>
    <x v="1"/>
    <s v="2023-2024"/>
    <x v="1"/>
    <x v="68"/>
    <x v="7"/>
    <x v="7"/>
    <n v="800"/>
    <x v="0"/>
    <x v="19"/>
    <x v="1"/>
    <x v="1"/>
    <n v="429.02"/>
  </r>
  <r>
    <x v="552"/>
    <x v="2"/>
    <s v="2024-2025"/>
    <x v="0"/>
    <x v="78"/>
    <x v="1"/>
    <x v="1"/>
    <n v="2141"/>
    <x v="0"/>
    <x v="4"/>
    <x v="2"/>
    <x v="2"/>
    <n v="429.35"/>
  </r>
  <r>
    <x v="221"/>
    <x v="0"/>
    <s v="2023-2024"/>
    <x v="0"/>
    <x v="49"/>
    <x v="4"/>
    <x v="4"/>
    <n v="3134"/>
    <x v="0"/>
    <x v="6"/>
    <x v="4"/>
    <x v="4"/>
    <n v="430.63"/>
  </r>
  <r>
    <x v="59"/>
    <x v="0"/>
    <s v="2023-2024"/>
    <x v="0"/>
    <x v="62"/>
    <x v="0"/>
    <x v="0"/>
    <n v="6112"/>
    <x v="0"/>
    <x v="14"/>
    <x v="9"/>
    <x v="9"/>
    <n v="430.81000000000006"/>
  </r>
  <r>
    <x v="592"/>
    <x v="1"/>
    <s v="2023-2024"/>
    <x v="0"/>
    <x v="80"/>
    <x v="0"/>
    <x v="0"/>
    <n v="6109"/>
    <x v="0"/>
    <x v="14"/>
    <x v="1"/>
    <x v="1"/>
    <n v="431.25"/>
  </r>
  <r>
    <x v="533"/>
    <x v="1"/>
    <s v="2023-2024"/>
    <x v="0"/>
    <x v="78"/>
    <x v="1"/>
    <x v="1"/>
    <n v="2141"/>
    <x v="0"/>
    <x v="4"/>
    <x v="5"/>
    <x v="5"/>
    <n v="431.38000000000005"/>
  </r>
  <r>
    <x v="504"/>
    <x v="2"/>
    <s v="2024-2025"/>
    <x v="0"/>
    <x v="15"/>
    <x v="1"/>
    <x v="1"/>
    <n v="2020"/>
    <x v="0"/>
    <x v="5"/>
    <x v="3"/>
    <x v="3"/>
    <n v="432.34000000000003"/>
  </r>
  <r>
    <x v="18"/>
    <x v="0"/>
    <s v="2023-2024"/>
    <x v="0"/>
    <x v="42"/>
    <x v="3"/>
    <x v="3"/>
    <n v="4870"/>
    <x v="0"/>
    <x v="12"/>
    <x v="1"/>
    <x v="1"/>
    <n v="432.5"/>
  </r>
  <r>
    <x v="98"/>
    <x v="2"/>
    <s v="2024-2025"/>
    <x v="0"/>
    <x v="69"/>
    <x v="4"/>
    <x v="4"/>
    <n v="3199"/>
    <x v="0"/>
    <x v="6"/>
    <x v="1"/>
    <x v="1"/>
    <n v="432.91"/>
  </r>
  <r>
    <x v="684"/>
    <x v="2"/>
    <s v="2024-2025"/>
    <x v="0"/>
    <x v="39"/>
    <x v="0"/>
    <x v="0"/>
    <n v="6330"/>
    <x v="0"/>
    <x v="14"/>
    <x v="6"/>
    <x v="6"/>
    <n v="433"/>
  </r>
  <r>
    <x v="500"/>
    <x v="1"/>
    <s v="2022-2023"/>
    <x v="0"/>
    <x v="31"/>
    <x v="1"/>
    <x v="1"/>
    <n v="2116"/>
    <x v="0"/>
    <x v="4"/>
    <x v="0"/>
    <x v="0"/>
    <n v="433.03999999999996"/>
  </r>
  <r>
    <x v="167"/>
    <x v="2"/>
    <s v="2024-2025"/>
    <x v="1"/>
    <x v="8"/>
    <x v="1"/>
    <x v="1"/>
    <n v="2158"/>
    <x v="0"/>
    <x v="4"/>
    <x v="0"/>
    <x v="0"/>
    <n v="433.6"/>
  </r>
  <r>
    <x v="294"/>
    <x v="1"/>
    <s v="2022-2023"/>
    <x v="0"/>
    <x v="63"/>
    <x v="1"/>
    <x v="1"/>
    <n v="2015"/>
    <x v="0"/>
    <x v="5"/>
    <x v="0"/>
    <x v="0"/>
    <n v="435.28999999999996"/>
  </r>
  <r>
    <x v="248"/>
    <x v="0"/>
    <s v="2023-2024"/>
    <x v="1"/>
    <x v="89"/>
    <x v="4"/>
    <x v="4"/>
    <n v="3136"/>
    <x v="0"/>
    <x v="6"/>
    <x v="1"/>
    <x v="1"/>
    <n v="435.35"/>
  </r>
  <r>
    <x v="440"/>
    <x v="0"/>
    <s v="2024-2025"/>
    <x v="0"/>
    <x v="35"/>
    <x v="3"/>
    <x v="3"/>
    <n v="4558"/>
    <x v="0"/>
    <x v="15"/>
    <x v="2"/>
    <x v="2"/>
    <n v="435.52"/>
  </r>
  <r>
    <x v="427"/>
    <x v="0"/>
    <s v="2023-2024"/>
    <x v="0"/>
    <x v="31"/>
    <x v="1"/>
    <x v="1"/>
    <n v="2116"/>
    <x v="0"/>
    <x v="4"/>
    <x v="3"/>
    <x v="3"/>
    <n v="435.71"/>
  </r>
  <r>
    <x v="274"/>
    <x v="0"/>
    <s v="2024-2025"/>
    <x v="1"/>
    <x v="25"/>
    <x v="4"/>
    <x v="4"/>
    <n v="3550"/>
    <x v="0"/>
    <x v="8"/>
    <x v="3"/>
    <x v="3"/>
    <n v="436.11"/>
  </r>
  <r>
    <x v="700"/>
    <x v="2"/>
    <s v="2024-2025"/>
    <x v="1"/>
    <x v="81"/>
    <x v="3"/>
    <x v="3"/>
    <n v="4680"/>
    <x v="0"/>
    <x v="17"/>
    <x v="4"/>
    <x v="4"/>
    <n v="436.96000000000004"/>
  </r>
  <r>
    <x v="356"/>
    <x v="0"/>
    <s v="2023-2024"/>
    <x v="0"/>
    <x v="87"/>
    <x v="2"/>
    <x v="2"/>
    <n v="2609"/>
    <x v="0"/>
    <x v="2"/>
    <x v="7"/>
    <x v="7"/>
    <n v="437.61"/>
  </r>
  <r>
    <x v="190"/>
    <x v="1"/>
    <s v="2022-2023"/>
    <x v="0"/>
    <x v="79"/>
    <x v="6"/>
    <x v="6"/>
    <n v="5290"/>
    <x v="0"/>
    <x v="18"/>
    <x v="1"/>
    <x v="1"/>
    <n v="438.20999999999992"/>
  </r>
  <r>
    <x v="548"/>
    <x v="1"/>
    <s v="2022-2023"/>
    <x v="0"/>
    <x v="12"/>
    <x v="3"/>
    <x v="3"/>
    <n v="4068"/>
    <x v="0"/>
    <x v="10"/>
    <x v="2"/>
    <x v="2"/>
    <n v="439.62"/>
  </r>
  <r>
    <x v="80"/>
    <x v="1"/>
    <s v="2023-2024"/>
    <x v="0"/>
    <x v="94"/>
    <x v="5"/>
    <x v="5"/>
    <n v="7250"/>
    <x v="0"/>
    <x v="9"/>
    <x v="6"/>
    <x v="6"/>
    <n v="440.28999999999996"/>
  </r>
  <r>
    <x v="391"/>
    <x v="2"/>
    <s v="2024-2025"/>
    <x v="0"/>
    <x v="15"/>
    <x v="1"/>
    <x v="1"/>
    <n v="2020"/>
    <x v="0"/>
    <x v="5"/>
    <x v="5"/>
    <x v="5"/>
    <n v="440.3"/>
  </r>
  <r>
    <x v="447"/>
    <x v="0"/>
    <s v="2023-2024"/>
    <x v="1"/>
    <x v="11"/>
    <x v="5"/>
    <x v="5"/>
    <n v="7010"/>
    <x v="0"/>
    <x v="9"/>
    <x v="7"/>
    <x v="7"/>
    <n v="440.39"/>
  </r>
  <r>
    <x v="295"/>
    <x v="0"/>
    <s v="2023-2024"/>
    <x v="0"/>
    <x v="41"/>
    <x v="5"/>
    <x v="5"/>
    <n v="7320"/>
    <x v="0"/>
    <x v="9"/>
    <x v="4"/>
    <x v="4"/>
    <n v="441.41"/>
  </r>
  <r>
    <x v="92"/>
    <x v="0"/>
    <s v="2023-2024"/>
    <x v="0"/>
    <x v="79"/>
    <x v="6"/>
    <x v="6"/>
    <n v="5290"/>
    <x v="0"/>
    <x v="18"/>
    <x v="0"/>
    <x v="0"/>
    <n v="441.67"/>
  </r>
  <r>
    <x v="114"/>
    <x v="0"/>
    <s v="2023-2024"/>
    <x v="0"/>
    <x v="67"/>
    <x v="3"/>
    <x v="3"/>
    <n v="4551"/>
    <x v="0"/>
    <x v="15"/>
    <x v="5"/>
    <x v="5"/>
    <n v="442.54"/>
  </r>
  <r>
    <x v="551"/>
    <x v="0"/>
    <s v="2023-2024"/>
    <x v="0"/>
    <x v="94"/>
    <x v="5"/>
    <x v="5"/>
    <n v="7250"/>
    <x v="0"/>
    <x v="9"/>
    <x v="4"/>
    <x v="4"/>
    <n v="442.94"/>
  </r>
  <r>
    <x v="233"/>
    <x v="1"/>
    <s v="2023-2024"/>
    <x v="0"/>
    <x v="1"/>
    <x v="1"/>
    <x v="1"/>
    <n v="2478"/>
    <x v="0"/>
    <x v="1"/>
    <x v="3"/>
    <x v="3"/>
    <n v="443.18"/>
  </r>
  <r>
    <x v="492"/>
    <x v="1"/>
    <s v="2023-2024"/>
    <x v="0"/>
    <x v="9"/>
    <x v="4"/>
    <x v="4"/>
    <n v="3076"/>
    <x v="0"/>
    <x v="7"/>
    <x v="2"/>
    <x v="2"/>
    <n v="443.37"/>
  </r>
  <r>
    <x v="279"/>
    <x v="2"/>
    <s v="2024-2025"/>
    <x v="0"/>
    <x v="84"/>
    <x v="3"/>
    <x v="3"/>
    <n v="4215"/>
    <x v="0"/>
    <x v="3"/>
    <x v="3"/>
    <x v="3"/>
    <n v="443.53999999999996"/>
  </r>
  <r>
    <x v="311"/>
    <x v="0"/>
    <s v="2024-2025"/>
    <x v="0"/>
    <x v="94"/>
    <x v="5"/>
    <x v="5"/>
    <n v="7250"/>
    <x v="0"/>
    <x v="9"/>
    <x v="9"/>
    <x v="9"/>
    <n v="444.56"/>
  </r>
  <r>
    <x v="406"/>
    <x v="2"/>
    <s v="2024-2025"/>
    <x v="1"/>
    <x v="89"/>
    <x v="4"/>
    <x v="4"/>
    <n v="3136"/>
    <x v="0"/>
    <x v="6"/>
    <x v="3"/>
    <x v="3"/>
    <n v="444.64"/>
  </r>
  <r>
    <x v="364"/>
    <x v="2"/>
    <s v="2024-2025"/>
    <x v="0"/>
    <x v="48"/>
    <x v="3"/>
    <x v="3"/>
    <n v="4566"/>
    <x v="0"/>
    <x v="15"/>
    <x v="4"/>
    <x v="4"/>
    <n v="445.42"/>
  </r>
  <r>
    <x v="572"/>
    <x v="0"/>
    <s v="2023-2024"/>
    <x v="1"/>
    <x v="93"/>
    <x v="4"/>
    <x v="4"/>
    <n v="3915"/>
    <x v="0"/>
    <x v="16"/>
    <x v="4"/>
    <x v="4"/>
    <n v="445.52"/>
  </r>
  <r>
    <x v="55"/>
    <x v="0"/>
    <s v="2023-2024"/>
    <x v="0"/>
    <x v="92"/>
    <x v="3"/>
    <x v="3"/>
    <n v="4305"/>
    <x v="0"/>
    <x v="3"/>
    <x v="9"/>
    <x v="9"/>
    <n v="445.52"/>
  </r>
  <r>
    <x v="419"/>
    <x v="2"/>
    <s v="2024-2025"/>
    <x v="0"/>
    <x v="4"/>
    <x v="1"/>
    <x v="1"/>
    <n v="2154"/>
    <x v="0"/>
    <x v="4"/>
    <x v="3"/>
    <x v="3"/>
    <n v="445.5200000000001"/>
  </r>
  <r>
    <x v="244"/>
    <x v="0"/>
    <s v="2024-2025"/>
    <x v="0"/>
    <x v="20"/>
    <x v="4"/>
    <x v="4"/>
    <n v="3429"/>
    <x v="0"/>
    <x v="8"/>
    <x v="2"/>
    <x v="2"/>
    <n v="445.87"/>
  </r>
  <r>
    <x v="675"/>
    <x v="2"/>
    <s v="2024-2025"/>
    <x v="1"/>
    <x v="29"/>
    <x v="4"/>
    <x v="4"/>
    <n v="3500"/>
    <x v="0"/>
    <x v="8"/>
    <x v="7"/>
    <x v="7"/>
    <n v="445.95"/>
  </r>
  <r>
    <x v="689"/>
    <x v="1"/>
    <s v="2023-2024"/>
    <x v="0"/>
    <x v="18"/>
    <x v="6"/>
    <x v="6"/>
    <n v="5168"/>
    <x v="0"/>
    <x v="13"/>
    <x v="0"/>
    <x v="0"/>
    <n v="447.42999999999995"/>
  </r>
  <r>
    <x v="324"/>
    <x v="0"/>
    <s v="2024-2025"/>
    <x v="0"/>
    <x v="9"/>
    <x v="4"/>
    <x v="4"/>
    <n v="3076"/>
    <x v="0"/>
    <x v="7"/>
    <x v="6"/>
    <x v="6"/>
    <n v="447.43999999999994"/>
  </r>
  <r>
    <x v="37"/>
    <x v="2"/>
    <s v="2024-2025"/>
    <x v="1"/>
    <x v="65"/>
    <x v="1"/>
    <x v="1"/>
    <n v="2131"/>
    <x v="0"/>
    <x v="4"/>
    <x v="9"/>
    <x v="9"/>
    <n v="447.63"/>
  </r>
  <r>
    <x v="47"/>
    <x v="2"/>
    <s v="2024-2025"/>
    <x v="1"/>
    <x v="25"/>
    <x v="4"/>
    <x v="4"/>
    <n v="3550"/>
    <x v="0"/>
    <x v="8"/>
    <x v="5"/>
    <x v="5"/>
    <n v="447.95"/>
  </r>
  <r>
    <x v="404"/>
    <x v="1"/>
    <s v="2022-2023"/>
    <x v="0"/>
    <x v="48"/>
    <x v="3"/>
    <x v="3"/>
    <n v="4566"/>
    <x v="0"/>
    <x v="15"/>
    <x v="7"/>
    <x v="7"/>
    <n v="449.75"/>
  </r>
  <r>
    <x v="438"/>
    <x v="1"/>
    <s v="2022-2023"/>
    <x v="1"/>
    <x v="14"/>
    <x v="1"/>
    <x v="1"/>
    <n v="2790"/>
    <x v="0"/>
    <x v="11"/>
    <x v="4"/>
    <x v="4"/>
    <n v="450.03"/>
  </r>
  <r>
    <x v="368"/>
    <x v="2"/>
    <s v="2024-2025"/>
    <x v="0"/>
    <x v="7"/>
    <x v="4"/>
    <x v="4"/>
    <n v="3175"/>
    <x v="0"/>
    <x v="6"/>
    <x v="6"/>
    <x v="6"/>
    <n v="450.11"/>
  </r>
  <r>
    <x v="224"/>
    <x v="1"/>
    <s v="2023-2024"/>
    <x v="0"/>
    <x v="63"/>
    <x v="1"/>
    <x v="1"/>
    <n v="2015"/>
    <x v="0"/>
    <x v="5"/>
    <x v="2"/>
    <x v="2"/>
    <n v="450.48"/>
  </r>
  <r>
    <x v="182"/>
    <x v="1"/>
    <s v="2023-2024"/>
    <x v="0"/>
    <x v="48"/>
    <x v="3"/>
    <x v="3"/>
    <n v="4566"/>
    <x v="0"/>
    <x v="15"/>
    <x v="9"/>
    <x v="9"/>
    <n v="451.26"/>
  </r>
  <r>
    <x v="523"/>
    <x v="1"/>
    <s v="2022-2023"/>
    <x v="0"/>
    <x v="19"/>
    <x v="1"/>
    <x v="1"/>
    <n v="2800"/>
    <x v="0"/>
    <x v="11"/>
    <x v="0"/>
    <x v="0"/>
    <n v="451.41"/>
  </r>
  <r>
    <x v="341"/>
    <x v="1"/>
    <s v="2023-2024"/>
    <x v="0"/>
    <x v="86"/>
    <x v="0"/>
    <x v="0"/>
    <n v="6725"/>
    <x v="0"/>
    <x v="20"/>
    <x v="4"/>
    <x v="4"/>
    <n v="451.99"/>
  </r>
  <r>
    <x v="658"/>
    <x v="2"/>
    <s v="2024-2025"/>
    <x v="0"/>
    <x v="27"/>
    <x v="4"/>
    <x v="4"/>
    <n v="3066"/>
    <x v="0"/>
    <x v="7"/>
    <x v="4"/>
    <x v="4"/>
    <n v="452.17"/>
  </r>
  <r>
    <x v="547"/>
    <x v="0"/>
    <s v="2023-2024"/>
    <x v="1"/>
    <x v="81"/>
    <x v="3"/>
    <x v="3"/>
    <n v="4680"/>
    <x v="0"/>
    <x v="17"/>
    <x v="4"/>
    <x v="4"/>
    <n v="452.36"/>
  </r>
  <r>
    <x v="493"/>
    <x v="1"/>
    <s v="2022-2023"/>
    <x v="1"/>
    <x v="14"/>
    <x v="1"/>
    <x v="1"/>
    <n v="2790"/>
    <x v="0"/>
    <x v="11"/>
    <x v="9"/>
    <x v="9"/>
    <n v="452.57000000000005"/>
  </r>
  <r>
    <x v="510"/>
    <x v="1"/>
    <s v="2023-2024"/>
    <x v="0"/>
    <x v="19"/>
    <x v="1"/>
    <x v="1"/>
    <n v="2800"/>
    <x v="0"/>
    <x v="11"/>
    <x v="3"/>
    <x v="3"/>
    <n v="452.96999999999997"/>
  </r>
  <r>
    <x v="290"/>
    <x v="0"/>
    <s v="2023-2024"/>
    <x v="0"/>
    <x v="78"/>
    <x v="1"/>
    <x v="1"/>
    <n v="2141"/>
    <x v="0"/>
    <x v="4"/>
    <x v="3"/>
    <x v="3"/>
    <n v="453.55"/>
  </r>
  <r>
    <x v="664"/>
    <x v="0"/>
    <s v="2023-2024"/>
    <x v="0"/>
    <x v="64"/>
    <x v="1"/>
    <x v="1"/>
    <n v="2350"/>
    <x v="0"/>
    <x v="1"/>
    <x v="1"/>
    <x v="1"/>
    <n v="454.25"/>
  </r>
  <r>
    <x v="687"/>
    <x v="0"/>
    <s v="2023-2024"/>
    <x v="0"/>
    <x v="87"/>
    <x v="2"/>
    <x v="2"/>
    <n v="2609"/>
    <x v="0"/>
    <x v="2"/>
    <x v="3"/>
    <x v="3"/>
    <n v="454.59000000000003"/>
  </r>
  <r>
    <x v="452"/>
    <x v="0"/>
    <s v="2023-2024"/>
    <x v="0"/>
    <x v="76"/>
    <x v="1"/>
    <x v="1"/>
    <n v="2031"/>
    <x v="0"/>
    <x v="5"/>
    <x v="5"/>
    <x v="5"/>
    <n v="454.86000000000007"/>
  </r>
  <r>
    <x v="182"/>
    <x v="1"/>
    <s v="2023-2024"/>
    <x v="1"/>
    <x v="81"/>
    <x v="3"/>
    <x v="3"/>
    <n v="4680"/>
    <x v="0"/>
    <x v="17"/>
    <x v="6"/>
    <x v="6"/>
    <n v="454.93"/>
  </r>
  <r>
    <x v="65"/>
    <x v="2"/>
    <s v="2024-2025"/>
    <x v="0"/>
    <x v="53"/>
    <x v="3"/>
    <x v="3"/>
    <n v="4119"/>
    <x v="0"/>
    <x v="10"/>
    <x v="7"/>
    <x v="7"/>
    <n v="455.02"/>
  </r>
  <r>
    <x v="90"/>
    <x v="2"/>
    <s v="2024-2025"/>
    <x v="0"/>
    <x v="30"/>
    <x v="4"/>
    <x v="4"/>
    <n v="3131"/>
    <x v="0"/>
    <x v="6"/>
    <x v="1"/>
    <x v="1"/>
    <n v="455.37000000000006"/>
  </r>
  <r>
    <x v="651"/>
    <x v="0"/>
    <s v="2024-2025"/>
    <x v="0"/>
    <x v="94"/>
    <x v="5"/>
    <x v="5"/>
    <n v="7250"/>
    <x v="0"/>
    <x v="9"/>
    <x v="9"/>
    <x v="9"/>
    <n v="455.39"/>
  </r>
  <r>
    <x v="34"/>
    <x v="2"/>
    <s v="2024-2025"/>
    <x v="1"/>
    <x v="68"/>
    <x v="7"/>
    <x v="7"/>
    <n v="800"/>
    <x v="0"/>
    <x v="19"/>
    <x v="6"/>
    <x v="6"/>
    <n v="455.71000000000004"/>
  </r>
  <r>
    <x v="493"/>
    <x v="1"/>
    <s v="2022-2023"/>
    <x v="1"/>
    <x v="38"/>
    <x v="3"/>
    <x v="3"/>
    <n v="4802"/>
    <x v="0"/>
    <x v="12"/>
    <x v="9"/>
    <x v="9"/>
    <n v="457.41"/>
  </r>
  <r>
    <x v="408"/>
    <x v="1"/>
    <s v="2022-2023"/>
    <x v="0"/>
    <x v="72"/>
    <x v="4"/>
    <x v="4"/>
    <n v="3931"/>
    <x v="0"/>
    <x v="16"/>
    <x v="4"/>
    <x v="4"/>
    <n v="457.87"/>
  </r>
  <r>
    <x v="90"/>
    <x v="2"/>
    <s v="2024-2025"/>
    <x v="0"/>
    <x v="57"/>
    <x v="6"/>
    <x v="6"/>
    <n v="5082"/>
    <x v="0"/>
    <x v="13"/>
    <x v="7"/>
    <x v="7"/>
    <n v="458.33000000000004"/>
  </r>
  <r>
    <x v="614"/>
    <x v="1"/>
    <s v="2023-2024"/>
    <x v="0"/>
    <x v="82"/>
    <x v="3"/>
    <x v="3"/>
    <n v="4655"/>
    <x v="0"/>
    <x v="17"/>
    <x v="2"/>
    <x v="2"/>
    <n v="458.36"/>
  </r>
  <r>
    <x v="11"/>
    <x v="0"/>
    <s v="2023-2024"/>
    <x v="0"/>
    <x v="64"/>
    <x v="1"/>
    <x v="1"/>
    <n v="2350"/>
    <x v="0"/>
    <x v="1"/>
    <x v="1"/>
    <x v="1"/>
    <n v="459.08"/>
  </r>
  <r>
    <x v="226"/>
    <x v="0"/>
    <s v="2023-2024"/>
    <x v="0"/>
    <x v="77"/>
    <x v="5"/>
    <x v="5"/>
    <n v="7018"/>
    <x v="0"/>
    <x v="9"/>
    <x v="7"/>
    <x v="7"/>
    <n v="459.33"/>
  </r>
  <r>
    <x v="252"/>
    <x v="1"/>
    <s v="2023-2024"/>
    <x v="1"/>
    <x v="28"/>
    <x v="1"/>
    <x v="1"/>
    <n v="2830"/>
    <x v="0"/>
    <x v="11"/>
    <x v="7"/>
    <x v="7"/>
    <n v="459.51"/>
  </r>
  <r>
    <x v="427"/>
    <x v="0"/>
    <s v="2023-2024"/>
    <x v="1"/>
    <x v="30"/>
    <x v="4"/>
    <x v="4"/>
    <n v="3131"/>
    <x v="0"/>
    <x v="6"/>
    <x v="9"/>
    <x v="9"/>
    <n v="459.93"/>
  </r>
  <r>
    <x v="459"/>
    <x v="0"/>
    <s v="2023-2024"/>
    <x v="0"/>
    <x v="37"/>
    <x v="1"/>
    <x v="1"/>
    <n v="2750"/>
    <x v="0"/>
    <x v="11"/>
    <x v="0"/>
    <x v="0"/>
    <n v="460.20000000000005"/>
  </r>
  <r>
    <x v="139"/>
    <x v="2"/>
    <s v="2024-2025"/>
    <x v="1"/>
    <x v="25"/>
    <x v="4"/>
    <x v="4"/>
    <n v="3550"/>
    <x v="0"/>
    <x v="8"/>
    <x v="0"/>
    <x v="0"/>
    <n v="461.3"/>
  </r>
  <r>
    <x v="338"/>
    <x v="0"/>
    <s v="2023-2024"/>
    <x v="0"/>
    <x v="12"/>
    <x v="3"/>
    <x v="3"/>
    <n v="4068"/>
    <x v="0"/>
    <x v="10"/>
    <x v="3"/>
    <x v="3"/>
    <n v="462.24"/>
  </r>
  <r>
    <x v="91"/>
    <x v="0"/>
    <s v="2023-2024"/>
    <x v="0"/>
    <x v="3"/>
    <x v="3"/>
    <x v="3"/>
    <n v="4220"/>
    <x v="0"/>
    <x v="3"/>
    <x v="4"/>
    <x v="4"/>
    <n v="462.49"/>
  </r>
  <r>
    <x v="584"/>
    <x v="1"/>
    <s v="2022-2023"/>
    <x v="0"/>
    <x v="23"/>
    <x v="1"/>
    <x v="1"/>
    <n v="2650"/>
    <x v="0"/>
    <x v="11"/>
    <x v="5"/>
    <x v="5"/>
    <n v="462.54999999999995"/>
  </r>
  <r>
    <x v="460"/>
    <x v="1"/>
    <s v="2023-2024"/>
    <x v="0"/>
    <x v="49"/>
    <x v="4"/>
    <x v="4"/>
    <n v="3134"/>
    <x v="0"/>
    <x v="6"/>
    <x v="3"/>
    <x v="3"/>
    <n v="462.74"/>
  </r>
  <r>
    <x v="665"/>
    <x v="0"/>
    <s v="2023-2024"/>
    <x v="0"/>
    <x v="31"/>
    <x v="1"/>
    <x v="1"/>
    <n v="2116"/>
    <x v="0"/>
    <x v="4"/>
    <x v="2"/>
    <x v="2"/>
    <n v="462.74999999999994"/>
  </r>
  <r>
    <x v="271"/>
    <x v="1"/>
    <s v="2023-2024"/>
    <x v="0"/>
    <x v="40"/>
    <x v="4"/>
    <x v="4"/>
    <n v="3353"/>
    <x v="0"/>
    <x v="8"/>
    <x v="3"/>
    <x v="3"/>
    <n v="463.14"/>
  </r>
  <r>
    <x v="329"/>
    <x v="0"/>
    <s v="2023-2024"/>
    <x v="0"/>
    <x v="76"/>
    <x v="1"/>
    <x v="1"/>
    <n v="2031"/>
    <x v="0"/>
    <x v="5"/>
    <x v="3"/>
    <x v="3"/>
    <n v="463.47999999999996"/>
  </r>
  <r>
    <x v="719"/>
    <x v="0"/>
    <s v="2024-2025"/>
    <x v="0"/>
    <x v="53"/>
    <x v="3"/>
    <x v="3"/>
    <n v="4119"/>
    <x v="0"/>
    <x v="10"/>
    <x v="3"/>
    <x v="3"/>
    <n v="463.95000000000005"/>
  </r>
  <r>
    <x v="398"/>
    <x v="0"/>
    <s v="2023-2024"/>
    <x v="1"/>
    <x v="22"/>
    <x v="1"/>
    <x v="1"/>
    <n v="2539"/>
    <x v="0"/>
    <x v="2"/>
    <x v="0"/>
    <x v="0"/>
    <n v="464.53"/>
  </r>
  <r>
    <x v="275"/>
    <x v="2"/>
    <s v="2024-2025"/>
    <x v="0"/>
    <x v="92"/>
    <x v="3"/>
    <x v="3"/>
    <n v="4305"/>
    <x v="0"/>
    <x v="3"/>
    <x v="4"/>
    <x v="4"/>
    <n v="465.56"/>
  </r>
  <r>
    <x v="516"/>
    <x v="2"/>
    <s v="2024-2025"/>
    <x v="0"/>
    <x v="36"/>
    <x v="4"/>
    <x v="4"/>
    <n v="3148"/>
    <x v="0"/>
    <x v="6"/>
    <x v="5"/>
    <x v="5"/>
    <n v="465.92"/>
  </r>
  <r>
    <x v="257"/>
    <x v="1"/>
    <s v="2023-2024"/>
    <x v="0"/>
    <x v="50"/>
    <x v="4"/>
    <x v="4"/>
    <n v="3179"/>
    <x v="0"/>
    <x v="6"/>
    <x v="9"/>
    <x v="9"/>
    <n v="466.74"/>
  </r>
  <r>
    <x v="181"/>
    <x v="0"/>
    <s v="2024-2025"/>
    <x v="0"/>
    <x v="52"/>
    <x v="3"/>
    <x v="3"/>
    <n v="4053"/>
    <x v="0"/>
    <x v="10"/>
    <x v="0"/>
    <x v="0"/>
    <n v="466.78999999999996"/>
  </r>
  <r>
    <x v="715"/>
    <x v="2"/>
    <s v="2024-2025"/>
    <x v="0"/>
    <x v="47"/>
    <x v="1"/>
    <x v="1"/>
    <n v="2101"/>
    <x v="0"/>
    <x v="4"/>
    <x v="3"/>
    <x v="3"/>
    <n v="467.03999999999996"/>
  </r>
  <r>
    <x v="110"/>
    <x v="2"/>
    <s v="2024-2025"/>
    <x v="1"/>
    <x v="9"/>
    <x v="4"/>
    <x v="4"/>
    <n v="3076"/>
    <x v="0"/>
    <x v="7"/>
    <x v="7"/>
    <x v="7"/>
    <n v="467.08000000000004"/>
  </r>
  <r>
    <x v="688"/>
    <x v="0"/>
    <s v="2023-2024"/>
    <x v="0"/>
    <x v="27"/>
    <x v="4"/>
    <x v="4"/>
    <n v="3066"/>
    <x v="0"/>
    <x v="7"/>
    <x v="1"/>
    <x v="1"/>
    <n v="467.8"/>
  </r>
  <r>
    <x v="223"/>
    <x v="1"/>
    <s v="2022-2023"/>
    <x v="0"/>
    <x v="87"/>
    <x v="2"/>
    <x v="2"/>
    <n v="2609"/>
    <x v="0"/>
    <x v="2"/>
    <x v="1"/>
    <x v="1"/>
    <n v="468.84000000000003"/>
  </r>
  <r>
    <x v="532"/>
    <x v="1"/>
    <s v="2022-2023"/>
    <x v="0"/>
    <x v="31"/>
    <x v="1"/>
    <x v="1"/>
    <n v="2116"/>
    <x v="0"/>
    <x v="4"/>
    <x v="2"/>
    <x v="2"/>
    <n v="469.28000000000003"/>
  </r>
  <r>
    <x v="40"/>
    <x v="0"/>
    <s v="2023-2024"/>
    <x v="0"/>
    <x v="28"/>
    <x v="1"/>
    <x v="1"/>
    <n v="2830"/>
    <x v="0"/>
    <x v="11"/>
    <x v="2"/>
    <x v="2"/>
    <n v="469.70000000000005"/>
  </r>
  <r>
    <x v="100"/>
    <x v="0"/>
    <s v="2023-2024"/>
    <x v="0"/>
    <x v="10"/>
    <x v="4"/>
    <x v="4"/>
    <n v="3551"/>
    <x v="0"/>
    <x v="8"/>
    <x v="7"/>
    <x v="7"/>
    <n v="470.18"/>
  </r>
  <r>
    <x v="473"/>
    <x v="1"/>
    <s v="2023-2024"/>
    <x v="0"/>
    <x v="48"/>
    <x v="3"/>
    <x v="3"/>
    <n v="4566"/>
    <x v="0"/>
    <x v="15"/>
    <x v="9"/>
    <x v="9"/>
    <n v="470.95"/>
  </r>
  <r>
    <x v="100"/>
    <x v="0"/>
    <s v="2023-2024"/>
    <x v="0"/>
    <x v="27"/>
    <x v="4"/>
    <x v="4"/>
    <n v="3066"/>
    <x v="0"/>
    <x v="7"/>
    <x v="9"/>
    <x v="9"/>
    <n v="471.09999999999997"/>
  </r>
  <r>
    <x v="176"/>
    <x v="2"/>
    <s v="2024-2025"/>
    <x v="1"/>
    <x v="8"/>
    <x v="1"/>
    <x v="1"/>
    <n v="2158"/>
    <x v="0"/>
    <x v="4"/>
    <x v="2"/>
    <x v="2"/>
    <n v="471.15"/>
  </r>
  <r>
    <x v="235"/>
    <x v="1"/>
    <s v="2022-2023"/>
    <x v="0"/>
    <x v="28"/>
    <x v="1"/>
    <x v="1"/>
    <n v="2830"/>
    <x v="0"/>
    <x v="11"/>
    <x v="1"/>
    <x v="1"/>
    <n v="471.98999999999995"/>
  </r>
  <r>
    <x v="235"/>
    <x v="1"/>
    <s v="2022-2023"/>
    <x v="0"/>
    <x v="69"/>
    <x v="4"/>
    <x v="4"/>
    <n v="3199"/>
    <x v="0"/>
    <x v="6"/>
    <x v="9"/>
    <x v="9"/>
    <n v="472"/>
  </r>
  <r>
    <x v="663"/>
    <x v="0"/>
    <s v="2023-2024"/>
    <x v="0"/>
    <x v="5"/>
    <x v="1"/>
    <x v="1"/>
    <n v="2067"/>
    <x v="0"/>
    <x v="5"/>
    <x v="6"/>
    <x v="6"/>
    <n v="472.71999999999997"/>
  </r>
  <r>
    <x v="440"/>
    <x v="0"/>
    <s v="2024-2025"/>
    <x v="1"/>
    <x v="22"/>
    <x v="1"/>
    <x v="1"/>
    <n v="2539"/>
    <x v="0"/>
    <x v="2"/>
    <x v="7"/>
    <x v="7"/>
    <n v="472.74"/>
  </r>
  <r>
    <x v="321"/>
    <x v="0"/>
    <s v="2024-2025"/>
    <x v="0"/>
    <x v="70"/>
    <x v="4"/>
    <x v="4"/>
    <n v="3400"/>
    <x v="0"/>
    <x v="8"/>
    <x v="0"/>
    <x v="0"/>
    <n v="474.06999999999994"/>
  </r>
  <r>
    <x v="607"/>
    <x v="0"/>
    <s v="2023-2024"/>
    <x v="0"/>
    <x v="63"/>
    <x v="1"/>
    <x v="1"/>
    <n v="2015"/>
    <x v="0"/>
    <x v="5"/>
    <x v="2"/>
    <x v="2"/>
    <n v="475.81000000000006"/>
  </r>
  <r>
    <x v="570"/>
    <x v="0"/>
    <s v="2023-2024"/>
    <x v="0"/>
    <x v="42"/>
    <x v="3"/>
    <x v="3"/>
    <n v="4870"/>
    <x v="0"/>
    <x v="12"/>
    <x v="7"/>
    <x v="7"/>
    <n v="476.36999999999995"/>
  </r>
  <r>
    <x v="663"/>
    <x v="0"/>
    <s v="2023-2024"/>
    <x v="0"/>
    <x v="7"/>
    <x v="4"/>
    <x v="4"/>
    <n v="3175"/>
    <x v="0"/>
    <x v="6"/>
    <x v="2"/>
    <x v="2"/>
    <n v="477.81"/>
  </r>
  <r>
    <x v="285"/>
    <x v="1"/>
    <s v="2022-2023"/>
    <x v="0"/>
    <x v="28"/>
    <x v="1"/>
    <x v="1"/>
    <n v="2830"/>
    <x v="0"/>
    <x v="11"/>
    <x v="9"/>
    <x v="9"/>
    <n v="479.32"/>
  </r>
  <r>
    <x v="591"/>
    <x v="2"/>
    <s v="2024-2025"/>
    <x v="1"/>
    <x v="93"/>
    <x v="4"/>
    <x v="4"/>
    <n v="3915"/>
    <x v="0"/>
    <x v="16"/>
    <x v="0"/>
    <x v="0"/>
    <n v="479.47"/>
  </r>
  <r>
    <x v="111"/>
    <x v="0"/>
    <s v="2023-2024"/>
    <x v="0"/>
    <x v="63"/>
    <x v="1"/>
    <x v="1"/>
    <n v="2015"/>
    <x v="0"/>
    <x v="5"/>
    <x v="1"/>
    <x v="1"/>
    <n v="480.2"/>
  </r>
  <r>
    <x v="308"/>
    <x v="1"/>
    <s v="2023-2024"/>
    <x v="0"/>
    <x v="66"/>
    <x v="3"/>
    <x v="3"/>
    <n v="4883"/>
    <x v="0"/>
    <x v="12"/>
    <x v="4"/>
    <x v="4"/>
    <n v="481.2"/>
  </r>
  <r>
    <x v="604"/>
    <x v="2"/>
    <s v="2024-2025"/>
    <x v="0"/>
    <x v="37"/>
    <x v="1"/>
    <x v="1"/>
    <n v="2750"/>
    <x v="0"/>
    <x v="11"/>
    <x v="4"/>
    <x v="4"/>
    <n v="481.61"/>
  </r>
  <r>
    <x v="505"/>
    <x v="1"/>
    <s v="2023-2024"/>
    <x v="0"/>
    <x v="44"/>
    <x v="4"/>
    <x v="4"/>
    <n v="3977"/>
    <x v="0"/>
    <x v="16"/>
    <x v="9"/>
    <x v="9"/>
    <n v="481.89"/>
  </r>
  <r>
    <x v="437"/>
    <x v="1"/>
    <s v="2023-2024"/>
    <x v="0"/>
    <x v="32"/>
    <x v="6"/>
    <x v="6"/>
    <n v="5169"/>
    <x v="0"/>
    <x v="13"/>
    <x v="5"/>
    <x v="5"/>
    <n v="483.34"/>
  </r>
  <r>
    <x v="418"/>
    <x v="2"/>
    <s v="2024-2025"/>
    <x v="0"/>
    <x v="52"/>
    <x v="3"/>
    <x v="3"/>
    <n v="4053"/>
    <x v="0"/>
    <x v="10"/>
    <x v="4"/>
    <x v="4"/>
    <n v="484.14"/>
  </r>
  <r>
    <x v="95"/>
    <x v="1"/>
    <s v="2022-2023"/>
    <x v="1"/>
    <x v="68"/>
    <x v="7"/>
    <x v="7"/>
    <n v="800"/>
    <x v="0"/>
    <x v="19"/>
    <x v="3"/>
    <x v="3"/>
    <n v="484.4"/>
  </r>
  <r>
    <x v="422"/>
    <x v="0"/>
    <s v="2024-2025"/>
    <x v="1"/>
    <x v="93"/>
    <x v="4"/>
    <x v="4"/>
    <n v="3915"/>
    <x v="0"/>
    <x v="16"/>
    <x v="9"/>
    <x v="9"/>
    <n v="484.84"/>
  </r>
  <r>
    <x v="77"/>
    <x v="1"/>
    <s v="2022-2023"/>
    <x v="1"/>
    <x v="85"/>
    <x v="0"/>
    <x v="0"/>
    <n v="6530"/>
    <x v="0"/>
    <x v="20"/>
    <x v="4"/>
    <x v="4"/>
    <n v="485.51"/>
  </r>
  <r>
    <x v="263"/>
    <x v="0"/>
    <s v="2023-2024"/>
    <x v="1"/>
    <x v="4"/>
    <x v="1"/>
    <x v="1"/>
    <n v="2154"/>
    <x v="0"/>
    <x v="4"/>
    <x v="1"/>
    <x v="1"/>
    <n v="485.62"/>
  </r>
  <r>
    <x v="81"/>
    <x v="0"/>
    <s v="2023-2024"/>
    <x v="1"/>
    <x v="68"/>
    <x v="7"/>
    <x v="7"/>
    <n v="800"/>
    <x v="0"/>
    <x v="19"/>
    <x v="7"/>
    <x v="7"/>
    <n v="485.74"/>
  </r>
  <r>
    <x v="113"/>
    <x v="2"/>
    <s v="2024-2025"/>
    <x v="1"/>
    <x v="46"/>
    <x v="3"/>
    <x v="3"/>
    <n v="4740"/>
    <x v="0"/>
    <x v="17"/>
    <x v="0"/>
    <x v="0"/>
    <n v="486.94"/>
  </r>
  <r>
    <x v="673"/>
    <x v="2"/>
    <s v="2024-2025"/>
    <x v="1"/>
    <x v="29"/>
    <x v="4"/>
    <x v="4"/>
    <n v="3500"/>
    <x v="0"/>
    <x v="8"/>
    <x v="4"/>
    <x v="4"/>
    <n v="487.04000000000008"/>
  </r>
  <r>
    <x v="49"/>
    <x v="2"/>
    <s v="2024-2025"/>
    <x v="0"/>
    <x v="44"/>
    <x v="4"/>
    <x v="4"/>
    <n v="3977"/>
    <x v="0"/>
    <x v="16"/>
    <x v="1"/>
    <x v="1"/>
    <n v="487.23"/>
  </r>
  <r>
    <x v="530"/>
    <x v="1"/>
    <s v="2023-2024"/>
    <x v="1"/>
    <x v="68"/>
    <x v="7"/>
    <x v="7"/>
    <n v="800"/>
    <x v="0"/>
    <x v="19"/>
    <x v="0"/>
    <x v="0"/>
    <n v="487.56"/>
  </r>
  <r>
    <x v="330"/>
    <x v="0"/>
    <s v="2023-2024"/>
    <x v="0"/>
    <x v="42"/>
    <x v="3"/>
    <x v="3"/>
    <n v="4870"/>
    <x v="0"/>
    <x v="12"/>
    <x v="5"/>
    <x v="5"/>
    <n v="487.58"/>
  </r>
  <r>
    <x v="54"/>
    <x v="0"/>
    <s v="2023-2024"/>
    <x v="0"/>
    <x v="75"/>
    <x v="0"/>
    <x v="0"/>
    <n v="6450"/>
    <x v="0"/>
    <x v="20"/>
    <x v="4"/>
    <x v="4"/>
    <n v="487.65999999999997"/>
  </r>
  <r>
    <x v="103"/>
    <x v="1"/>
    <s v="2022-2023"/>
    <x v="0"/>
    <x v="39"/>
    <x v="0"/>
    <x v="0"/>
    <n v="6330"/>
    <x v="0"/>
    <x v="14"/>
    <x v="5"/>
    <x v="5"/>
    <n v="488.77"/>
  </r>
  <r>
    <x v="3"/>
    <x v="0"/>
    <s v="2024-2025"/>
    <x v="1"/>
    <x v="93"/>
    <x v="4"/>
    <x v="4"/>
    <n v="3915"/>
    <x v="0"/>
    <x v="16"/>
    <x v="9"/>
    <x v="9"/>
    <n v="489.06000000000006"/>
  </r>
  <r>
    <x v="157"/>
    <x v="2"/>
    <s v="2024-2025"/>
    <x v="0"/>
    <x v="19"/>
    <x v="1"/>
    <x v="1"/>
    <n v="2800"/>
    <x v="0"/>
    <x v="11"/>
    <x v="3"/>
    <x v="3"/>
    <n v="489.69"/>
  </r>
  <r>
    <x v="699"/>
    <x v="2"/>
    <s v="2024-2025"/>
    <x v="0"/>
    <x v="70"/>
    <x v="4"/>
    <x v="4"/>
    <n v="3400"/>
    <x v="0"/>
    <x v="8"/>
    <x v="4"/>
    <x v="4"/>
    <n v="491.17999999999995"/>
  </r>
  <r>
    <x v="52"/>
    <x v="2"/>
    <s v="2024-2025"/>
    <x v="0"/>
    <x v="19"/>
    <x v="1"/>
    <x v="1"/>
    <n v="2800"/>
    <x v="0"/>
    <x v="11"/>
    <x v="2"/>
    <x v="2"/>
    <n v="491.43"/>
  </r>
  <r>
    <x v="147"/>
    <x v="0"/>
    <s v="2023-2024"/>
    <x v="0"/>
    <x v="95"/>
    <x v="7"/>
    <x v="7"/>
    <n v="870"/>
    <x v="0"/>
    <x v="19"/>
    <x v="1"/>
    <x v="1"/>
    <n v="493.06"/>
  </r>
  <r>
    <x v="692"/>
    <x v="0"/>
    <s v="2023-2024"/>
    <x v="0"/>
    <x v="54"/>
    <x v="4"/>
    <x v="4"/>
    <n v="3030"/>
    <x v="0"/>
    <x v="7"/>
    <x v="5"/>
    <x v="5"/>
    <n v="493.6"/>
  </r>
  <r>
    <x v="701"/>
    <x v="2"/>
    <s v="2024-2025"/>
    <x v="0"/>
    <x v="45"/>
    <x v="3"/>
    <x v="3"/>
    <n v="4570"/>
    <x v="0"/>
    <x v="15"/>
    <x v="4"/>
    <x v="4"/>
    <n v="494.04"/>
  </r>
  <r>
    <x v="245"/>
    <x v="0"/>
    <s v="2023-2024"/>
    <x v="1"/>
    <x v="4"/>
    <x v="1"/>
    <x v="1"/>
    <n v="2154"/>
    <x v="0"/>
    <x v="4"/>
    <x v="3"/>
    <x v="3"/>
    <n v="494.34"/>
  </r>
  <r>
    <x v="221"/>
    <x v="0"/>
    <s v="2023-2024"/>
    <x v="0"/>
    <x v="54"/>
    <x v="4"/>
    <x v="4"/>
    <n v="3030"/>
    <x v="0"/>
    <x v="7"/>
    <x v="0"/>
    <x v="0"/>
    <n v="495.12"/>
  </r>
  <r>
    <x v="634"/>
    <x v="1"/>
    <s v="2023-2024"/>
    <x v="0"/>
    <x v="52"/>
    <x v="3"/>
    <x v="3"/>
    <n v="4053"/>
    <x v="0"/>
    <x v="10"/>
    <x v="6"/>
    <x v="6"/>
    <n v="495.85"/>
  </r>
  <r>
    <x v="457"/>
    <x v="1"/>
    <s v="2023-2024"/>
    <x v="0"/>
    <x v="23"/>
    <x v="1"/>
    <x v="1"/>
    <n v="2650"/>
    <x v="0"/>
    <x v="11"/>
    <x v="3"/>
    <x v="3"/>
    <n v="496.84000000000003"/>
  </r>
  <r>
    <x v="369"/>
    <x v="0"/>
    <s v="2024-2025"/>
    <x v="0"/>
    <x v="95"/>
    <x v="7"/>
    <x v="7"/>
    <n v="870"/>
    <x v="0"/>
    <x v="19"/>
    <x v="4"/>
    <x v="4"/>
    <n v="497.17999999999995"/>
  </r>
  <r>
    <x v="242"/>
    <x v="1"/>
    <s v="2023-2024"/>
    <x v="1"/>
    <x v="8"/>
    <x v="1"/>
    <x v="1"/>
    <n v="2158"/>
    <x v="0"/>
    <x v="4"/>
    <x v="5"/>
    <x v="5"/>
    <n v="498.38"/>
  </r>
  <r>
    <x v="76"/>
    <x v="2"/>
    <s v="2024-2025"/>
    <x v="0"/>
    <x v="73"/>
    <x v="6"/>
    <x v="6"/>
    <n v="5607"/>
    <x v="0"/>
    <x v="18"/>
    <x v="5"/>
    <x v="5"/>
    <n v="498.46000000000004"/>
  </r>
  <r>
    <x v="141"/>
    <x v="0"/>
    <s v="2024-2025"/>
    <x v="0"/>
    <x v="82"/>
    <x v="3"/>
    <x v="3"/>
    <n v="4655"/>
    <x v="0"/>
    <x v="17"/>
    <x v="4"/>
    <x v="4"/>
    <n v="498.64"/>
  </r>
  <r>
    <x v="702"/>
    <x v="0"/>
    <s v="2023-2024"/>
    <x v="0"/>
    <x v="71"/>
    <x v="6"/>
    <x v="6"/>
    <n v="5043"/>
    <x v="0"/>
    <x v="13"/>
    <x v="0"/>
    <x v="0"/>
    <n v="498.73999999999995"/>
  </r>
  <r>
    <x v="547"/>
    <x v="0"/>
    <s v="2023-2024"/>
    <x v="0"/>
    <x v="19"/>
    <x v="1"/>
    <x v="1"/>
    <n v="2800"/>
    <x v="0"/>
    <x v="11"/>
    <x v="7"/>
    <x v="7"/>
    <n v="499.73000000000008"/>
  </r>
  <r>
    <x v="114"/>
    <x v="0"/>
    <s v="2023-2024"/>
    <x v="0"/>
    <x v="83"/>
    <x v="0"/>
    <x v="0"/>
    <n v="6052"/>
    <x v="0"/>
    <x v="0"/>
    <x v="4"/>
    <x v="4"/>
    <n v="500.48"/>
  </r>
  <r>
    <x v="461"/>
    <x v="2"/>
    <s v="2024-2025"/>
    <x v="0"/>
    <x v="63"/>
    <x v="1"/>
    <x v="1"/>
    <n v="2015"/>
    <x v="0"/>
    <x v="5"/>
    <x v="3"/>
    <x v="3"/>
    <n v="500.63"/>
  </r>
  <r>
    <x v="455"/>
    <x v="0"/>
    <s v="2023-2024"/>
    <x v="0"/>
    <x v="44"/>
    <x v="4"/>
    <x v="4"/>
    <n v="3977"/>
    <x v="0"/>
    <x v="16"/>
    <x v="4"/>
    <x v="4"/>
    <n v="501.01"/>
  </r>
  <r>
    <x v="619"/>
    <x v="0"/>
    <s v="2023-2024"/>
    <x v="0"/>
    <x v="51"/>
    <x v="4"/>
    <x v="4"/>
    <n v="3630"/>
    <x v="0"/>
    <x v="16"/>
    <x v="4"/>
    <x v="4"/>
    <n v="501.53000000000003"/>
  </r>
  <r>
    <x v="489"/>
    <x v="0"/>
    <s v="2023-2024"/>
    <x v="0"/>
    <x v="53"/>
    <x v="3"/>
    <x v="3"/>
    <n v="4119"/>
    <x v="0"/>
    <x v="10"/>
    <x v="5"/>
    <x v="5"/>
    <n v="503.37000000000006"/>
  </r>
  <r>
    <x v="289"/>
    <x v="1"/>
    <s v="2023-2024"/>
    <x v="0"/>
    <x v="2"/>
    <x v="2"/>
    <x v="2"/>
    <n v="2617"/>
    <x v="0"/>
    <x v="2"/>
    <x v="0"/>
    <x v="0"/>
    <n v="503.57"/>
  </r>
  <r>
    <x v="421"/>
    <x v="0"/>
    <s v="2023-2024"/>
    <x v="0"/>
    <x v="33"/>
    <x v="4"/>
    <x v="4"/>
    <n v="3280"/>
    <x v="0"/>
    <x v="8"/>
    <x v="4"/>
    <x v="4"/>
    <n v="504.09"/>
  </r>
  <r>
    <x v="260"/>
    <x v="1"/>
    <s v="2023-2024"/>
    <x v="0"/>
    <x v="4"/>
    <x v="1"/>
    <x v="1"/>
    <n v="2154"/>
    <x v="0"/>
    <x v="4"/>
    <x v="1"/>
    <x v="1"/>
    <n v="504.9"/>
  </r>
  <r>
    <x v="528"/>
    <x v="1"/>
    <s v="2022-2023"/>
    <x v="0"/>
    <x v="20"/>
    <x v="4"/>
    <x v="4"/>
    <n v="3429"/>
    <x v="0"/>
    <x v="8"/>
    <x v="0"/>
    <x v="0"/>
    <n v="504.95000000000005"/>
  </r>
  <r>
    <x v="648"/>
    <x v="1"/>
    <s v="2023-2024"/>
    <x v="0"/>
    <x v="13"/>
    <x v="1"/>
    <x v="1"/>
    <n v="2480"/>
    <x v="0"/>
    <x v="1"/>
    <x v="3"/>
    <x v="3"/>
    <n v="506.49000000000007"/>
  </r>
  <r>
    <x v="40"/>
    <x v="0"/>
    <s v="2023-2024"/>
    <x v="0"/>
    <x v="12"/>
    <x v="3"/>
    <x v="3"/>
    <n v="4068"/>
    <x v="0"/>
    <x v="10"/>
    <x v="4"/>
    <x v="4"/>
    <n v="506.61"/>
  </r>
  <r>
    <x v="259"/>
    <x v="2"/>
    <s v="2024-2025"/>
    <x v="0"/>
    <x v="70"/>
    <x v="4"/>
    <x v="4"/>
    <n v="3400"/>
    <x v="0"/>
    <x v="8"/>
    <x v="5"/>
    <x v="5"/>
    <n v="507.3"/>
  </r>
  <r>
    <x v="350"/>
    <x v="1"/>
    <s v="2022-2023"/>
    <x v="0"/>
    <x v="33"/>
    <x v="4"/>
    <x v="4"/>
    <n v="3280"/>
    <x v="0"/>
    <x v="8"/>
    <x v="2"/>
    <x v="2"/>
    <n v="507.41999999999996"/>
  </r>
  <r>
    <x v="302"/>
    <x v="0"/>
    <s v="2024-2025"/>
    <x v="0"/>
    <x v="86"/>
    <x v="0"/>
    <x v="0"/>
    <n v="6725"/>
    <x v="0"/>
    <x v="20"/>
    <x v="4"/>
    <x v="4"/>
    <n v="507.79"/>
  </r>
  <r>
    <x v="325"/>
    <x v="1"/>
    <s v="2023-2024"/>
    <x v="0"/>
    <x v="16"/>
    <x v="0"/>
    <x v="0"/>
    <n v="6030"/>
    <x v="0"/>
    <x v="0"/>
    <x v="7"/>
    <x v="7"/>
    <n v="508.53000000000003"/>
  </r>
  <r>
    <x v="404"/>
    <x v="1"/>
    <s v="2022-2023"/>
    <x v="0"/>
    <x v="72"/>
    <x v="4"/>
    <x v="4"/>
    <n v="3931"/>
    <x v="0"/>
    <x v="16"/>
    <x v="5"/>
    <x v="5"/>
    <n v="510.02000000000004"/>
  </r>
  <r>
    <x v="687"/>
    <x v="0"/>
    <s v="2023-2024"/>
    <x v="1"/>
    <x v="40"/>
    <x v="4"/>
    <x v="4"/>
    <n v="3353"/>
    <x v="0"/>
    <x v="8"/>
    <x v="9"/>
    <x v="9"/>
    <n v="510.05"/>
  </r>
  <r>
    <x v="553"/>
    <x v="2"/>
    <s v="2024-2025"/>
    <x v="1"/>
    <x v="93"/>
    <x v="4"/>
    <x v="4"/>
    <n v="3915"/>
    <x v="0"/>
    <x v="16"/>
    <x v="7"/>
    <x v="7"/>
    <n v="510.09"/>
  </r>
  <r>
    <x v="379"/>
    <x v="2"/>
    <s v="2024-2025"/>
    <x v="0"/>
    <x v="23"/>
    <x v="1"/>
    <x v="1"/>
    <n v="2650"/>
    <x v="0"/>
    <x v="11"/>
    <x v="3"/>
    <x v="3"/>
    <n v="510.34"/>
  </r>
  <r>
    <x v="420"/>
    <x v="1"/>
    <s v="2022-2023"/>
    <x v="1"/>
    <x v="11"/>
    <x v="5"/>
    <x v="5"/>
    <n v="7010"/>
    <x v="0"/>
    <x v="9"/>
    <x v="4"/>
    <x v="4"/>
    <n v="510.4"/>
  </r>
  <r>
    <x v="496"/>
    <x v="2"/>
    <s v="2024-2025"/>
    <x v="0"/>
    <x v="87"/>
    <x v="2"/>
    <x v="2"/>
    <n v="2609"/>
    <x v="0"/>
    <x v="2"/>
    <x v="9"/>
    <x v="9"/>
    <n v="510.53"/>
  </r>
  <r>
    <x v="430"/>
    <x v="0"/>
    <s v="2023-2024"/>
    <x v="0"/>
    <x v="54"/>
    <x v="4"/>
    <x v="4"/>
    <n v="3030"/>
    <x v="0"/>
    <x v="7"/>
    <x v="9"/>
    <x v="9"/>
    <n v="510.80000000000007"/>
  </r>
  <r>
    <x v="45"/>
    <x v="0"/>
    <s v="2023-2024"/>
    <x v="0"/>
    <x v="47"/>
    <x v="1"/>
    <x v="1"/>
    <n v="2101"/>
    <x v="0"/>
    <x v="4"/>
    <x v="2"/>
    <x v="2"/>
    <n v="511.24"/>
  </r>
  <r>
    <x v="570"/>
    <x v="0"/>
    <s v="2023-2024"/>
    <x v="0"/>
    <x v="61"/>
    <x v="6"/>
    <x v="6"/>
    <n v="5343"/>
    <x v="0"/>
    <x v="18"/>
    <x v="0"/>
    <x v="0"/>
    <n v="511.34000000000003"/>
  </r>
  <r>
    <x v="557"/>
    <x v="0"/>
    <s v="2023-2024"/>
    <x v="0"/>
    <x v="53"/>
    <x v="3"/>
    <x v="3"/>
    <n v="4119"/>
    <x v="0"/>
    <x v="10"/>
    <x v="3"/>
    <x v="3"/>
    <n v="512.78"/>
  </r>
  <r>
    <x v="380"/>
    <x v="0"/>
    <s v="2024-2025"/>
    <x v="0"/>
    <x v="23"/>
    <x v="1"/>
    <x v="1"/>
    <n v="2650"/>
    <x v="0"/>
    <x v="11"/>
    <x v="6"/>
    <x v="6"/>
    <n v="514.15"/>
  </r>
  <r>
    <x v="569"/>
    <x v="1"/>
    <s v="2023-2024"/>
    <x v="0"/>
    <x v="73"/>
    <x v="6"/>
    <x v="6"/>
    <n v="5607"/>
    <x v="0"/>
    <x v="18"/>
    <x v="7"/>
    <x v="7"/>
    <n v="514.5"/>
  </r>
  <r>
    <x v="408"/>
    <x v="1"/>
    <s v="2022-2023"/>
    <x v="0"/>
    <x v="94"/>
    <x v="5"/>
    <x v="5"/>
    <n v="7250"/>
    <x v="0"/>
    <x v="9"/>
    <x v="5"/>
    <x v="5"/>
    <n v="514.98"/>
  </r>
  <r>
    <x v="67"/>
    <x v="2"/>
    <s v="2024-2025"/>
    <x v="0"/>
    <x v="36"/>
    <x v="4"/>
    <x v="4"/>
    <n v="3148"/>
    <x v="0"/>
    <x v="6"/>
    <x v="7"/>
    <x v="7"/>
    <n v="515.17000000000007"/>
  </r>
  <r>
    <x v="345"/>
    <x v="1"/>
    <s v="2023-2024"/>
    <x v="1"/>
    <x v="44"/>
    <x v="4"/>
    <x v="4"/>
    <n v="3977"/>
    <x v="0"/>
    <x v="16"/>
    <x v="3"/>
    <x v="3"/>
    <n v="516.29999999999995"/>
  </r>
  <r>
    <x v="470"/>
    <x v="0"/>
    <s v="2024-2025"/>
    <x v="0"/>
    <x v="34"/>
    <x v="4"/>
    <x v="4"/>
    <n v="3018"/>
    <x v="0"/>
    <x v="7"/>
    <x v="2"/>
    <x v="2"/>
    <n v="517.26"/>
  </r>
  <r>
    <x v="187"/>
    <x v="1"/>
    <s v="2023-2024"/>
    <x v="0"/>
    <x v="19"/>
    <x v="1"/>
    <x v="1"/>
    <n v="2800"/>
    <x v="0"/>
    <x v="11"/>
    <x v="3"/>
    <x v="3"/>
    <n v="518.5"/>
  </r>
  <r>
    <x v="695"/>
    <x v="0"/>
    <s v="2024-2025"/>
    <x v="1"/>
    <x v="88"/>
    <x v="6"/>
    <x v="6"/>
    <n v="5011"/>
    <x v="0"/>
    <x v="13"/>
    <x v="7"/>
    <x v="7"/>
    <n v="519.22"/>
  </r>
  <r>
    <x v="161"/>
    <x v="0"/>
    <s v="2023-2024"/>
    <x v="0"/>
    <x v="27"/>
    <x v="4"/>
    <x v="4"/>
    <n v="3066"/>
    <x v="0"/>
    <x v="7"/>
    <x v="0"/>
    <x v="0"/>
    <n v="519.43000000000006"/>
  </r>
  <r>
    <x v="532"/>
    <x v="1"/>
    <s v="2022-2023"/>
    <x v="1"/>
    <x v="93"/>
    <x v="4"/>
    <x v="4"/>
    <n v="3915"/>
    <x v="0"/>
    <x v="16"/>
    <x v="1"/>
    <x v="1"/>
    <n v="520.21999999999991"/>
  </r>
  <r>
    <x v="599"/>
    <x v="2"/>
    <s v="2024-2025"/>
    <x v="0"/>
    <x v="60"/>
    <x v="1"/>
    <x v="1"/>
    <n v="2541"/>
    <x v="0"/>
    <x v="2"/>
    <x v="3"/>
    <x v="3"/>
    <n v="521.34999999999991"/>
  </r>
  <r>
    <x v="629"/>
    <x v="1"/>
    <s v="2022-2023"/>
    <x v="0"/>
    <x v="10"/>
    <x v="4"/>
    <x v="4"/>
    <n v="3551"/>
    <x v="0"/>
    <x v="8"/>
    <x v="3"/>
    <x v="3"/>
    <n v="521.3900000000001"/>
  </r>
  <r>
    <x v="315"/>
    <x v="0"/>
    <s v="2023-2024"/>
    <x v="0"/>
    <x v="15"/>
    <x v="1"/>
    <x v="1"/>
    <n v="2020"/>
    <x v="0"/>
    <x v="5"/>
    <x v="1"/>
    <x v="1"/>
    <n v="521.62999999999988"/>
  </r>
  <r>
    <x v="241"/>
    <x v="0"/>
    <s v="2023-2024"/>
    <x v="0"/>
    <x v="4"/>
    <x v="1"/>
    <x v="1"/>
    <n v="2154"/>
    <x v="0"/>
    <x v="4"/>
    <x v="4"/>
    <x v="4"/>
    <n v="521.81999999999994"/>
  </r>
  <r>
    <x v="449"/>
    <x v="0"/>
    <s v="2024-2025"/>
    <x v="1"/>
    <x v="25"/>
    <x v="4"/>
    <x v="4"/>
    <n v="3550"/>
    <x v="0"/>
    <x v="8"/>
    <x v="3"/>
    <x v="3"/>
    <n v="521.99"/>
  </r>
  <r>
    <x v="427"/>
    <x v="0"/>
    <s v="2023-2024"/>
    <x v="0"/>
    <x v="90"/>
    <x v="3"/>
    <x v="3"/>
    <n v="4700"/>
    <x v="0"/>
    <x v="17"/>
    <x v="4"/>
    <x v="4"/>
    <n v="522.95000000000005"/>
  </r>
  <r>
    <x v="379"/>
    <x v="2"/>
    <s v="2024-2025"/>
    <x v="0"/>
    <x v="77"/>
    <x v="5"/>
    <x v="5"/>
    <n v="7018"/>
    <x v="0"/>
    <x v="9"/>
    <x v="1"/>
    <x v="1"/>
    <n v="523.21"/>
  </r>
  <r>
    <x v="14"/>
    <x v="0"/>
    <s v="2023-2024"/>
    <x v="0"/>
    <x v="84"/>
    <x v="3"/>
    <x v="3"/>
    <n v="4215"/>
    <x v="0"/>
    <x v="3"/>
    <x v="9"/>
    <x v="9"/>
    <n v="523.76"/>
  </r>
  <r>
    <x v="143"/>
    <x v="2"/>
    <s v="2024-2025"/>
    <x v="0"/>
    <x v="86"/>
    <x v="0"/>
    <x v="0"/>
    <n v="6725"/>
    <x v="0"/>
    <x v="20"/>
    <x v="0"/>
    <x v="0"/>
    <n v="523.91000000000008"/>
  </r>
  <r>
    <x v="530"/>
    <x v="1"/>
    <s v="2023-2024"/>
    <x v="0"/>
    <x v="83"/>
    <x v="0"/>
    <x v="0"/>
    <n v="6052"/>
    <x v="0"/>
    <x v="0"/>
    <x v="7"/>
    <x v="7"/>
    <n v="525.13"/>
  </r>
  <r>
    <x v="648"/>
    <x v="1"/>
    <s v="2023-2024"/>
    <x v="0"/>
    <x v="62"/>
    <x v="0"/>
    <x v="0"/>
    <n v="6112"/>
    <x v="0"/>
    <x v="14"/>
    <x v="4"/>
    <x v="4"/>
    <n v="525.1400000000001"/>
  </r>
  <r>
    <x v="261"/>
    <x v="1"/>
    <s v="2022-2023"/>
    <x v="0"/>
    <x v="52"/>
    <x v="3"/>
    <x v="3"/>
    <n v="4053"/>
    <x v="0"/>
    <x v="10"/>
    <x v="9"/>
    <x v="9"/>
    <n v="525.38000000000011"/>
  </r>
  <r>
    <x v="499"/>
    <x v="0"/>
    <s v="2024-2025"/>
    <x v="0"/>
    <x v="91"/>
    <x v="1"/>
    <x v="1"/>
    <n v="2064"/>
    <x v="0"/>
    <x v="5"/>
    <x v="4"/>
    <x v="4"/>
    <n v="525.5"/>
  </r>
  <r>
    <x v="208"/>
    <x v="0"/>
    <s v="2023-2024"/>
    <x v="0"/>
    <x v="62"/>
    <x v="0"/>
    <x v="0"/>
    <n v="6112"/>
    <x v="0"/>
    <x v="14"/>
    <x v="1"/>
    <x v="1"/>
    <n v="525.99"/>
  </r>
  <r>
    <x v="386"/>
    <x v="1"/>
    <s v="2022-2023"/>
    <x v="0"/>
    <x v="1"/>
    <x v="1"/>
    <x v="1"/>
    <n v="2478"/>
    <x v="0"/>
    <x v="1"/>
    <x v="4"/>
    <x v="4"/>
    <n v="526.89"/>
  </r>
  <r>
    <x v="62"/>
    <x v="0"/>
    <s v="2024-2025"/>
    <x v="0"/>
    <x v="59"/>
    <x v="3"/>
    <x v="3"/>
    <n v="4509"/>
    <x v="0"/>
    <x v="3"/>
    <x v="3"/>
    <x v="3"/>
    <n v="528.55999999999995"/>
  </r>
  <r>
    <x v="535"/>
    <x v="1"/>
    <s v="2023-2024"/>
    <x v="0"/>
    <x v="52"/>
    <x v="3"/>
    <x v="3"/>
    <n v="4053"/>
    <x v="0"/>
    <x v="10"/>
    <x v="1"/>
    <x v="1"/>
    <n v="529.62"/>
  </r>
  <r>
    <x v="121"/>
    <x v="0"/>
    <s v="2023-2024"/>
    <x v="0"/>
    <x v="56"/>
    <x v="1"/>
    <x v="1"/>
    <n v="2795"/>
    <x v="0"/>
    <x v="11"/>
    <x v="3"/>
    <x v="3"/>
    <n v="530.09"/>
  </r>
  <r>
    <x v="144"/>
    <x v="1"/>
    <s v="2023-2024"/>
    <x v="0"/>
    <x v="67"/>
    <x v="3"/>
    <x v="3"/>
    <n v="4551"/>
    <x v="0"/>
    <x v="15"/>
    <x v="3"/>
    <x v="3"/>
    <n v="530.36999999999989"/>
  </r>
  <r>
    <x v="249"/>
    <x v="1"/>
    <s v="2022-2023"/>
    <x v="0"/>
    <x v="57"/>
    <x v="6"/>
    <x v="6"/>
    <n v="5082"/>
    <x v="0"/>
    <x v="13"/>
    <x v="9"/>
    <x v="9"/>
    <n v="531.43000000000006"/>
  </r>
  <r>
    <x v="571"/>
    <x v="1"/>
    <s v="2023-2024"/>
    <x v="0"/>
    <x v="13"/>
    <x v="1"/>
    <x v="1"/>
    <n v="2480"/>
    <x v="0"/>
    <x v="1"/>
    <x v="0"/>
    <x v="0"/>
    <n v="532.92000000000007"/>
  </r>
  <r>
    <x v="20"/>
    <x v="0"/>
    <s v="2023-2024"/>
    <x v="0"/>
    <x v="71"/>
    <x v="6"/>
    <x v="6"/>
    <n v="5043"/>
    <x v="0"/>
    <x v="13"/>
    <x v="7"/>
    <x v="7"/>
    <n v="533.44000000000005"/>
  </r>
  <r>
    <x v="318"/>
    <x v="0"/>
    <s v="2023-2024"/>
    <x v="0"/>
    <x v="36"/>
    <x v="4"/>
    <x v="4"/>
    <n v="3148"/>
    <x v="0"/>
    <x v="6"/>
    <x v="2"/>
    <x v="2"/>
    <n v="533.91"/>
  </r>
  <r>
    <x v="225"/>
    <x v="0"/>
    <s v="2023-2024"/>
    <x v="1"/>
    <x v="74"/>
    <x v="1"/>
    <x v="1"/>
    <n v="2485"/>
    <x v="0"/>
    <x v="1"/>
    <x v="4"/>
    <x v="4"/>
    <n v="534.06999999999994"/>
  </r>
  <r>
    <x v="239"/>
    <x v="0"/>
    <s v="2023-2024"/>
    <x v="0"/>
    <x v="43"/>
    <x v="1"/>
    <x v="1"/>
    <n v="2560"/>
    <x v="0"/>
    <x v="2"/>
    <x v="5"/>
    <x v="5"/>
    <n v="534.72"/>
  </r>
  <r>
    <x v="502"/>
    <x v="0"/>
    <s v="2023-2024"/>
    <x v="0"/>
    <x v="69"/>
    <x v="4"/>
    <x v="4"/>
    <n v="3199"/>
    <x v="0"/>
    <x v="6"/>
    <x v="1"/>
    <x v="1"/>
    <n v="534.94999999999993"/>
  </r>
  <r>
    <x v="591"/>
    <x v="2"/>
    <s v="2024-2025"/>
    <x v="0"/>
    <x v="45"/>
    <x v="3"/>
    <x v="3"/>
    <n v="4570"/>
    <x v="0"/>
    <x v="15"/>
    <x v="4"/>
    <x v="4"/>
    <n v="535.02"/>
  </r>
  <r>
    <x v="465"/>
    <x v="1"/>
    <s v="2023-2024"/>
    <x v="1"/>
    <x v="17"/>
    <x v="3"/>
    <x v="3"/>
    <n v="4825"/>
    <x v="0"/>
    <x v="12"/>
    <x v="4"/>
    <x v="4"/>
    <n v="535.56999999999994"/>
  </r>
  <r>
    <x v="275"/>
    <x v="2"/>
    <s v="2024-2025"/>
    <x v="0"/>
    <x v="64"/>
    <x v="1"/>
    <x v="1"/>
    <n v="2350"/>
    <x v="0"/>
    <x v="1"/>
    <x v="2"/>
    <x v="2"/>
    <n v="535.75"/>
  </r>
  <r>
    <x v="612"/>
    <x v="0"/>
    <s v="2024-2025"/>
    <x v="0"/>
    <x v="46"/>
    <x v="3"/>
    <x v="3"/>
    <n v="4740"/>
    <x v="0"/>
    <x v="17"/>
    <x v="9"/>
    <x v="9"/>
    <n v="535.94000000000005"/>
  </r>
  <r>
    <x v="717"/>
    <x v="2"/>
    <s v="2024-2025"/>
    <x v="1"/>
    <x v="8"/>
    <x v="1"/>
    <x v="1"/>
    <n v="2158"/>
    <x v="0"/>
    <x v="4"/>
    <x v="4"/>
    <x v="4"/>
    <n v="536.36"/>
  </r>
  <r>
    <x v="66"/>
    <x v="1"/>
    <s v="2022-2023"/>
    <x v="0"/>
    <x v="19"/>
    <x v="1"/>
    <x v="1"/>
    <n v="2800"/>
    <x v="0"/>
    <x v="11"/>
    <x v="2"/>
    <x v="2"/>
    <n v="536.42000000000007"/>
  </r>
  <r>
    <x v="299"/>
    <x v="1"/>
    <s v="2022-2023"/>
    <x v="0"/>
    <x v="6"/>
    <x v="0"/>
    <x v="0"/>
    <n v="6010"/>
    <x v="0"/>
    <x v="0"/>
    <x v="5"/>
    <x v="5"/>
    <n v="537.05000000000007"/>
  </r>
  <r>
    <x v="335"/>
    <x v="1"/>
    <s v="2022-2023"/>
    <x v="0"/>
    <x v="57"/>
    <x v="6"/>
    <x v="6"/>
    <n v="5082"/>
    <x v="0"/>
    <x v="13"/>
    <x v="0"/>
    <x v="0"/>
    <n v="537.24"/>
  </r>
  <r>
    <x v="402"/>
    <x v="0"/>
    <s v="2023-2024"/>
    <x v="0"/>
    <x v="79"/>
    <x v="6"/>
    <x v="6"/>
    <n v="5290"/>
    <x v="0"/>
    <x v="18"/>
    <x v="9"/>
    <x v="9"/>
    <n v="537.77"/>
  </r>
  <r>
    <x v="621"/>
    <x v="0"/>
    <s v="2023-2024"/>
    <x v="1"/>
    <x v="93"/>
    <x v="4"/>
    <x v="4"/>
    <n v="3915"/>
    <x v="0"/>
    <x v="16"/>
    <x v="5"/>
    <x v="5"/>
    <n v="538.76"/>
  </r>
  <r>
    <x v="435"/>
    <x v="0"/>
    <s v="2023-2024"/>
    <x v="0"/>
    <x v="32"/>
    <x v="6"/>
    <x v="6"/>
    <n v="5169"/>
    <x v="0"/>
    <x v="13"/>
    <x v="0"/>
    <x v="0"/>
    <n v="539.46"/>
  </r>
  <r>
    <x v="86"/>
    <x v="1"/>
    <s v="2022-2023"/>
    <x v="0"/>
    <x v="1"/>
    <x v="1"/>
    <x v="1"/>
    <n v="2478"/>
    <x v="0"/>
    <x v="1"/>
    <x v="7"/>
    <x v="7"/>
    <n v="539.91000000000008"/>
  </r>
  <r>
    <x v="63"/>
    <x v="1"/>
    <s v="2022-2023"/>
    <x v="0"/>
    <x v="80"/>
    <x v="0"/>
    <x v="0"/>
    <n v="6109"/>
    <x v="0"/>
    <x v="14"/>
    <x v="2"/>
    <x v="2"/>
    <n v="540.04"/>
  </r>
  <r>
    <x v="361"/>
    <x v="2"/>
    <s v="2024-2025"/>
    <x v="0"/>
    <x v="15"/>
    <x v="1"/>
    <x v="1"/>
    <n v="2020"/>
    <x v="0"/>
    <x v="5"/>
    <x v="2"/>
    <x v="2"/>
    <n v="540.88"/>
  </r>
  <r>
    <x v="610"/>
    <x v="0"/>
    <s v="2023-2024"/>
    <x v="0"/>
    <x v="58"/>
    <x v="0"/>
    <x v="0"/>
    <n v="6027"/>
    <x v="0"/>
    <x v="0"/>
    <x v="9"/>
    <x v="9"/>
    <n v="541.1400000000001"/>
  </r>
  <r>
    <x v="43"/>
    <x v="1"/>
    <s v="2023-2024"/>
    <x v="0"/>
    <x v="36"/>
    <x v="4"/>
    <x v="4"/>
    <n v="3148"/>
    <x v="0"/>
    <x v="6"/>
    <x v="3"/>
    <x v="3"/>
    <n v="541.25"/>
  </r>
  <r>
    <x v="259"/>
    <x v="2"/>
    <s v="2024-2025"/>
    <x v="0"/>
    <x v="58"/>
    <x v="0"/>
    <x v="0"/>
    <n v="6027"/>
    <x v="0"/>
    <x v="0"/>
    <x v="5"/>
    <x v="5"/>
    <n v="541.59"/>
  </r>
  <r>
    <x v="51"/>
    <x v="0"/>
    <s v="2023-2024"/>
    <x v="0"/>
    <x v="56"/>
    <x v="1"/>
    <x v="1"/>
    <n v="2795"/>
    <x v="0"/>
    <x v="11"/>
    <x v="2"/>
    <x v="2"/>
    <n v="541.61000000000013"/>
  </r>
  <r>
    <x v="707"/>
    <x v="1"/>
    <s v="2023-2024"/>
    <x v="1"/>
    <x v="24"/>
    <x v="1"/>
    <x v="1"/>
    <n v="2120"/>
    <x v="0"/>
    <x v="4"/>
    <x v="1"/>
    <x v="1"/>
    <n v="541.79999999999995"/>
  </r>
  <r>
    <x v="11"/>
    <x v="0"/>
    <s v="2023-2024"/>
    <x v="1"/>
    <x v="29"/>
    <x v="4"/>
    <x v="4"/>
    <n v="3500"/>
    <x v="0"/>
    <x v="8"/>
    <x v="5"/>
    <x v="5"/>
    <n v="543.02"/>
  </r>
  <r>
    <x v="21"/>
    <x v="1"/>
    <s v="2023-2024"/>
    <x v="0"/>
    <x v="33"/>
    <x v="4"/>
    <x v="4"/>
    <n v="3280"/>
    <x v="0"/>
    <x v="8"/>
    <x v="0"/>
    <x v="0"/>
    <n v="544.09"/>
  </r>
  <r>
    <x v="83"/>
    <x v="1"/>
    <s v="2022-2023"/>
    <x v="0"/>
    <x v="5"/>
    <x v="1"/>
    <x v="1"/>
    <n v="2067"/>
    <x v="0"/>
    <x v="5"/>
    <x v="2"/>
    <x v="2"/>
    <n v="544.26"/>
  </r>
  <r>
    <x v="342"/>
    <x v="0"/>
    <s v="2024-2025"/>
    <x v="0"/>
    <x v="57"/>
    <x v="6"/>
    <x v="6"/>
    <n v="5082"/>
    <x v="0"/>
    <x v="13"/>
    <x v="4"/>
    <x v="4"/>
    <n v="546.62"/>
  </r>
  <r>
    <x v="311"/>
    <x v="0"/>
    <s v="2024-2025"/>
    <x v="0"/>
    <x v="44"/>
    <x v="4"/>
    <x v="4"/>
    <n v="3977"/>
    <x v="0"/>
    <x v="16"/>
    <x v="1"/>
    <x v="1"/>
    <n v="547.33000000000004"/>
  </r>
  <r>
    <x v="101"/>
    <x v="2"/>
    <s v="2024-2025"/>
    <x v="0"/>
    <x v="57"/>
    <x v="6"/>
    <x v="6"/>
    <n v="5082"/>
    <x v="0"/>
    <x v="13"/>
    <x v="3"/>
    <x v="3"/>
    <n v="548.43000000000006"/>
  </r>
  <r>
    <x v="149"/>
    <x v="2"/>
    <s v="2024-2025"/>
    <x v="0"/>
    <x v="1"/>
    <x v="1"/>
    <x v="1"/>
    <n v="2478"/>
    <x v="0"/>
    <x v="1"/>
    <x v="4"/>
    <x v="4"/>
    <n v="549.59"/>
  </r>
  <r>
    <x v="574"/>
    <x v="2"/>
    <s v="2024-2025"/>
    <x v="0"/>
    <x v="60"/>
    <x v="1"/>
    <x v="1"/>
    <n v="2541"/>
    <x v="0"/>
    <x v="2"/>
    <x v="6"/>
    <x v="6"/>
    <n v="550.4"/>
  </r>
  <r>
    <x v="34"/>
    <x v="2"/>
    <s v="2024-2025"/>
    <x v="0"/>
    <x v="32"/>
    <x v="6"/>
    <x v="6"/>
    <n v="5169"/>
    <x v="0"/>
    <x v="13"/>
    <x v="4"/>
    <x v="4"/>
    <n v="550.46"/>
  </r>
  <r>
    <x v="334"/>
    <x v="2"/>
    <s v="2024-2025"/>
    <x v="0"/>
    <x v="53"/>
    <x v="3"/>
    <x v="3"/>
    <n v="4119"/>
    <x v="0"/>
    <x v="10"/>
    <x v="5"/>
    <x v="5"/>
    <n v="551.24"/>
  </r>
  <r>
    <x v="386"/>
    <x v="1"/>
    <s v="2022-2023"/>
    <x v="0"/>
    <x v="37"/>
    <x v="1"/>
    <x v="1"/>
    <n v="2750"/>
    <x v="0"/>
    <x v="11"/>
    <x v="9"/>
    <x v="9"/>
    <n v="551.43000000000006"/>
  </r>
  <r>
    <x v="581"/>
    <x v="0"/>
    <s v="2023-2024"/>
    <x v="1"/>
    <x v="29"/>
    <x v="4"/>
    <x v="4"/>
    <n v="3500"/>
    <x v="0"/>
    <x v="8"/>
    <x v="3"/>
    <x v="3"/>
    <n v="551.44000000000005"/>
  </r>
  <r>
    <x v="555"/>
    <x v="2"/>
    <s v="2024-2025"/>
    <x v="0"/>
    <x v="26"/>
    <x v="0"/>
    <x v="0"/>
    <n v="6280"/>
    <x v="0"/>
    <x v="14"/>
    <x v="3"/>
    <x v="3"/>
    <n v="551.75999999999988"/>
  </r>
  <r>
    <x v="429"/>
    <x v="1"/>
    <s v="2023-2024"/>
    <x v="0"/>
    <x v="71"/>
    <x v="6"/>
    <x v="6"/>
    <n v="5043"/>
    <x v="0"/>
    <x v="13"/>
    <x v="4"/>
    <x v="4"/>
    <n v="552.01"/>
  </r>
  <r>
    <x v="247"/>
    <x v="2"/>
    <s v="2024-2025"/>
    <x v="0"/>
    <x v="59"/>
    <x v="3"/>
    <x v="3"/>
    <n v="4509"/>
    <x v="0"/>
    <x v="3"/>
    <x v="3"/>
    <x v="3"/>
    <n v="552.23"/>
  </r>
  <r>
    <x v="58"/>
    <x v="2"/>
    <s v="2024-2025"/>
    <x v="0"/>
    <x v="2"/>
    <x v="2"/>
    <x v="2"/>
    <n v="2617"/>
    <x v="0"/>
    <x v="2"/>
    <x v="4"/>
    <x v="4"/>
    <n v="552.62"/>
  </r>
  <r>
    <x v="643"/>
    <x v="0"/>
    <s v="2023-2024"/>
    <x v="0"/>
    <x v="64"/>
    <x v="1"/>
    <x v="1"/>
    <n v="2350"/>
    <x v="0"/>
    <x v="1"/>
    <x v="2"/>
    <x v="2"/>
    <n v="555.23"/>
  </r>
  <r>
    <x v="156"/>
    <x v="2"/>
    <s v="2024-2025"/>
    <x v="0"/>
    <x v="27"/>
    <x v="4"/>
    <x v="4"/>
    <n v="3066"/>
    <x v="0"/>
    <x v="7"/>
    <x v="3"/>
    <x v="3"/>
    <n v="555.95000000000005"/>
  </r>
  <r>
    <x v="555"/>
    <x v="2"/>
    <s v="2024-2025"/>
    <x v="0"/>
    <x v="73"/>
    <x v="6"/>
    <x v="6"/>
    <n v="5607"/>
    <x v="0"/>
    <x v="18"/>
    <x v="1"/>
    <x v="1"/>
    <n v="559.35"/>
  </r>
  <r>
    <x v="110"/>
    <x v="2"/>
    <s v="2024-2025"/>
    <x v="0"/>
    <x v="62"/>
    <x v="0"/>
    <x v="0"/>
    <n v="6112"/>
    <x v="0"/>
    <x v="14"/>
    <x v="4"/>
    <x v="4"/>
    <n v="560.37"/>
  </r>
  <r>
    <x v="239"/>
    <x v="0"/>
    <s v="2023-2024"/>
    <x v="0"/>
    <x v="5"/>
    <x v="1"/>
    <x v="1"/>
    <n v="2067"/>
    <x v="0"/>
    <x v="5"/>
    <x v="7"/>
    <x v="7"/>
    <n v="561.29"/>
  </r>
  <r>
    <x v="637"/>
    <x v="1"/>
    <s v="2023-2024"/>
    <x v="0"/>
    <x v="45"/>
    <x v="3"/>
    <x v="3"/>
    <n v="4570"/>
    <x v="0"/>
    <x v="15"/>
    <x v="1"/>
    <x v="1"/>
    <n v="561.67000000000007"/>
  </r>
  <r>
    <x v="703"/>
    <x v="0"/>
    <s v="2023-2024"/>
    <x v="0"/>
    <x v="67"/>
    <x v="3"/>
    <x v="3"/>
    <n v="4551"/>
    <x v="0"/>
    <x v="15"/>
    <x v="2"/>
    <x v="2"/>
    <n v="562.51"/>
  </r>
  <r>
    <x v="289"/>
    <x v="1"/>
    <s v="2023-2024"/>
    <x v="0"/>
    <x v="23"/>
    <x v="1"/>
    <x v="1"/>
    <n v="2650"/>
    <x v="0"/>
    <x v="11"/>
    <x v="2"/>
    <x v="2"/>
    <n v="563.32999999999993"/>
  </r>
  <r>
    <x v="461"/>
    <x v="2"/>
    <s v="2024-2025"/>
    <x v="0"/>
    <x v="3"/>
    <x v="3"/>
    <x v="3"/>
    <n v="4220"/>
    <x v="0"/>
    <x v="3"/>
    <x v="1"/>
    <x v="1"/>
    <n v="563.57999999999993"/>
  </r>
  <r>
    <x v="564"/>
    <x v="0"/>
    <s v="2023-2024"/>
    <x v="0"/>
    <x v="55"/>
    <x v="3"/>
    <x v="3"/>
    <n v="4703"/>
    <x v="0"/>
    <x v="17"/>
    <x v="5"/>
    <x v="5"/>
    <n v="565.22"/>
  </r>
  <r>
    <x v="124"/>
    <x v="2"/>
    <s v="2024-2025"/>
    <x v="0"/>
    <x v="52"/>
    <x v="3"/>
    <x v="3"/>
    <n v="4053"/>
    <x v="0"/>
    <x v="10"/>
    <x v="2"/>
    <x v="2"/>
    <n v="565.78"/>
  </r>
  <r>
    <x v="709"/>
    <x v="0"/>
    <s v="2023-2024"/>
    <x v="0"/>
    <x v="52"/>
    <x v="3"/>
    <x v="3"/>
    <n v="4053"/>
    <x v="0"/>
    <x v="10"/>
    <x v="7"/>
    <x v="7"/>
    <n v="566.33000000000015"/>
  </r>
  <r>
    <x v="290"/>
    <x v="0"/>
    <s v="2023-2024"/>
    <x v="1"/>
    <x v="74"/>
    <x v="1"/>
    <x v="1"/>
    <n v="2485"/>
    <x v="0"/>
    <x v="1"/>
    <x v="5"/>
    <x v="5"/>
    <n v="566.74"/>
  </r>
  <r>
    <x v="125"/>
    <x v="2"/>
    <s v="2024-2025"/>
    <x v="0"/>
    <x v="37"/>
    <x v="1"/>
    <x v="1"/>
    <n v="2750"/>
    <x v="0"/>
    <x v="11"/>
    <x v="1"/>
    <x v="1"/>
    <n v="568.37"/>
  </r>
  <r>
    <x v="387"/>
    <x v="2"/>
    <s v="2024-2025"/>
    <x v="0"/>
    <x v="70"/>
    <x v="4"/>
    <x v="4"/>
    <n v="3400"/>
    <x v="0"/>
    <x v="8"/>
    <x v="4"/>
    <x v="4"/>
    <n v="568.63000000000011"/>
  </r>
  <r>
    <x v="51"/>
    <x v="0"/>
    <s v="2023-2024"/>
    <x v="0"/>
    <x v="67"/>
    <x v="3"/>
    <x v="3"/>
    <n v="4551"/>
    <x v="0"/>
    <x v="15"/>
    <x v="2"/>
    <x v="2"/>
    <n v="568.81000000000006"/>
  </r>
  <r>
    <x v="448"/>
    <x v="0"/>
    <s v="2023-2024"/>
    <x v="0"/>
    <x v="72"/>
    <x v="4"/>
    <x v="4"/>
    <n v="3931"/>
    <x v="0"/>
    <x v="16"/>
    <x v="5"/>
    <x v="5"/>
    <n v="568.99"/>
  </r>
  <r>
    <x v="95"/>
    <x v="1"/>
    <s v="2022-2023"/>
    <x v="0"/>
    <x v="19"/>
    <x v="1"/>
    <x v="1"/>
    <n v="2800"/>
    <x v="0"/>
    <x v="11"/>
    <x v="0"/>
    <x v="0"/>
    <n v="569.67000000000007"/>
  </r>
  <r>
    <x v="122"/>
    <x v="1"/>
    <s v="2023-2024"/>
    <x v="0"/>
    <x v="54"/>
    <x v="4"/>
    <x v="4"/>
    <n v="3030"/>
    <x v="0"/>
    <x v="7"/>
    <x v="4"/>
    <x v="4"/>
    <n v="570.93000000000006"/>
  </r>
  <r>
    <x v="653"/>
    <x v="0"/>
    <s v="2024-2025"/>
    <x v="0"/>
    <x v="80"/>
    <x v="0"/>
    <x v="0"/>
    <n v="6109"/>
    <x v="0"/>
    <x v="14"/>
    <x v="0"/>
    <x v="0"/>
    <n v="570.94999999999993"/>
  </r>
  <r>
    <x v="557"/>
    <x v="0"/>
    <s v="2023-2024"/>
    <x v="1"/>
    <x v="93"/>
    <x v="4"/>
    <x v="4"/>
    <n v="3915"/>
    <x v="0"/>
    <x v="16"/>
    <x v="4"/>
    <x v="4"/>
    <n v="571"/>
  </r>
  <r>
    <x v="410"/>
    <x v="1"/>
    <s v="2022-2023"/>
    <x v="0"/>
    <x v="10"/>
    <x v="4"/>
    <x v="4"/>
    <n v="3551"/>
    <x v="0"/>
    <x v="8"/>
    <x v="6"/>
    <x v="6"/>
    <n v="571.45999999999992"/>
  </r>
  <r>
    <x v="72"/>
    <x v="2"/>
    <s v="2024-2025"/>
    <x v="0"/>
    <x v="78"/>
    <x v="1"/>
    <x v="1"/>
    <n v="2141"/>
    <x v="0"/>
    <x v="4"/>
    <x v="9"/>
    <x v="9"/>
    <n v="571.76"/>
  </r>
  <r>
    <x v="321"/>
    <x v="0"/>
    <s v="2024-2025"/>
    <x v="1"/>
    <x v="68"/>
    <x v="7"/>
    <x v="7"/>
    <n v="800"/>
    <x v="0"/>
    <x v="19"/>
    <x v="9"/>
    <x v="9"/>
    <n v="571.99"/>
  </r>
  <r>
    <x v="410"/>
    <x v="1"/>
    <s v="2022-2023"/>
    <x v="0"/>
    <x v="60"/>
    <x v="1"/>
    <x v="1"/>
    <n v="2541"/>
    <x v="0"/>
    <x v="2"/>
    <x v="0"/>
    <x v="0"/>
    <n v="573.83000000000004"/>
  </r>
  <r>
    <x v="603"/>
    <x v="2"/>
    <s v="2024-2025"/>
    <x v="1"/>
    <x v="40"/>
    <x v="4"/>
    <x v="4"/>
    <n v="3353"/>
    <x v="0"/>
    <x v="8"/>
    <x v="2"/>
    <x v="2"/>
    <n v="574.99"/>
  </r>
  <r>
    <x v="101"/>
    <x v="2"/>
    <s v="2024-2025"/>
    <x v="0"/>
    <x v="72"/>
    <x v="4"/>
    <x v="4"/>
    <n v="3931"/>
    <x v="0"/>
    <x v="16"/>
    <x v="9"/>
    <x v="9"/>
    <n v="574.99"/>
  </r>
  <r>
    <x v="542"/>
    <x v="2"/>
    <s v="2024-2025"/>
    <x v="0"/>
    <x v="27"/>
    <x v="4"/>
    <x v="4"/>
    <n v="3066"/>
    <x v="0"/>
    <x v="7"/>
    <x v="2"/>
    <x v="2"/>
    <n v="575.21"/>
  </r>
  <r>
    <x v="408"/>
    <x v="1"/>
    <s v="2022-2023"/>
    <x v="0"/>
    <x v="63"/>
    <x v="1"/>
    <x v="1"/>
    <n v="2015"/>
    <x v="0"/>
    <x v="5"/>
    <x v="3"/>
    <x v="3"/>
    <n v="575.43000000000006"/>
  </r>
  <r>
    <x v="60"/>
    <x v="0"/>
    <s v="2023-2024"/>
    <x v="1"/>
    <x v="75"/>
    <x v="0"/>
    <x v="0"/>
    <n v="6450"/>
    <x v="0"/>
    <x v="20"/>
    <x v="5"/>
    <x v="5"/>
    <n v="575.44000000000005"/>
  </r>
  <r>
    <x v="570"/>
    <x v="0"/>
    <s v="2023-2024"/>
    <x v="0"/>
    <x v="1"/>
    <x v="1"/>
    <x v="1"/>
    <n v="2478"/>
    <x v="0"/>
    <x v="1"/>
    <x v="0"/>
    <x v="0"/>
    <n v="576.19000000000005"/>
  </r>
  <r>
    <x v="303"/>
    <x v="1"/>
    <s v="2023-2024"/>
    <x v="0"/>
    <x v="70"/>
    <x v="4"/>
    <x v="4"/>
    <n v="3400"/>
    <x v="0"/>
    <x v="8"/>
    <x v="1"/>
    <x v="1"/>
    <n v="576.84"/>
  </r>
  <r>
    <x v="523"/>
    <x v="1"/>
    <s v="2022-2023"/>
    <x v="0"/>
    <x v="25"/>
    <x v="4"/>
    <x v="4"/>
    <n v="3550"/>
    <x v="0"/>
    <x v="8"/>
    <x v="1"/>
    <x v="1"/>
    <n v="577.16999999999996"/>
  </r>
  <r>
    <x v="211"/>
    <x v="2"/>
    <s v="2024-2025"/>
    <x v="0"/>
    <x v="61"/>
    <x v="6"/>
    <x v="6"/>
    <n v="5343"/>
    <x v="0"/>
    <x v="18"/>
    <x v="4"/>
    <x v="4"/>
    <n v="577.27"/>
  </r>
  <r>
    <x v="212"/>
    <x v="0"/>
    <s v="2023-2024"/>
    <x v="0"/>
    <x v="90"/>
    <x v="3"/>
    <x v="3"/>
    <n v="4700"/>
    <x v="0"/>
    <x v="17"/>
    <x v="4"/>
    <x v="4"/>
    <n v="578.91000000000008"/>
  </r>
  <r>
    <x v="597"/>
    <x v="0"/>
    <s v="2023-2024"/>
    <x v="0"/>
    <x v="20"/>
    <x v="4"/>
    <x v="4"/>
    <n v="3429"/>
    <x v="0"/>
    <x v="8"/>
    <x v="9"/>
    <x v="9"/>
    <n v="579.8900000000001"/>
  </r>
  <r>
    <x v="633"/>
    <x v="1"/>
    <s v="2023-2024"/>
    <x v="1"/>
    <x v="11"/>
    <x v="5"/>
    <x v="5"/>
    <n v="7010"/>
    <x v="0"/>
    <x v="9"/>
    <x v="5"/>
    <x v="5"/>
    <n v="580.65"/>
  </r>
  <r>
    <x v="364"/>
    <x v="2"/>
    <s v="2024-2025"/>
    <x v="0"/>
    <x v="83"/>
    <x v="0"/>
    <x v="0"/>
    <n v="6052"/>
    <x v="0"/>
    <x v="0"/>
    <x v="1"/>
    <x v="1"/>
    <n v="580.80000000000007"/>
  </r>
  <r>
    <x v="618"/>
    <x v="1"/>
    <s v="2023-2024"/>
    <x v="1"/>
    <x v="89"/>
    <x v="4"/>
    <x v="4"/>
    <n v="3136"/>
    <x v="0"/>
    <x v="6"/>
    <x v="0"/>
    <x v="0"/>
    <n v="581.9"/>
  </r>
  <r>
    <x v="601"/>
    <x v="0"/>
    <s v="2024-2025"/>
    <x v="1"/>
    <x v="25"/>
    <x v="4"/>
    <x v="4"/>
    <n v="3550"/>
    <x v="0"/>
    <x v="8"/>
    <x v="7"/>
    <x v="7"/>
    <n v="583.53"/>
  </r>
  <r>
    <x v="131"/>
    <x v="1"/>
    <s v="2022-2023"/>
    <x v="0"/>
    <x v="15"/>
    <x v="1"/>
    <x v="1"/>
    <n v="2020"/>
    <x v="0"/>
    <x v="5"/>
    <x v="7"/>
    <x v="7"/>
    <n v="584.04"/>
  </r>
  <r>
    <x v="579"/>
    <x v="0"/>
    <s v="2023-2024"/>
    <x v="0"/>
    <x v="70"/>
    <x v="4"/>
    <x v="4"/>
    <n v="3400"/>
    <x v="0"/>
    <x v="8"/>
    <x v="0"/>
    <x v="0"/>
    <n v="584.13"/>
  </r>
  <r>
    <x v="321"/>
    <x v="0"/>
    <s v="2024-2025"/>
    <x v="1"/>
    <x v="34"/>
    <x v="4"/>
    <x v="4"/>
    <n v="3018"/>
    <x v="0"/>
    <x v="7"/>
    <x v="1"/>
    <x v="1"/>
    <n v="584.95999999999992"/>
  </r>
  <r>
    <x v="0"/>
    <x v="0"/>
    <s v="2023-2024"/>
    <x v="0"/>
    <x v="86"/>
    <x v="0"/>
    <x v="0"/>
    <n v="6725"/>
    <x v="0"/>
    <x v="20"/>
    <x v="4"/>
    <x v="4"/>
    <n v="588"/>
  </r>
  <r>
    <x v="454"/>
    <x v="0"/>
    <s v="2024-2025"/>
    <x v="1"/>
    <x v="89"/>
    <x v="4"/>
    <x v="4"/>
    <n v="3136"/>
    <x v="0"/>
    <x v="6"/>
    <x v="9"/>
    <x v="9"/>
    <n v="589.81999999999994"/>
  </r>
  <r>
    <x v="50"/>
    <x v="0"/>
    <s v="2023-2024"/>
    <x v="0"/>
    <x v="39"/>
    <x v="0"/>
    <x v="0"/>
    <n v="6330"/>
    <x v="0"/>
    <x v="14"/>
    <x v="8"/>
    <x v="8"/>
    <n v="591.76"/>
  </r>
  <r>
    <x v="98"/>
    <x v="2"/>
    <s v="2024-2025"/>
    <x v="0"/>
    <x v="31"/>
    <x v="1"/>
    <x v="1"/>
    <n v="2116"/>
    <x v="0"/>
    <x v="4"/>
    <x v="7"/>
    <x v="7"/>
    <n v="592.05999999999995"/>
  </r>
  <r>
    <x v="596"/>
    <x v="0"/>
    <s v="2023-2024"/>
    <x v="0"/>
    <x v="41"/>
    <x v="5"/>
    <x v="5"/>
    <n v="7320"/>
    <x v="0"/>
    <x v="9"/>
    <x v="5"/>
    <x v="5"/>
    <n v="592.30999999999995"/>
  </r>
  <r>
    <x v="269"/>
    <x v="1"/>
    <s v="2023-2024"/>
    <x v="0"/>
    <x v="53"/>
    <x v="3"/>
    <x v="3"/>
    <n v="4119"/>
    <x v="0"/>
    <x v="10"/>
    <x v="3"/>
    <x v="3"/>
    <n v="592.80999999999995"/>
  </r>
  <r>
    <x v="118"/>
    <x v="1"/>
    <s v="2023-2024"/>
    <x v="1"/>
    <x v="89"/>
    <x v="4"/>
    <x v="4"/>
    <n v="3136"/>
    <x v="0"/>
    <x v="6"/>
    <x v="3"/>
    <x v="3"/>
    <n v="593.6"/>
  </r>
  <r>
    <x v="163"/>
    <x v="0"/>
    <s v="2024-2025"/>
    <x v="0"/>
    <x v="7"/>
    <x v="4"/>
    <x v="4"/>
    <n v="3175"/>
    <x v="0"/>
    <x v="6"/>
    <x v="9"/>
    <x v="9"/>
    <n v="594.3900000000001"/>
  </r>
  <r>
    <x v="379"/>
    <x v="2"/>
    <s v="2024-2025"/>
    <x v="1"/>
    <x v="29"/>
    <x v="4"/>
    <x v="4"/>
    <n v="3500"/>
    <x v="0"/>
    <x v="8"/>
    <x v="0"/>
    <x v="0"/>
    <n v="594.49"/>
  </r>
  <r>
    <x v="180"/>
    <x v="1"/>
    <s v="2023-2024"/>
    <x v="0"/>
    <x v="9"/>
    <x v="4"/>
    <x v="4"/>
    <n v="3076"/>
    <x v="0"/>
    <x v="7"/>
    <x v="3"/>
    <x v="3"/>
    <n v="595.03"/>
  </r>
  <r>
    <x v="16"/>
    <x v="1"/>
    <s v="2022-2023"/>
    <x v="0"/>
    <x v="5"/>
    <x v="1"/>
    <x v="1"/>
    <n v="2067"/>
    <x v="0"/>
    <x v="5"/>
    <x v="8"/>
    <x v="8"/>
    <n v="595.94000000000005"/>
  </r>
  <r>
    <x v="718"/>
    <x v="0"/>
    <s v="2023-2024"/>
    <x v="0"/>
    <x v="73"/>
    <x v="6"/>
    <x v="6"/>
    <n v="5607"/>
    <x v="0"/>
    <x v="18"/>
    <x v="4"/>
    <x v="4"/>
    <n v="596.99"/>
  </r>
  <r>
    <x v="386"/>
    <x v="1"/>
    <s v="2022-2023"/>
    <x v="0"/>
    <x v="66"/>
    <x v="3"/>
    <x v="3"/>
    <n v="4883"/>
    <x v="0"/>
    <x v="12"/>
    <x v="5"/>
    <x v="5"/>
    <n v="597.02"/>
  </r>
  <r>
    <x v="137"/>
    <x v="2"/>
    <s v="2024-2025"/>
    <x v="1"/>
    <x v="56"/>
    <x v="1"/>
    <x v="1"/>
    <n v="2795"/>
    <x v="0"/>
    <x v="11"/>
    <x v="7"/>
    <x v="7"/>
    <n v="597.21"/>
  </r>
  <r>
    <x v="620"/>
    <x v="1"/>
    <s v="2023-2024"/>
    <x v="0"/>
    <x v="66"/>
    <x v="3"/>
    <x v="3"/>
    <n v="4883"/>
    <x v="0"/>
    <x v="12"/>
    <x v="4"/>
    <x v="4"/>
    <n v="597.24"/>
  </r>
  <r>
    <x v="193"/>
    <x v="2"/>
    <s v="2024-2025"/>
    <x v="0"/>
    <x v="6"/>
    <x v="0"/>
    <x v="0"/>
    <n v="6010"/>
    <x v="0"/>
    <x v="0"/>
    <x v="9"/>
    <x v="9"/>
    <n v="598.03"/>
  </r>
  <r>
    <x v="335"/>
    <x v="1"/>
    <s v="2022-2023"/>
    <x v="0"/>
    <x v="43"/>
    <x v="1"/>
    <x v="1"/>
    <n v="2560"/>
    <x v="0"/>
    <x v="2"/>
    <x v="7"/>
    <x v="7"/>
    <n v="598.1"/>
  </r>
  <r>
    <x v="707"/>
    <x v="1"/>
    <s v="2023-2024"/>
    <x v="0"/>
    <x v="19"/>
    <x v="1"/>
    <x v="1"/>
    <n v="2800"/>
    <x v="0"/>
    <x v="11"/>
    <x v="7"/>
    <x v="7"/>
    <n v="598.52"/>
  </r>
  <r>
    <x v="384"/>
    <x v="1"/>
    <s v="2022-2023"/>
    <x v="0"/>
    <x v="37"/>
    <x v="1"/>
    <x v="1"/>
    <n v="2750"/>
    <x v="0"/>
    <x v="11"/>
    <x v="9"/>
    <x v="9"/>
    <n v="598.92999999999995"/>
  </r>
  <r>
    <x v="166"/>
    <x v="0"/>
    <s v="2024-2025"/>
    <x v="0"/>
    <x v="39"/>
    <x v="0"/>
    <x v="0"/>
    <n v="6330"/>
    <x v="0"/>
    <x v="14"/>
    <x v="3"/>
    <x v="3"/>
    <n v="599.03"/>
  </r>
  <r>
    <x v="527"/>
    <x v="1"/>
    <s v="2022-2023"/>
    <x v="0"/>
    <x v="56"/>
    <x v="1"/>
    <x v="1"/>
    <n v="2795"/>
    <x v="0"/>
    <x v="11"/>
    <x v="4"/>
    <x v="4"/>
    <n v="600.72"/>
  </r>
  <r>
    <x v="34"/>
    <x v="2"/>
    <s v="2024-2025"/>
    <x v="0"/>
    <x v="7"/>
    <x v="4"/>
    <x v="4"/>
    <n v="3175"/>
    <x v="0"/>
    <x v="6"/>
    <x v="2"/>
    <x v="2"/>
    <n v="600.96"/>
  </r>
  <r>
    <x v="90"/>
    <x v="2"/>
    <s v="2024-2025"/>
    <x v="0"/>
    <x v="2"/>
    <x v="2"/>
    <x v="2"/>
    <n v="2617"/>
    <x v="0"/>
    <x v="2"/>
    <x v="5"/>
    <x v="5"/>
    <n v="601.51"/>
  </r>
  <r>
    <x v="224"/>
    <x v="1"/>
    <s v="2023-2024"/>
    <x v="0"/>
    <x v="93"/>
    <x v="4"/>
    <x v="4"/>
    <n v="3915"/>
    <x v="0"/>
    <x v="16"/>
    <x v="7"/>
    <x v="7"/>
    <n v="602.69999999999993"/>
  </r>
  <r>
    <x v="383"/>
    <x v="0"/>
    <s v="2023-2024"/>
    <x v="0"/>
    <x v="20"/>
    <x v="4"/>
    <x v="4"/>
    <n v="3429"/>
    <x v="0"/>
    <x v="8"/>
    <x v="3"/>
    <x v="3"/>
    <n v="603.43000000000006"/>
  </r>
  <r>
    <x v="42"/>
    <x v="0"/>
    <s v="2024-2025"/>
    <x v="0"/>
    <x v="58"/>
    <x v="0"/>
    <x v="0"/>
    <n v="6027"/>
    <x v="0"/>
    <x v="0"/>
    <x v="1"/>
    <x v="1"/>
    <n v="604.06000000000006"/>
  </r>
  <r>
    <x v="503"/>
    <x v="0"/>
    <s v="2023-2024"/>
    <x v="1"/>
    <x v="0"/>
    <x v="0"/>
    <x v="0"/>
    <n v="6021"/>
    <x v="0"/>
    <x v="0"/>
    <x v="1"/>
    <x v="1"/>
    <n v="604.12"/>
  </r>
  <r>
    <x v="618"/>
    <x v="1"/>
    <s v="2023-2024"/>
    <x v="0"/>
    <x v="31"/>
    <x v="1"/>
    <x v="1"/>
    <n v="2116"/>
    <x v="0"/>
    <x v="4"/>
    <x v="6"/>
    <x v="6"/>
    <n v="604.28"/>
  </r>
  <r>
    <x v="540"/>
    <x v="2"/>
    <s v="2024-2025"/>
    <x v="0"/>
    <x v="61"/>
    <x v="6"/>
    <x v="6"/>
    <n v="5343"/>
    <x v="0"/>
    <x v="18"/>
    <x v="5"/>
    <x v="5"/>
    <n v="604.49000000000012"/>
  </r>
  <r>
    <x v="137"/>
    <x v="2"/>
    <s v="2024-2025"/>
    <x v="0"/>
    <x v="60"/>
    <x v="1"/>
    <x v="1"/>
    <n v="2541"/>
    <x v="0"/>
    <x v="2"/>
    <x v="9"/>
    <x v="9"/>
    <n v="605.54000000000008"/>
  </r>
  <r>
    <x v="355"/>
    <x v="0"/>
    <s v="2023-2024"/>
    <x v="1"/>
    <x v="68"/>
    <x v="7"/>
    <x v="7"/>
    <n v="800"/>
    <x v="0"/>
    <x v="19"/>
    <x v="7"/>
    <x v="7"/>
    <n v="605.63000000000011"/>
  </r>
  <r>
    <x v="631"/>
    <x v="2"/>
    <s v="2024-2025"/>
    <x v="1"/>
    <x v="46"/>
    <x v="3"/>
    <x v="3"/>
    <n v="4740"/>
    <x v="0"/>
    <x v="17"/>
    <x v="9"/>
    <x v="9"/>
    <n v="605.91999999999996"/>
  </r>
  <r>
    <x v="73"/>
    <x v="1"/>
    <s v="2023-2024"/>
    <x v="0"/>
    <x v="31"/>
    <x v="1"/>
    <x v="1"/>
    <n v="2116"/>
    <x v="0"/>
    <x v="4"/>
    <x v="3"/>
    <x v="3"/>
    <n v="606.07999999999993"/>
  </r>
  <r>
    <x v="174"/>
    <x v="0"/>
    <s v="2024-2025"/>
    <x v="0"/>
    <x v="28"/>
    <x v="1"/>
    <x v="1"/>
    <n v="2830"/>
    <x v="0"/>
    <x v="11"/>
    <x v="3"/>
    <x v="3"/>
    <n v="606.91"/>
  </r>
  <r>
    <x v="260"/>
    <x v="1"/>
    <s v="2023-2024"/>
    <x v="0"/>
    <x v="9"/>
    <x v="4"/>
    <x v="4"/>
    <n v="3076"/>
    <x v="0"/>
    <x v="7"/>
    <x v="5"/>
    <x v="5"/>
    <n v="606.92999999999995"/>
  </r>
  <r>
    <x v="147"/>
    <x v="0"/>
    <s v="2023-2024"/>
    <x v="0"/>
    <x v="83"/>
    <x v="0"/>
    <x v="0"/>
    <n v="6052"/>
    <x v="0"/>
    <x v="0"/>
    <x v="4"/>
    <x v="4"/>
    <n v="608.13"/>
  </r>
  <r>
    <x v="431"/>
    <x v="0"/>
    <s v="2023-2024"/>
    <x v="0"/>
    <x v="64"/>
    <x v="1"/>
    <x v="1"/>
    <n v="2350"/>
    <x v="0"/>
    <x v="1"/>
    <x v="3"/>
    <x v="3"/>
    <n v="608.35"/>
  </r>
  <r>
    <x v="146"/>
    <x v="2"/>
    <s v="2024-2025"/>
    <x v="1"/>
    <x v="72"/>
    <x v="4"/>
    <x v="4"/>
    <n v="3931"/>
    <x v="0"/>
    <x v="16"/>
    <x v="4"/>
    <x v="4"/>
    <n v="609.24"/>
  </r>
  <r>
    <x v="73"/>
    <x v="1"/>
    <s v="2023-2024"/>
    <x v="0"/>
    <x v="71"/>
    <x v="6"/>
    <x v="6"/>
    <n v="5043"/>
    <x v="0"/>
    <x v="13"/>
    <x v="1"/>
    <x v="1"/>
    <n v="609.69000000000005"/>
  </r>
  <r>
    <x v="114"/>
    <x v="0"/>
    <s v="2023-2024"/>
    <x v="0"/>
    <x v="23"/>
    <x v="1"/>
    <x v="1"/>
    <n v="2650"/>
    <x v="0"/>
    <x v="11"/>
    <x v="3"/>
    <x v="3"/>
    <n v="610.64999999999986"/>
  </r>
  <r>
    <x v="129"/>
    <x v="0"/>
    <s v="2023-2024"/>
    <x v="0"/>
    <x v="2"/>
    <x v="2"/>
    <x v="2"/>
    <n v="2617"/>
    <x v="0"/>
    <x v="2"/>
    <x v="3"/>
    <x v="3"/>
    <n v="611.34"/>
  </r>
  <r>
    <x v="425"/>
    <x v="2"/>
    <s v="2024-2025"/>
    <x v="1"/>
    <x v="21"/>
    <x v="3"/>
    <x v="3"/>
    <n v="4012"/>
    <x v="0"/>
    <x v="10"/>
    <x v="9"/>
    <x v="9"/>
    <n v="611.49999999999989"/>
  </r>
  <r>
    <x v="291"/>
    <x v="2"/>
    <s v="2024-2025"/>
    <x v="0"/>
    <x v="82"/>
    <x v="3"/>
    <x v="3"/>
    <n v="4655"/>
    <x v="0"/>
    <x v="17"/>
    <x v="4"/>
    <x v="4"/>
    <n v="611.59"/>
  </r>
  <r>
    <x v="329"/>
    <x v="0"/>
    <s v="2023-2024"/>
    <x v="0"/>
    <x v="52"/>
    <x v="3"/>
    <x v="3"/>
    <n v="4053"/>
    <x v="0"/>
    <x v="10"/>
    <x v="2"/>
    <x v="2"/>
    <n v="612.31999999999994"/>
  </r>
  <r>
    <x v="667"/>
    <x v="0"/>
    <s v="2023-2024"/>
    <x v="1"/>
    <x v="14"/>
    <x v="1"/>
    <x v="1"/>
    <n v="2790"/>
    <x v="0"/>
    <x v="11"/>
    <x v="2"/>
    <x v="2"/>
    <n v="612.41999999999996"/>
  </r>
  <r>
    <x v="245"/>
    <x v="0"/>
    <s v="2023-2024"/>
    <x v="0"/>
    <x v="77"/>
    <x v="5"/>
    <x v="5"/>
    <n v="7018"/>
    <x v="0"/>
    <x v="9"/>
    <x v="4"/>
    <x v="4"/>
    <n v="612.62"/>
  </r>
  <r>
    <x v="603"/>
    <x v="2"/>
    <s v="2024-2025"/>
    <x v="0"/>
    <x v="12"/>
    <x v="3"/>
    <x v="3"/>
    <n v="4068"/>
    <x v="0"/>
    <x v="10"/>
    <x v="2"/>
    <x v="2"/>
    <n v="615.93000000000006"/>
  </r>
  <r>
    <x v="506"/>
    <x v="0"/>
    <s v="2023-2024"/>
    <x v="1"/>
    <x v="88"/>
    <x v="6"/>
    <x v="6"/>
    <n v="5011"/>
    <x v="0"/>
    <x v="13"/>
    <x v="5"/>
    <x v="5"/>
    <n v="616.6400000000001"/>
  </r>
  <r>
    <x v="712"/>
    <x v="0"/>
    <s v="2023-2024"/>
    <x v="1"/>
    <x v="81"/>
    <x v="3"/>
    <x v="3"/>
    <n v="4680"/>
    <x v="0"/>
    <x v="17"/>
    <x v="9"/>
    <x v="9"/>
    <n v="616.92000000000007"/>
  </r>
  <r>
    <x v="466"/>
    <x v="2"/>
    <s v="2024-2025"/>
    <x v="0"/>
    <x v="49"/>
    <x v="4"/>
    <x v="4"/>
    <n v="3134"/>
    <x v="0"/>
    <x v="6"/>
    <x v="9"/>
    <x v="9"/>
    <n v="617.74"/>
  </r>
  <r>
    <x v="525"/>
    <x v="2"/>
    <s v="2024-2025"/>
    <x v="1"/>
    <x v="68"/>
    <x v="7"/>
    <x v="7"/>
    <n v="800"/>
    <x v="0"/>
    <x v="19"/>
    <x v="6"/>
    <x v="6"/>
    <n v="617.93000000000006"/>
  </r>
  <r>
    <x v="578"/>
    <x v="2"/>
    <s v="2024-2025"/>
    <x v="1"/>
    <x v="38"/>
    <x v="3"/>
    <x v="3"/>
    <n v="4802"/>
    <x v="0"/>
    <x v="12"/>
    <x v="4"/>
    <x v="4"/>
    <n v="618.4"/>
  </r>
  <r>
    <x v="193"/>
    <x v="2"/>
    <s v="2024-2025"/>
    <x v="0"/>
    <x v="91"/>
    <x v="1"/>
    <x v="1"/>
    <n v="2064"/>
    <x v="0"/>
    <x v="5"/>
    <x v="4"/>
    <x v="4"/>
    <n v="621.74"/>
  </r>
  <r>
    <x v="596"/>
    <x v="0"/>
    <s v="2023-2024"/>
    <x v="0"/>
    <x v="67"/>
    <x v="3"/>
    <x v="3"/>
    <n v="4551"/>
    <x v="0"/>
    <x v="15"/>
    <x v="1"/>
    <x v="1"/>
    <n v="623.13"/>
  </r>
  <r>
    <x v="212"/>
    <x v="0"/>
    <s v="2023-2024"/>
    <x v="0"/>
    <x v="39"/>
    <x v="0"/>
    <x v="0"/>
    <n v="6330"/>
    <x v="0"/>
    <x v="14"/>
    <x v="5"/>
    <x v="5"/>
    <n v="623.51"/>
  </r>
  <r>
    <x v="361"/>
    <x v="2"/>
    <s v="2024-2025"/>
    <x v="0"/>
    <x v="16"/>
    <x v="0"/>
    <x v="0"/>
    <n v="6030"/>
    <x v="0"/>
    <x v="0"/>
    <x v="3"/>
    <x v="3"/>
    <n v="623.54999999999995"/>
  </r>
  <r>
    <x v="697"/>
    <x v="1"/>
    <s v="2023-2024"/>
    <x v="0"/>
    <x v="16"/>
    <x v="0"/>
    <x v="0"/>
    <n v="6030"/>
    <x v="0"/>
    <x v="0"/>
    <x v="0"/>
    <x v="0"/>
    <n v="624.29"/>
  </r>
  <r>
    <x v="383"/>
    <x v="0"/>
    <s v="2023-2024"/>
    <x v="0"/>
    <x v="35"/>
    <x v="3"/>
    <x v="3"/>
    <n v="4558"/>
    <x v="0"/>
    <x v="15"/>
    <x v="5"/>
    <x v="5"/>
    <n v="624.81000000000006"/>
  </r>
  <r>
    <x v="355"/>
    <x v="0"/>
    <s v="2023-2024"/>
    <x v="0"/>
    <x v="77"/>
    <x v="5"/>
    <x v="5"/>
    <n v="7018"/>
    <x v="0"/>
    <x v="9"/>
    <x v="1"/>
    <x v="1"/>
    <n v="625.03"/>
  </r>
  <r>
    <x v="589"/>
    <x v="0"/>
    <s v="2023-2024"/>
    <x v="0"/>
    <x v="66"/>
    <x v="3"/>
    <x v="3"/>
    <n v="4883"/>
    <x v="0"/>
    <x v="12"/>
    <x v="0"/>
    <x v="0"/>
    <n v="625.29"/>
  </r>
  <r>
    <x v="438"/>
    <x v="1"/>
    <s v="2022-2023"/>
    <x v="0"/>
    <x v="3"/>
    <x v="3"/>
    <x v="3"/>
    <n v="4220"/>
    <x v="0"/>
    <x v="3"/>
    <x v="7"/>
    <x v="7"/>
    <n v="625.7700000000001"/>
  </r>
  <r>
    <x v="465"/>
    <x v="1"/>
    <s v="2023-2024"/>
    <x v="1"/>
    <x v="88"/>
    <x v="6"/>
    <x v="6"/>
    <n v="5011"/>
    <x v="0"/>
    <x v="13"/>
    <x v="1"/>
    <x v="1"/>
    <n v="626.12"/>
  </r>
  <r>
    <x v="271"/>
    <x v="1"/>
    <s v="2023-2024"/>
    <x v="0"/>
    <x v="59"/>
    <x v="3"/>
    <x v="3"/>
    <n v="4509"/>
    <x v="0"/>
    <x v="3"/>
    <x v="2"/>
    <x v="2"/>
    <n v="627.13000000000011"/>
  </r>
  <r>
    <x v="249"/>
    <x v="1"/>
    <s v="2022-2023"/>
    <x v="0"/>
    <x v="45"/>
    <x v="3"/>
    <x v="3"/>
    <n v="4570"/>
    <x v="0"/>
    <x v="15"/>
    <x v="9"/>
    <x v="9"/>
    <n v="627.5100000000001"/>
  </r>
  <r>
    <x v="268"/>
    <x v="0"/>
    <s v="2023-2024"/>
    <x v="0"/>
    <x v="42"/>
    <x v="3"/>
    <x v="3"/>
    <n v="4870"/>
    <x v="0"/>
    <x v="12"/>
    <x v="0"/>
    <x v="0"/>
    <n v="627.57999999999993"/>
  </r>
  <r>
    <x v="242"/>
    <x v="1"/>
    <s v="2023-2024"/>
    <x v="0"/>
    <x v="34"/>
    <x v="4"/>
    <x v="4"/>
    <n v="3018"/>
    <x v="0"/>
    <x v="7"/>
    <x v="5"/>
    <x v="5"/>
    <n v="628.27"/>
  </r>
  <r>
    <x v="430"/>
    <x v="0"/>
    <s v="2023-2024"/>
    <x v="0"/>
    <x v="57"/>
    <x v="6"/>
    <x v="6"/>
    <n v="5082"/>
    <x v="0"/>
    <x v="13"/>
    <x v="5"/>
    <x v="5"/>
    <n v="628.34"/>
  </r>
  <r>
    <x v="224"/>
    <x v="1"/>
    <s v="2023-2024"/>
    <x v="0"/>
    <x v="3"/>
    <x v="3"/>
    <x v="3"/>
    <n v="4220"/>
    <x v="0"/>
    <x v="3"/>
    <x v="9"/>
    <x v="9"/>
    <n v="630.22"/>
  </r>
  <r>
    <x v="618"/>
    <x v="1"/>
    <s v="2023-2024"/>
    <x v="0"/>
    <x v="91"/>
    <x v="1"/>
    <x v="1"/>
    <n v="2064"/>
    <x v="0"/>
    <x v="5"/>
    <x v="1"/>
    <x v="1"/>
    <n v="631.07000000000005"/>
  </r>
  <r>
    <x v="266"/>
    <x v="1"/>
    <s v="2023-2024"/>
    <x v="0"/>
    <x v="4"/>
    <x v="1"/>
    <x v="1"/>
    <n v="2154"/>
    <x v="0"/>
    <x v="4"/>
    <x v="2"/>
    <x v="2"/>
    <n v="631.58000000000004"/>
  </r>
  <r>
    <x v="492"/>
    <x v="1"/>
    <s v="2023-2024"/>
    <x v="1"/>
    <x v="21"/>
    <x v="3"/>
    <x v="3"/>
    <n v="4012"/>
    <x v="0"/>
    <x v="10"/>
    <x v="0"/>
    <x v="0"/>
    <n v="632.49"/>
  </r>
  <r>
    <x v="383"/>
    <x v="0"/>
    <s v="2023-2024"/>
    <x v="1"/>
    <x v="68"/>
    <x v="7"/>
    <x v="7"/>
    <n v="800"/>
    <x v="0"/>
    <x v="19"/>
    <x v="3"/>
    <x v="3"/>
    <n v="632.67000000000007"/>
  </r>
  <r>
    <x v="86"/>
    <x v="1"/>
    <s v="2022-2023"/>
    <x v="0"/>
    <x v="48"/>
    <x v="3"/>
    <x v="3"/>
    <n v="4566"/>
    <x v="0"/>
    <x v="15"/>
    <x v="0"/>
    <x v="0"/>
    <n v="632.79"/>
  </r>
  <r>
    <x v="7"/>
    <x v="0"/>
    <s v="2023-2024"/>
    <x v="1"/>
    <x v="68"/>
    <x v="7"/>
    <x v="7"/>
    <n v="800"/>
    <x v="0"/>
    <x v="19"/>
    <x v="5"/>
    <x v="5"/>
    <n v="633.75"/>
  </r>
  <r>
    <x v="489"/>
    <x v="0"/>
    <s v="2023-2024"/>
    <x v="0"/>
    <x v="32"/>
    <x v="6"/>
    <x v="6"/>
    <n v="5169"/>
    <x v="0"/>
    <x v="13"/>
    <x v="1"/>
    <x v="1"/>
    <n v="634"/>
  </r>
  <r>
    <x v="333"/>
    <x v="1"/>
    <s v="2022-2023"/>
    <x v="0"/>
    <x v="86"/>
    <x v="0"/>
    <x v="0"/>
    <n v="6725"/>
    <x v="0"/>
    <x v="20"/>
    <x v="5"/>
    <x v="5"/>
    <n v="635.04"/>
  </r>
  <r>
    <x v="459"/>
    <x v="0"/>
    <s v="2023-2024"/>
    <x v="0"/>
    <x v="13"/>
    <x v="1"/>
    <x v="1"/>
    <n v="2480"/>
    <x v="0"/>
    <x v="1"/>
    <x v="3"/>
    <x v="3"/>
    <n v="635.62"/>
  </r>
  <r>
    <x v="239"/>
    <x v="0"/>
    <s v="2023-2024"/>
    <x v="0"/>
    <x v="76"/>
    <x v="1"/>
    <x v="1"/>
    <n v="2031"/>
    <x v="0"/>
    <x v="5"/>
    <x v="4"/>
    <x v="4"/>
    <n v="636.04"/>
  </r>
  <r>
    <x v="389"/>
    <x v="2"/>
    <s v="2024-2025"/>
    <x v="1"/>
    <x v="14"/>
    <x v="1"/>
    <x v="1"/>
    <n v="2790"/>
    <x v="0"/>
    <x v="11"/>
    <x v="7"/>
    <x v="7"/>
    <n v="636.20000000000005"/>
  </r>
  <r>
    <x v="73"/>
    <x v="1"/>
    <s v="2023-2024"/>
    <x v="1"/>
    <x v="9"/>
    <x v="4"/>
    <x v="4"/>
    <n v="3076"/>
    <x v="0"/>
    <x v="7"/>
    <x v="7"/>
    <x v="7"/>
    <n v="638.16999999999996"/>
  </r>
  <r>
    <x v="236"/>
    <x v="0"/>
    <s v="2023-2024"/>
    <x v="0"/>
    <x v="15"/>
    <x v="1"/>
    <x v="1"/>
    <n v="2020"/>
    <x v="0"/>
    <x v="5"/>
    <x v="8"/>
    <x v="8"/>
    <n v="639.1400000000001"/>
  </r>
  <r>
    <x v="55"/>
    <x v="0"/>
    <s v="2023-2024"/>
    <x v="0"/>
    <x v="37"/>
    <x v="1"/>
    <x v="1"/>
    <n v="2750"/>
    <x v="0"/>
    <x v="11"/>
    <x v="1"/>
    <x v="1"/>
    <n v="639.43000000000006"/>
  </r>
  <r>
    <x v="183"/>
    <x v="0"/>
    <s v="2023-2024"/>
    <x v="0"/>
    <x v="71"/>
    <x v="6"/>
    <x v="6"/>
    <n v="5043"/>
    <x v="0"/>
    <x v="13"/>
    <x v="9"/>
    <x v="9"/>
    <n v="639.89"/>
  </r>
  <r>
    <x v="462"/>
    <x v="1"/>
    <s v="2023-2024"/>
    <x v="0"/>
    <x v="9"/>
    <x v="4"/>
    <x v="4"/>
    <n v="3076"/>
    <x v="0"/>
    <x v="7"/>
    <x v="1"/>
    <x v="1"/>
    <n v="640.40000000000009"/>
  </r>
  <r>
    <x v="429"/>
    <x v="1"/>
    <s v="2023-2024"/>
    <x v="0"/>
    <x v="28"/>
    <x v="1"/>
    <x v="1"/>
    <n v="2830"/>
    <x v="0"/>
    <x v="11"/>
    <x v="7"/>
    <x v="7"/>
    <n v="640.53"/>
  </r>
  <r>
    <x v="152"/>
    <x v="0"/>
    <s v="2023-2024"/>
    <x v="0"/>
    <x v="36"/>
    <x v="4"/>
    <x v="4"/>
    <n v="3148"/>
    <x v="0"/>
    <x v="6"/>
    <x v="3"/>
    <x v="3"/>
    <n v="641.57999999999993"/>
  </r>
  <r>
    <x v="241"/>
    <x v="0"/>
    <s v="2023-2024"/>
    <x v="0"/>
    <x v="84"/>
    <x v="3"/>
    <x v="3"/>
    <n v="4215"/>
    <x v="0"/>
    <x v="3"/>
    <x v="3"/>
    <x v="3"/>
    <n v="641.61"/>
  </r>
  <r>
    <x v="60"/>
    <x v="0"/>
    <s v="2023-2024"/>
    <x v="0"/>
    <x v="4"/>
    <x v="1"/>
    <x v="1"/>
    <n v="2154"/>
    <x v="0"/>
    <x v="4"/>
    <x v="3"/>
    <x v="3"/>
    <n v="641.63"/>
  </r>
  <r>
    <x v="214"/>
    <x v="2"/>
    <s v="2024-2025"/>
    <x v="1"/>
    <x v="34"/>
    <x v="4"/>
    <x v="4"/>
    <n v="3018"/>
    <x v="0"/>
    <x v="7"/>
    <x v="2"/>
    <x v="2"/>
    <n v="642.30000000000007"/>
  </r>
  <r>
    <x v="224"/>
    <x v="1"/>
    <s v="2023-2024"/>
    <x v="0"/>
    <x v="72"/>
    <x v="4"/>
    <x v="4"/>
    <n v="3931"/>
    <x v="0"/>
    <x v="16"/>
    <x v="1"/>
    <x v="1"/>
    <n v="643.35"/>
  </r>
  <r>
    <x v="460"/>
    <x v="1"/>
    <s v="2023-2024"/>
    <x v="0"/>
    <x v="66"/>
    <x v="3"/>
    <x v="3"/>
    <n v="4883"/>
    <x v="0"/>
    <x v="12"/>
    <x v="0"/>
    <x v="0"/>
    <n v="643.77"/>
  </r>
  <r>
    <x v="206"/>
    <x v="2"/>
    <s v="2024-2025"/>
    <x v="1"/>
    <x v="0"/>
    <x v="0"/>
    <x v="0"/>
    <n v="6021"/>
    <x v="0"/>
    <x v="0"/>
    <x v="4"/>
    <x v="4"/>
    <n v="646.71999999999991"/>
  </r>
  <r>
    <x v="492"/>
    <x v="1"/>
    <s v="2023-2024"/>
    <x v="0"/>
    <x v="70"/>
    <x v="4"/>
    <x v="4"/>
    <n v="3400"/>
    <x v="0"/>
    <x v="8"/>
    <x v="9"/>
    <x v="9"/>
    <n v="646.91000000000008"/>
  </r>
  <r>
    <x v="620"/>
    <x v="1"/>
    <s v="2023-2024"/>
    <x v="1"/>
    <x v="95"/>
    <x v="7"/>
    <x v="7"/>
    <n v="870"/>
    <x v="0"/>
    <x v="19"/>
    <x v="0"/>
    <x v="0"/>
    <n v="647.31000000000017"/>
  </r>
  <r>
    <x v="516"/>
    <x v="2"/>
    <s v="2024-2025"/>
    <x v="1"/>
    <x v="85"/>
    <x v="0"/>
    <x v="0"/>
    <n v="6530"/>
    <x v="0"/>
    <x v="20"/>
    <x v="3"/>
    <x v="3"/>
    <n v="648.24"/>
  </r>
  <r>
    <x v="189"/>
    <x v="2"/>
    <s v="2024-2025"/>
    <x v="1"/>
    <x v="65"/>
    <x v="1"/>
    <x v="1"/>
    <n v="2131"/>
    <x v="0"/>
    <x v="4"/>
    <x v="5"/>
    <x v="5"/>
    <n v="649.99"/>
  </r>
  <r>
    <x v="648"/>
    <x v="1"/>
    <s v="2023-2024"/>
    <x v="1"/>
    <x v="68"/>
    <x v="7"/>
    <x v="7"/>
    <n v="800"/>
    <x v="0"/>
    <x v="19"/>
    <x v="2"/>
    <x v="2"/>
    <n v="650.32000000000005"/>
  </r>
  <r>
    <x v="570"/>
    <x v="0"/>
    <s v="2023-2024"/>
    <x v="1"/>
    <x v="35"/>
    <x v="3"/>
    <x v="3"/>
    <n v="4558"/>
    <x v="0"/>
    <x v="15"/>
    <x v="4"/>
    <x v="4"/>
    <n v="650.62"/>
  </r>
  <r>
    <x v="455"/>
    <x v="0"/>
    <s v="2023-2024"/>
    <x v="0"/>
    <x v="51"/>
    <x v="4"/>
    <x v="4"/>
    <n v="3630"/>
    <x v="0"/>
    <x v="16"/>
    <x v="0"/>
    <x v="0"/>
    <n v="651.20000000000005"/>
  </r>
  <r>
    <x v="384"/>
    <x v="1"/>
    <s v="2022-2023"/>
    <x v="0"/>
    <x v="86"/>
    <x v="0"/>
    <x v="0"/>
    <n v="6725"/>
    <x v="0"/>
    <x v="20"/>
    <x v="1"/>
    <x v="1"/>
    <n v="652.07000000000016"/>
  </r>
  <r>
    <x v="117"/>
    <x v="2"/>
    <s v="2024-2025"/>
    <x v="0"/>
    <x v="18"/>
    <x v="6"/>
    <x v="6"/>
    <n v="5168"/>
    <x v="0"/>
    <x v="13"/>
    <x v="4"/>
    <x v="4"/>
    <n v="652.14"/>
  </r>
  <r>
    <x v="220"/>
    <x v="0"/>
    <s v="2023-2024"/>
    <x v="0"/>
    <x v="7"/>
    <x v="4"/>
    <x v="4"/>
    <n v="3175"/>
    <x v="0"/>
    <x v="6"/>
    <x v="3"/>
    <x v="3"/>
    <n v="653.29999999999995"/>
  </r>
  <r>
    <x v="25"/>
    <x v="1"/>
    <s v="2022-2023"/>
    <x v="1"/>
    <x v="96"/>
    <x v="4"/>
    <x v="4"/>
    <n v="3690"/>
    <x v="0"/>
    <x v="16"/>
    <x v="7"/>
    <x v="7"/>
    <n v="653.29999999999995"/>
  </r>
  <r>
    <x v="462"/>
    <x v="1"/>
    <s v="2023-2024"/>
    <x v="0"/>
    <x v="72"/>
    <x v="4"/>
    <x v="4"/>
    <n v="3931"/>
    <x v="0"/>
    <x v="16"/>
    <x v="9"/>
    <x v="9"/>
    <n v="653.88"/>
  </r>
  <r>
    <x v="624"/>
    <x v="2"/>
    <s v="2024-2025"/>
    <x v="1"/>
    <x v="66"/>
    <x v="3"/>
    <x v="3"/>
    <n v="4883"/>
    <x v="0"/>
    <x v="12"/>
    <x v="9"/>
    <x v="9"/>
    <n v="654.07000000000005"/>
  </r>
  <r>
    <x v="29"/>
    <x v="0"/>
    <s v="2024-2025"/>
    <x v="0"/>
    <x v="91"/>
    <x v="1"/>
    <x v="1"/>
    <n v="2064"/>
    <x v="0"/>
    <x v="5"/>
    <x v="9"/>
    <x v="9"/>
    <n v="654.53"/>
  </r>
  <r>
    <x v="0"/>
    <x v="0"/>
    <s v="2023-2024"/>
    <x v="0"/>
    <x v="82"/>
    <x v="3"/>
    <x v="3"/>
    <n v="4655"/>
    <x v="0"/>
    <x v="17"/>
    <x v="5"/>
    <x v="5"/>
    <n v="655.29999999999995"/>
  </r>
  <r>
    <x v="267"/>
    <x v="2"/>
    <s v="2024-2025"/>
    <x v="1"/>
    <x v="35"/>
    <x v="3"/>
    <x v="3"/>
    <n v="4558"/>
    <x v="0"/>
    <x v="15"/>
    <x v="3"/>
    <x v="3"/>
    <n v="655.54"/>
  </r>
  <r>
    <x v="571"/>
    <x v="1"/>
    <s v="2023-2024"/>
    <x v="0"/>
    <x v="44"/>
    <x v="4"/>
    <x v="4"/>
    <n v="3977"/>
    <x v="0"/>
    <x v="16"/>
    <x v="9"/>
    <x v="9"/>
    <n v="655.78"/>
  </r>
  <r>
    <x v="694"/>
    <x v="2"/>
    <s v="2024-2025"/>
    <x v="0"/>
    <x v="90"/>
    <x v="3"/>
    <x v="3"/>
    <n v="4700"/>
    <x v="0"/>
    <x v="17"/>
    <x v="9"/>
    <x v="9"/>
    <n v="655.81"/>
  </r>
  <r>
    <x v="196"/>
    <x v="0"/>
    <s v="2024-2025"/>
    <x v="0"/>
    <x v="54"/>
    <x v="4"/>
    <x v="4"/>
    <n v="3030"/>
    <x v="0"/>
    <x v="7"/>
    <x v="9"/>
    <x v="9"/>
    <n v="658.26"/>
  </r>
  <r>
    <x v="179"/>
    <x v="0"/>
    <s v="2024-2025"/>
    <x v="0"/>
    <x v="19"/>
    <x v="1"/>
    <x v="1"/>
    <n v="2800"/>
    <x v="0"/>
    <x v="11"/>
    <x v="9"/>
    <x v="9"/>
    <n v="658.82999999999993"/>
  </r>
  <r>
    <x v="82"/>
    <x v="2"/>
    <s v="2024-2025"/>
    <x v="0"/>
    <x v="57"/>
    <x v="6"/>
    <x v="6"/>
    <n v="5082"/>
    <x v="0"/>
    <x v="13"/>
    <x v="4"/>
    <x v="4"/>
    <n v="659.45"/>
  </r>
  <r>
    <x v="108"/>
    <x v="1"/>
    <s v="2022-2023"/>
    <x v="0"/>
    <x v="52"/>
    <x v="3"/>
    <x v="3"/>
    <n v="4053"/>
    <x v="0"/>
    <x v="10"/>
    <x v="6"/>
    <x v="6"/>
    <n v="659.70999999999992"/>
  </r>
  <r>
    <x v="633"/>
    <x v="1"/>
    <s v="2023-2024"/>
    <x v="0"/>
    <x v="8"/>
    <x v="1"/>
    <x v="1"/>
    <n v="2158"/>
    <x v="0"/>
    <x v="4"/>
    <x v="3"/>
    <x v="3"/>
    <n v="660.34"/>
  </r>
  <r>
    <x v="120"/>
    <x v="2"/>
    <s v="2024-2025"/>
    <x v="0"/>
    <x v="30"/>
    <x v="4"/>
    <x v="4"/>
    <n v="3131"/>
    <x v="0"/>
    <x v="6"/>
    <x v="9"/>
    <x v="9"/>
    <n v="660.66000000000008"/>
  </r>
  <r>
    <x v="697"/>
    <x v="1"/>
    <s v="2023-2024"/>
    <x v="0"/>
    <x v="76"/>
    <x v="1"/>
    <x v="1"/>
    <n v="2031"/>
    <x v="0"/>
    <x v="5"/>
    <x v="3"/>
    <x v="3"/>
    <n v="661.56000000000006"/>
  </r>
  <r>
    <x v="556"/>
    <x v="0"/>
    <s v="2023-2024"/>
    <x v="0"/>
    <x v="39"/>
    <x v="0"/>
    <x v="0"/>
    <n v="6330"/>
    <x v="0"/>
    <x v="14"/>
    <x v="3"/>
    <x v="3"/>
    <n v="661.89"/>
  </r>
  <r>
    <x v="559"/>
    <x v="0"/>
    <s v="2023-2024"/>
    <x v="1"/>
    <x v="25"/>
    <x v="4"/>
    <x v="4"/>
    <n v="3550"/>
    <x v="0"/>
    <x v="8"/>
    <x v="3"/>
    <x v="3"/>
    <n v="662.09999999999991"/>
  </r>
  <r>
    <x v="594"/>
    <x v="1"/>
    <s v="2022-2023"/>
    <x v="1"/>
    <x v="66"/>
    <x v="3"/>
    <x v="3"/>
    <n v="4883"/>
    <x v="0"/>
    <x v="12"/>
    <x v="3"/>
    <x v="3"/>
    <n v="664.64"/>
  </r>
  <r>
    <x v="76"/>
    <x v="2"/>
    <s v="2024-2025"/>
    <x v="0"/>
    <x v="62"/>
    <x v="0"/>
    <x v="0"/>
    <n v="6112"/>
    <x v="0"/>
    <x v="14"/>
    <x v="0"/>
    <x v="0"/>
    <n v="665.11000000000013"/>
  </r>
  <r>
    <x v="549"/>
    <x v="1"/>
    <s v="2023-2024"/>
    <x v="0"/>
    <x v="72"/>
    <x v="4"/>
    <x v="4"/>
    <n v="3931"/>
    <x v="0"/>
    <x v="16"/>
    <x v="0"/>
    <x v="0"/>
    <n v="665.34"/>
  </r>
  <r>
    <x v="614"/>
    <x v="1"/>
    <s v="2023-2024"/>
    <x v="0"/>
    <x v="42"/>
    <x v="3"/>
    <x v="3"/>
    <n v="4870"/>
    <x v="0"/>
    <x v="12"/>
    <x v="4"/>
    <x v="4"/>
    <n v="665.93000000000006"/>
  </r>
  <r>
    <x v="8"/>
    <x v="0"/>
    <s v="2023-2024"/>
    <x v="1"/>
    <x v="96"/>
    <x v="4"/>
    <x v="4"/>
    <n v="3690"/>
    <x v="0"/>
    <x v="16"/>
    <x v="5"/>
    <x v="5"/>
    <n v="667.46"/>
  </r>
  <r>
    <x v="592"/>
    <x v="1"/>
    <s v="2023-2024"/>
    <x v="0"/>
    <x v="91"/>
    <x v="1"/>
    <x v="1"/>
    <n v="2064"/>
    <x v="0"/>
    <x v="5"/>
    <x v="4"/>
    <x v="4"/>
    <n v="671.42"/>
  </r>
  <r>
    <x v="455"/>
    <x v="0"/>
    <s v="2023-2024"/>
    <x v="0"/>
    <x v="60"/>
    <x v="1"/>
    <x v="1"/>
    <n v="2541"/>
    <x v="0"/>
    <x v="2"/>
    <x v="3"/>
    <x v="3"/>
    <n v="671.75"/>
  </r>
  <r>
    <x v="156"/>
    <x v="2"/>
    <s v="2024-2025"/>
    <x v="1"/>
    <x v="68"/>
    <x v="7"/>
    <x v="7"/>
    <n v="800"/>
    <x v="0"/>
    <x v="19"/>
    <x v="4"/>
    <x v="4"/>
    <n v="672.34999999999991"/>
  </r>
  <r>
    <x v="131"/>
    <x v="1"/>
    <s v="2022-2023"/>
    <x v="0"/>
    <x v="44"/>
    <x v="4"/>
    <x v="4"/>
    <n v="3977"/>
    <x v="0"/>
    <x v="16"/>
    <x v="3"/>
    <x v="3"/>
    <n v="673.7299999999999"/>
  </r>
  <r>
    <x v="715"/>
    <x v="2"/>
    <s v="2024-2025"/>
    <x v="0"/>
    <x v="31"/>
    <x v="1"/>
    <x v="1"/>
    <n v="2116"/>
    <x v="0"/>
    <x v="4"/>
    <x v="3"/>
    <x v="3"/>
    <n v="673.93"/>
  </r>
  <r>
    <x v="523"/>
    <x v="1"/>
    <s v="2022-2023"/>
    <x v="1"/>
    <x v="22"/>
    <x v="1"/>
    <x v="1"/>
    <n v="2539"/>
    <x v="0"/>
    <x v="2"/>
    <x v="4"/>
    <x v="4"/>
    <n v="674.38"/>
  </r>
  <r>
    <x v="667"/>
    <x v="0"/>
    <s v="2023-2024"/>
    <x v="1"/>
    <x v="38"/>
    <x v="3"/>
    <x v="3"/>
    <n v="4802"/>
    <x v="0"/>
    <x v="12"/>
    <x v="9"/>
    <x v="9"/>
    <n v="674.89"/>
  </r>
  <r>
    <x v="427"/>
    <x v="0"/>
    <s v="2023-2024"/>
    <x v="0"/>
    <x v="55"/>
    <x v="3"/>
    <x v="3"/>
    <n v="4703"/>
    <x v="0"/>
    <x v="17"/>
    <x v="9"/>
    <x v="9"/>
    <n v="675.86"/>
  </r>
  <r>
    <x v="685"/>
    <x v="0"/>
    <s v="2023-2024"/>
    <x v="0"/>
    <x v="92"/>
    <x v="3"/>
    <x v="3"/>
    <n v="4305"/>
    <x v="0"/>
    <x v="3"/>
    <x v="9"/>
    <x v="9"/>
    <n v="678.63"/>
  </r>
  <r>
    <x v="284"/>
    <x v="2"/>
    <s v="2024-2025"/>
    <x v="1"/>
    <x v="25"/>
    <x v="4"/>
    <x v="4"/>
    <n v="3550"/>
    <x v="0"/>
    <x v="8"/>
    <x v="7"/>
    <x v="7"/>
    <n v="680.99000000000012"/>
  </r>
  <r>
    <x v="679"/>
    <x v="0"/>
    <s v="2023-2024"/>
    <x v="0"/>
    <x v="59"/>
    <x v="3"/>
    <x v="3"/>
    <n v="4509"/>
    <x v="0"/>
    <x v="3"/>
    <x v="3"/>
    <x v="3"/>
    <n v="682.06999999999994"/>
  </r>
  <r>
    <x v="519"/>
    <x v="2"/>
    <s v="2024-2025"/>
    <x v="0"/>
    <x v="36"/>
    <x v="4"/>
    <x v="4"/>
    <n v="3148"/>
    <x v="0"/>
    <x v="6"/>
    <x v="4"/>
    <x v="4"/>
    <n v="682.81"/>
  </r>
  <r>
    <x v="590"/>
    <x v="0"/>
    <s v="2024-2025"/>
    <x v="0"/>
    <x v="27"/>
    <x v="4"/>
    <x v="4"/>
    <n v="3066"/>
    <x v="0"/>
    <x v="7"/>
    <x v="7"/>
    <x v="7"/>
    <n v="684.44999999999993"/>
  </r>
  <r>
    <x v="663"/>
    <x v="0"/>
    <s v="2023-2024"/>
    <x v="0"/>
    <x v="82"/>
    <x v="3"/>
    <x v="3"/>
    <n v="4655"/>
    <x v="0"/>
    <x v="17"/>
    <x v="1"/>
    <x v="1"/>
    <n v="684.5"/>
  </r>
  <r>
    <x v="122"/>
    <x v="1"/>
    <s v="2023-2024"/>
    <x v="1"/>
    <x v="14"/>
    <x v="1"/>
    <x v="1"/>
    <n v="2790"/>
    <x v="0"/>
    <x v="11"/>
    <x v="7"/>
    <x v="7"/>
    <n v="685.08"/>
  </r>
  <r>
    <x v="571"/>
    <x v="1"/>
    <s v="2023-2024"/>
    <x v="0"/>
    <x v="78"/>
    <x v="1"/>
    <x v="1"/>
    <n v="2141"/>
    <x v="0"/>
    <x v="4"/>
    <x v="4"/>
    <x v="4"/>
    <n v="685.12"/>
  </r>
  <r>
    <x v="311"/>
    <x v="0"/>
    <s v="2024-2025"/>
    <x v="0"/>
    <x v="12"/>
    <x v="3"/>
    <x v="3"/>
    <n v="4068"/>
    <x v="0"/>
    <x v="10"/>
    <x v="7"/>
    <x v="7"/>
    <n v="686.7199999999998"/>
  </r>
  <r>
    <x v="101"/>
    <x v="2"/>
    <s v="2024-2025"/>
    <x v="0"/>
    <x v="26"/>
    <x v="0"/>
    <x v="0"/>
    <n v="6280"/>
    <x v="0"/>
    <x v="14"/>
    <x v="7"/>
    <x v="7"/>
    <n v="686.93000000000006"/>
  </r>
  <r>
    <x v="60"/>
    <x v="0"/>
    <s v="2023-2024"/>
    <x v="1"/>
    <x v="39"/>
    <x v="0"/>
    <x v="0"/>
    <n v="6330"/>
    <x v="0"/>
    <x v="14"/>
    <x v="1"/>
    <x v="1"/>
    <n v="687.45999999999992"/>
  </r>
  <r>
    <x v="273"/>
    <x v="1"/>
    <s v="2023-2024"/>
    <x v="0"/>
    <x v="31"/>
    <x v="1"/>
    <x v="1"/>
    <n v="2116"/>
    <x v="0"/>
    <x v="4"/>
    <x v="3"/>
    <x v="3"/>
    <n v="688.07"/>
  </r>
  <r>
    <x v="93"/>
    <x v="2"/>
    <s v="2024-2025"/>
    <x v="0"/>
    <x v="52"/>
    <x v="3"/>
    <x v="3"/>
    <n v="4053"/>
    <x v="0"/>
    <x v="10"/>
    <x v="7"/>
    <x v="7"/>
    <n v="688.15000000000009"/>
  </r>
  <r>
    <x v="341"/>
    <x v="1"/>
    <s v="2023-2024"/>
    <x v="1"/>
    <x v="34"/>
    <x v="4"/>
    <x v="4"/>
    <n v="3018"/>
    <x v="0"/>
    <x v="7"/>
    <x v="6"/>
    <x v="6"/>
    <n v="690.15000000000009"/>
  </r>
  <r>
    <x v="244"/>
    <x v="0"/>
    <s v="2024-2025"/>
    <x v="0"/>
    <x v="73"/>
    <x v="6"/>
    <x v="6"/>
    <n v="5607"/>
    <x v="0"/>
    <x v="18"/>
    <x v="9"/>
    <x v="9"/>
    <n v="690.91"/>
  </r>
  <r>
    <x v="241"/>
    <x v="0"/>
    <s v="2023-2024"/>
    <x v="0"/>
    <x v="60"/>
    <x v="1"/>
    <x v="1"/>
    <n v="2541"/>
    <x v="0"/>
    <x v="2"/>
    <x v="2"/>
    <x v="2"/>
    <n v="692.31"/>
  </r>
  <r>
    <x v="149"/>
    <x v="2"/>
    <s v="2024-2025"/>
    <x v="1"/>
    <x v="96"/>
    <x v="4"/>
    <x v="4"/>
    <n v="3690"/>
    <x v="0"/>
    <x v="16"/>
    <x v="4"/>
    <x v="4"/>
    <n v="693.95"/>
  </r>
  <r>
    <x v="173"/>
    <x v="0"/>
    <s v="2023-2024"/>
    <x v="0"/>
    <x v="23"/>
    <x v="1"/>
    <x v="1"/>
    <n v="2650"/>
    <x v="0"/>
    <x v="11"/>
    <x v="2"/>
    <x v="2"/>
    <n v="694.9799999999999"/>
  </r>
  <r>
    <x v="592"/>
    <x v="1"/>
    <s v="2023-2024"/>
    <x v="0"/>
    <x v="69"/>
    <x v="4"/>
    <x v="4"/>
    <n v="3199"/>
    <x v="0"/>
    <x v="6"/>
    <x v="6"/>
    <x v="6"/>
    <n v="695.35"/>
  </r>
  <r>
    <x v="121"/>
    <x v="0"/>
    <s v="2023-2024"/>
    <x v="1"/>
    <x v="24"/>
    <x v="1"/>
    <x v="1"/>
    <n v="2120"/>
    <x v="0"/>
    <x v="4"/>
    <x v="5"/>
    <x v="5"/>
    <n v="695.35"/>
  </r>
  <r>
    <x v="198"/>
    <x v="2"/>
    <s v="2024-2025"/>
    <x v="1"/>
    <x v="74"/>
    <x v="1"/>
    <x v="1"/>
    <n v="2485"/>
    <x v="0"/>
    <x v="1"/>
    <x v="4"/>
    <x v="4"/>
    <n v="696.71"/>
  </r>
  <r>
    <x v="58"/>
    <x v="2"/>
    <s v="2024-2025"/>
    <x v="0"/>
    <x v="34"/>
    <x v="4"/>
    <x v="4"/>
    <n v="3018"/>
    <x v="0"/>
    <x v="7"/>
    <x v="3"/>
    <x v="3"/>
    <n v="698.61"/>
  </r>
  <r>
    <x v="717"/>
    <x v="2"/>
    <s v="2024-2025"/>
    <x v="0"/>
    <x v="10"/>
    <x v="4"/>
    <x v="4"/>
    <n v="3551"/>
    <x v="0"/>
    <x v="8"/>
    <x v="4"/>
    <x v="4"/>
    <n v="698.73"/>
  </r>
  <r>
    <x v="327"/>
    <x v="0"/>
    <s v="2024-2025"/>
    <x v="0"/>
    <x v="29"/>
    <x v="4"/>
    <x v="4"/>
    <n v="3500"/>
    <x v="0"/>
    <x v="8"/>
    <x v="9"/>
    <x v="9"/>
    <n v="698.73"/>
  </r>
  <r>
    <x v="156"/>
    <x v="2"/>
    <s v="2024-2025"/>
    <x v="0"/>
    <x v="42"/>
    <x v="3"/>
    <x v="3"/>
    <n v="4870"/>
    <x v="0"/>
    <x v="12"/>
    <x v="9"/>
    <x v="9"/>
    <n v="699.15000000000009"/>
  </r>
  <r>
    <x v="212"/>
    <x v="0"/>
    <s v="2023-2024"/>
    <x v="0"/>
    <x v="67"/>
    <x v="3"/>
    <x v="3"/>
    <n v="4551"/>
    <x v="0"/>
    <x v="15"/>
    <x v="3"/>
    <x v="3"/>
    <n v="699.94999999999993"/>
  </r>
  <r>
    <x v="111"/>
    <x v="0"/>
    <s v="2023-2024"/>
    <x v="0"/>
    <x v="71"/>
    <x v="6"/>
    <x v="6"/>
    <n v="5043"/>
    <x v="0"/>
    <x v="13"/>
    <x v="9"/>
    <x v="9"/>
    <n v="700.16"/>
  </r>
  <r>
    <x v="237"/>
    <x v="0"/>
    <s v="2023-2024"/>
    <x v="0"/>
    <x v="5"/>
    <x v="1"/>
    <x v="1"/>
    <n v="2067"/>
    <x v="0"/>
    <x v="5"/>
    <x v="3"/>
    <x v="3"/>
    <n v="700.37999999999988"/>
  </r>
  <r>
    <x v="27"/>
    <x v="0"/>
    <s v="2023-2024"/>
    <x v="0"/>
    <x v="60"/>
    <x v="1"/>
    <x v="1"/>
    <n v="2541"/>
    <x v="0"/>
    <x v="2"/>
    <x v="7"/>
    <x v="7"/>
    <n v="701.14999999999986"/>
  </r>
  <r>
    <x v="6"/>
    <x v="1"/>
    <s v="2022-2023"/>
    <x v="0"/>
    <x v="13"/>
    <x v="1"/>
    <x v="1"/>
    <n v="2480"/>
    <x v="0"/>
    <x v="1"/>
    <x v="7"/>
    <x v="7"/>
    <n v="701.67000000000007"/>
  </r>
  <r>
    <x v="221"/>
    <x v="0"/>
    <s v="2023-2024"/>
    <x v="0"/>
    <x v="86"/>
    <x v="0"/>
    <x v="0"/>
    <n v="6725"/>
    <x v="0"/>
    <x v="20"/>
    <x v="1"/>
    <x v="1"/>
    <n v="702.32999999999993"/>
  </r>
  <r>
    <x v="93"/>
    <x v="2"/>
    <s v="2024-2025"/>
    <x v="1"/>
    <x v="25"/>
    <x v="4"/>
    <x v="4"/>
    <n v="3550"/>
    <x v="0"/>
    <x v="8"/>
    <x v="3"/>
    <x v="3"/>
    <n v="702.54"/>
  </r>
  <r>
    <x v="548"/>
    <x v="1"/>
    <s v="2022-2023"/>
    <x v="0"/>
    <x v="80"/>
    <x v="0"/>
    <x v="0"/>
    <n v="6109"/>
    <x v="0"/>
    <x v="14"/>
    <x v="1"/>
    <x v="1"/>
    <n v="703.34"/>
  </r>
  <r>
    <x v="425"/>
    <x v="2"/>
    <s v="2024-2025"/>
    <x v="0"/>
    <x v="46"/>
    <x v="3"/>
    <x v="3"/>
    <n v="4740"/>
    <x v="0"/>
    <x v="17"/>
    <x v="4"/>
    <x v="4"/>
    <n v="704.46"/>
  </r>
  <r>
    <x v="428"/>
    <x v="0"/>
    <s v="2024-2025"/>
    <x v="0"/>
    <x v="48"/>
    <x v="3"/>
    <x v="3"/>
    <n v="4566"/>
    <x v="0"/>
    <x v="15"/>
    <x v="5"/>
    <x v="5"/>
    <n v="705.05"/>
  </r>
  <r>
    <x v="499"/>
    <x v="0"/>
    <s v="2024-2025"/>
    <x v="1"/>
    <x v="96"/>
    <x v="4"/>
    <x v="4"/>
    <n v="3690"/>
    <x v="0"/>
    <x v="16"/>
    <x v="4"/>
    <x v="4"/>
    <n v="706.39"/>
  </r>
  <r>
    <x v="109"/>
    <x v="0"/>
    <s v="2023-2024"/>
    <x v="1"/>
    <x v="34"/>
    <x v="4"/>
    <x v="4"/>
    <n v="3018"/>
    <x v="0"/>
    <x v="7"/>
    <x v="2"/>
    <x v="2"/>
    <n v="706.49"/>
  </r>
  <r>
    <x v="671"/>
    <x v="1"/>
    <s v="2023-2024"/>
    <x v="1"/>
    <x v="38"/>
    <x v="3"/>
    <x v="3"/>
    <n v="4802"/>
    <x v="0"/>
    <x v="12"/>
    <x v="1"/>
    <x v="1"/>
    <n v="710.89"/>
  </r>
  <r>
    <x v="687"/>
    <x v="0"/>
    <s v="2023-2024"/>
    <x v="0"/>
    <x v="85"/>
    <x v="0"/>
    <x v="0"/>
    <n v="6530"/>
    <x v="0"/>
    <x v="20"/>
    <x v="2"/>
    <x v="2"/>
    <n v="715"/>
  </r>
  <r>
    <x v="593"/>
    <x v="0"/>
    <s v="2023-2024"/>
    <x v="0"/>
    <x v="49"/>
    <x v="4"/>
    <x v="4"/>
    <n v="3134"/>
    <x v="0"/>
    <x v="6"/>
    <x v="1"/>
    <x v="1"/>
    <n v="715.37"/>
  </r>
  <r>
    <x v="528"/>
    <x v="1"/>
    <s v="2022-2023"/>
    <x v="0"/>
    <x v="31"/>
    <x v="1"/>
    <x v="1"/>
    <n v="2116"/>
    <x v="0"/>
    <x v="4"/>
    <x v="7"/>
    <x v="7"/>
    <n v="715.61999999999989"/>
  </r>
  <r>
    <x v="526"/>
    <x v="2"/>
    <s v="2024-2025"/>
    <x v="1"/>
    <x v="25"/>
    <x v="4"/>
    <x v="4"/>
    <n v="3550"/>
    <x v="0"/>
    <x v="8"/>
    <x v="9"/>
    <x v="9"/>
    <n v="715.88"/>
  </r>
  <r>
    <x v="366"/>
    <x v="1"/>
    <s v="2022-2023"/>
    <x v="0"/>
    <x v="55"/>
    <x v="3"/>
    <x v="3"/>
    <n v="4703"/>
    <x v="0"/>
    <x v="17"/>
    <x v="0"/>
    <x v="0"/>
    <n v="716.45"/>
  </r>
  <r>
    <x v="490"/>
    <x v="0"/>
    <s v="2023-2024"/>
    <x v="0"/>
    <x v="26"/>
    <x v="0"/>
    <x v="0"/>
    <n v="6280"/>
    <x v="0"/>
    <x v="14"/>
    <x v="7"/>
    <x v="7"/>
    <n v="716.67000000000007"/>
  </r>
  <r>
    <x v="178"/>
    <x v="0"/>
    <s v="2024-2025"/>
    <x v="0"/>
    <x v="32"/>
    <x v="6"/>
    <x v="6"/>
    <n v="5169"/>
    <x v="0"/>
    <x v="13"/>
    <x v="4"/>
    <x v="4"/>
    <n v="717.45"/>
  </r>
  <r>
    <x v="92"/>
    <x v="0"/>
    <s v="2023-2024"/>
    <x v="0"/>
    <x v="71"/>
    <x v="6"/>
    <x v="6"/>
    <n v="5043"/>
    <x v="0"/>
    <x v="13"/>
    <x v="9"/>
    <x v="9"/>
    <n v="718.24"/>
  </r>
  <r>
    <x v="463"/>
    <x v="0"/>
    <s v="2023-2024"/>
    <x v="1"/>
    <x v="64"/>
    <x v="1"/>
    <x v="1"/>
    <n v="2350"/>
    <x v="0"/>
    <x v="1"/>
    <x v="3"/>
    <x v="3"/>
    <n v="721.01999999999987"/>
  </r>
  <r>
    <x v="173"/>
    <x v="0"/>
    <s v="2023-2024"/>
    <x v="0"/>
    <x v="73"/>
    <x v="6"/>
    <x v="6"/>
    <n v="5607"/>
    <x v="0"/>
    <x v="18"/>
    <x v="1"/>
    <x v="1"/>
    <n v="721.04"/>
  </r>
  <r>
    <x v="176"/>
    <x v="2"/>
    <s v="2024-2025"/>
    <x v="0"/>
    <x v="4"/>
    <x v="1"/>
    <x v="1"/>
    <n v="2154"/>
    <x v="0"/>
    <x v="4"/>
    <x v="3"/>
    <x v="3"/>
    <n v="721.23"/>
  </r>
  <r>
    <x v="19"/>
    <x v="0"/>
    <s v="2023-2024"/>
    <x v="0"/>
    <x v="19"/>
    <x v="1"/>
    <x v="1"/>
    <n v="2800"/>
    <x v="0"/>
    <x v="11"/>
    <x v="4"/>
    <x v="4"/>
    <n v="721.40000000000009"/>
  </r>
  <r>
    <x v="676"/>
    <x v="1"/>
    <s v="2023-2024"/>
    <x v="0"/>
    <x v="60"/>
    <x v="1"/>
    <x v="1"/>
    <n v="2541"/>
    <x v="0"/>
    <x v="2"/>
    <x v="3"/>
    <x v="3"/>
    <n v="721.7"/>
  </r>
  <r>
    <x v="293"/>
    <x v="0"/>
    <s v="2023-2024"/>
    <x v="0"/>
    <x v="29"/>
    <x v="4"/>
    <x v="4"/>
    <n v="3500"/>
    <x v="0"/>
    <x v="8"/>
    <x v="4"/>
    <x v="4"/>
    <n v="722.32999999999993"/>
  </r>
  <r>
    <x v="564"/>
    <x v="0"/>
    <s v="2023-2024"/>
    <x v="0"/>
    <x v="17"/>
    <x v="3"/>
    <x v="3"/>
    <n v="4825"/>
    <x v="0"/>
    <x v="12"/>
    <x v="9"/>
    <x v="9"/>
    <n v="723.53000000000009"/>
  </r>
  <r>
    <x v="712"/>
    <x v="0"/>
    <s v="2023-2024"/>
    <x v="0"/>
    <x v="18"/>
    <x v="6"/>
    <x v="6"/>
    <n v="5168"/>
    <x v="0"/>
    <x v="13"/>
    <x v="5"/>
    <x v="5"/>
    <n v="724.4"/>
  </r>
  <r>
    <x v="78"/>
    <x v="0"/>
    <s v="2023-2024"/>
    <x v="0"/>
    <x v="94"/>
    <x v="5"/>
    <x v="5"/>
    <n v="7250"/>
    <x v="0"/>
    <x v="9"/>
    <x v="4"/>
    <x v="4"/>
    <n v="724.66000000000008"/>
  </r>
  <r>
    <x v="246"/>
    <x v="2"/>
    <s v="2024-2025"/>
    <x v="0"/>
    <x v="64"/>
    <x v="1"/>
    <x v="1"/>
    <n v="2350"/>
    <x v="0"/>
    <x v="1"/>
    <x v="7"/>
    <x v="7"/>
    <n v="724.67999999999984"/>
  </r>
  <r>
    <x v="668"/>
    <x v="2"/>
    <s v="2024-2025"/>
    <x v="0"/>
    <x v="92"/>
    <x v="3"/>
    <x v="3"/>
    <n v="4305"/>
    <x v="0"/>
    <x v="3"/>
    <x v="9"/>
    <x v="9"/>
    <n v="724.75"/>
  </r>
  <r>
    <x v="282"/>
    <x v="2"/>
    <s v="2024-2025"/>
    <x v="1"/>
    <x v="22"/>
    <x v="1"/>
    <x v="1"/>
    <n v="2539"/>
    <x v="0"/>
    <x v="2"/>
    <x v="1"/>
    <x v="1"/>
    <n v="726.35"/>
  </r>
  <r>
    <x v="562"/>
    <x v="1"/>
    <s v="2022-2023"/>
    <x v="0"/>
    <x v="69"/>
    <x v="4"/>
    <x v="4"/>
    <n v="3199"/>
    <x v="0"/>
    <x v="6"/>
    <x v="3"/>
    <x v="3"/>
    <n v="726.38"/>
  </r>
  <r>
    <x v="241"/>
    <x v="0"/>
    <s v="2023-2024"/>
    <x v="0"/>
    <x v="56"/>
    <x v="1"/>
    <x v="1"/>
    <n v="2795"/>
    <x v="0"/>
    <x v="11"/>
    <x v="7"/>
    <x v="7"/>
    <n v="727.32999999999981"/>
  </r>
  <r>
    <x v="301"/>
    <x v="1"/>
    <s v="2022-2023"/>
    <x v="0"/>
    <x v="28"/>
    <x v="1"/>
    <x v="1"/>
    <n v="2830"/>
    <x v="0"/>
    <x v="11"/>
    <x v="4"/>
    <x v="4"/>
    <n v="728.16000000000008"/>
  </r>
  <r>
    <x v="443"/>
    <x v="1"/>
    <s v="2023-2024"/>
    <x v="0"/>
    <x v="43"/>
    <x v="1"/>
    <x v="1"/>
    <n v="2560"/>
    <x v="0"/>
    <x v="2"/>
    <x v="3"/>
    <x v="3"/>
    <n v="729.09"/>
  </r>
  <r>
    <x v="210"/>
    <x v="0"/>
    <s v="2023-2024"/>
    <x v="0"/>
    <x v="63"/>
    <x v="1"/>
    <x v="1"/>
    <n v="2015"/>
    <x v="0"/>
    <x v="5"/>
    <x v="7"/>
    <x v="7"/>
    <n v="729.36"/>
  </r>
  <r>
    <x v="357"/>
    <x v="0"/>
    <s v="2024-2025"/>
    <x v="0"/>
    <x v="39"/>
    <x v="0"/>
    <x v="0"/>
    <n v="6330"/>
    <x v="0"/>
    <x v="14"/>
    <x v="6"/>
    <x v="6"/>
    <n v="731.02"/>
  </r>
  <r>
    <x v="209"/>
    <x v="2"/>
    <s v="2024-2025"/>
    <x v="0"/>
    <x v="47"/>
    <x v="1"/>
    <x v="1"/>
    <n v="2101"/>
    <x v="0"/>
    <x v="4"/>
    <x v="4"/>
    <x v="4"/>
    <n v="731.57999999999993"/>
  </r>
  <r>
    <x v="633"/>
    <x v="1"/>
    <s v="2023-2024"/>
    <x v="0"/>
    <x v="33"/>
    <x v="4"/>
    <x v="4"/>
    <n v="3280"/>
    <x v="0"/>
    <x v="8"/>
    <x v="0"/>
    <x v="0"/>
    <n v="733.47"/>
  </r>
  <r>
    <x v="678"/>
    <x v="1"/>
    <s v="2023-2024"/>
    <x v="1"/>
    <x v="35"/>
    <x v="3"/>
    <x v="3"/>
    <n v="4558"/>
    <x v="0"/>
    <x v="15"/>
    <x v="2"/>
    <x v="2"/>
    <n v="733.96"/>
  </r>
  <r>
    <x v="74"/>
    <x v="2"/>
    <s v="2024-2025"/>
    <x v="0"/>
    <x v="78"/>
    <x v="1"/>
    <x v="1"/>
    <n v="2141"/>
    <x v="0"/>
    <x v="4"/>
    <x v="0"/>
    <x v="0"/>
    <n v="734.98"/>
  </r>
  <r>
    <x v="720"/>
    <x v="0"/>
    <s v="2023-2024"/>
    <x v="0"/>
    <x v="76"/>
    <x v="1"/>
    <x v="1"/>
    <n v="2031"/>
    <x v="0"/>
    <x v="5"/>
    <x v="7"/>
    <x v="7"/>
    <n v="738.8599999999999"/>
  </r>
  <r>
    <x v="101"/>
    <x v="2"/>
    <s v="2024-2025"/>
    <x v="1"/>
    <x v="24"/>
    <x v="1"/>
    <x v="1"/>
    <n v="2120"/>
    <x v="0"/>
    <x v="4"/>
    <x v="4"/>
    <x v="4"/>
    <n v="739.6099999999999"/>
  </r>
  <r>
    <x v="373"/>
    <x v="0"/>
    <s v="2023-2024"/>
    <x v="0"/>
    <x v="33"/>
    <x v="4"/>
    <x v="4"/>
    <n v="3280"/>
    <x v="0"/>
    <x v="8"/>
    <x v="7"/>
    <x v="7"/>
    <n v="739.65"/>
  </r>
  <r>
    <x v="31"/>
    <x v="1"/>
    <s v="2022-2023"/>
    <x v="0"/>
    <x v="10"/>
    <x v="4"/>
    <x v="4"/>
    <n v="3551"/>
    <x v="0"/>
    <x v="8"/>
    <x v="4"/>
    <x v="4"/>
    <n v="740.32"/>
  </r>
  <r>
    <x v="556"/>
    <x v="0"/>
    <s v="2023-2024"/>
    <x v="0"/>
    <x v="71"/>
    <x v="6"/>
    <x v="6"/>
    <n v="5043"/>
    <x v="0"/>
    <x v="13"/>
    <x v="1"/>
    <x v="1"/>
    <n v="741.28000000000009"/>
  </r>
  <r>
    <x v="356"/>
    <x v="0"/>
    <s v="2023-2024"/>
    <x v="1"/>
    <x v="87"/>
    <x v="2"/>
    <x v="2"/>
    <n v="2609"/>
    <x v="0"/>
    <x v="2"/>
    <x v="9"/>
    <x v="9"/>
    <n v="741.83999999999992"/>
  </r>
  <r>
    <x v="205"/>
    <x v="0"/>
    <s v="2023-2024"/>
    <x v="1"/>
    <x v="68"/>
    <x v="7"/>
    <x v="7"/>
    <n v="800"/>
    <x v="0"/>
    <x v="19"/>
    <x v="3"/>
    <x v="3"/>
    <n v="742.08"/>
  </r>
  <r>
    <x v="307"/>
    <x v="0"/>
    <s v="2023-2024"/>
    <x v="0"/>
    <x v="37"/>
    <x v="1"/>
    <x v="1"/>
    <n v="2750"/>
    <x v="0"/>
    <x v="11"/>
    <x v="4"/>
    <x v="4"/>
    <n v="742.91"/>
  </r>
  <r>
    <x v="255"/>
    <x v="0"/>
    <s v="2023-2024"/>
    <x v="0"/>
    <x v="9"/>
    <x v="4"/>
    <x v="4"/>
    <n v="3076"/>
    <x v="0"/>
    <x v="7"/>
    <x v="4"/>
    <x v="4"/>
    <n v="743.15"/>
  </r>
  <r>
    <x v="183"/>
    <x v="0"/>
    <s v="2023-2024"/>
    <x v="0"/>
    <x v="26"/>
    <x v="0"/>
    <x v="0"/>
    <n v="6280"/>
    <x v="0"/>
    <x v="14"/>
    <x v="3"/>
    <x v="3"/>
    <n v="744.12"/>
  </r>
  <r>
    <x v="79"/>
    <x v="0"/>
    <s v="2023-2024"/>
    <x v="1"/>
    <x v="75"/>
    <x v="0"/>
    <x v="0"/>
    <n v="6450"/>
    <x v="0"/>
    <x v="20"/>
    <x v="9"/>
    <x v="9"/>
    <n v="744.77"/>
  </r>
  <r>
    <x v="174"/>
    <x v="0"/>
    <s v="2024-2025"/>
    <x v="1"/>
    <x v="8"/>
    <x v="1"/>
    <x v="1"/>
    <n v="2158"/>
    <x v="0"/>
    <x v="4"/>
    <x v="9"/>
    <x v="9"/>
    <n v="744.88"/>
  </r>
  <r>
    <x v="159"/>
    <x v="0"/>
    <s v="2023-2024"/>
    <x v="0"/>
    <x v="80"/>
    <x v="0"/>
    <x v="0"/>
    <n v="6109"/>
    <x v="0"/>
    <x v="14"/>
    <x v="4"/>
    <x v="4"/>
    <n v="744.9899999999999"/>
  </r>
  <r>
    <x v="716"/>
    <x v="0"/>
    <s v="2023-2024"/>
    <x v="1"/>
    <x v="35"/>
    <x v="3"/>
    <x v="3"/>
    <n v="4558"/>
    <x v="0"/>
    <x v="15"/>
    <x v="2"/>
    <x v="2"/>
    <n v="745.32"/>
  </r>
  <r>
    <x v="199"/>
    <x v="0"/>
    <s v="2023-2024"/>
    <x v="1"/>
    <x v="8"/>
    <x v="1"/>
    <x v="1"/>
    <n v="2158"/>
    <x v="0"/>
    <x v="4"/>
    <x v="9"/>
    <x v="9"/>
    <n v="746.06"/>
  </r>
  <r>
    <x v="218"/>
    <x v="1"/>
    <s v="2022-2023"/>
    <x v="0"/>
    <x v="84"/>
    <x v="3"/>
    <x v="3"/>
    <n v="4215"/>
    <x v="0"/>
    <x v="3"/>
    <x v="2"/>
    <x v="2"/>
    <n v="747.07"/>
  </r>
  <r>
    <x v="528"/>
    <x v="1"/>
    <s v="2022-2023"/>
    <x v="0"/>
    <x v="53"/>
    <x v="3"/>
    <x v="3"/>
    <n v="4119"/>
    <x v="0"/>
    <x v="10"/>
    <x v="9"/>
    <x v="9"/>
    <n v="747.11"/>
  </r>
  <r>
    <x v="169"/>
    <x v="0"/>
    <s v="2023-2024"/>
    <x v="0"/>
    <x v="62"/>
    <x v="0"/>
    <x v="0"/>
    <n v="6112"/>
    <x v="0"/>
    <x v="14"/>
    <x v="7"/>
    <x v="7"/>
    <n v="747.30000000000007"/>
  </r>
  <r>
    <x v="59"/>
    <x v="0"/>
    <s v="2023-2024"/>
    <x v="0"/>
    <x v="2"/>
    <x v="2"/>
    <x v="2"/>
    <n v="2617"/>
    <x v="0"/>
    <x v="2"/>
    <x v="0"/>
    <x v="0"/>
    <n v="747.34"/>
  </r>
  <r>
    <x v="436"/>
    <x v="2"/>
    <s v="2024-2025"/>
    <x v="0"/>
    <x v="57"/>
    <x v="6"/>
    <x v="6"/>
    <n v="5082"/>
    <x v="0"/>
    <x v="13"/>
    <x v="1"/>
    <x v="1"/>
    <n v="747.42000000000007"/>
  </r>
  <r>
    <x v="134"/>
    <x v="0"/>
    <s v="2024-2025"/>
    <x v="0"/>
    <x v="8"/>
    <x v="1"/>
    <x v="1"/>
    <n v="2158"/>
    <x v="0"/>
    <x v="4"/>
    <x v="4"/>
    <x v="4"/>
    <n v="747.94"/>
  </r>
  <r>
    <x v="44"/>
    <x v="0"/>
    <s v="2023-2024"/>
    <x v="0"/>
    <x v="66"/>
    <x v="3"/>
    <x v="3"/>
    <n v="4883"/>
    <x v="0"/>
    <x v="12"/>
    <x v="1"/>
    <x v="1"/>
    <n v="748.43000000000006"/>
  </r>
  <r>
    <x v="276"/>
    <x v="0"/>
    <s v="2023-2024"/>
    <x v="0"/>
    <x v="90"/>
    <x v="3"/>
    <x v="3"/>
    <n v="4700"/>
    <x v="0"/>
    <x v="17"/>
    <x v="7"/>
    <x v="7"/>
    <n v="749.04"/>
  </r>
  <r>
    <x v="178"/>
    <x v="0"/>
    <s v="2024-2025"/>
    <x v="0"/>
    <x v="37"/>
    <x v="1"/>
    <x v="1"/>
    <n v="2750"/>
    <x v="0"/>
    <x v="11"/>
    <x v="3"/>
    <x v="3"/>
    <n v="749.25"/>
  </r>
  <r>
    <x v="536"/>
    <x v="1"/>
    <s v="2022-2023"/>
    <x v="0"/>
    <x v="12"/>
    <x v="3"/>
    <x v="3"/>
    <n v="4068"/>
    <x v="0"/>
    <x v="10"/>
    <x v="3"/>
    <x v="3"/>
    <n v="749.56"/>
  </r>
  <r>
    <x v="218"/>
    <x v="1"/>
    <s v="2022-2023"/>
    <x v="0"/>
    <x v="46"/>
    <x v="3"/>
    <x v="3"/>
    <n v="4740"/>
    <x v="0"/>
    <x v="17"/>
    <x v="5"/>
    <x v="5"/>
    <n v="749.75"/>
  </r>
  <r>
    <x v="676"/>
    <x v="1"/>
    <s v="2023-2024"/>
    <x v="1"/>
    <x v="89"/>
    <x v="4"/>
    <x v="4"/>
    <n v="3136"/>
    <x v="0"/>
    <x v="6"/>
    <x v="5"/>
    <x v="5"/>
    <n v="750.6"/>
  </r>
  <r>
    <x v="156"/>
    <x v="2"/>
    <s v="2024-2025"/>
    <x v="0"/>
    <x v="40"/>
    <x v="4"/>
    <x v="4"/>
    <n v="3353"/>
    <x v="0"/>
    <x v="8"/>
    <x v="7"/>
    <x v="7"/>
    <n v="751.21"/>
  </r>
  <r>
    <x v="464"/>
    <x v="2"/>
    <s v="2024-2025"/>
    <x v="0"/>
    <x v="23"/>
    <x v="1"/>
    <x v="1"/>
    <n v="2650"/>
    <x v="0"/>
    <x v="11"/>
    <x v="7"/>
    <x v="7"/>
    <n v="756.55000000000007"/>
  </r>
  <r>
    <x v="253"/>
    <x v="0"/>
    <s v="2024-2025"/>
    <x v="1"/>
    <x v="40"/>
    <x v="4"/>
    <x v="4"/>
    <n v="3353"/>
    <x v="0"/>
    <x v="8"/>
    <x v="2"/>
    <x v="2"/>
    <n v="756.94"/>
  </r>
  <r>
    <x v="551"/>
    <x v="0"/>
    <s v="2023-2024"/>
    <x v="0"/>
    <x v="13"/>
    <x v="1"/>
    <x v="1"/>
    <n v="2480"/>
    <x v="0"/>
    <x v="1"/>
    <x v="4"/>
    <x v="4"/>
    <n v="759.59"/>
  </r>
  <r>
    <x v="720"/>
    <x v="0"/>
    <s v="2023-2024"/>
    <x v="0"/>
    <x v="43"/>
    <x v="1"/>
    <x v="1"/>
    <n v="2560"/>
    <x v="0"/>
    <x v="2"/>
    <x v="2"/>
    <x v="2"/>
    <n v="761.5200000000001"/>
  </r>
  <r>
    <x v="409"/>
    <x v="0"/>
    <s v="2023-2024"/>
    <x v="0"/>
    <x v="43"/>
    <x v="1"/>
    <x v="1"/>
    <n v="2560"/>
    <x v="0"/>
    <x v="2"/>
    <x v="3"/>
    <x v="3"/>
    <n v="761.66000000000008"/>
  </r>
  <r>
    <x v="484"/>
    <x v="0"/>
    <s v="2023-2024"/>
    <x v="0"/>
    <x v="33"/>
    <x v="4"/>
    <x v="4"/>
    <n v="3280"/>
    <x v="0"/>
    <x v="8"/>
    <x v="4"/>
    <x v="4"/>
    <n v="762.15000000000009"/>
  </r>
  <r>
    <x v="627"/>
    <x v="2"/>
    <s v="2024-2025"/>
    <x v="0"/>
    <x v="37"/>
    <x v="1"/>
    <x v="1"/>
    <n v="2750"/>
    <x v="0"/>
    <x v="11"/>
    <x v="4"/>
    <x v="4"/>
    <n v="763.2700000000001"/>
  </r>
  <r>
    <x v="140"/>
    <x v="0"/>
    <s v="2024-2025"/>
    <x v="0"/>
    <x v="1"/>
    <x v="1"/>
    <x v="1"/>
    <n v="2478"/>
    <x v="0"/>
    <x v="1"/>
    <x v="9"/>
    <x v="9"/>
    <n v="764.81"/>
  </r>
  <r>
    <x v="13"/>
    <x v="0"/>
    <s v="2023-2024"/>
    <x v="0"/>
    <x v="51"/>
    <x v="4"/>
    <x v="4"/>
    <n v="3630"/>
    <x v="0"/>
    <x v="16"/>
    <x v="9"/>
    <x v="9"/>
    <n v="764.92"/>
  </r>
  <r>
    <x v="437"/>
    <x v="1"/>
    <s v="2023-2024"/>
    <x v="0"/>
    <x v="64"/>
    <x v="1"/>
    <x v="1"/>
    <n v="2350"/>
    <x v="0"/>
    <x v="1"/>
    <x v="1"/>
    <x v="1"/>
    <n v="767.44999999999993"/>
  </r>
  <r>
    <x v="252"/>
    <x v="1"/>
    <s v="2023-2024"/>
    <x v="0"/>
    <x v="94"/>
    <x v="5"/>
    <x v="5"/>
    <n v="7250"/>
    <x v="0"/>
    <x v="9"/>
    <x v="7"/>
    <x v="7"/>
    <n v="768.2"/>
  </r>
  <r>
    <x v="360"/>
    <x v="2"/>
    <s v="2024-2025"/>
    <x v="0"/>
    <x v="13"/>
    <x v="1"/>
    <x v="1"/>
    <n v="2480"/>
    <x v="0"/>
    <x v="1"/>
    <x v="7"/>
    <x v="7"/>
    <n v="769.59"/>
  </r>
  <r>
    <x v="665"/>
    <x v="0"/>
    <s v="2023-2024"/>
    <x v="0"/>
    <x v="7"/>
    <x v="4"/>
    <x v="4"/>
    <n v="3175"/>
    <x v="0"/>
    <x v="6"/>
    <x v="3"/>
    <x v="3"/>
    <n v="769.93"/>
  </r>
  <r>
    <x v="316"/>
    <x v="0"/>
    <s v="2023-2024"/>
    <x v="0"/>
    <x v="69"/>
    <x v="4"/>
    <x v="4"/>
    <n v="3199"/>
    <x v="0"/>
    <x v="6"/>
    <x v="5"/>
    <x v="5"/>
    <n v="770.33999999999992"/>
  </r>
  <r>
    <x v="46"/>
    <x v="2"/>
    <s v="2024-2025"/>
    <x v="0"/>
    <x v="62"/>
    <x v="0"/>
    <x v="0"/>
    <n v="6112"/>
    <x v="0"/>
    <x v="14"/>
    <x v="9"/>
    <x v="9"/>
    <n v="771.18999999999994"/>
  </r>
  <r>
    <x v="136"/>
    <x v="0"/>
    <s v="2024-2025"/>
    <x v="0"/>
    <x v="7"/>
    <x v="4"/>
    <x v="4"/>
    <n v="3175"/>
    <x v="0"/>
    <x v="6"/>
    <x v="2"/>
    <x v="2"/>
    <n v="771.22"/>
  </r>
  <r>
    <x v="290"/>
    <x v="0"/>
    <s v="2023-2024"/>
    <x v="0"/>
    <x v="87"/>
    <x v="2"/>
    <x v="2"/>
    <n v="2609"/>
    <x v="0"/>
    <x v="2"/>
    <x v="5"/>
    <x v="5"/>
    <n v="771.81000000000006"/>
  </r>
  <r>
    <x v="19"/>
    <x v="0"/>
    <s v="2023-2024"/>
    <x v="1"/>
    <x v="22"/>
    <x v="1"/>
    <x v="1"/>
    <n v="2539"/>
    <x v="0"/>
    <x v="2"/>
    <x v="1"/>
    <x v="1"/>
    <n v="773.53"/>
  </r>
  <r>
    <x v="451"/>
    <x v="2"/>
    <s v="2024-2025"/>
    <x v="0"/>
    <x v="78"/>
    <x v="1"/>
    <x v="1"/>
    <n v="2141"/>
    <x v="0"/>
    <x v="4"/>
    <x v="1"/>
    <x v="1"/>
    <n v="776.77"/>
  </r>
  <r>
    <x v="545"/>
    <x v="2"/>
    <s v="2024-2025"/>
    <x v="1"/>
    <x v="65"/>
    <x v="1"/>
    <x v="1"/>
    <n v="2131"/>
    <x v="0"/>
    <x v="4"/>
    <x v="3"/>
    <x v="3"/>
    <n v="777.14"/>
  </r>
  <r>
    <x v="563"/>
    <x v="0"/>
    <s v="2023-2024"/>
    <x v="0"/>
    <x v="73"/>
    <x v="6"/>
    <x v="6"/>
    <n v="5607"/>
    <x v="0"/>
    <x v="18"/>
    <x v="0"/>
    <x v="0"/>
    <n v="777.87"/>
  </r>
  <r>
    <x v="721"/>
    <x v="0"/>
    <s v="2023-2024"/>
    <x v="1"/>
    <x v="85"/>
    <x v="0"/>
    <x v="0"/>
    <n v="6530"/>
    <x v="0"/>
    <x v="20"/>
    <x v="6"/>
    <x v="6"/>
    <n v="778.56000000000006"/>
  </r>
  <r>
    <x v="245"/>
    <x v="0"/>
    <s v="2023-2024"/>
    <x v="0"/>
    <x v="12"/>
    <x v="3"/>
    <x v="3"/>
    <n v="4068"/>
    <x v="0"/>
    <x v="10"/>
    <x v="9"/>
    <x v="9"/>
    <n v="779.41"/>
  </r>
  <r>
    <x v="7"/>
    <x v="0"/>
    <s v="2023-2024"/>
    <x v="0"/>
    <x v="21"/>
    <x v="3"/>
    <x v="3"/>
    <n v="4012"/>
    <x v="0"/>
    <x v="10"/>
    <x v="5"/>
    <x v="5"/>
    <n v="779.49"/>
  </r>
  <r>
    <x v="296"/>
    <x v="0"/>
    <s v="2023-2024"/>
    <x v="0"/>
    <x v="29"/>
    <x v="4"/>
    <x v="4"/>
    <n v="3500"/>
    <x v="0"/>
    <x v="8"/>
    <x v="7"/>
    <x v="7"/>
    <n v="780.21999999999991"/>
  </r>
  <r>
    <x v="168"/>
    <x v="0"/>
    <s v="2023-2024"/>
    <x v="1"/>
    <x v="75"/>
    <x v="0"/>
    <x v="0"/>
    <n v="6450"/>
    <x v="0"/>
    <x v="20"/>
    <x v="0"/>
    <x v="0"/>
    <n v="780.56000000000006"/>
  </r>
  <r>
    <x v="148"/>
    <x v="1"/>
    <s v="2022-2023"/>
    <x v="0"/>
    <x v="54"/>
    <x v="4"/>
    <x v="4"/>
    <n v="3030"/>
    <x v="0"/>
    <x v="7"/>
    <x v="1"/>
    <x v="1"/>
    <n v="786.16000000000008"/>
  </r>
  <r>
    <x v="522"/>
    <x v="0"/>
    <s v="2023-2024"/>
    <x v="0"/>
    <x v="52"/>
    <x v="3"/>
    <x v="3"/>
    <n v="4053"/>
    <x v="0"/>
    <x v="10"/>
    <x v="3"/>
    <x v="3"/>
    <n v="786.38000000000011"/>
  </r>
  <r>
    <x v="288"/>
    <x v="1"/>
    <s v="2022-2023"/>
    <x v="0"/>
    <x v="18"/>
    <x v="6"/>
    <x v="6"/>
    <n v="5168"/>
    <x v="0"/>
    <x v="13"/>
    <x v="9"/>
    <x v="9"/>
    <n v="786.86"/>
  </r>
  <r>
    <x v="437"/>
    <x v="1"/>
    <s v="2023-2024"/>
    <x v="1"/>
    <x v="85"/>
    <x v="0"/>
    <x v="0"/>
    <n v="6530"/>
    <x v="0"/>
    <x v="20"/>
    <x v="7"/>
    <x v="7"/>
    <n v="787.08000000000015"/>
  </r>
  <r>
    <x v="30"/>
    <x v="1"/>
    <s v="2022-2023"/>
    <x v="0"/>
    <x v="26"/>
    <x v="0"/>
    <x v="0"/>
    <n v="6280"/>
    <x v="0"/>
    <x v="14"/>
    <x v="3"/>
    <x v="3"/>
    <n v="787.31999999999994"/>
  </r>
  <r>
    <x v="554"/>
    <x v="0"/>
    <s v="2023-2024"/>
    <x v="0"/>
    <x v="74"/>
    <x v="1"/>
    <x v="1"/>
    <n v="2485"/>
    <x v="0"/>
    <x v="1"/>
    <x v="0"/>
    <x v="0"/>
    <n v="787.88"/>
  </r>
  <r>
    <x v="371"/>
    <x v="2"/>
    <s v="2024-2025"/>
    <x v="0"/>
    <x v="63"/>
    <x v="1"/>
    <x v="1"/>
    <n v="2015"/>
    <x v="0"/>
    <x v="5"/>
    <x v="7"/>
    <x v="7"/>
    <n v="789.65"/>
  </r>
  <r>
    <x v="423"/>
    <x v="1"/>
    <s v="2023-2024"/>
    <x v="1"/>
    <x v="65"/>
    <x v="1"/>
    <x v="1"/>
    <n v="2131"/>
    <x v="0"/>
    <x v="4"/>
    <x v="7"/>
    <x v="7"/>
    <n v="791.38999999999987"/>
  </r>
  <r>
    <x v="593"/>
    <x v="0"/>
    <s v="2023-2024"/>
    <x v="0"/>
    <x v="36"/>
    <x v="4"/>
    <x v="4"/>
    <n v="3148"/>
    <x v="0"/>
    <x v="6"/>
    <x v="7"/>
    <x v="7"/>
    <n v="791.57"/>
  </r>
  <r>
    <x v="409"/>
    <x v="0"/>
    <s v="2023-2024"/>
    <x v="0"/>
    <x v="10"/>
    <x v="4"/>
    <x v="4"/>
    <n v="3551"/>
    <x v="0"/>
    <x v="8"/>
    <x v="4"/>
    <x v="4"/>
    <n v="792.04999999999984"/>
  </r>
  <r>
    <x v="166"/>
    <x v="0"/>
    <s v="2024-2025"/>
    <x v="0"/>
    <x v="67"/>
    <x v="3"/>
    <x v="3"/>
    <n v="4551"/>
    <x v="0"/>
    <x v="15"/>
    <x v="7"/>
    <x v="7"/>
    <n v="795.31000000000006"/>
  </r>
  <r>
    <x v="578"/>
    <x v="2"/>
    <s v="2024-2025"/>
    <x v="0"/>
    <x v="18"/>
    <x v="6"/>
    <x v="6"/>
    <n v="5168"/>
    <x v="0"/>
    <x v="13"/>
    <x v="7"/>
    <x v="7"/>
    <n v="795.65"/>
  </r>
  <r>
    <x v="158"/>
    <x v="0"/>
    <s v="2023-2024"/>
    <x v="1"/>
    <x v="81"/>
    <x v="3"/>
    <x v="3"/>
    <n v="4680"/>
    <x v="0"/>
    <x v="17"/>
    <x v="4"/>
    <x v="4"/>
    <n v="796.52"/>
  </r>
  <r>
    <x v="247"/>
    <x v="2"/>
    <s v="2024-2025"/>
    <x v="0"/>
    <x v="23"/>
    <x v="1"/>
    <x v="1"/>
    <n v="2650"/>
    <x v="0"/>
    <x v="11"/>
    <x v="7"/>
    <x v="7"/>
    <n v="796.76000000000033"/>
  </r>
  <r>
    <x v="234"/>
    <x v="2"/>
    <s v="2024-2025"/>
    <x v="0"/>
    <x v="59"/>
    <x v="3"/>
    <x v="3"/>
    <n v="4509"/>
    <x v="0"/>
    <x v="3"/>
    <x v="3"/>
    <x v="3"/>
    <n v="797.2"/>
  </r>
  <r>
    <x v="342"/>
    <x v="0"/>
    <s v="2024-2025"/>
    <x v="1"/>
    <x v="89"/>
    <x v="4"/>
    <x v="4"/>
    <n v="3136"/>
    <x v="0"/>
    <x v="6"/>
    <x v="4"/>
    <x v="4"/>
    <n v="797.62"/>
  </r>
  <r>
    <x v="345"/>
    <x v="1"/>
    <s v="2023-2024"/>
    <x v="0"/>
    <x v="5"/>
    <x v="1"/>
    <x v="1"/>
    <n v="2067"/>
    <x v="0"/>
    <x v="5"/>
    <x v="6"/>
    <x v="6"/>
    <n v="797.75000000000011"/>
  </r>
  <r>
    <x v="10"/>
    <x v="0"/>
    <s v="2023-2024"/>
    <x v="0"/>
    <x v="47"/>
    <x v="1"/>
    <x v="1"/>
    <n v="2101"/>
    <x v="0"/>
    <x v="4"/>
    <x v="2"/>
    <x v="2"/>
    <n v="798.23"/>
  </r>
  <r>
    <x v="718"/>
    <x v="0"/>
    <s v="2023-2024"/>
    <x v="0"/>
    <x v="19"/>
    <x v="1"/>
    <x v="1"/>
    <n v="2800"/>
    <x v="0"/>
    <x v="11"/>
    <x v="5"/>
    <x v="5"/>
    <n v="798.24"/>
  </r>
  <r>
    <x v="354"/>
    <x v="1"/>
    <s v="2023-2024"/>
    <x v="0"/>
    <x v="92"/>
    <x v="3"/>
    <x v="3"/>
    <n v="4305"/>
    <x v="0"/>
    <x v="3"/>
    <x v="1"/>
    <x v="1"/>
    <n v="798.52"/>
  </r>
  <r>
    <x v="111"/>
    <x v="0"/>
    <s v="2023-2024"/>
    <x v="1"/>
    <x v="4"/>
    <x v="1"/>
    <x v="1"/>
    <n v="2154"/>
    <x v="0"/>
    <x v="4"/>
    <x v="7"/>
    <x v="7"/>
    <n v="799.67"/>
  </r>
  <r>
    <x v="293"/>
    <x v="0"/>
    <s v="2023-2024"/>
    <x v="0"/>
    <x v="56"/>
    <x v="1"/>
    <x v="1"/>
    <n v="2795"/>
    <x v="0"/>
    <x v="11"/>
    <x v="4"/>
    <x v="4"/>
    <n v="800.1"/>
  </r>
  <r>
    <x v="636"/>
    <x v="0"/>
    <s v="2023-2024"/>
    <x v="0"/>
    <x v="36"/>
    <x v="4"/>
    <x v="4"/>
    <n v="3148"/>
    <x v="0"/>
    <x v="6"/>
    <x v="6"/>
    <x v="6"/>
    <n v="800.23"/>
  </r>
  <r>
    <x v="110"/>
    <x v="2"/>
    <s v="2024-2025"/>
    <x v="0"/>
    <x v="93"/>
    <x v="4"/>
    <x v="4"/>
    <n v="3915"/>
    <x v="0"/>
    <x v="16"/>
    <x v="1"/>
    <x v="1"/>
    <n v="801.37"/>
  </r>
  <r>
    <x v="253"/>
    <x v="0"/>
    <s v="2024-2025"/>
    <x v="0"/>
    <x v="26"/>
    <x v="0"/>
    <x v="0"/>
    <n v="6280"/>
    <x v="0"/>
    <x v="14"/>
    <x v="6"/>
    <x v="6"/>
    <n v="801.48000000000013"/>
  </r>
  <r>
    <x v="696"/>
    <x v="1"/>
    <s v="2022-2023"/>
    <x v="0"/>
    <x v="20"/>
    <x v="4"/>
    <x v="4"/>
    <n v="3429"/>
    <x v="0"/>
    <x v="8"/>
    <x v="5"/>
    <x v="5"/>
    <n v="801.68000000000006"/>
  </r>
  <r>
    <x v="482"/>
    <x v="2"/>
    <s v="2024-2025"/>
    <x v="0"/>
    <x v="34"/>
    <x v="4"/>
    <x v="4"/>
    <n v="3018"/>
    <x v="0"/>
    <x v="7"/>
    <x v="7"/>
    <x v="7"/>
    <n v="801.97"/>
  </r>
  <r>
    <x v="163"/>
    <x v="0"/>
    <s v="2024-2025"/>
    <x v="0"/>
    <x v="87"/>
    <x v="2"/>
    <x v="2"/>
    <n v="2609"/>
    <x v="0"/>
    <x v="2"/>
    <x v="4"/>
    <x v="4"/>
    <n v="802.67"/>
  </r>
  <r>
    <x v="142"/>
    <x v="1"/>
    <s v="2023-2024"/>
    <x v="1"/>
    <x v="6"/>
    <x v="0"/>
    <x v="0"/>
    <n v="6010"/>
    <x v="0"/>
    <x v="0"/>
    <x v="4"/>
    <x v="4"/>
    <n v="802.75000000000011"/>
  </r>
  <r>
    <x v="126"/>
    <x v="0"/>
    <s v="2023-2024"/>
    <x v="1"/>
    <x v="35"/>
    <x v="3"/>
    <x v="3"/>
    <n v="4558"/>
    <x v="0"/>
    <x v="15"/>
    <x v="3"/>
    <x v="3"/>
    <n v="803.27"/>
  </r>
  <r>
    <x v="720"/>
    <x v="0"/>
    <s v="2023-2024"/>
    <x v="1"/>
    <x v="96"/>
    <x v="4"/>
    <x v="4"/>
    <n v="3690"/>
    <x v="0"/>
    <x v="16"/>
    <x v="9"/>
    <x v="9"/>
    <n v="803.61999999999989"/>
  </r>
  <r>
    <x v="507"/>
    <x v="0"/>
    <s v="2023-2024"/>
    <x v="0"/>
    <x v="53"/>
    <x v="3"/>
    <x v="3"/>
    <n v="4119"/>
    <x v="0"/>
    <x v="10"/>
    <x v="3"/>
    <x v="3"/>
    <n v="803.81"/>
  </r>
  <r>
    <x v="190"/>
    <x v="1"/>
    <s v="2022-2023"/>
    <x v="0"/>
    <x v="53"/>
    <x v="3"/>
    <x v="3"/>
    <n v="4119"/>
    <x v="0"/>
    <x v="10"/>
    <x v="7"/>
    <x v="7"/>
    <n v="807.66999999999985"/>
  </r>
  <r>
    <x v="625"/>
    <x v="0"/>
    <s v="2024-2025"/>
    <x v="0"/>
    <x v="9"/>
    <x v="4"/>
    <x v="4"/>
    <n v="3076"/>
    <x v="0"/>
    <x v="7"/>
    <x v="9"/>
    <x v="9"/>
    <n v="808.07"/>
  </r>
  <r>
    <x v="56"/>
    <x v="2"/>
    <s v="2024-2025"/>
    <x v="0"/>
    <x v="33"/>
    <x v="4"/>
    <x v="4"/>
    <n v="3280"/>
    <x v="0"/>
    <x v="8"/>
    <x v="3"/>
    <x v="3"/>
    <n v="809.27"/>
  </r>
  <r>
    <x v="258"/>
    <x v="0"/>
    <s v="2023-2024"/>
    <x v="0"/>
    <x v="54"/>
    <x v="4"/>
    <x v="4"/>
    <n v="3030"/>
    <x v="0"/>
    <x v="7"/>
    <x v="1"/>
    <x v="1"/>
    <n v="809.31000000000006"/>
  </r>
  <r>
    <x v="170"/>
    <x v="0"/>
    <s v="2023-2024"/>
    <x v="1"/>
    <x v="40"/>
    <x v="4"/>
    <x v="4"/>
    <n v="3353"/>
    <x v="0"/>
    <x v="8"/>
    <x v="3"/>
    <x v="3"/>
    <n v="809.47"/>
  </r>
  <r>
    <x v="95"/>
    <x v="1"/>
    <s v="2022-2023"/>
    <x v="0"/>
    <x v="46"/>
    <x v="3"/>
    <x v="3"/>
    <n v="4740"/>
    <x v="0"/>
    <x v="17"/>
    <x v="3"/>
    <x v="3"/>
    <n v="811.31"/>
  </r>
  <r>
    <x v="631"/>
    <x v="2"/>
    <s v="2024-2025"/>
    <x v="1"/>
    <x v="11"/>
    <x v="5"/>
    <x v="5"/>
    <n v="7010"/>
    <x v="0"/>
    <x v="9"/>
    <x v="4"/>
    <x v="4"/>
    <n v="812.18999999999994"/>
  </r>
  <r>
    <x v="142"/>
    <x v="1"/>
    <s v="2023-2024"/>
    <x v="0"/>
    <x v="59"/>
    <x v="3"/>
    <x v="3"/>
    <n v="4509"/>
    <x v="0"/>
    <x v="3"/>
    <x v="4"/>
    <x v="4"/>
    <n v="813.89"/>
  </r>
  <r>
    <x v="678"/>
    <x v="1"/>
    <s v="2023-2024"/>
    <x v="0"/>
    <x v="29"/>
    <x v="4"/>
    <x v="4"/>
    <n v="3500"/>
    <x v="0"/>
    <x v="8"/>
    <x v="1"/>
    <x v="1"/>
    <n v="815.31"/>
  </r>
  <r>
    <x v="722"/>
    <x v="0"/>
    <s v="2024-2025"/>
    <x v="0"/>
    <x v="84"/>
    <x v="3"/>
    <x v="3"/>
    <n v="4215"/>
    <x v="0"/>
    <x v="3"/>
    <x v="7"/>
    <x v="7"/>
    <n v="815.60999999999979"/>
  </r>
  <r>
    <x v="712"/>
    <x v="0"/>
    <s v="2023-2024"/>
    <x v="1"/>
    <x v="38"/>
    <x v="3"/>
    <x v="3"/>
    <n v="4802"/>
    <x v="0"/>
    <x v="12"/>
    <x v="4"/>
    <x v="4"/>
    <n v="816.8900000000001"/>
  </r>
  <r>
    <x v="28"/>
    <x v="2"/>
    <s v="2024-2025"/>
    <x v="1"/>
    <x v="39"/>
    <x v="0"/>
    <x v="0"/>
    <n v="6330"/>
    <x v="0"/>
    <x v="14"/>
    <x v="2"/>
    <x v="2"/>
    <n v="816.98000000000013"/>
  </r>
  <r>
    <x v="146"/>
    <x v="2"/>
    <s v="2024-2025"/>
    <x v="0"/>
    <x v="67"/>
    <x v="3"/>
    <x v="3"/>
    <n v="4551"/>
    <x v="0"/>
    <x v="15"/>
    <x v="7"/>
    <x v="7"/>
    <n v="817.61000000000013"/>
  </r>
  <r>
    <x v="63"/>
    <x v="1"/>
    <s v="2022-2023"/>
    <x v="1"/>
    <x v="34"/>
    <x v="4"/>
    <x v="4"/>
    <n v="3018"/>
    <x v="0"/>
    <x v="7"/>
    <x v="9"/>
    <x v="9"/>
    <n v="817.70000000000016"/>
  </r>
  <r>
    <x v="696"/>
    <x v="1"/>
    <s v="2022-2023"/>
    <x v="0"/>
    <x v="52"/>
    <x v="3"/>
    <x v="3"/>
    <n v="4053"/>
    <x v="0"/>
    <x v="10"/>
    <x v="3"/>
    <x v="3"/>
    <n v="818.34"/>
  </r>
  <r>
    <x v="125"/>
    <x v="2"/>
    <s v="2024-2025"/>
    <x v="0"/>
    <x v="77"/>
    <x v="5"/>
    <x v="5"/>
    <n v="7018"/>
    <x v="0"/>
    <x v="9"/>
    <x v="7"/>
    <x v="7"/>
    <n v="819.13"/>
  </r>
  <r>
    <x v="691"/>
    <x v="2"/>
    <s v="2024-2025"/>
    <x v="0"/>
    <x v="5"/>
    <x v="1"/>
    <x v="1"/>
    <n v="2067"/>
    <x v="0"/>
    <x v="5"/>
    <x v="1"/>
    <x v="1"/>
    <n v="819.1400000000001"/>
  </r>
  <r>
    <x v="46"/>
    <x v="2"/>
    <s v="2024-2025"/>
    <x v="0"/>
    <x v="71"/>
    <x v="6"/>
    <x v="6"/>
    <n v="5043"/>
    <x v="0"/>
    <x v="13"/>
    <x v="4"/>
    <x v="4"/>
    <n v="819.16"/>
  </r>
  <r>
    <x v="332"/>
    <x v="0"/>
    <s v="2024-2025"/>
    <x v="0"/>
    <x v="26"/>
    <x v="0"/>
    <x v="0"/>
    <n v="6280"/>
    <x v="0"/>
    <x v="14"/>
    <x v="8"/>
    <x v="8"/>
    <n v="821.3599999999999"/>
  </r>
  <r>
    <x v="172"/>
    <x v="1"/>
    <s v="2022-2023"/>
    <x v="0"/>
    <x v="90"/>
    <x v="3"/>
    <x v="3"/>
    <n v="4700"/>
    <x v="0"/>
    <x v="17"/>
    <x v="9"/>
    <x v="9"/>
    <n v="827.26"/>
  </r>
  <r>
    <x v="74"/>
    <x v="2"/>
    <s v="2024-2025"/>
    <x v="0"/>
    <x v="61"/>
    <x v="6"/>
    <x v="6"/>
    <n v="5343"/>
    <x v="0"/>
    <x v="18"/>
    <x v="1"/>
    <x v="1"/>
    <n v="829.82"/>
  </r>
  <r>
    <x v="279"/>
    <x v="2"/>
    <s v="2024-2025"/>
    <x v="0"/>
    <x v="32"/>
    <x v="6"/>
    <x v="6"/>
    <n v="5169"/>
    <x v="0"/>
    <x v="13"/>
    <x v="9"/>
    <x v="9"/>
    <n v="833.69999999999993"/>
  </r>
  <r>
    <x v="278"/>
    <x v="0"/>
    <s v="2024-2025"/>
    <x v="0"/>
    <x v="67"/>
    <x v="3"/>
    <x v="3"/>
    <n v="4551"/>
    <x v="0"/>
    <x v="15"/>
    <x v="6"/>
    <x v="6"/>
    <n v="833.85"/>
  </r>
  <r>
    <x v="382"/>
    <x v="1"/>
    <s v="2023-2024"/>
    <x v="0"/>
    <x v="16"/>
    <x v="0"/>
    <x v="0"/>
    <n v="6030"/>
    <x v="0"/>
    <x v="0"/>
    <x v="9"/>
    <x v="9"/>
    <n v="833.92"/>
  </r>
  <r>
    <x v="348"/>
    <x v="1"/>
    <s v="2023-2024"/>
    <x v="0"/>
    <x v="1"/>
    <x v="1"/>
    <x v="1"/>
    <n v="2478"/>
    <x v="0"/>
    <x v="1"/>
    <x v="9"/>
    <x v="9"/>
    <n v="837.2700000000001"/>
  </r>
  <r>
    <x v="612"/>
    <x v="0"/>
    <s v="2024-2025"/>
    <x v="0"/>
    <x v="47"/>
    <x v="1"/>
    <x v="1"/>
    <n v="2101"/>
    <x v="0"/>
    <x v="4"/>
    <x v="7"/>
    <x v="7"/>
    <n v="837.6400000000001"/>
  </r>
  <r>
    <x v="283"/>
    <x v="0"/>
    <s v="2023-2024"/>
    <x v="0"/>
    <x v="7"/>
    <x v="4"/>
    <x v="4"/>
    <n v="3175"/>
    <x v="0"/>
    <x v="6"/>
    <x v="3"/>
    <x v="3"/>
    <n v="842.62"/>
  </r>
  <r>
    <x v="450"/>
    <x v="1"/>
    <s v="2023-2024"/>
    <x v="1"/>
    <x v="25"/>
    <x v="4"/>
    <x v="4"/>
    <n v="3550"/>
    <x v="0"/>
    <x v="8"/>
    <x v="4"/>
    <x v="4"/>
    <n v="843.84"/>
  </r>
  <r>
    <x v="496"/>
    <x v="2"/>
    <s v="2024-2025"/>
    <x v="0"/>
    <x v="67"/>
    <x v="3"/>
    <x v="3"/>
    <n v="4551"/>
    <x v="0"/>
    <x v="15"/>
    <x v="4"/>
    <x v="4"/>
    <n v="844.2299999999999"/>
  </r>
  <r>
    <x v="539"/>
    <x v="2"/>
    <s v="2024-2025"/>
    <x v="1"/>
    <x v="56"/>
    <x v="1"/>
    <x v="1"/>
    <n v="2795"/>
    <x v="0"/>
    <x v="11"/>
    <x v="1"/>
    <x v="1"/>
    <n v="844.36"/>
  </r>
  <r>
    <x v="363"/>
    <x v="2"/>
    <s v="2024-2025"/>
    <x v="0"/>
    <x v="53"/>
    <x v="3"/>
    <x v="3"/>
    <n v="4119"/>
    <x v="0"/>
    <x v="10"/>
    <x v="7"/>
    <x v="7"/>
    <n v="845.60000000000014"/>
  </r>
  <r>
    <x v="440"/>
    <x v="0"/>
    <s v="2024-2025"/>
    <x v="0"/>
    <x v="1"/>
    <x v="1"/>
    <x v="1"/>
    <n v="2478"/>
    <x v="0"/>
    <x v="1"/>
    <x v="0"/>
    <x v="0"/>
    <n v="845.82999999999993"/>
  </r>
  <r>
    <x v="258"/>
    <x v="0"/>
    <s v="2023-2024"/>
    <x v="0"/>
    <x v="20"/>
    <x v="4"/>
    <x v="4"/>
    <n v="3429"/>
    <x v="0"/>
    <x v="8"/>
    <x v="4"/>
    <x v="4"/>
    <n v="846.90000000000009"/>
  </r>
  <r>
    <x v="381"/>
    <x v="0"/>
    <s v="2023-2024"/>
    <x v="0"/>
    <x v="23"/>
    <x v="1"/>
    <x v="1"/>
    <n v="2650"/>
    <x v="0"/>
    <x v="11"/>
    <x v="5"/>
    <x v="5"/>
    <n v="847.17"/>
  </r>
  <r>
    <x v="723"/>
    <x v="0"/>
    <s v="2023-2024"/>
    <x v="0"/>
    <x v="25"/>
    <x v="4"/>
    <x v="4"/>
    <n v="3550"/>
    <x v="0"/>
    <x v="8"/>
    <x v="1"/>
    <x v="1"/>
    <n v="848.59"/>
  </r>
  <r>
    <x v="392"/>
    <x v="2"/>
    <s v="2024-2025"/>
    <x v="1"/>
    <x v="17"/>
    <x v="3"/>
    <x v="3"/>
    <n v="4825"/>
    <x v="0"/>
    <x v="12"/>
    <x v="9"/>
    <x v="9"/>
    <n v="848.81999999999994"/>
  </r>
  <r>
    <x v="161"/>
    <x v="0"/>
    <s v="2023-2024"/>
    <x v="0"/>
    <x v="53"/>
    <x v="3"/>
    <x v="3"/>
    <n v="4119"/>
    <x v="0"/>
    <x v="10"/>
    <x v="2"/>
    <x v="2"/>
    <n v="850.43000000000006"/>
  </r>
  <r>
    <x v="609"/>
    <x v="0"/>
    <s v="2023-2024"/>
    <x v="0"/>
    <x v="17"/>
    <x v="3"/>
    <x v="3"/>
    <n v="4825"/>
    <x v="0"/>
    <x v="12"/>
    <x v="1"/>
    <x v="1"/>
    <n v="850.7299999999999"/>
  </r>
  <r>
    <x v="89"/>
    <x v="0"/>
    <s v="2024-2025"/>
    <x v="1"/>
    <x v="21"/>
    <x v="3"/>
    <x v="3"/>
    <n v="4012"/>
    <x v="0"/>
    <x v="10"/>
    <x v="1"/>
    <x v="1"/>
    <n v="852.90000000000009"/>
  </r>
  <r>
    <x v="448"/>
    <x v="0"/>
    <s v="2023-2024"/>
    <x v="1"/>
    <x v="34"/>
    <x v="4"/>
    <x v="4"/>
    <n v="3018"/>
    <x v="0"/>
    <x v="7"/>
    <x v="0"/>
    <x v="0"/>
    <n v="853.53"/>
  </r>
  <r>
    <x v="493"/>
    <x v="1"/>
    <s v="2022-2023"/>
    <x v="0"/>
    <x v="28"/>
    <x v="1"/>
    <x v="1"/>
    <n v="2830"/>
    <x v="0"/>
    <x v="11"/>
    <x v="6"/>
    <x v="6"/>
    <n v="855.37000000000012"/>
  </r>
  <r>
    <x v="198"/>
    <x v="2"/>
    <s v="2024-2025"/>
    <x v="0"/>
    <x v="30"/>
    <x v="4"/>
    <x v="4"/>
    <n v="3131"/>
    <x v="0"/>
    <x v="6"/>
    <x v="4"/>
    <x v="4"/>
    <n v="858.84"/>
  </r>
  <r>
    <x v="323"/>
    <x v="0"/>
    <s v="2023-2024"/>
    <x v="1"/>
    <x v="40"/>
    <x v="4"/>
    <x v="4"/>
    <n v="3353"/>
    <x v="0"/>
    <x v="8"/>
    <x v="7"/>
    <x v="7"/>
    <n v="858.88999999999987"/>
  </r>
  <r>
    <x v="304"/>
    <x v="1"/>
    <s v="2023-2024"/>
    <x v="1"/>
    <x v="95"/>
    <x v="7"/>
    <x v="7"/>
    <n v="870"/>
    <x v="0"/>
    <x v="19"/>
    <x v="9"/>
    <x v="9"/>
    <n v="858.9"/>
  </r>
  <r>
    <x v="629"/>
    <x v="1"/>
    <s v="2022-2023"/>
    <x v="0"/>
    <x v="90"/>
    <x v="3"/>
    <x v="3"/>
    <n v="4700"/>
    <x v="0"/>
    <x v="17"/>
    <x v="5"/>
    <x v="5"/>
    <n v="858.96"/>
  </r>
  <r>
    <x v="54"/>
    <x v="0"/>
    <s v="2023-2024"/>
    <x v="0"/>
    <x v="27"/>
    <x v="4"/>
    <x v="4"/>
    <n v="3066"/>
    <x v="0"/>
    <x v="7"/>
    <x v="3"/>
    <x v="3"/>
    <n v="860.88000000000011"/>
  </r>
  <r>
    <x v="522"/>
    <x v="0"/>
    <s v="2023-2024"/>
    <x v="0"/>
    <x v="73"/>
    <x v="6"/>
    <x v="6"/>
    <n v="5607"/>
    <x v="0"/>
    <x v="18"/>
    <x v="9"/>
    <x v="9"/>
    <n v="861.81999999999994"/>
  </r>
  <r>
    <x v="625"/>
    <x v="0"/>
    <s v="2024-2025"/>
    <x v="0"/>
    <x v="4"/>
    <x v="1"/>
    <x v="1"/>
    <n v="2154"/>
    <x v="0"/>
    <x v="4"/>
    <x v="7"/>
    <x v="7"/>
    <n v="865.65999999999985"/>
  </r>
  <r>
    <x v="678"/>
    <x v="1"/>
    <s v="2023-2024"/>
    <x v="0"/>
    <x v="76"/>
    <x v="1"/>
    <x v="1"/>
    <n v="2031"/>
    <x v="0"/>
    <x v="5"/>
    <x v="3"/>
    <x v="3"/>
    <n v="866.43000000000006"/>
  </r>
  <r>
    <x v="33"/>
    <x v="2"/>
    <s v="2024-2025"/>
    <x v="0"/>
    <x v="16"/>
    <x v="0"/>
    <x v="0"/>
    <n v="6030"/>
    <x v="0"/>
    <x v="0"/>
    <x v="5"/>
    <x v="5"/>
    <n v="866.95"/>
  </r>
  <r>
    <x v="198"/>
    <x v="2"/>
    <s v="2024-2025"/>
    <x v="0"/>
    <x v="67"/>
    <x v="3"/>
    <x v="3"/>
    <n v="4551"/>
    <x v="0"/>
    <x v="15"/>
    <x v="3"/>
    <x v="3"/>
    <n v="869.43000000000006"/>
  </r>
  <r>
    <x v="273"/>
    <x v="1"/>
    <s v="2023-2024"/>
    <x v="1"/>
    <x v="38"/>
    <x v="3"/>
    <x v="3"/>
    <n v="4802"/>
    <x v="0"/>
    <x v="12"/>
    <x v="5"/>
    <x v="5"/>
    <n v="870.44999999999993"/>
  </r>
  <r>
    <x v="619"/>
    <x v="0"/>
    <s v="2023-2024"/>
    <x v="0"/>
    <x v="58"/>
    <x v="0"/>
    <x v="0"/>
    <n v="6027"/>
    <x v="0"/>
    <x v="0"/>
    <x v="4"/>
    <x v="4"/>
    <n v="870.48"/>
  </r>
  <r>
    <x v="379"/>
    <x v="2"/>
    <s v="2024-2025"/>
    <x v="0"/>
    <x v="48"/>
    <x v="3"/>
    <x v="3"/>
    <n v="4566"/>
    <x v="0"/>
    <x v="15"/>
    <x v="0"/>
    <x v="0"/>
    <n v="872.49000000000012"/>
  </r>
  <r>
    <x v="645"/>
    <x v="0"/>
    <s v="2024-2025"/>
    <x v="0"/>
    <x v="84"/>
    <x v="3"/>
    <x v="3"/>
    <n v="4215"/>
    <x v="0"/>
    <x v="3"/>
    <x v="3"/>
    <x v="3"/>
    <n v="872.91000000000008"/>
  </r>
  <r>
    <x v="292"/>
    <x v="0"/>
    <s v="2024-2025"/>
    <x v="0"/>
    <x v="67"/>
    <x v="3"/>
    <x v="3"/>
    <n v="4551"/>
    <x v="0"/>
    <x v="15"/>
    <x v="9"/>
    <x v="9"/>
    <n v="873.34"/>
  </r>
  <r>
    <x v="286"/>
    <x v="0"/>
    <s v="2024-2025"/>
    <x v="1"/>
    <x v="35"/>
    <x v="3"/>
    <x v="3"/>
    <n v="4558"/>
    <x v="0"/>
    <x v="15"/>
    <x v="9"/>
    <x v="9"/>
    <n v="873.59"/>
  </r>
  <r>
    <x v="370"/>
    <x v="2"/>
    <s v="2024-2025"/>
    <x v="0"/>
    <x v="47"/>
    <x v="1"/>
    <x v="1"/>
    <n v="2101"/>
    <x v="0"/>
    <x v="4"/>
    <x v="7"/>
    <x v="7"/>
    <n v="875"/>
  </r>
  <r>
    <x v="492"/>
    <x v="1"/>
    <s v="2023-2024"/>
    <x v="1"/>
    <x v="38"/>
    <x v="3"/>
    <x v="3"/>
    <n v="4802"/>
    <x v="0"/>
    <x v="12"/>
    <x v="4"/>
    <x v="4"/>
    <n v="876.85"/>
  </r>
  <r>
    <x v="269"/>
    <x v="1"/>
    <s v="2023-2024"/>
    <x v="0"/>
    <x v="80"/>
    <x v="0"/>
    <x v="0"/>
    <n v="6109"/>
    <x v="0"/>
    <x v="14"/>
    <x v="9"/>
    <x v="9"/>
    <n v="877.06999999999994"/>
  </r>
  <r>
    <x v="39"/>
    <x v="0"/>
    <s v="2024-2025"/>
    <x v="0"/>
    <x v="76"/>
    <x v="1"/>
    <x v="1"/>
    <n v="2031"/>
    <x v="0"/>
    <x v="5"/>
    <x v="2"/>
    <x v="2"/>
    <n v="878.53"/>
  </r>
  <r>
    <x v="445"/>
    <x v="0"/>
    <s v="2023-2024"/>
    <x v="0"/>
    <x v="82"/>
    <x v="3"/>
    <x v="3"/>
    <n v="4655"/>
    <x v="0"/>
    <x v="17"/>
    <x v="9"/>
    <x v="9"/>
    <n v="879.85"/>
  </r>
  <r>
    <x v="135"/>
    <x v="0"/>
    <s v="2023-2024"/>
    <x v="0"/>
    <x v="37"/>
    <x v="1"/>
    <x v="1"/>
    <n v="2750"/>
    <x v="0"/>
    <x v="11"/>
    <x v="9"/>
    <x v="9"/>
    <n v="879.87"/>
  </r>
  <r>
    <x v="512"/>
    <x v="0"/>
    <s v="2023-2024"/>
    <x v="0"/>
    <x v="72"/>
    <x v="4"/>
    <x v="4"/>
    <n v="3931"/>
    <x v="0"/>
    <x v="16"/>
    <x v="1"/>
    <x v="1"/>
    <n v="882.53"/>
  </r>
  <r>
    <x v="84"/>
    <x v="2"/>
    <s v="2024-2025"/>
    <x v="0"/>
    <x v="35"/>
    <x v="3"/>
    <x v="3"/>
    <n v="4558"/>
    <x v="0"/>
    <x v="15"/>
    <x v="7"/>
    <x v="7"/>
    <n v="882.84"/>
  </r>
  <r>
    <x v="473"/>
    <x v="1"/>
    <s v="2023-2024"/>
    <x v="0"/>
    <x v="30"/>
    <x v="4"/>
    <x v="4"/>
    <n v="3131"/>
    <x v="0"/>
    <x v="6"/>
    <x v="4"/>
    <x v="4"/>
    <n v="884.31999999999994"/>
  </r>
  <r>
    <x v="310"/>
    <x v="0"/>
    <s v="2024-2025"/>
    <x v="0"/>
    <x v="59"/>
    <x v="3"/>
    <x v="3"/>
    <n v="4509"/>
    <x v="0"/>
    <x v="3"/>
    <x v="7"/>
    <x v="7"/>
    <n v="886.66999999999973"/>
  </r>
  <r>
    <x v="596"/>
    <x v="0"/>
    <s v="2023-2024"/>
    <x v="1"/>
    <x v="6"/>
    <x v="0"/>
    <x v="0"/>
    <n v="6010"/>
    <x v="0"/>
    <x v="0"/>
    <x v="1"/>
    <x v="1"/>
    <n v="887.64"/>
  </r>
  <r>
    <x v="698"/>
    <x v="2"/>
    <s v="2024-2025"/>
    <x v="0"/>
    <x v="69"/>
    <x v="4"/>
    <x v="4"/>
    <n v="3199"/>
    <x v="0"/>
    <x v="6"/>
    <x v="3"/>
    <x v="3"/>
    <n v="887.92999999999984"/>
  </r>
  <r>
    <x v="291"/>
    <x v="2"/>
    <s v="2024-2025"/>
    <x v="0"/>
    <x v="61"/>
    <x v="6"/>
    <x v="6"/>
    <n v="5343"/>
    <x v="0"/>
    <x v="18"/>
    <x v="1"/>
    <x v="1"/>
    <n v="888.10000000000014"/>
  </r>
  <r>
    <x v="91"/>
    <x v="0"/>
    <s v="2023-2024"/>
    <x v="0"/>
    <x v="19"/>
    <x v="1"/>
    <x v="1"/>
    <n v="2800"/>
    <x v="0"/>
    <x v="11"/>
    <x v="8"/>
    <x v="8"/>
    <n v="891.40000000000009"/>
  </r>
  <r>
    <x v="661"/>
    <x v="0"/>
    <s v="2023-2024"/>
    <x v="0"/>
    <x v="60"/>
    <x v="1"/>
    <x v="1"/>
    <n v="2541"/>
    <x v="0"/>
    <x v="2"/>
    <x v="3"/>
    <x v="3"/>
    <n v="892.11000000000013"/>
  </r>
  <r>
    <x v="333"/>
    <x v="1"/>
    <s v="2022-2023"/>
    <x v="0"/>
    <x v="77"/>
    <x v="5"/>
    <x v="5"/>
    <n v="7018"/>
    <x v="0"/>
    <x v="9"/>
    <x v="0"/>
    <x v="0"/>
    <n v="893.23"/>
  </r>
  <r>
    <x v="634"/>
    <x v="1"/>
    <s v="2023-2024"/>
    <x v="0"/>
    <x v="66"/>
    <x v="3"/>
    <x v="3"/>
    <n v="4883"/>
    <x v="0"/>
    <x v="12"/>
    <x v="9"/>
    <x v="9"/>
    <n v="893.95"/>
  </r>
  <r>
    <x v="328"/>
    <x v="2"/>
    <s v="2024-2025"/>
    <x v="0"/>
    <x v="2"/>
    <x v="2"/>
    <x v="2"/>
    <n v="2617"/>
    <x v="0"/>
    <x v="2"/>
    <x v="5"/>
    <x v="5"/>
    <n v="893.98999999999978"/>
  </r>
  <r>
    <x v="161"/>
    <x v="0"/>
    <s v="2023-2024"/>
    <x v="0"/>
    <x v="15"/>
    <x v="1"/>
    <x v="1"/>
    <n v="2020"/>
    <x v="0"/>
    <x v="5"/>
    <x v="9"/>
    <x v="9"/>
    <n v="894.97"/>
  </r>
  <r>
    <x v="633"/>
    <x v="1"/>
    <s v="2023-2024"/>
    <x v="1"/>
    <x v="44"/>
    <x v="4"/>
    <x v="4"/>
    <n v="3977"/>
    <x v="0"/>
    <x v="16"/>
    <x v="4"/>
    <x v="4"/>
    <n v="895.24"/>
  </r>
  <r>
    <x v="18"/>
    <x v="0"/>
    <s v="2023-2024"/>
    <x v="0"/>
    <x v="85"/>
    <x v="0"/>
    <x v="0"/>
    <n v="6530"/>
    <x v="0"/>
    <x v="20"/>
    <x v="3"/>
    <x v="3"/>
    <n v="895.92000000000007"/>
  </r>
  <r>
    <x v="708"/>
    <x v="1"/>
    <s v="2022-2023"/>
    <x v="0"/>
    <x v="10"/>
    <x v="4"/>
    <x v="4"/>
    <n v="3551"/>
    <x v="0"/>
    <x v="8"/>
    <x v="2"/>
    <x v="2"/>
    <n v="896.08"/>
  </r>
  <r>
    <x v="469"/>
    <x v="1"/>
    <s v="2023-2024"/>
    <x v="0"/>
    <x v="76"/>
    <x v="1"/>
    <x v="1"/>
    <n v="2031"/>
    <x v="0"/>
    <x v="5"/>
    <x v="4"/>
    <x v="4"/>
    <n v="898.7"/>
  </r>
  <r>
    <x v="182"/>
    <x v="1"/>
    <s v="2023-2024"/>
    <x v="1"/>
    <x v="0"/>
    <x v="0"/>
    <x v="0"/>
    <n v="6021"/>
    <x v="0"/>
    <x v="0"/>
    <x v="9"/>
    <x v="9"/>
    <n v="898.84"/>
  </r>
  <r>
    <x v="711"/>
    <x v="2"/>
    <s v="2024-2025"/>
    <x v="0"/>
    <x v="91"/>
    <x v="1"/>
    <x v="1"/>
    <n v="2064"/>
    <x v="0"/>
    <x v="5"/>
    <x v="9"/>
    <x v="9"/>
    <n v="898.8599999999999"/>
  </r>
  <r>
    <x v="69"/>
    <x v="0"/>
    <s v="2023-2024"/>
    <x v="1"/>
    <x v="66"/>
    <x v="3"/>
    <x v="3"/>
    <n v="4883"/>
    <x v="0"/>
    <x v="12"/>
    <x v="9"/>
    <x v="9"/>
    <n v="899.55"/>
  </r>
  <r>
    <x v="688"/>
    <x v="0"/>
    <s v="2023-2024"/>
    <x v="1"/>
    <x v="25"/>
    <x v="4"/>
    <x v="4"/>
    <n v="3550"/>
    <x v="0"/>
    <x v="8"/>
    <x v="2"/>
    <x v="2"/>
    <n v="901.28999999999985"/>
  </r>
  <r>
    <x v="713"/>
    <x v="2"/>
    <s v="2024-2025"/>
    <x v="0"/>
    <x v="84"/>
    <x v="3"/>
    <x v="3"/>
    <n v="4215"/>
    <x v="0"/>
    <x v="3"/>
    <x v="6"/>
    <x v="6"/>
    <n v="902.49"/>
  </r>
  <r>
    <x v="357"/>
    <x v="0"/>
    <s v="2024-2025"/>
    <x v="0"/>
    <x v="7"/>
    <x v="4"/>
    <x v="4"/>
    <n v="3175"/>
    <x v="0"/>
    <x v="6"/>
    <x v="9"/>
    <x v="9"/>
    <n v="903.78"/>
  </r>
  <r>
    <x v="143"/>
    <x v="2"/>
    <s v="2024-2025"/>
    <x v="1"/>
    <x v="25"/>
    <x v="4"/>
    <x v="4"/>
    <n v="3550"/>
    <x v="0"/>
    <x v="8"/>
    <x v="8"/>
    <x v="8"/>
    <n v="903.89"/>
  </r>
  <r>
    <x v="721"/>
    <x v="0"/>
    <s v="2023-2024"/>
    <x v="0"/>
    <x v="43"/>
    <x v="1"/>
    <x v="1"/>
    <n v="2560"/>
    <x v="0"/>
    <x v="2"/>
    <x v="2"/>
    <x v="2"/>
    <n v="903.99"/>
  </r>
  <r>
    <x v="292"/>
    <x v="0"/>
    <s v="2024-2025"/>
    <x v="1"/>
    <x v="44"/>
    <x v="4"/>
    <x v="4"/>
    <n v="3977"/>
    <x v="0"/>
    <x v="16"/>
    <x v="0"/>
    <x v="0"/>
    <n v="906.07999999999993"/>
  </r>
  <r>
    <x v="508"/>
    <x v="0"/>
    <s v="2024-2025"/>
    <x v="1"/>
    <x v="85"/>
    <x v="0"/>
    <x v="0"/>
    <n v="6530"/>
    <x v="0"/>
    <x v="20"/>
    <x v="3"/>
    <x v="3"/>
    <n v="908.5100000000001"/>
  </r>
  <r>
    <x v="77"/>
    <x v="1"/>
    <s v="2022-2023"/>
    <x v="0"/>
    <x v="90"/>
    <x v="3"/>
    <x v="3"/>
    <n v="4700"/>
    <x v="0"/>
    <x v="17"/>
    <x v="0"/>
    <x v="0"/>
    <n v="912.27"/>
  </r>
  <r>
    <x v="288"/>
    <x v="1"/>
    <s v="2022-2023"/>
    <x v="0"/>
    <x v="3"/>
    <x v="3"/>
    <x v="3"/>
    <n v="4220"/>
    <x v="0"/>
    <x v="3"/>
    <x v="7"/>
    <x v="7"/>
    <n v="915.31999999999982"/>
  </r>
  <r>
    <x v="324"/>
    <x v="0"/>
    <s v="2024-2025"/>
    <x v="0"/>
    <x v="47"/>
    <x v="1"/>
    <x v="1"/>
    <n v="2101"/>
    <x v="0"/>
    <x v="4"/>
    <x v="9"/>
    <x v="9"/>
    <n v="915.68"/>
  </r>
  <r>
    <x v="209"/>
    <x v="2"/>
    <s v="2024-2025"/>
    <x v="0"/>
    <x v="80"/>
    <x v="0"/>
    <x v="0"/>
    <n v="6109"/>
    <x v="0"/>
    <x v="14"/>
    <x v="9"/>
    <x v="9"/>
    <n v="915.68000000000006"/>
  </r>
  <r>
    <x v="597"/>
    <x v="0"/>
    <s v="2023-2024"/>
    <x v="0"/>
    <x v="19"/>
    <x v="1"/>
    <x v="1"/>
    <n v="2800"/>
    <x v="0"/>
    <x v="11"/>
    <x v="6"/>
    <x v="6"/>
    <n v="915.76"/>
  </r>
  <r>
    <x v="18"/>
    <x v="0"/>
    <s v="2023-2024"/>
    <x v="0"/>
    <x v="43"/>
    <x v="1"/>
    <x v="1"/>
    <n v="2560"/>
    <x v="0"/>
    <x v="2"/>
    <x v="7"/>
    <x v="7"/>
    <n v="918.01999999999975"/>
  </r>
  <r>
    <x v="315"/>
    <x v="0"/>
    <s v="2023-2024"/>
    <x v="1"/>
    <x v="96"/>
    <x v="4"/>
    <x v="4"/>
    <n v="3690"/>
    <x v="0"/>
    <x v="16"/>
    <x v="9"/>
    <x v="9"/>
    <n v="918.2399999999999"/>
  </r>
  <r>
    <x v="634"/>
    <x v="1"/>
    <s v="2023-2024"/>
    <x v="1"/>
    <x v="91"/>
    <x v="1"/>
    <x v="1"/>
    <n v="2064"/>
    <x v="0"/>
    <x v="5"/>
    <x v="1"/>
    <x v="1"/>
    <n v="918.24"/>
  </r>
  <r>
    <x v="46"/>
    <x v="2"/>
    <s v="2024-2025"/>
    <x v="0"/>
    <x v="36"/>
    <x v="4"/>
    <x v="4"/>
    <n v="3148"/>
    <x v="0"/>
    <x v="6"/>
    <x v="3"/>
    <x v="3"/>
    <n v="920.17000000000007"/>
  </r>
  <r>
    <x v="441"/>
    <x v="0"/>
    <s v="2023-2024"/>
    <x v="0"/>
    <x v="43"/>
    <x v="1"/>
    <x v="1"/>
    <n v="2560"/>
    <x v="0"/>
    <x v="2"/>
    <x v="3"/>
    <x v="3"/>
    <n v="921.45999999999992"/>
  </r>
  <r>
    <x v="628"/>
    <x v="0"/>
    <s v="2024-2025"/>
    <x v="0"/>
    <x v="47"/>
    <x v="1"/>
    <x v="1"/>
    <n v="2101"/>
    <x v="0"/>
    <x v="4"/>
    <x v="3"/>
    <x v="3"/>
    <n v="921.67"/>
  </r>
  <r>
    <x v="519"/>
    <x v="2"/>
    <s v="2024-2025"/>
    <x v="0"/>
    <x v="28"/>
    <x v="1"/>
    <x v="1"/>
    <n v="2830"/>
    <x v="0"/>
    <x v="11"/>
    <x v="1"/>
    <x v="1"/>
    <n v="922.07"/>
  </r>
  <r>
    <x v="4"/>
    <x v="0"/>
    <s v="2023-2024"/>
    <x v="1"/>
    <x v="68"/>
    <x v="7"/>
    <x v="7"/>
    <n v="800"/>
    <x v="0"/>
    <x v="19"/>
    <x v="2"/>
    <x v="2"/>
    <n v="922.41"/>
  </r>
  <r>
    <x v="466"/>
    <x v="2"/>
    <s v="2024-2025"/>
    <x v="0"/>
    <x v="5"/>
    <x v="1"/>
    <x v="1"/>
    <n v="2067"/>
    <x v="0"/>
    <x v="5"/>
    <x v="3"/>
    <x v="3"/>
    <n v="924.90000000000009"/>
  </r>
  <r>
    <x v="644"/>
    <x v="0"/>
    <s v="2024-2025"/>
    <x v="1"/>
    <x v="68"/>
    <x v="7"/>
    <x v="7"/>
    <n v="800"/>
    <x v="0"/>
    <x v="19"/>
    <x v="4"/>
    <x v="4"/>
    <n v="926.19999999999993"/>
  </r>
  <r>
    <x v="124"/>
    <x v="2"/>
    <s v="2024-2025"/>
    <x v="0"/>
    <x v="5"/>
    <x v="1"/>
    <x v="1"/>
    <n v="2067"/>
    <x v="0"/>
    <x v="5"/>
    <x v="7"/>
    <x v="7"/>
    <n v="928.56000000000017"/>
  </r>
  <r>
    <x v="268"/>
    <x v="0"/>
    <s v="2023-2024"/>
    <x v="0"/>
    <x v="27"/>
    <x v="4"/>
    <x v="4"/>
    <n v="3066"/>
    <x v="0"/>
    <x v="7"/>
    <x v="7"/>
    <x v="7"/>
    <n v="928.68999999999983"/>
  </r>
  <r>
    <x v="455"/>
    <x v="0"/>
    <s v="2023-2024"/>
    <x v="0"/>
    <x v="57"/>
    <x v="6"/>
    <x v="6"/>
    <n v="5082"/>
    <x v="0"/>
    <x v="13"/>
    <x v="1"/>
    <x v="1"/>
    <n v="929.83"/>
  </r>
  <r>
    <x v="624"/>
    <x v="2"/>
    <s v="2024-2025"/>
    <x v="0"/>
    <x v="36"/>
    <x v="4"/>
    <x v="4"/>
    <n v="3148"/>
    <x v="0"/>
    <x v="6"/>
    <x v="9"/>
    <x v="9"/>
    <n v="931.80999999999972"/>
  </r>
  <r>
    <x v="630"/>
    <x v="0"/>
    <s v="2023-2024"/>
    <x v="0"/>
    <x v="25"/>
    <x v="4"/>
    <x v="4"/>
    <n v="3550"/>
    <x v="0"/>
    <x v="8"/>
    <x v="6"/>
    <x v="6"/>
    <n v="931.83999999999992"/>
  </r>
  <r>
    <x v="411"/>
    <x v="1"/>
    <s v="2023-2024"/>
    <x v="1"/>
    <x v="39"/>
    <x v="0"/>
    <x v="0"/>
    <n v="6330"/>
    <x v="0"/>
    <x v="14"/>
    <x v="2"/>
    <x v="2"/>
    <n v="932.92000000000007"/>
  </r>
  <r>
    <x v="494"/>
    <x v="2"/>
    <s v="2024-2025"/>
    <x v="0"/>
    <x v="23"/>
    <x v="1"/>
    <x v="1"/>
    <n v="2650"/>
    <x v="0"/>
    <x v="11"/>
    <x v="9"/>
    <x v="9"/>
    <n v="933.93999999999994"/>
  </r>
  <r>
    <x v="530"/>
    <x v="1"/>
    <s v="2023-2024"/>
    <x v="0"/>
    <x v="76"/>
    <x v="1"/>
    <x v="1"/>
    <n v="2031"/>
    <x v="0"/>
    <x v="5"/>
    <x v="4"/>
    <x v="4"/>
    <n v="934.16"/>
  </r>
  <r>
    <x v="656"/>
    <x v="1"/>
    <s v="2023-2024"/>
    <x v="0"/>
    <x v="31"/>
    <x v="1"/>
    <x v="1"/>
    <n v="2116"/>
    <x v="0"/>
    <x v="4"/>
    <x v="8"/>
    <x v="8"/>
    <n v="935.17"/>
  </r>
  <r>
    <x v="351"/>
    <x v="0"/>
    <s v="2024-2025"/>
    <x v="0"/>
    <x v="94"/>
    <x v="5"/>
    <x v="5"/>
    <n v="7250"/>
    <x v="0"/>
    <x v="9"/>
    <x v="1"/>
    <x v="1"/>
    <n v="939.82999999999993"/>
  </r>
  <r>
    <x v="305"/>
    <x v="0"/>
    <s v="2023-2024"/>
    <x v="1"/>
    <x v="34"/>
    <x v="4"/>
    <x v="4"/>
    <n v="3018"/>
    <x v="0"/>
    <x v="7"/>
    <x v="3"/>
    <x v="3"/>
    <n v="940.20999999999992"/>
  </r>
  <r>
    <x v="651"/>
    <x v="0"/>
    <s v="2024-2025"/>
    <x v="0"/>
    <x v="4"/>
    <x v="1"/>
    <x v="1"/>
    <n v="2154"/>
    <x v="0"/>
    <x v="4"/>
    <x v="8"/>
    <x v="8"/>
    <n v="940.69999999999993"/>
  </r>
  <r>
    <x v="641"/>
    <x v="0"/>
    <s v="2023-2024"/>
    <x v="0"/>
    <x v="17"/>
    <x v="3"/>
    <x v="3"/>
    <n v="4825"/>
    <x v="0"/>
    <x v="12"/>
    <x v="1"/>
    <x v="1"/>
    <n v="940.89"/>
  </r>
  <r>
    <x v="432"/>
    <x v="0"/>
    <s v="2023-2024"/>
    <x v="0"/>
    <x v="43"/>
    <x v="1"/>
    <x v="1"/>
    <n v="2560"/>
    <x v="0"/>
    <x v="2"/>
    <x v="9"/>
    <x v="9"/>
    <n v="941.62"/>
  </r>
  <r>
    <x v="270"/>
    <x v="0"/>
    <s v="2024-2025"/>
    <x v="1"/>
    <x v="85"/>
    <x v="0"/>
    <x v="0"/>
    <n v="6530"/>
    <x v="0"/>
    <x v="20"/>
    <x v="4"/>
    <x v="4"/>
    <n v="942.92"/>
  </r>
  <r>
    <x v="611"/>
    <x v="0"/>
    <s v="2023-2024"/>
    <x v="0"/>
    <x v="32"/>
    <x v="6"/>
    <x v="6"/>
    <n v="5169"/>
    <x v="0"/>
    <x v="13"/>
    <x v="1"/>
    <x v="1"/>
    <n v="942.95"/>
  </r>
  <r>
    <x v="357"/>
    <x v="0"/>
    <s v="2024-2025"/>
    <x v="1"/>
    <x v="24"/>
    <x v="1"/>
    <x v="1"/>
    <n v="2120"/>
    <x v="0"/>
    <x v="4"/>
    <x v="1"/>
    <x v="1"/>
    <n v="943.72"/>
  </r>
  <r>
    <x v="344"/>
    <x v="1"/>
    <s v="2022-2023"/>
    <x v="0"/>
    <x v="9"/>
    <x v="4"/>
    <x v="4"/>
    <n v="3076"/>
    <x v="0"/>
    <x v="7"/>
    <x v="3"/>
    <x v="3"/>
    <n v="945.3"/>
  </r>
  <r>
    <x v="95"/>
    <x v="1"/>
    <s v="2022-2023"/>
    <x v="0"/>
    <x v="28"/>
    <x v="1"/>
    <x v="1"/>
    <n v="2830"/>
    <x v="0"/>
    <x v="11"/>
    <x v="6"/>
    <x v="6"/>
    <n v="946.79000000000008"/>
  </r>
  <r>
    <x v="476"/>
    <x v="1"/>
    <s v="2022-2023"/>
    <x v="0"/>
    <x v="30"/>
    <x v="4"/>
    <x v="4"/>
    <n v="3131"/>
    <x v="0"/>
    <x v="6"/>
    <x v="5"/>
    <x v="5"/>
    <n v="948.54"/>
  </r>
  <r>
    <x v="362"/>
    <x v="0"/>
    <s v="2023-2024"/>
    <x v="0"/>
    <x v="65"/>
    <x v="1"/>
    <x v="1"/>
    <n v="2131"/>
    <x v="0"/>
    <x v="4"/>
    <x v="9"/>
    <x v="9"/>
    <n v="948.81"/>
  </r>
  <r>
    <x v="544"/>
    <x v="0"/>
    <s v="2023-2024"/>
    <x v="0"/>
    <x v="56"/>
    <x v="1"/>
    <x v="1"/>
    <n v="2795"/>
    <x v="0"/>
    <x v="11"/>
    <x v="8"/>
    <x v="8"/>
    <n v="951.57"/>
  </r>
  <r>
    <x v="526"/>
    <x v="2"/>
    <s v="2024-2025"/>
    <x v="0"/>
    <x v="39"/>
    <x v="0"/>
    <x v="0"/>
    <n v="6330"/>
    <x v="0"/>
    <x v="14"/>
    <x v="7"/>
    <x v="7"/>
    <n v="951.83999999999958"/>
  </r>
  <r>
    <x v="229"/>
    <x v="1"/>
    <s v="2022-2023"/>
    <x v="0"/>
    <x v="52"/>
    <x v="3"/>
    <x v="3"/>
    <n v="4053"/>
    <x v="0"/>
    <x v="10"/>
    <x v="8"/>
    <x v="8"/>
    <n v="951.94"/>
  </r>
  <r>
    <x v="214"/>
    <x v="2"/>
    <s v="2024-2025"/>
    <x v="0"/>
    <x v="53"/>
    <x v="3"/>
    <x v="3"/>
    <n v="4119"/>
    <x v="0"/>
    <x v="10"/>
    <x v="3"/>
    <x v="3"/>
    <n v="954.63999999999987"/>
  </r>
  <r>
    <x v="509"/>
    <x v="0"/>
    <s v="2023-2024"/>
    <x v="0"/>
    <x v="49"/>
    <x v="4"/>
    <x v="4"/>
    <n v="3134"/>
    <x v="0"/>
    <x v="6"/>
    <x v="4"/>
    <x v="4"/>
    <n v="956.9"/>
  </r>
  <r>
    <x v="391"/>
    <x v="2"/>
    <s v="2024-2025"/>
    <x v="0"/>
    <x v="59"/>
    <x v="3"/>
    <x v="3"/>
    <n v="4509"/>
    <x v="0"/>
    <x v="3"/>
    <x v="7"/>
    <x v="7"/>
    <n v="963.69000000000028"/>
  </r>
  <r>
    <x v="567"/>
    <x v="0"/>
    <s v="2024-2025"/>
    <x v="0"/>
    <x v="81"/>
    <x v="3"/>
    <x v="3"/>
    <n v="4680"/>
    <x v="0"/>
    <x v="17"/>
    <x v="1"/>
    <x v="1"/>
    <n v="965.06"/>
  </r>
  <r>
    <x v="186"/>
    <x v="2"/>
    <s v="2024-2025"/>
    <x v="0"/>
    <x v="35"/>
    <x v="3"/>
    <x v="3"/>
    <n v="4558"/>
    <x v="0"/>
    <x v="15"/>
    <x v="7"/>
    <x v="7"/>
    <n v="965.93999999999971"/>
  </r>
  <r>
    <x v="147"/>
    <x v="0"/>
    <s v="2023-2024"/>
    <x v="0"/>
    <x v="36"/>
    <x v="4"/>
    <x v="4"/>
    <n v="3148"/>
    <x v="0"/>
    <x v="6"/>
    <x v="2"/>
    <x v="2"/>
    <n v="966.86000000000013"/>
  </r>
  <r>
    <x v="138"/>
    <x v="2"/>
    <s v="2024-2025"/>
    <x v="0"/>
    <x v="58"/>
    <x v="0"/>
    <x v="0"/>
    <n v="6027"/>
    <x v="0"/>
    <x v="0"/>
    <x v="0"/>
    <x v="0"/>
    <n v="967.21"/>
  </r>
  <r>
    <x v="26"/>
    <x v="1"/>
    <s v="2023-2024"/>
    <x v="0"/>
    <x v="13"/>
    <x v="1"/>
    <x v="1"/>
    <n v="2480"/>
    <x v="0"/>
    <x v="1"/>
    <x v="2"/>
    <x v="2"/>
    <n v="972.04000000000008"/>
  </r>
  <r>
    <x v="99"/>
    <x v="0"/>
    <s v="2023-2024"/>
    <x v="0"/>
    <x v="51"/>
    <x v="4"/>
    <x v="4"/>
    <n v="3630"/>
    <x v="0"/>
    <x v="16"/>
    <x v="5"/>
    <x v="5"/>
    <n v="975.37000000000012"/>
  </r>
  <r>
    <x v="354"/>
    <x v="1"/>
    <s v="2023-2024"/>
    <x v="1"/>
    <x v="65"/>
    <x v="1"/>
    <x v="1"/>
    <n v="2131"/>
    <x v="0"/>
    <x v="4"/>
    <x v="4"/>
    <x v="4"/>
    <n v="975.42000000000007"/>
  </r>
  <r>
    <x v="295"/>
    <x v="0"/>
    <s v="2023-2024"/>
    <x v="0"/>
    <x v="1"/>
    <x v="1"/>
    <x v="1"/>
    <n v="2478"/>
    <x v="0"/>
    <x v="1"/>
    <x v="5"/>
    <x v="5"/>
    <n v="975.51999999999987"/>
  </r>
  <r>
    <x v="24"/>
    <x v="0"/>
    <s v="2024-2025"/>
    <x v="0"/>
    <x v="74"/>
    <x v="1"/>
    <x v="1"/>
    <n v="2485"/>
    <x v="0"/>
    <x v="1"/>
    <x v="1"/>
    <x v="1"/>
    <n v="976.41"/>
  </r>
  <r>
    <x v="345"/>
    <x v="1"/>
    <s v="2023-2024"/>
    <x v="0"/>
    <x v="20"/>
    <x v="4"/>
    <x v="4"/>
    <n v="3429"/>
    <x v="0"/>
    <x v="8"/>
    <x v="1"/>
    <x v="1"/>
    <n v="977.03"/>
  </r>
  <r>
    <x v="479"/>
    <x v="2"/>
    <s v="2024-2025"/>
    <x v="1"/>
    <x v="7"/>
    <x v="4"/>
    <x v="4"/>
    <n v="3175"/>
    <x v="0"/>
    <x v="6"/>
    <x v="7"/>
    <x v="7"/>
    <n v="977.4899999999999"/>
  </r>
  <r>
    <x v="575"/>
    <x v="0"/>
    <s v="2023-2024"/>
    <x v="0"/>
    <x v="39"/>
    <x v="0"/>
    <x v="0"/>
    <n v="6330"/>
    <x v="0"/>
    <x v="14"/>
    <x v="3"/>
    <x v="3"/>
    <n v="979.46"/>
  </r>
  <r>
    <x v="24"/>
    <x v="0"/>
    <s v="2024-2025"/>
    <x v="0"/>
    <x v="47"/>
    <x v="1"/>
    <x v="1"/>
    <n v="2101"/>
    <x v="0"/>
    <x v="4"/>
    <x v="3"/>
    <x v="3"/>
    <n v="979.83999999999992"/>
  </r>
  <r>
    <x v="393"/>
    <x v="0"/>
    <s v="2023-2024"/>
    <x v="0"/>
    <x v="58"/>
    <x v="0"/>
    <x v="0"/>
    <n v="6027"/>
    <x v="0"/>
    <x v="0"/>
    <x v="9"/>
    <x v="9"/>
    <n v="981.68000000000006"/>
  </r>
  <r>
    <x v="501"/>
    <x v="1"/>
    <s v="2022-2023"/>
    <x v="0"/>
    <x v="69"/>
    <x v="4"/>
    <x v="4"/>
    <n v="3199"/>
    <x v="0"/>
    <x v="6"/>
    <x v="3"/>
    <x v="3"/>
    <n v="981.79000000000008"/>
  </r>
  <r>
    <x v="42"/>
    <x v="0"/>
    <s v="2024-2025"/>
    <x v="0"/>
    <x v="69"/>
    <x v="4"/>
    <x v="4"/>
    <n v="3199"/>
    <x v="0"/>
    <x v="6"/>
    <x v="2"/>
    <x v="2"/>
    <n v="982.18999999999983"/>
  </r>
  <r>
    <x v="294"/>
    <x v="1"/>
    <s v="2022-2023"/>
    <x v="0"/>
    <x v="42"/>
    <x v="3"/>
    <x v="3"/>
    <n v="4870"/>
    <x v="0"/>
    <x v="12"/>
    <x v="1"/>
    <x v="1"/>
    <n v="983.55000000000007"/>
  </r>
  <r>
    <x v="574"/>
    <x v="2"/>
    <s v="2024-2025"/>
    <x v="1"/>
    <x v="31"/>
    <x v="1"/>
    <x v="1"/>
    <n v="2116"/>
    <x v="0"/>
    <x v="4"/>
    <x v="9"/>
    <x v="9"/>
    <n v="983.78"/>
  </r>
  <r>
    <x v="299"/>
    <x v="1"/>
    <s v="2022-2023"/>
    <x v="0"/>
    <x v="82"/>
    <x v="3"/>
    <x v="3"/>
    <n v="4655"/>
    <x v="0"/>
    <x v="17"/>
    <x v="0"/>
    <x v="0"/>
    <n v="983.98"/>
  </r>
  <r>
    <x v="613"/>
    <x v="2"/>
    <s v="2024-2025"/>
    <x v="0"/>
    <x v="28"/>
    <x v="1"/>
    <x v="1"/>
    <n v="2830"/>
    <x v="0"/>
    <x v="11"/>
    <x v="4"/>
    <x v="4"/>
    <n v="984.29"/>
  </r>
  <r>
    <x v="689"/>
    <x v="1"/>
    <s v="2023-2024"/>
    <x v="0"/>
    <x v="8"/>
    <x v="1"/>
    <x v="1"/>
    <n v="2158"/>
    <x v="0"/>
    <x v="4"/>
    <x v="5"/>
    <x v="5"/>
    <n v="984.48"/>
  </r>
  <r>
    <x v="470"/>
    <x v="0"/>
    <s v="2024-2025"/>
    <x v="0"/>
    <x v="43"/>
    <x v="1"/>
    <x v="1"/>
    <n v="2560"/>
    <x v="0"/>
    <x v="2"/>
    <x v="0"/>
    <x v="0"/>
    <n v="986.02"/>
  </r>
  <r>
    <x v="485"/>
    <x v="2"/>
    <s v="2024-2025"/>
    <x v="0"/>
    <x v="82"/>
    <x v="3"/>
    <x v="3"/>
    <n v="4655"/>
    <x v="0"/>
    <x v="17"/>
    <x v="9"/>
    <x v="9"/>
    <n v="988.03"/>
  </r>
  <r>
    <x v="446"/>
    <x v="2"/>
    <s v="2024-2025"/>
    <x v="0"/>
    <x v="10"/>
    <x v="4"/>
    <x v="4"/>
    <n v="3551"/>
    <x v="0"/>
    <x v="8"/>
    <x v="3"/>
    <x v="3"/>
    <n v="989.2"/>
  </r>
  <r>
    <x v="497"/>
    <x v="0"/>
    <s v="2023-2024"/>
    <x v="0"/>
    <x v="37"/>
    <x v="1"/>
    <x v="1"/>
    <n v="2750"/>
    <x v="0"/>
    <x v="11"/>
    <x v="0"/>
    <x v="0"/>
    <n v="990.40000000000009"/>
  </r>
  <r>
    <x v="178"/>
    <x v="0"/>
    <s v="2024-2025"/>
    <x v="0"/>
    <x v="7"/>
    <x v="4"/>
    <x v="4"/>
    <n v="3175"/>
    <x v="0"/>
    <x v="6"/>
    <x v="7"/>
    <x v="7"/>
    <n v="991.14999999999975"/>
  </r>
  <r>
    <x v="426"/>
    <x v="2"/>
    <s v="2024-2025"/>
    <x v="1"/>
    <x v="38"/>
    <x v="3"/>
    <x v="3"/>
    <n v="4802"/>
    <x v="0"/>
    <x v="12"/>
    <x v="9"/>
    <x v="9"/>
    <n v="991.59"/>
  </r>
  <r>
    <x v="430"/>
    <x v="0"/>
    <s v="2023-2024"/>
    <x v="0"/>
    <x v="21"/>
    <x v="3"/>
    <x v="3"/>
    <n v="4012"/>
    <x v="0"/>
    <x v="10"/>
    <x v="4"/>
    <x v="4"/>
    <n v="995.30000000000007"/>
  </r>
  <r>
    <x v="82"/>
    <x v="2"/>
    <s v="2024-2025"/>
    <x v="1"/>
    <x v="34"/>
    <x v="4"/>
    <x v="4"/>
    <n v="3018"/>
    <x v="0"/>
    <x v="7"/>
    <x v="4"/>
    <x v="4"/>
    <n v="995.43"/>
  </r>
  <r>
    <x v="58"/>
    <x v="2"/>
    <s v="2024-2025"/>
    <x v="0"/>
    <x v="24"/>
    <x v="1"/>
    <x v="1"/>
    <n v="2120"/>
    <x v="0"/>
    <x v="4"/>
    <x v="9"/>
    <x v="9"/>
    <n v="1002.6700000000001"/>
  </r>
  <r>
    <x v="601"/>
    <x v="0"/>
    <s v="2024-2025"/>
    <x v="0"/>
    <x v="41"/>
    <x v="5"/>
    <x v="5"/>
    <n v="7320"/>
    <x v="0"/>
    <x v="9"/>
    <x v="9"/>
    <x v="9"/>
    <n v="1003.5"/>
  </r>
  <r>
    <x v="688"/>
    <x v="0"/>
    <s v="2023-2024"/>
    <x v="0"/>
    <x v="93"/>
    <x v="4"/>
    <x v="4"/>
    <n v="3915"/>
    <x v="0"/>
    <x v="16"/>
    <x v="4"/>
    <x v="4"/>
    <n v="1005.53"/>
  </r>
  <r>
    <x v="271"/>
    <x v="1"/>
    <s v="2023-2024"/>
    <x v="0"/>
    <x v="3"/>
    <x v="3"/>
    <x v="3"/>
    <n v="4220"/>
    <x v="0"/>
    <x v="3"/>
    <x v="0"/>
    <x v="0"/>
    <n v="1006.6500000000001"/>
  </r>
  <r>
    <x v="396"/>
    <x v="0"/>
    <s v="2023-2024"/>
    <x v="1"/>
    <x v="40"/>
    <x v="4"/>
    <x v="4"/>
    <n v="3353"/>
    <x v="0"/>
    <x v="8"/>
    <x v="9"/>
    <x v="9"/>
    <n v="1007.1499999999999"/>
  </r>
  <r>
    <x v="178"/>
    <x v="0"/>
    <s v="2024-2025"/>
    <x v="0"/>
    <x v="83"/>
    <x v="0"/>
    <x v="0"/>
    <n v="6052"/>
    <x v="0"/>
    <x v="0"/>
    <x v="0"/>
    <x v="0"/>
    <n v="1007.7"/>
  </r>
  <r>
    <x v="181"/>
    <x v="0"/>
    <s v="2024-2025"/>
    <x v="1"/>
    <x v="6"/>
    <x v="0"/>
    <x v="0"/>
    <n v="6010"/>
    <x v="0"/>
    <x v="0"/>
    <x v="0"/>
    <x v="0"/>
    <n v="1010.25"/>
  </r>
  <r>
    <x v="138"/>
    <x v="2"/>
    <s v="2024-2025"/>
    <x v="1"/>
    <x v="35"/>
    <x v="3"/>
    <x v="3"/>
    <n v="4558"/>
    <x v="0"/>
    <x v="15"/>
    <x v="4"/>
    <x v="4"/>
    <n v="1013.1399999999999"/>
  </r>
  <r>
    <x v="167"/>
    <x v="2"/>
    <s v="2024-2025"/>
    <x v="0"/>
    <x v="26"/>
    <x v="0"/>
    <x v="0"/>
    <n v="6280"/>
    <x v="0"/>
    <x v="14"/>
    <x v="4"/>
    <x v="4"/>
    <n v="1013.6600000000001"/>
  </r>
  <r>
    <x v="493"/>
    <x v="1"/>
    <s v="2022-2023"/>
    <x v="0"/>
    <x v="69"/>
    <x v="4"/>
    <x v="4"/>
    <n v="3199"/>
    <x v="0"/>
    <x v="6"/>
    <x v="2"/>
    <x v="2"/>
    <n v="1014.3299999999999"/>
  </r>
  <r>
    <x v="295"/>
    <x v="0"/>
    <s v="2023-2024"/>
    <x v="0"/>
    <x v="71"/>
    <x v="6"/>
    <x v="6"/>
    <n v="5043"/>
    <x v="0"/>
    <x v="13"/>
    <x v="5"/>
    <x v="5"/>
    <n v="1017.76"/>
  </r>
  <r>
    <x v="374"/>
    <x v="1"/>
    <s v="2023-2024"/>
    <x v="0"/>
    <x v="15"/>
    <x v="1"/>
    <x v="1"/>
    <n v="2020"/>
    <x v="0"/>
    <x v="5"/>
    <x v="0"/>
    <x v="0"/>
    <n v="1021.88"/>
  </r>
  <r>
    <x v="54"/>
    <x v="0"/>
    <s v="2023-2024"/>
    <x v="1"/>
    <x v="11"/>
    <x v="5"/>
    <x v="5"/>
    <n v="7010"/>
    <x v="0"/>
    <x v="9"/>
    <x v="1"/>
    <x v="1"/>
    <n v="1024.46"/>
  </r>
  <r>
    <x v="337"/>
    <x v="0"/>
    <s v="2023-2024"/>
    <x v="0"/>
    <x v="50"/>
    <x v="4"/>
    <x v="4"/>
    <n v="3179"/>
    <x v="0"/>
    <x v="6"/>
    <x v="1"/>
    <x v="1"/>
    <n v="1024.8800000000001"/>
  </r>
  <r>
    <x v="545"/>
    <x v="2"/>
    <s v="2024-2025"/>
    <x v="0"/>
    <x v="2"/>
    <x v="2"/>
    <x v="2"/>
    <n v="2617"/>
    <x v="0"/>
    <x v="2"/>
    <x v="4"/>
    <x v="4"/>
    <n v="1025.23"/>
  </r>
  <r>
    <x v="493"/>
    <x v="1"/>
    <s v="2022-2023"/>
    <x v="1"/>
    <x v="14"/>
    <x v="1"/>
    <x v="1"/>
    <n v="2790"/>
    <x v="0"/>
    <x v="11"/>
    <x v="4"/>
    <x v="4"/>
    <n v="1028.55"/>
  </r>
  <r>
    <x v="604"/>
    <x v="2"/>
    <s v="2024-2025"/>
    <x v="0"/>
    <x v="78"/>
    <x v="1"/>
    <x v="1"/>
    <n v="2141"/>
    <x v="0"/>
    <x v="4"/>
    <x v="4"/>
    <x v="4"/>
    <n v="1029.47"/>
  </r>
  <r>
    <x v="670"/>
    <x v="0"/>
    <s v="2024-2025"/>
    <x v="0"/>
    <x v="59"/>
    <x v="3"/>
    <x v="3"/>
    <n v="4509"/>
    <x v="0"/>
    <x v="3"/>
    <x v="2"/>
    <x v="2"/>
    <n v="1034.22"/>
  </r>
  <r>
    <x v="542"/>
    <x v="2"/>
    <s v="2024-2025"/>
    <x v="0"/>
    <x v="20"/>
    <x v="4"/>
    <x v="4"/>
    <n v="3429"/>
    <x v="0"/>
    <x v="8"/>
    <x v="1"/>
    <x v="1"/>
    <n v="1034.95"/>
  </r>
  <r>
    <x v="634"/>
    <x v="1"/>
    <s v="2023-2024"/>
    <x v="0"/>
    <x v="45"/>
    <x v="3"/>
    <x v="3"/>
    <n v="4570"/>
    <x v="0"/>
    <x v="15"/>
    <x v="0"/>
    <x v="0"/>
    <n v="1037.0300000000002"/>
  </r>
  <r>
    <x v="612"/>
    <x v="0"/>
    <s v="2024-2025"/>
    <x v="0"/>
    <x v="15"/>
    <x v="1"/>
    <x v="1"/>
    <n v="2020"/>
    <x v="0"/>
    <x v="5"/>
    <x v="4"/>
    <x v="4"/>
    <n v="1040.9100000000001"/>
  </r>
  <r>
    <x v="241"/>
    <x v="0"/>
    <s v="2023-2024"/>
    <x v="0"/>
    <x v="84"/>
    <x v="3"/>
    <x v="3"/>
    <n v="4215"/>
    <x v="0"/>
    <x v="3"/>
    <x v="0"/>
    <x v="0"/>
    <n v="1043.78"/>
  </r>
  <r>
    <x v="452"/>
    <x v="0"/>
    <s v="2023-2024"/>
    <x v="0"/>
    <x v="85"/>
    <x v="0"/>
    <x v="0"/>
    <n v="6530"/>
    <x v="0"/>
    <x v="20"/>
    <x v="0"/>
    <x v="0"/>
    <n v="1045.5699999999997"/>
  </r>
  <r>
    <x v="563"/>
    <x v="0"/>
    <s v="2023-2024"/>
    <x v="0"/>
    <x v="27"/>
    <x v="4"/>
    <x v="4"/>
    <n v="3066"/>
    <x v="0"/>
    <x v="7"/>
    <x v="2"/>
    <x v="2"/>
    <n v="1047.31"/>
  </r>
  <r>
    <x v="103"/>
    <x v="1"/>
    <s v="2022-2023"/>
    <x v="0"/>
    <x v="3"/>
    <x v="3"/>
    <x v="3"/>
    <n v="4220"/>
    <x v="0"/>
    <x v="3"/>
    <x v="4"/>
    <x v="4"/>
    <n v="1047.9899999999998"/>
  </r>
  <r>
    <x v="375"/>
    <x v="0"/>
    <s v="2023-2024"/>
    <x v="0"/>
    <x v="19"/>
    <x v="1"/>
    <x v="1"/>
    <n v="2800"/>
    <x v="0"/>
    <x v="11"/>
    <x v="6"/>
    <x v="6"/>
    <n v="1048.3099999999997"/>
  </r>
  <r>
    <x v="685"/>
    <x v="0"/>
    <s v="2023-2024"/>
    <x v="0"/>
    <x v="33"/>
    <x v="4"/>
    <x v="4"/>
    <n v="3280"/>
    <x v="0"/>
    <x v="8"/>
    <x v="4"/>
    <x v="4"/>
    <n v="1049.07"/>
  </r>
  <r>
    <x v="688"/>
    <x v="0"/>
    <s v="2023-2024"/>
    <x v="0"/>
    <x v="7"/>
    <x v="4"/>
    <x v="4"/>
    <n v="3175"/>
    <x v="0"/>
    <x v="6"/>
    <x v="4"/>
    <x v="4"/>
    <n v="1050.08"/>
  </r>
  <r>
    <x v="651"/>
    <x v="0"/>
    <s v="2024-2025"/>
    <x v="1"/>
    <x v="65"/>
    <x v="1"/>
    <x v="1"/>
    <n v="2131"/>
    <x v="0"/>
    <x v="4"/>
    <x v="1"/>
    <x v="1"/>
    <n v="1053.53"/>
  </r>
  <r>
    <x v="177"/>
    <x v="1"/>
    <s v="2022-2023"/>
    <x v="0"/>
    <x v="49"/>
    <x v="4"/>
    <x v="4"/>
    <n v="3134"/>
    <x v="0"/>
    <x v="6"/>
    <x v="0"/>
    <x v="0"/>
    <n v="1058.18"/>
  </r>
  <r>
    <x v="408"/>
    <x v="1"/>
    <s v="2022-2023"/>
    <x v="0"/>
    <x v="83"/>
    <x v="0"/>
    <x v="0"/>
    <n v="6052"/>
    <x v="0"/>
    <x v="0"/>
    <x v="9"/>
    <x v="9"/>
    <n v="1059.79"/>
  </r>
  <r>
    <x v="436"/>
    <x v="2"/>
    <s v="2024-2025"/>
    <x v="1"/>
    <x v="74"/>
    <x v="1"/>
    <x v="1"/>
    <n v="2485"/>
    <x v="0"/>
    <x v="1"/>
    <x v="9"/>
    <x v="9"/>
    <n v="1059.8399999999999"/>
  </r>
  <r>
    <x v="382"/>
    <x v="1"/>
    <s v="2023-2024"/>
    <x v="1"/>
    <x v="64"/>
    <x v="1"/>
    <x v="1"/>
    <n v="2350"/>
    <x v="0"/>
    <x v="1"/>
    <x v="3"/>
    <x v="3"/>
    <n v="1063.3899999999999"/>
  </r>
  <r>
    <x v="181"/>
    <x v="0"/>
    <s v="2024-2025"/>
    <x v="0"/>
    <x v="59"/>
    <x v="3"/>
    <x v="3"/>
    <n v="4509"/>
    <x v="0"/>
    <x v="3"/>
    <x v="9"/>
    <x v="9"/>
    <n v="1065.18"/>
  </r>
  <r>
    <x v="565"/>
    <x v="1"/>
    <s v="2023-2024"/>
    <x v="0"/>
    <x v="84"/>
    <x v="3"/>
    <x v="3"/>
    <n v="4215"/>
    <x v="0"/>
    <x v="3"/>
    <x v="3"/>
    <x v="3"/>
    <n v="1065.98"/>
  </r>
  <r>
    <x v="434"/>
    <x v="0"/>
    <s v="2023-2024"/>
    <x v="0"/>
    <x v="39"/>
    <x v="0"/>
    <x v="0"/>
    <n v="6330"/>
    <x v="0"/>
    <x v="14"/>
    <x v="1"/>
    <x v="1"/>
    <n v="1066.8999999999999"/>
  </r>
  <r>
    <x v="662"/>
    <x v="2"/>
    <s v="2024-2025"/>
    <x v="0"/>
    <x v="76"/>
    <x v="1"/>
    <x v="1"/>
    <n v="2031"/>
    <x v="0"/>
    <x v="5"/>
    <x v="3"/>
    <x v="3"/>
    <n v="1067.18"/>
  </r>
  <r>
    <x v="671"/>
    <x v="1"/>
    <s v="2023-2024"/>
    <x v="0"/>
    <x v="13"/>
    <x v="1"/>
    <x v="1"/>
    <n v="2480"/>
    <x v="0"/>
    <x v="1"/>
    <x v="9"/>
    <x v="9"/>
    <n v="1068.93"/>
  </r>
  <r>
    <x v="34"/>
    <x v="2"/>
    <s v="2024-2025"/>
    <x v="1"/>
    <x v="22"/>
    <x v="1"/>
    <x v="1"/>
    <n v="2539"/>
    <x v="0"/>
    <x v="2"/>
    <x v="9"/>
    <x v="9"/>
    <n v="1070.0999999999999"/>
  </r>
  <r>
    <x v="20"/>
    <x v="0"/>
    <s v="2023-2024"/>
    <x v="0"/>
    <x v="42"/>
    <x v="3"/>
    <x v="3"/>
    <n v="4870"/>
    <x v="0"/>
    <x v="12"/>
    <x v="4"/>
    <x v="4"/>
    <n v="1072.78"/>
  </r>
  <r>
    <x v="636"/>
    <x v="0"/>
    <s v="2023-2024"/>
    <x v="0"/>
    <x v="35"/>
    <x v="3"/>
    <x v="3"/>
    <n v="4558"/>
    <x v="0"/>
    <x v="15"/>
    <x v="8"/>
    <x v="8"/>
    <n v="1076.07"/>
  </r>
  <r>
    <x v="484"/>
    <x v="0"/>
    <s v="2023-2024"/>
    <x v="0"/>
    <x v="55"/>
    <x v="3"/>
    <x v="3"/>
    <n v="4703"/>
    <x v="0"/>
    <x v="17"/>
    <x v="4"/>
    <x v="4"/>
    <n v="1077.06"/>
  </r>
  <r>
    <x v="655"/>
    <x v="0"/>
    <s v="2023-2024"/>
    <x v="0"/>
    <x v="5"/>
    <x v="1"/>
    <x v="1"/>
    <n v="2067"/>
    <x v="0"/>
    <x v="5"/>
    <x v="3"/>
    <x v="3"/>
    <n v="1077.3699999999999"/>
  </r>
  <r>
    <x v="314"/>
    <x v="0"/>
    <s v="2023-2024"/>
    <x v="0"/>
    <x v="62"/>
    <x v="0"/>
    <x v="0"/>
    <n v="6112"/>
    <x v="0"/>
    <x v="14"/>
    <x v="9"/>
    <x v="9"/>
    <n v="1079.81"/>
  </r>
  <r>
    <x v="20"/>
    <x v="0"/>
    <s v="2023-2024"/>
    <x v="0"/>
    <x v="93"/>
    <x v="4"/>
    <x v="4"/>
    <n v="3915"/>
    <x v="0"/>
    <x v="16"/>
    <x v="0"/>
    <x v="0"/>
    <n v="1080.56"/>
  </r>
  <r>
    <x v="359"/>
    <x v="0"/>
    <s v="2023-2024"/>
    <x v="0"/>
    <x v="74"/>
    <x v="1"/>
    <x v="1"/>
    <n v="2485"/>
    <x v="0"/>
    <x v="1"/>
    <x v="1"/>
    <x v="1"/>
    <n v="1084.98"/>
  </r>
  <r>
    <x v="655"/>
    <x v="0"/>
    <s v="2023-2024"/>
    <x v="0"/>
    <x v="25"/>
    <x v="4"/>
    <x v="4"/>
    <n v="3550"/>
    <x v="0"/>
    <x v="8"/>
    <x v="4"/>
    <x v="4"/>
    <n v="1085.72"/>
  </r>
  <r>
    <x v="685"/>
    <x v="0"/>
    <s v="2023-2024"/>
    <x v="0"/>
    <x v="24"/>
    <x v="1"/>
    <x v="1"/>
    <n v="2120"/>
    <x v="0"/>
    <x v="4"/>
    <x v="0"/>
    <x v="0"/>
    <n v="1088.4699999999998"/>
  </r>
  <r>
    <x v="508"/>
    <x v="0"/>
    <s v="2024-2025"/>
    <x v="0"/>
    <x v="61"/>
    <x v="6"/>
    <x v="6"/>
    <n v="5343"/>
    <x v="0"/>
    <x v="18"/>
    <x v="9"/>
    <x v="9"/>
    <n v="1088.77"/>
  </r>
  <r>
    <x v="721"/>
    <x v="0"/>
    <s v="2023-2024"/>
    <x v="0"/>
    <x v="18"/>
    <x v="6"/>
    <x v="6"/>
    <n v="5168"/>
    <x v="0"/>
    <x v="13"/>
    <x v="1"/>
    <x v="1"/>
    <n v="1089.1500000000001"/>
  </r>
  <r>
    <x v="136"/>
    <x v="0"/>
    <s v="2024-2025"/>
    <x v="1"/>
    <x v="38"/>
    <x v="3"/>
    <x v="3"/>
    <n v="4802"/>
    <x v="0"/>
    <x v="12"/>
    <x v="4"/>
    <x v="4"/>
    <n v="1090.05"/>
  </r>
  <r>
    <x v="675"/>
    <x v="2"/>
    <s v="2024-2025"/>
    <x v="1"/>
    <x v="22"/>
    <x v="1"/>
    <x v="1"/>
    <n v="2539"/>
    <x v="0"/>
    <x v="2"/>
    <x v="4"/>
    <x v="4"/>
    <n v="1091.2200000000003"/>
  </r>
  <r>
    <x v="343"/>
    <x v="0"/>
    <s v="2024-2025"/>
    <x v="1"/>
    <x v="14"/>
    <x v="1"/>
    <x v="1"/>
    <n v="2790"/>
    <x v="0"/>
    <x v="11"/>
    <x v="5"/>
    <x v="5"/>
    <n v="1093.4399999999998"/>
  </r>
  <r>
    <x v="592"/>
    <x v="1"/>
    <s v="2023-2024"/>
    <x v="0"/>
    <x v="53"/>
    <x v="3"/>
    <x v="3"/>
    <n v="4119"/>
    <x v="0"/>
    <x v="10"/>
    <x v="8"/>
    <x v="8"/>
    <n v="1093.68"/>
  </r>
  <r>
    <x v="577"/>
    <x v="0"/>
    <s v="2024-2025"/>
    <x v="0"/>
    <x v="84"/>
    <x v="3"/>
    <x v="3"/>
    <n v="4215"/>
    <x v="0"/>
    <x v="3"/>
    <x v="3"/>
    <x v="3"/>
    <n v="1094.07"/>
  </r>
  <r>
    <x v="401"/>
    <x v="2"/>
    <s v="2024-2025"/>
    <x v="1"/>
    <x v="0"/>
    <x v="0"/>
    <x v="0"/>
    <n v="6021"/>
    <x v="0"/>
    <x v="0"/>
    <x v="9"/>
    <x v="9"/>
    <n v="1095.78"/>
  </r>
  <r>
    <x v="665"/>
    <x v="0"/>
    <s v="2023-2024"/>
    <x v="0"/>
    <x v="36"/>
    <x v="4"/>
    <x v="4"/>
    <n v="3148"/>
    <x v="0"/>
    <x v="6"/>
    <x v="1"/>
    <x v="1"/>
    <n v="1096.19"/>
  </r>
  <r>
    <x v="721"/>
    <x v="0"/>
    <s v="2023-2024"/>
    <x v="0"/>
    <x v="69"/>
    <x v="4"/>
    <x v="4"/>
    <n v="3199"/>
    <x v="0"/>
    <x v="6"/>
    <x v="3"/>
    <x v="3"/>
    <n v="1099.27"/>
  </r>
  <r>
    <x v="17"/>
    <x v="0"/>
    <s v="2023-2024"/>
    <x v="0"/>
    <x v="88"/>
    <x v="6"/>
    <x v="6"/>
    <n v="5011"/>
    <x v="0"/>
    <x v="13"/>
    <x v="1"/>
    <x v="1"/>
    <n v="1100.4099999999999"/>
  </r>
  <r>
    <x v="516"/>
    <x v="2"/>
    <s v="2024-2025"/>
    <x v="0"/>
    <x v="54"/>
    <x v="4"/>
    <x v="4"/>
    <n v="3030"/>
    <x v="0"/>
    <x v="7"/>
    <x v="0"/>
    <x v="0"/>
    <n v="1101.0899999999999"/>
  </r>
  <r>
    <x v="37"/>
    <x v="2"/>
    <s v="2024-2025"/>
    <x v="0"/>
    <x v="83"/>
    <x v="0"/>
    <x v="0"/>
    <n v="6052"/>
    <x v="0"/>
    <x v="0"/>
    <x v="9"/>
    <x v="9"/>
    <n v="1105.31"/>
  </r>
  <r>
    <x v="505"/>
    <x v="1"/>
    <s v="2023-2024"/>
    <x v="0"/>
    <x v="5"/>
    <x v="1"/>
    <x v="1"/>
    <n v="2067"/>
    <x v="0"/>
    <x v="5"/>
    <x v="3"/>
    <x v="3"/>
    <n v="1105.97"/>
  </r>
  <r>
    <x v="369"/>
    <x v="0"/>
    <s v="2024-2025"/>
    <x v="0"/>
    <x v="84"/>
    <x v="3"/>
    <x v="3"/>
    <n v="4215"/>
    <x v="0"/>
    <x v="3"/>
    <x v="4"/>
    <x v="4"/>
    <n v="1106.07"/>
  </r>
  <r>
    <x v="493"/>
    <x v="1"/>
    <s v="2022-2023"/>
    <x v="0"/>
    <x v="30"/>
    <x v="4"/>
    <x v="4"/>
    <n v="3131"/>
    <x v="0"/>
    <x v="6"/>
    <x v="1"/>
    <x v="1"/>
    <n v="1107.77"/>
  </r>
  <r>
    <x v="385"/>
    <x v="1"/>
    <s v="2022-2023"/>
    <x v="1"/>
    <x v="39"/>
    <x v="0"/>
    <x v="0"/>
    <n v="6330"/>
    <x v="0"/>
    <x v="14"/>
    <x v="3"/>
    <x v="3"/>
    <n v="1111.06"/>
  </r>
  <r>
    <x v="57"/>
    <x v="0"/>
    <s v="2023-2024"/>
    <x v="0"/>
    <x v="86"/>
    <x v="0"/>
    <x v="0"/>
    <n v="6725"/>
    <x v="0"/>
    <x v="20"/>
    <x v="9"/>
    <x v="9"/>
    <n v="1115.3800000000001"/>
  </r>
  <r>
    <x v="87"/>
    <x v="0"/>
    <s v="2023-2024"/>
    <x v="0"/>
    <x v="28"/>
    <x v="1"/>
    <x v="1"/>
    <n v="2830"/>
    <x v="0"/>
    <x v="11"/>
    <x v="8"/>
    <x v="8"/>
    <n v="1115.45"/>
  </r>
  <r>
    <x v="620"/>
    <x v="1"/>
    <s v="2023-2024"/>
    <x v="0"/>
    <x v="3"/>
    <x v="3"/>
    <x v="3"/>
    <n v="4220"/>
    <x v="0"/>
    <x v="3"/>
    <x v="5"/>
    <x v="5"/>
    <n v="1115.72"/>
  </r>
  <r>
    <x v="26"/>
    <x v="1"/>
    <s v="2023-2024"/>
    <x v="0"/>
    <x v="63"/>
    <x v="1"/>
    <x v="1"/>
    <n v="2015"/>
    <x v="0"/>
    <x v="5"/>
    <x v="2"/>
    <x v="2"/>
    <n v="1115.99"/>
  </r>
  <r>
    <x v="658"/>
    <x v="2"/>
    <s v="2024-2025"/>
    <x v="0"/>
    <x v="17"/>
    <x v="3"/>
    <x v="3"/>
    <n v="4825"/>
    <x v="0"/>
    <x v="12"/>
    <x v="0"/>
    <x v="0"/>
    <n v="1119.6600000000001"/>
  </r>
  <r>
    <x v="112"/>
    <x v="0"/>
    <s v="2024-2025"/>
    <x v="1"/>
    <x v="75"/>
    <x v="0"/>
    <x v="0"/>
    <n v="6450"/>
    <x v="0"/>
    <x v="20"/>
    <x v="4"/>
    <x v="4"/>
    <n v="1120.5"/>
  </r>
  <r>
    <x v="670"/>
    <x v="0"/>
    <s v="2024-2025"/>
    <x v="0"/>
    <x v="73"/>
    <x v="6"/>
    <x v="6"/>
    <n v="5607"/>
    <x v="0"/>
    <x v="18"/>
    <x v="4"/>
    <x v="4"/>
    <n v="1120.9100000000001"/>
  </r>
  <r>
    <x v="79"/>
    <x v="0"/>
    <s v="2023-2024"/>
    <x v="0"/>
    <x v="1"/>
    <x v="1"/>
    <x v="1"/>
    <n v="2478"/>
    <x v="0"/>
    <x v="1"/>
    <x v="4"/>
    <x v="4"/>
    <n v="1123.33"/>
  </r>
  <r>
    <x v="336"/>
    <x v="0"/>
    <s v="2023-2024"/>
    <x v="1"/>
    <x v="95"/>
    <x v="7"/>
    <x v="7"/>
    <n v="870"/>
    <x v="0"/>
    <x v="19"/>
    <x v="4"/>
    <x v="4"/>
    <n v="1124.42"/>
  </r>
  <r>
    <x v="319"/>
    <x v="0"/>
    <s v="2024-2025"/>
    <x v="1"/>
    <x v="65"/>
    <x v="1"/>
    <x v="1"/>
    <n v="2131"/>
    <x v="0"/>
    <x v="4"/>
    <x v="0"/>
    <x v="0"/>
    <n v="1126.3499999999999"/>
  </r>
  <r>
    <x v="145"/>
    <x v="0"/>
    <s v="2023-2024"/>
    <x v="0"/>
    <x v="82"/>
    <x v="3"/>
    <x v="3"/>
    <n v="4655"/>
    <x v="0"/>
    <x v="17"/>
    <x v="9"/>
    <x v="9"/>
    <n v="1127.54"/>
  </r>
  <r>
    <x v="519"/>
    <x v="2"/>
    <s v="2024-2025"/>
    <x v="0"/>
    <x v="32"/>
    <x v="6"/>
    <x v="6"/>
    <n v="5169"/>
    <x v="0"/>
    <x v="13"/>
    <x v="0"/>
    <x v="0"/>
    <n v="1130.8800000000001"/>
  </r>
  <r>
    <x v="73"/>
    <x v="1"/>
    <s v="2023-2024"/>
    <x v="0"/>
    <x v="79"/>
    <x v="6"/>
    <x v="6"/>
    <n v="5290"/>
    <x v="0"/>
    <x v="18"/>
    <x v="4"/>
    <x v="4"/>
    <n v="1131.2800000000002"/>
  </r>
  <r>
    <x v="133"/>
    <x v="1"/>
    <s v="2022-2023"/>
    <x v="0"/>
    <x v="69"/>
    <x v="4"/>
    <x v="4"/>
    <n v="3199"/>
    <x v="0"/>
    <x v="6"/>
    <x v="7"/>
    <x v="7"/>
    <n v="1131.7300000000002"/>
  </r>
  <r>
    <x v="411"/>
    <x v="1"/>
    <s v="2023-2024"/>
    <x v="0"/>
    <x v="15"/>
    <x v="1"/>
    <x v="1"/>
    <n v="2020"/>
    <x v="0"/>
    <x v="5"/>
    <x v="6"/>
    <x v="6"/>
    <n v="1133.6300000000001"/>
  </r>
  <r>
    <x v="439"/>
    <x v="0"/>
    <s v="2023-2024"/>
    <x v="0"/>
    <x v="37"/>
    <x v="1"/>
    <x v="1"/>
    <n v="2750"/>
    <x v="0"/>
    <x v="11"/>
    <x v="5"/>
    <x v="5"/>
    <n v="1135.1099999999999"/>
  </r>
  <r>
    <x v="450"/>
    <x v="1"/>
    <s v="2023-2024"/>
    <x v="1"/>
    <x v="22"/>
    <x v="1"/>
    <x v="1"/>
    <n v="2539"/>
    <x v="0"/>
    <x v="2"/>
    <x v="5"/>
    <x v="5"/>
    <n v="1135.7600000000002"/>
  </r>
  <r>
    <x v="648"/>
    <x v="1"/>
    <s v="2023-2024"/>
    <x v="0"/>
    <x v="41"/>
    <x v="5"/>
    <x v="5"/>
    <n v="7320"/>
    <x v="0"/>
    <x v="9"/>
    <x v="1"/>
    <x v="1"/>
    <n v="1136.53"/>
  </r>
  <r>
    <x v="252"/>
    <x v="1"/>
    <s v="2023-2024"/>
    <x v="0"/>
    <x v="47"/>
    <x v="1"/>
    <x v="1"/>
    <n v="2101"/>
    <x v="0"/>
    <x v="4"/>
    <x v="3"/>
    <x v="3"/>
    <n v="1137.77"/>
  </r>
  <r>
    <x v="184"/>
    <x v="2"/>
    <s v="2024-2025"/>
    <x v="0"/>
    <x v="36"/>
    <x v="4"/>
    <x v="4"/>
    <n v="3148"/>
    <x v="0"/>
    <x v="6"/>
    <x v="1"/>
    <x v="1"/>
    <n v="1138.04"/>
  </r>
  <r>
    <x v="306"/>
    <x v="2"/>
    <s v="2024-2025"/>
    <x v="1"/>
    <x v="14"/>
    <x v="1"/>
    <x v="1"/>
    <n v="2790"/>
    <x v="0"/>
    <x v="11"/>
    <x v="0"/>
    <x v="0"/>
    <n v="1138.8799999999999"/>
  </r>
  <r>
    <x v="611"/>
    <x v="0"/>
    <s v="2023-2024"/>
    <x v="0"/>
    <x v="50"/>
    <x v="4"/>
    <x v="4"/>
    <n v="3179"/>
    <x v="0"/>
    <x v="6"/>
    <x v="9"/>
    <x v="9"/>
    <n v="1139.74"/>
  </r>
  <r>
    <x v="723"/>
    <x v="0"/>
    <s v="2023-2024"/>
    <x v="0"/>
    <x v="77"/>
    <x v="5"/>
    <x v="5"/>
    <n v="7018"/>
    <x v="0"/>
    <x v="9"/>
    <x v="4"/>
    <x v="4"/>
    <n v="1140.44"/>
  </r>
  <r>
    <x v="569"/>
    <x v="1"/>
    <s v="2023-2024"/>
    <x v="0"/>
    <x v="78"/>
    <x v="1"/>
    <x v="1"/>
    <n v="2141"/>
    <x v="0"/>
    <x v="4"/>
    <x v="4"/>
    <x v="4"/>
    <n v="1141.2800000000002"/>
  </r>
  <r>
    <x v="445"/>
    <x v="0"/>
    <s v="2023-2024"/>
    <x v="0"/>
    <x v="60"/>
    <x v="1"/>
    <x v="1"/>
    <n v="2541"/>
    <x v="0"/>
    <x v="2"/>
    <x v="2"/>
    <x v="2"/>
    <n v="1141.6099999999999"/>
  </r>
  <r>
    <x v="62"/>
    <x v="0"/>
    <s v="2024-2025"/>
    <x v="0"/>
    <x v="61"/>
    <x v="6"/>
    <x v="6"/>
    <n v="5343"/>
    <x v="0"/>
    <x v="18"/>
    <x v="0"/>
    <x v="0"/>
    <n v="1150.03"/>
  </r>
  <r>
    <x v="618"/>
    <x v="1"/>
    <s v="2023-2024"/>
    <x v="0"/>
    <x v="87"/>
    <x v="2"/>
    <x v="2"/>
    <n v="2609"/>
    <x v="0"/>
    <x v="2"/>
    <x v="0"/>
    <x v="0"/>
    <n v="1150.03"/>
  </r>
  <r>
    <x v="676"/>
    <x v="1"/>
    <s v="2023-2024"/>
    <x v="0"/>
    <x v="78"/>
    <x v="1"/>
    <x v="1"/>
    <n v="2141"/>
    <x v="0"/>
    <x v="4"/>
    <x v="5"/>
    <x v="5"/>
    <n v="1151.5899999999999"/>
  </r>
  <r>
    <x v="309"/>
    <x v="0"/>
    <s v="2023-2024"/>
    <x v="1"/>
    <x v="34"/>
    <x v="4"/>
    <x v="4"/>
    <n v="3018"/>
    <x v="0"/>
    <x v="7"/>
    <x v="1"/>
    <x v="1"/>
    <n v="1152.6500000000001"/>
  </r>
  <r>
    <x v="591"/>
    <x v="2"/>
    <s v="2024-2025"/>
    <x v="0"/>
    <x v="84"/>
    <x v="3"/>
    <x v="3"/>
    <n v="4215"/>
    <x v="0"/>
    <x v="3"/>
    <x v="4"/>
    <x v="4"/>
    <n v="1158.8400000000001"/>
  </r>
  <r>
    <x v="190"/>
    <x v="1"/>
    <s v="2022-2023"/>
    <x v="0"/>
    <x v="69"/>
    <x v="4"/>
    <x v="4"/>
    <n v="3199"/>
    <x v="0"/>
    <x v="6"/>
    <x v="6"/>
    <x v="6"/>
    <n v="1159.49"/>
  </r>
  <r>
    <x v="720"/>
    <x v="0"/>
    <s v="2023-2024"/>
    <x v="0"/>
    <x v="92"/>
    <x v="3"/>
    <x v="3"/>
    <n v="4305"/>
    <x v="0"/>
    <x v="3"/>
    <x v="0"/>
    <x v="0"/>
    <n v="1163.9799999999998"/>
  </r>
  <r>
    <x v="688"/>
    <x v="0"/>
    <s v="2023-2024"/>
    <x v="0"/>
    <x v="27"/>
    <x v="4"/>
    <x v="4"/>
    <n v="3066"/>
    <x v="0"/>
    <x v="7"/>
    <x v="4"/>
    <x v="4"/>
    <n v="1167.53"/>
  </r>
  <r>
    <x v="238"/>
    <x v="2"/>
    <s v="2024-2025"/>
    <x v="0"/>
    <x v="9"/>
    <x v="4"/>
    <x v="4"/>
    <n v="3076"/>
    <x v="0"/>
    <x v="7"/>
    <x v="6"/>
    <x v="6"/>
    <n v="1167.8700000000003"/>
  </r>
  <r>
    <x v="62"/>
    <x v="0"/>
    <s v="2024-2025"/>
    <x v="0"/>
    <x v="12"/>
    <x v="3"/>
    <x v="3"/>
    <n v="4068"/>
    <x v="0"/>
    <x v="10"/>
    <x v="3"/>
    <x v="3"/>
    <n v="1171.06"/>
  </r>
  <r>
    <x v="666"/>
    <x v="2"/>
    <s v="2024-2025"/>
    <x v="0"/>
    <x v="81"/>
    <x v="3"/>
    <x v="3"/>
    <n v="4680"/>
    <x v="0"/>
    <x v="17"/>
    <x v="9"/>
    <x v="9"/>
    <n v="1173.55"/>
  </r>
  <r>
    <x v="570"/>
    <x v="0"/>
    <s v="2023-2024"/>
    <x v="0"/>
    <x v="53"/>
    <x v="3"/>
    <x v="3"/>
    <n v="4119"/>
    <x v="0"/>
    <x v="10"/>
    <x v="4"/>
    <x v="4"/>
    <n v="1174.28"/>
  </r>
  <r>
    <x v="342"/>
    <x v="0"/>
    <s v="2024-2025"/>
    <x v="0"/>
    <x v="18"/>
    <x v="6"/>
    <x v="6"/>
    <n v="5168"/>
    <x v="0"/>
    <x v="13"/>
    <x v="9"/>
    <x v="9"/>
    <n v="1174.5700000000002"/>
  </r>
  <r>
    <x v="523"/>
    <x v="1"/>
    <s v="2022-2023"/>
    <x v="0"/>
    <x v="33"/>
    <x v="4"/>
    <x v="4"/>
    <n v="3280"/>
    <x v="0"/>
    <x v="8"/>
    <x v="5"/>
    <x v="5"/>
    <n v="1175.0899999999999"/>
  </r>
  <r>
    <x v="317"/>
    <x v="0"/>
    <s v="2024-2025"/>
    <x v="0"/>
    <x v="59"/>
    <x v="3"/>
    <x v="3"/>
    <n v="4509"/>
    <x v="0"/>
    <x v="3"/>
    <x v="4"/>
    <x v="4"/>
    <n v="1175.1600000000001"/>
  </r>
  <r>
    <x v="36"/>
    <x v="2"/>
    <s v="2024-2025"/>
    <x v="0"/>
    <x v="72"/>
    <x v="4"/>
    <x v="4"/>
    <n v="3931"/>
    <x v="0"/>
    <x v="16"/>
    <x v="9"/>
    <x v="9"/>
    <n v="1178.76"/>
  </r>
  <r>
    <x v="507"/>
    <x v="0"/>
    <s v="2023-2024"/>
    <x v="0"/>
    <x v="28"/>
    <x v="1"/>
    <x v="1"/>
    <n v="2830"/>
    <x v="0"/>
    <x v="11"/>
    <x v="0"/>
    <x v="0"/>
    <n v="1180.1300000000001"/>
  </r>
  <r>
    <x v="333"/>
    <x v="1"/>
    <s v="2022-2023"/>
    <x v="1"/>
    <x v="21"/>
    <x v="3"/>
    <x v="3"/>
    <n v="4012"/>
    <x v="0"/>
    <x v="10"/>
    <x v="9"/>
    <x v="9"/>
    <n v="1180.27"/>
  </r>
  <r>
    <x v="158"/>
    <x v="0"/>
    <s v="2023-2024"/>
    <x v="0"/>
    <x v="10"/>
    <x v="4"/>
    <x v="4"/>
    <n v="3551"/>
    <x v="0"/>
    <x v="8"/>
    <x v="8"/>
    <x v="8"/>
    <n v="1184.68"/>
  </r>
  <r>
    <x v="385"/>
    <x v="1"/>
    <s v="2022-2023"/>
    <x v="0"/>
    <x v="85"/>
    <x v="0"/>
    <x v="0"/>
    <n v="6530"/>
    <x v="0"/>
    <x v="20"/>
    <x v="4"/>
    <x v="4"/>
    <n v="1188.6799999999998"/>
  </r>
  <r>
    <x v="36"/>
    <x v="2"/>
    <s v="2024-2025"/>
    <x v="1"/>
    <x v="40"/>
    <x v="4"/>
    <x v="4"/>
    <n v="3353"/>
    <x v="0"/>
    <x v="8"/>
    <x v="3"/>
    <x v="3"/>
    <n v="1189.83"/>
  </r>
  <r>
    <x v="491"/>
    <x v="0"/>
    <s v="2024-2025"/>
    <x v="0"/>
    <x v="16"/>
    <x v="0"/>
    <x v="0"/>
    <n v="6030"/>
    <x v="0"/>
    <x v="0"/>
    <x v="4"/>
    <x v="4"/>
    <n v="1190.6799999999998"/>
  </r>
  <r>
    <x v="477"/>
    <x v="1"/>
    <s v="2022-2023"/>
    <x v="0"/>
    <x v="56"/>
    <x v="1"/>
    <x v="1"/>
    <n v="2795"/>
    <x v="0"/>
    <x v="11"/>
    <x v="3"/>
    <x v="3"/>
    <n v="1191.03"/>
  </r>
  <r>
    <x v="190"/>
    <x v="1"/>
    <s v="2022-2023"/>
    <x v="1"/>
    <x v="38"/>
    <x v="3"/>
    <x v="3"/>
    <n v="4802"/>
    <x v="0"/>
    <x v="12"/>
    <x v="1"/>
    <x v="1"/>
    <n v="1191.32"/>
  </r>
  <r>
    <x v="157"/>
    <x v="2"/>
    <s v="2024-2025"/>
    <x v="0"/>
    <x v="23"/>
    <x v="1"/>
    <x v="1"/>
    <n v="2650"/>
    <x v="0"/>
    <x v="11"/>
    <x v="8"/>
    <x v="8"/>
    <n v="1191.7600000000002"/>
  </r>
  <r>
    <x v="483"/>
    <x v="0"/>
    <s v="2024-2025"/>
    <x v="0"/>
    <x v="13"/>
    <x v="1"/>
    <x v="1"/>
    <n v="2480"/>
    <x v="0"/>
    <x v="1"/>
    <x v="3"/>
    <x v="3"/>
    <n v="1194.6299999999999"/>
  </r>
  <r>
    <x v="172"/>
    <x v="1"/>
    <s v="2022-2023"/>
    <x v="1"/>
    <x v="65"/>
    <x v="1"/>
    <x v="1"/>
    <n v="2131"/>
    <x v="0"/>
    <x v="4"/>
    <x v="1"/>
    <x v="1"/>
    <n v="1198.1999999999998"/>
  </r>
  <r>
    <x v="664"/>
    <x v="0"/>
    <s v="2023-2024"/>
    <x v="0"/>
    <x v="36"/>
    <x v="4"/>
    <x v="4"/>
    <n v="3148"/>
    <x v="0"/>
    <x v="6"/>
    <x v="6"/>
    <x v="6"/>
    <n v="1198.24"/>
  </r>
  <r>
    <x v="545"/>
    <x v="2"/>
    <s v="2024-2025"/>
    <x v="0"/>
    <x v="12"/>
    <x v="3"/>
    <x v="3"/>
    <n v="4068"/>
    <x v="0"/>
    <x v="10"/>
    <x v="8"/>
    <x v="8"/>
    <n v="1199.75"/>
  </r>
  <r>
    <x v="297"/>
    <x v="2"/>
    <s v="2024-2025"/>
    <x v="0"/>
    <x v="36"/>
    <x v="4"/>
    <x v="4"/>
    <n v="3148"/>
    <x v="0"/>
    <x v="6"/>
    <x v="3"/>
    <x v="3"/>
    <n v="1203.6600000000001"/>
  </r>
  <r>
    <x v="673"/>
    <x v="2"/>
    <s v="2024-2025"/>
    <x v="0"/>
    <x v="55"/>
    <x v="3"/>
    <x v="3"/>
    <n v="4703"/>
    <x v="0"/>
    <x v="17"/>
    <x v="0"/>
    <x v="0"/>
    <n v="1207.02"/>
  </r>
  <r>
    <x v="63"/>
    <x v="1"/>
    <s v="2022-2023"/>
    <x v="0"/>
    <x v="12"/>
    <x v="3"/>
    <x v="3"/>
    <n v="4068"/>
    <x v="0"/>
    <x v="10"/>
    <x v="3"/>
    <x v="3"/>
    <n v="1207.94"/>
  </r>
  <r>
    <x v="482"/>
    <x v="2"/>
    <s v="2024-2025"/>
    <x v="0"/>
    <x v="12"/>
    <x v="3"/>
    <x v="3"/>
    <n v="4068"/>
    <x v="0"/>
    <x v="10"/>
    <x v="6"/>
    <x v="6"/>
    <n v="1209.1500000000001"/>
  </r>
  <r>
    <x v="136"/>
    <x v="0"/>
    <s v="2024-2025"/>
    <x v="1"/>
    <x v="22"/>
    <x v="1"/>
    <x v="1"/>
    <n v="2539"/>
    <x v="0"/>
    <x v="2"/>
    <x v="0"/>
    <x v="0"/>
    <n v="1211.1400000000001"/>
  </r>
  <r>
    <x v="391"/>
    <x v="2"/>
    <s v="2024-2025"/>
    <x v="0"/>
    <x v="36"/>
    <x v="4"/>
    <x v="4"/>
    <n v="3148"/>
    <x v="0"/>
    <x v="6"/>
    <x v="3"/>
    <x v="3"/>
    <n v="1211.68"/>
  </r>
  <r>
    <x v="226"/>
    <x v="0"/>
    <s v="2023-2024"/>
    <x v="0"/>
    <x v="26"/>
    <x v="0"/>
    <x v="0"/>
    <n v="6280"/>
    <x v="0"/>
    <x v="14"/>
    <x v="2"/>
    <x v="2"/>
    <n v="1212.0899999999999"/>
  </r>
  <r>
    <x v="483"/>
    <x v="0"/>
    <s v="2024-2025"/>
    <x v="0"/>
    <x v="43"/>
    <x v="1"/>
    <x v="1"/>
    <n v="2560"/>
    <x v="0"/>
    <x v="2"/>
    <x v="1"/>
    <x v="1"/>
    <n v="1212.42"/>
  </r>
  <r>
    <x v="669"/>
    <x v="1"/>
    <s v="2023-2024"/>
    <x v="0"/>
    <x v="16"/>
    <x v="0"/>
    <x v="0"/>
    <n v="6030"/>
    <x v="0"/>
    <x v="0"/>
    <x v="9"/>
    <x v="9"/>
    <n v="1213.28"/>
  </r>
  <r>
    <x v="321"/>
    <x v="0"/>
    <s v="2024-2025"/>
    <x v="1"/>
    <x v="14"/>
    <x v="1"/>
    <x v="1"/>
    <n v="2790"/>
    <x v="0"/>
    <x v="11"/>
    <x v="9"/>
    <x v="9"/>
    <n v="1214.6100000000001"/>
  </r>
  <r>
    <x v="163"/>
    <x v="0"/>
    <s v="2024-2025"/>
    <x v="0"/>
    <x v="3"/>
    <x v="3"/>
    <x v="3"/>
    <n v="4220"/>
    <x v="0"/>
    <x v="3"/>
    <x v="9"/>
    <x v="9"/>
    <n v="1215.47"/>
  </r>
  <r>
    <x v="199"/>
    <x v="0"/>
    <s v="2023-2024"/>
    <x v="1"/>
    <x v="34"/>
    <x v="4"/>
    <x v="4"/>
    <n v="3018"/>
    <x v="0"/>
    <x v="7"/>
    <x v="3"/>
    <x v="3"/>
    <n v="1217.6699999999998"/>
  </r>
  <r>
    <x v="368"/>
    <x v="2"/>
    <s v="2024-2025"/>
    <x v="0"/>
    <x v="26"/>
    <x v="0"/>
    <x v="0"/>
    <n v="6280"/>
    <x v="0"/>
    <x v="14"/>
    <x v="4"/>
    <x v="4"/>
    <n v="1219.3799999999999"/>
  </r>
  <r>
    <x v="157"/>
    <x v="2"/>
    <s v="2024-2025"/>
    <x v="0"/>
    <x v="26"/>
    <x v="0"/>
    <x v="0"/>
    <n v="6280"/>
    <x v="0"/>
    <x v="14"/>
    <x v="0"/>
    <x v="0"/>
    <n v="1224.49"/>
  </r>
  <r>
    <x v="42"/>
    <x v="0"/>
    <s v="2024-2025"/>
    <x v="0"/>
    <x v="42"/>
    <x v="3"/>
    <x v="3"/>
    <n v="4870"/>
    <x v="0"/>
    <x v="12"/>
    <x v="0"/>
    <x v="0"/>
    <n v="1233.97"/>
  </r>
  <r>
    <x v="544"/>
    <x v="0"/>
    <s v="2023-2024"/>
    <x v="0"/>
    <x v="81"/>
    <x v="3"/>
    <x v="3"/>
    <n v="4680"/>
    <x v="0"/>
    <x v="17"/>
    <x v="1"/>
    <x v="1"/>
    <n v="1235.45"/>
  </r>
  <r>
    <x v="472"/>
    <x v="0"/>
    <s v="2023-2024"/>
    <x v="0"/>
    <x v="60"/>
    <x v="1"/>
    <x v="1"/>
    <n v="2541"/>
    <x v="0"/>
    <x v="2"/>
    <x v="6"/>
    <x v="6"/>
    <n v="1238.4000000000001"/>
  </r>
  <r>
    <x v="358"/>
    <x v="1"/>
    <s v="2023-2024"/>
    <x v="0"/>
    <x v="4"/>
    <x v="1"/>
    <x v="1"/>
    <n v="2154"/>
    <x v="0"/>
    <x v="4"/>
    <x v="6"/>
    <x v="6"/>
    <n v="1239.77"/>
  </r>
  <r>
    <x v="441"/>
    <x v="0"/>
    <s v="2023-2024"/>
    <x v="0"/>
    <x v="88"/>
    <x v="6"/>
    <x v="6"/>
    <n v="5011"/>
    <x v="0"/>
    <x v="13"/>
    <x v="4"/>
    <x v="4"/>
    <n v="1242.19"/>
  </r>
  <r>
    <x v="724"/>
    <x v="1"/>
    <s v="2023-2024"/>
    <x v="0"/>
    <x v="41"/>
    <x v="5"/>
    <x v="5"/>
    <n v="7320"/>
    <x v="0"/>
    <x v="9"/>
    <x v="9"/>
    <x v="9"/>
    <n v="1243.44"/>
  </r>
  <r>
    <x v="541"/>
    <x v="0"/>
    <s v="2023-2024"/>
    <x v="0"/>
    <x v="53"/>
    <x v="3"/>
    <x v="3"/>
    <n v="4119"/>
    <x v="0"/>
    <x v="10"/>
    <x v="6"/>
    <x v="6"/>
    <n v="1245.8799999999999"/>
  </r>
  <r>
    <x v="721"/>
    <x v="0"/>
    <s v="2023-2024"/>
    <x v="1"/>
    <x v="68"/>
    <x v="7"/>
    <x v="7"/>
    <n v="800"/>
    <x v="0"/>
    <x v="19"/>
    <x v="0"/>
    <x v="0"/>
    <n v="1248.6600000000001"/>
  </r>
  <r>
    <x v="165"/>
    <x v="0"/>
    <s v="2024-2025"/>
    <x v="0"/>
    <x v="53"/>
    <x v="3"/>
    <x v="3"/>
    <n v="4119"/>
    <x v="0"/>
    <x v="10"/>
    <x v="6"/>
    <x v="6"/>
    <n v="1249.0400000000002"/>
  </r>
  <r>
    <x v="698"/>
    <x v="2"/>
    <s v="2024-2025"/>
    <x v="1"/>
    <x v="14"/>
    <x v="1"/>
    <x v="1"/>
    <n v="2790"/>
    <x v="0"/>
    <x v="11"/>
    <x v="1"/>
    <x v="1"/>
    <n v="1250.54"/>
  </r>
  <r>
    <x v="53"/>
    <x v="0"/>
    <s v="2023-2024"/>
    <x v="0"/>
    <x v="15"/>
    <x v="1"/>
    <x v="1"/>
    <n v="2020"/>
    <x v="0"/>
    <x v="5"/>
    <x v="4"/>
    <x v="4"/>
    <n v="1252.6200000000001"/>
  </r>
  <r>
    <x v="43"/>
    <x v="1"/>
    <s v="2023-2024"/>
    <x v="1"/>
    <x v="31"/>
    <x v="1"/>
    <x v="1"/>
    <n v="2116"/>
    <x v="0"/>
    <x v="4"/>
    <x v="4"/>
    <x v="4"/>
    <n v="1253.29"/>
  </r>
  <r>
    <x v="463"/>
    <x v="0"/>
    <s v="2023-2024"/>
    <x v="1"/>
    <x v="63"/>
    <x v="1"/>
    <x v="1"/>
    <n v="2015"/>
    <x v="0"/>
    <x v="5"/>
    <x v="4"/>
    <x v="4"/>
    <n v="1254.3599999999999"/>
  </r>
  <r>
    <x v="629"/>
    <x v="1"/>
    <s v="2022-2023"/>
    <x v="1"/>
    <x v="24"/>
    <x v="1"/>
    <x v="1"/>
    <n v="2120"/>
    <x v="0"/>
    <x v="4"/>
    <x v="9"/>
    <x v="9"/>
    <n v="1254.73"/>
  </r>
  <r>
    <x v="383"/>
    <x v="0"/>
    <s v="2023-2024"/>
    <x v="0"/>
    <x v="49"/>
    <x v="4"/>
    <x v="4"/>
    <n v="3134"/>
    <x v="0"/>
    <x v="6"/>
    <x v="9"/>
    <x v="9"/>
    <n v="1254.78"/>
  </r>
  <r>
    <x v="391"/>
    <x v="2"/>
    <s v="2024-2025"/>
    <x v="0"/>
    <x v="43"/>
    <x v="1"/>
    <x v="1"/>
    <n v="2560"/>
    <x v="0"/>
    <x v="2"/>
    <x v="3"/>
    <x v="3"/>
    <n v="1257.97"/>
  </r>
  <r>
    <x v="233"/>
    <x v="1"/>
    <s v="2023-2024"/>
    <x v="1"/>
    <x v="69"/>
    <x v="4"/>
    <x v="4"/>
    <n v="3199"/>
    <x v="0"/>
    <x v="6"/>
    <x v="7"/>
    <x v="7"/>
    <n v="1261.9399999999996"/>
  </r>
  <r>
    <x v="587"/>
    <x v="0"/>
    <s v="2024-2025"/>
    <x v="1"/>
    <x v="14"/>
    <x v="1"/>
    <x v="1"/>
    <n v="2790"/>
    <x v="0"/>
    <x v="11"/>
    <x v="9"/>
    <x v="9"/>
    <n v="1266.28"/>
  </r>
  <r>
    <x v="604"/>
    <x v="2"/>
    <s v="2024-2025"/>
    <x v="0"/>
    <x v="12"/>
    <x v="3"/>
    <x v="3"/>
    <n v="4068"/>
    <x v="0"/>
    <x v="10"/>
    <x v="4"/>
    <x v="4"/>
    <n v="1267.02"/>
  </r>
  <r>
    <x v="395"/>
    <x v="1"/>
    <s v="2023-2024"/>
    <x v="0"/>
    <x v="83"/>
    <x v="0"/>
    <x v="0"/>
    <n v="6052"/>
    <x v="0"/>
    <x v="0"/>
    <x v="9"/>
    <x v="9"/>
    <n v="1267.2700000000002"/>
  </r>
  <r>
    <x v="55"/>
    <x v="0"/>
    <s v="2023-2024"/>
    <x v="0"/>
    <x v="87"/>
    <x v="2"/>
    <x v="2"/>
    <n v="2609"/>
    <x v="0"/>
    <x v="2"/>
    <x v="9"/>
    <x v="9"/>
    <n v="1268.5500000000002"/>
  </r>
  <r>
    <x v="580"/>
    <x v="0"/>
    <s v="2023-2024"/>
    <x v="0"/>
    <x v="74"/>
    <x v="1"/>
    <x v="1"/>
    <n v="2485"/>
    <x v="0"/>
    <x v="1"/>
    <x v="9"/>
    <x v="9"/>
    <n v="1268.6399999999999"/>
  </r>
  <r>
    <x v="725"/>
    <x v="0"/>
    <s v="2023-2024"/>
    <x v="0"/>
    <x v="42"/>
    <x v="3"/>
    <x v="3"/>
    <n v="4870"/>
    <x v="0"/>
    <x v="12"/>
    <x v="9"/>
    <x v="9"/>
    <n v="1269.76"/>
  </r>
  <r>
    <x v="341"/>
    <x v="1"/>
    <s v="2023-2024"/>
    <x v="0"/>
    <x v="69"/>
    <x v="4"/>
    <x v="4"/>
    <n v="3199"/>
    <x v="0"/>
    <x v="6"/>
    <x v="9"/>
    <x v="9"/>
    <n v="1270.9699999999998"/>
  </r>
  <r>
    <x v="302"/>
    <x v="0"/>
    <s v="2024-2025"/>
    <x v="0"/>
    <x v="43"/>
    <x v="1"/>
    <x v="1"/>
    <n v="2560"/>
    <x v="0"/>
    <x v="2"/>
    <x v="6"/>
    <x v="6"/>
    <n v="1271.2"/>
  </r>
  <r>
    <x v="276"/>
    <x v="0"/>
    <s v="2023-2024"/>
    <x v="1"/>
    <x v="29"/>
    <x v="4"/>
    <x v="4"/>
    <n v="3500"/>
    <x v="0"/>
    <x v="8"/>
    <x v="9"/>
    <x v="9"/>
    <n v="1271.7399999999998"/>
  </r>
  <r>
    <x v="643"/>
    <x v="0"/>
    <s v="2023-2024"/>
    <x v="0"/>
    <x v="96"/>
    <x v="4"/>
    <x v="4"/>
    <n v="3690"/>
    <x v="0"/>
    <x v="16"/>
    <x v="1"/>
    <x v="1"/>
    <n v="1274.1300000000001"/>
  </r>
  <r>
    <x v="462"/>
    <x v="1"/>
    <s v="2023-2024"/>
    <x v="0"/>
    <x v="28"/>
    <x v="1"/>
    <x v="1"/>
    <n v="2830"/>
    <x v="0"/>
    <x v="11"/>
    <x v="2"/>
    <x v="2"/>
    <n v="1276.3699999999999"/>
  </r>
  <r>
    <x v="144"/>
    <x v="1"/>
    <s v="2023-2024"/>
    <x v="0"/>
    <x v="27"/>
    <x v="4"/>
    <x v="4"/>
    <n v="3066"/>
    <x v="0"/>
    <x v="7"/>
    <x v="2"/>
    <x v="2"/>
    <n v="1281.54"/>
  </r>
  <r>
    <x v="690"/>
    <x v="1"/>
    <s v="2022-2023"/>
    <x v="0"/>
    <x v="20"/>
    <x v="4"/>
    <x v="4"/>
    <n v="3429"/>
    <x v="0"/>
    <x v="8"/>
    <x v="9"/>
    <x v="9"/>
    <n v="1285.48"/>
  </r>
  <r>
    <x v="725"/>
    <x v="0"/>
    <s v="2023-2024"/>
    <x v="0"/>
    <x v="56"/>
    <x v="1"/>
    <x v="1"/>
    <n v="2795"/>
    <x v="0"/>
    <x v="11"/>
    <x v="4"/>
    <x v="4"/>
    <n v="1290.23"/>
  </r>
  <r>
    <x v="540"/>
    <x v="2"/>
    <s v="2024-2025"/>
    <x v="0"/>
    <x v="10"/>
    <x v="4"/>
    <x v="4"/>
    <n v="3551"/>
    <x v="0"/>
    <x v="8"/>
    <x v="4"/>
    <x v="4"/>
    <n v="1291.3399999999999"/>
  </r>
  <r>
    <x v="134"/>
    <x v="0"/>
    <s v="2024-2025"/>
    <x v="1"/>
    <x v="68"/>
    <x v="7"/>
    <x v="7"/>
    <n v="800"/>
    <x v="0"/>
    <x v="19"/>
    <x v="2"/>
    <x v="2"/>
    <n v="1292.26"/>
  </r>
  <r>
    <x v="553"/>
    <x v="2"/>
    <s v="2024-2025"/>
    <x v="0"/>
    <x v="63"/>
    <x v="1"/>
    <x v="1"/>
    <n v="2015"/>
    <x v="0"/>
    <x v="5"/>
    <x v="6"/>
    <x v="6"/>
    <n v="1294.3400000000001"/>
  </r>
  <r>
    <x v="38"/>
    <x v="0"/>
    <s v="2023-2024"/>
    <x v="0"/>
    <x v="94"/>
    <x v="5"/>
    <x v="5"/>
    <n v="7250"/>
    <x v="0"/>
    <x v="9"/>
    <x v="1"/>
    <x v="1"/>
    <n v="1294.73"/>
  </r>
  <r>
    <x v="283"/>
    <x v="0"/>
    <s v="2023-2024"/>
    <x v="0"/>
    <x v="39"/>
    <x v="0"/>
    <x v="0"/>
    <n v="6330"/>
    <x v="0"/>
    <x v="14"/>
    <x v="8"/>
    <x v="8"/>
    <n v="1298.8799999999999"/>
  </r>
  <r>
    <x v="17"/>
    <x v="0"/>
    <s v="2023-2024"/>
    <x v="0"/>
    <x v="10"/>
    <x v="4"/>
    <x v="4"/>
    <n v="3551"/>
    <x v="0"/>
    <x v="8"/>
    <x v="0"/>
    <x v="0"/>
    <n v="1298.9299999999998"/>
  </r>
  <r>
    <x v="198"/>
    <x v="2"/>
    <s v="2024-2025"/>
    <x v="0"/>
    <x v="12"/>
    <x v="3"/>
    <x v="3"/>
    <n v="4068"/>
    <x v="0"/>
    <x v="10"/>
    <x v="4"/>
    <x v="4"/>
    <n v="1301.8"/>
  </r>
  <r>
    <x v="608"/>
    <x v="2"/>
    <s v="2024-2025"/>
    <x v="0"/>
    <x v="23"/>
    <x v="1"/>
    <x v="1"/>
    <n v="2650"/>
    <x v="0"/>
    <x v="11"/>
    <x v="3"/>
    <x v="3"/>
    <n v="1306.3"/>
  </r>
  <r>
    <x v="696"/>
    <x v="1"/>
    <s v="2022-2023"/>
    <x v="0"/>
    <x v="76"/>
    <x v="1"/>
    <x v="1"/>
    <n v="2031"/>
    <x v="0"/>
    <x v="5"/>
    <x v="6"/>
    <x v="6"/>
    <n v="1308.1899999999998"/>
  </r>
  <r>
    <x v="589"/>
    <x v="0"/>
    <s v="2023-2024"/>
    <x v="0"/>
    <x v="52"/>
    <x v="3"/>
    <x v="3"/>
    <n v="4053"/>
    <x v="0"/>
    <x v="10"/>
    <x v="0"/>
    <x v="0"/>
    <n v="1314.9799999999998"/>
  </r>
  <r>
    <x v="533"/>
    <x v="1"/>
    <s v="2023-2024"/>
    <x v="0"/>
    <x v="69"/>
    <x v="4"/>
    <x v="4"/>
    <n v="3199"/>
    <x v="0"/>
    <x v="6"/>
    <x v="3"/>
    <x v="3"/>
    <n v="1315.8399999999997"/>
  </r>
  <r>
    <x v="233"/>
    <x v="1"/>
    <s v="2023-2024"/>
    <x v="0"/>
    <x v="8"/>
    <x v="1"/>
    <x v="1"/>
    <n v="2158"/>
    <x v="0"/>
    <x v="4"/>
    <x v="1"/>
    <x v="1"/>
    <n v="1316.53"/>
  </r>
  <r>
    <x v="493"/>
    <x v="1"/>
    <s v="2022-2023"/>
    <x v="0"/>
    <x v="4"/>
    <x v="1"/>
    <x v="1"/>
    <n v="2154"/>
    <x v="0"/>
    <x v="4"/>
    <x v="4"/>
    <x v="4"/>
    <n v="1316.56"/>
  </r>
  <r>
    <x v="571"/>
    <x v="1"/>
    <s v="2023-2024"/>
    <x v="0"/>
    <x v="59"/>
    <x v="3"/>
    <x v="3"/>
    <n v="4509"/>
    <x v="0"/>
    <x v="3"/>
    <x v="4"/>
    <x v="4"/>
    <n v="1316.6"/>
  </r>
  <r>
    <x v="226"/>
    <x v="0"/>
    <s v="2023-2024"/>
    <x v="0"/>
    <x v="10"/>
    <x v="4"/>
    <x v="4"/>
    <n v="3551"/>
    <x v="0"/>
    <x v="8"/>
    <x v="3"/>
    <x v="3"/>
    <n v="1317.65"/>
  </r>
  <r>
    <x v="344"/>
    <x v="1"/>
    <s v="2022-2023"/>
    <x v="0"/>
    <x v="20"/>
    <x v="4"/>
    <x v="4"/>
    <n v="3429"/>
    <x v="0"/>
    <x v="8"/>
    <x v="0"/>
    <x v="0"/>
    <n v="1318.03"/>
  </r>
  <r>
    <x v="13"/>
    <x v="0"/>
    <s v="2023-2024"/>
    <x v="0"/>
    <x v="15"/>
    <x v="1"/>
    <x v="1"/>
    <n v="2020"/>
    <x v="0"/>
    <x v="5"/>
    <x v="4"/>
    <x v="4"/>
    <n v="1322.81"/>
  </r>
  <r>
    <x v="561"/>
    <x v="0"/>
    <s v="2023-2024"/>
    <x v="0"/>
    <x v="25"/>
    <x v="4"/>
    <x v="4"/>
    <n v="3550"/>
    <x v="0"/>
    <x v="8"/>
    <x v="2"/>
    <x v="2"/>
    <n v="1322.8999999999999"/>
  </r>
  <r>
    <x v="676"/>
    <x v="1"/>
    <s v="2023-2024"/>
    <x v="0"/>
    <x v="45"/>
    <x v="3"/>
    <x v="3"/>
    <n v="4570"/>
    <x v="0"/>
    <x v="15"/>
    <x v="9"/>
    <x v="9"/>
    <n v="1324.48"/>
  </r>
  <r>
    <x v="330"/>
    <x v="0"/>
    <s v="2023-2024"/>
    <x v="0"/>
    <x v="32"/>
    <x v="6"/>
    <x v="6"/>
    <n v="5169"/>
    <x v="0"/>
    <x v="13"/>
    <x v="9"/>
    <x v="9"/>
    <n v="1325.69"/>
  </r>
  <r>
    <x v="647"/>
    <x v="0"/>
    <s v="2023-2024"/>
    <x v="0"/>
    <x v="56"/>
    <x v="1"/>
    <x v="1"/>
    <n v="2795"/>
    <x v="0"/>
    <x v="11"/>
    <x v="6"/>
    <x v="6"/>
    <n v="1327.69"/>
  </r>
  <r>
    <x v="618"/>
    <x v="1"/>
    <s v="2023-2024"/>
    <x v="0"/>
    <x v="67"/>
    <x v="3"/>
    <x v="3"/>
    <n v="4551"/>
    <x v="0"/>
    <x v="15"/>
    <x v="4"/>
    <x v="4"/>
    <n v="1331.67"/>
  </r>
  <r>
    <x v="91"/>
    <x v="0"/>
    <s v="2023-2024"/>
    <x v="0"/>
    <x v="56"/>
    <x v="1"/>
    <x v="1"/>
    <n v="2795"/>
    <x v="0"/>
    <x v="11"/>
    <x v="3"/>
    <x v="3"/>
    <n v="1331.9500000000003"/>
  </r>
  <r>
    <x v="487"/>
    <x v="0"/>
    <s v="2023-2024"/>
    <x v="0"/>
    <x v="67"/>
    <x v="3"/>
    <x v="3"/>
    <n v="4551"/>
    <x v="0"/>
    <x v="15"/>
    <x v="4"/>
    <x v="4"/>
    <n v="1334.1699999999998"/>
  </r>
  <r>
    <x v="668"/>
    <x v="2"/>
    <s v="2024-2025"/>
    <x v="0"/>
    <x v="50"/>
    <x v="4"/>
    <x v="4"/>
    <n v="3179"/>
    <x v="0"/>
    <x v="6"/>
    <x v="9"/>
    <x v="9"/>
    <n v="1335.4099999999999"/>
  </r>
  <r>
    <x v="550"/>
    <x v="0"/>
    <s v="2023-2024"/>
    <x v="0"/>
    <x v="85"/>
    <x v="0"/>
    <x v="0"/>
    <n v="6530"/>
    <x v="0"/>
    <x v="20"/>
    <x v="3"/>
    <x v="3"/>
    <n v="1335.7900000000002"/>
  </r>
  <r>
    <x v="442"/>
    <x v="1"/>
    <s v="2022-2023"/>
    <x v="0"/>
    <x v="2"/>
    <x v="2"/>
    <x v="2"/>
    <n v="2617"/>
    <x v="0"/>
    <x v="2"/>
    <x v="7"/>
    <x v="7"/>
    <n v="1340.7800000000002"/>
  </r>
  <r>
    <x v="187"/>
    <x v="1"/>
    <s v="2023-2024"/>
    <x v="1"/>
    <x v="91"/>
    <x v="1"/>
    <x v="1"/>
    <n v="2064"/>
    <x v="0"/>
    <x v="5"/>
    <x v="9"/>
    <x v="9"/>
    <n v="1340.9499999999998"/>
  </r>
  <r>
    <x v="638"/>
    <x v="0"/>
    <s v="2023-2024"/>
    <x v="0"/>
    <x v="11"/>
    <x v="5"/>
    <x v="5"/>
    <n v="7010"/>
    <x v="0"/>
    <x v="9"/>
    <x v="0"/>
    <x v="0"/>
    <n v="1343.96"/>
  </r>
  <r>
    <x v="454"/>
    <x v="0"/>
    <s v="2024-2025"/>
    <x v="0"/>
    <x v="16"/>
    <x v="0"/>
    <x v="0"/>
    <n v="6030"/>
    <x v="0"/>
    <x v="0"/>
    <x v="9"/>
    <x v="9"/>
    <n v="1344.5700000000002"/>
  </r>
  <r>
    <x v="686"/>
    <x v="1"/>
    <s v="2022-2023"/>
    <x v="0"/>
    <x v="88"/>
    <x v="6"/>
    <x v="6"/>
    <n v="5011"/>
    <x v="0"/>
    <x v="13"/>
    <x v="0"/>
    <x v="0"/>
    <n v="1347.3"/>
  </r>
  <r>
    <x v="69"/>
    <x v="0"/>
    <s v="2023-2024"/>
    <x v="0"/>
    <x v="57"/>
    <x v="6"/>
    <x v="6"/>
    <n v="5082"/>
    <x v="0"/>
    <x v="13"/>
    <x v="9"/>
    <x v="9"/>
    <n v="1348.18"/>
  </r>
  <r>
    <x v="160"/>
    <x v="0"/>
    <s v="2024-2025"/>
    <x v="0"/>
    <x v="11"/>
    <x v="5"/>
    <x v="5"/>
    <n v="7010"/>
    <x v="0"/>
    <x v="9"/>
    <x v="1"/>
    <x v="1"/>
    <n v="1349.51"/>
  </r>
  <r>
    <x v="439"/>
    <x v="0"/>
    <s v="2023-2024"/>
    <x v="0"/>
    <x v="96"/>
    <x v="4"/>
    <x v="4"/>
    <n v="3690"/>
    <x v="0"/>
    <x v="16"/>
    <x v="1"/>
    <x v="1"/>
    <n v="1352.06"/>
  </r>
  <r>
    <x v="333"/>
    <x v="1"/>
    <s v="2022-2023"/>
    <x v="0"/>
    <x v="59"/>
    <x v="3"/>
    <x v="3"/>
    <n v="4509"/>
    <x v="0"/>
    <x v="3"/>
    <x v="3"/>
    <x v="3"/>
    <n v="1354.21"/>
  </r>
  <r>
    <x v="341"/>
    <x v="1"/>
    <s v="2023-2024"/>
    <x v="1"/>
    <x v="64"/>
    <x v="1"/>
    <x v="1"/>
    <n v="2350"/>
    <x v="0"/>
    <x v="1"/>
    <x v="4"/>
    <x v="4"/>
    <n v="1354.81"/>
  </r>
  <r>
    <x v="432"/>
    <x v="0"/>
    <s v="2023-2024"/>
    <x v="0"/>
    <x v="15"/>
    <x v="1"/>
    <x v="1"/>
    <n v="2020"/>
    <x v="0"/>
    <x v="5"/>
    <x v="4"/>
    <x v="4"/>
    <n v="1357.43"/>
  </r>
  <r>
    <x v="558"/>
    <x v="0"/>
    <s v="2024-2025"/>
    <x v="0"/>
    <x v="84"/>
    <x v="3"/>
    <x v="3"/>
    <n v="4215"/>
    <x v="0"/>
    <x v="3"/>
    <x v="4"/>
    <x v="4"/>
    <n v="1361.63"/>
  </r>
  <r>
    <x v="577"/>
    <x v="0"/>
    <s v="2024-2025"/>
    <x v="0"/>
    <x v="23"/>
    <x v="1"/>
    <x v="1"/>
    <n v="2650"/>
    <x v="0"/>
    <x v="11"/>
    <x v="4"/>
    <x v="4"/>
    <n v="1364.0400000000002"/>
  </r>
  <r>
    <x v="211"/>
    <x v="2"/>
    <s v="2024-2025"/>
    <x v="0"/>
    <x v="85"/>
    <x v="0"/>
    <x v="0"/>
    <n v="6530"/>
    <x v="0"/>
    <x v="20"/>
    <x v="4"/>
    <x v="4"/>
    <n v="1369.14"/>
  </r>
  <r>
    <x v="95"/>
    <x v="1"/>
    <s v="2022-2023"/>
    <x v="0"/>
    <x v="74"/>
    <x v="1"/>
    <x v="1"/>
    <n v="2485"/>
    <x v="0"/>
    <x v="1"/>
    <x v="9"/>
    <x v="9"/>
    <n v="1369.3999999999999"/>
  </r>
  <r>
    <x v="28"/>
    <x v="2"/>
    <s v="2024-2025"/>
    <x v="0"/>
    <x v="18"/>
    <x v="6"/>
    <x v="6"/>
    <n v="5168"/>
    <x v="0"/>
    <x v="13"/>
    <x v="1"/>
    <x v="1"/>
    <n v="1372.4099999999999"/>
  </r>
  <r>
    <x v="9"/>
    <x v="0"/>
    <s v="2024-2025"/>
    <x v="0"/>
    <x v="56"/>
    <x v="1"/>
    <x v="1"/>
    <n v="2795"/>
    <x v="0"/>
    <x v="11"/>
    <x v="4"/>
    <x v="4"/>
    <n v="1379.7000000000003"/>
  </r>
  <r>
    <x v="513"/>
    <x v="2"/>
    <s v="2024-2025"/>
    <x v="1"/>
    <x v="34"/>
    <x v="4"/>
    <x v="4"/>
    <n v="3018"/>
    <x v="0"/>
    <x v="7"/>
    <x v="6"/>
    <x v="6"/>
    <n v="1388.12"/>
  </r>
  <r>
    <x v="601"/>
    <x v="0"/>
    <s v="2024-2025"/>
    <x v="0"/>
    <x v="17"/>
    <x v="3"/>
    <x v="3"/>
    <n v="4825"/>
    <x v="0"/>
    <x v="12"/>
    <x v="9"/>
    <x v="9"/>
    <n v="1392.32"/>
  </r>
  <r>
    <x v="197"/>
    <x v="0"/>
    <s v="2023-2024"/>
    <x v="0"/>
    <x v="26"/>
    <x v="0"/>
    <x v="0"/>
    <n v="6280"/>
    <x v="0"/>
    <x v="14"/>
    <x v="4"/>
    <x v="4"/>
    <n v="1404.29"/>
  </r>
  <r>
    <x v="169"/>
    <x v="0"/>
    <s v="2023-2024"/>
    <x v="0"/>
    <x v="10"/>
    <x v="4"/>
    <x v="4"/>
    <n v="3551"/>
    <x v="0"/>
    <x v="8"/>
    <x v="4"/>
    <x v="4"/>
    <n v="1405.2700000000002"/>
  </r>
  <r>
    <x v="492"/>
    <x v="1"/>
    <s v="2023-2024"/>
    <x v="1"/>
    <x v="91"/>
    <x v="1"/>
    <x v="1"/>
    <n v="2064"/>
    <x v="0"/>
    <x v="5"/>
    <x v="3"/>
    <x v="3"/>
    <n v="1406.6399999999999"/>
  </r>
  <r>
    <x v="125"/>
    <x v="2"/>
    <s v="2024-2025"/>
    <x v="0"/>
    <x v="69"/>
    <x v="4"/>
    <x v="4"/>
    <n v="3199"/>
    <x v="0"/>
    <x v="6"/>
    <x v="0"/>
    <x v="0"/>
    <n v="1409.15"/>
  </r>
  <r>
    <x v="668"/>
    <x v="2"/>
    <s v="2024-2025"/>
    <x v="0"/>
    <x v="28"/>
    <x v="1"/>
    <x v="1"/>
    <n v="2830"/>
    <x v="0"/>
    <x v="11"/>
    <x v="3"/>
    <x v="3"/>
    <n v="1413.3300000000002"/>
  </r>
  <r>
    <x v="108"/>
    <x v="1"/>
    <s v="2022-2023"/>
    <x v="1"/>
    <x v="40"/>
    <x v="4"/>
    <x v="4"/>
    <n v="3353"/>
    <x v="0"/>
    <x v="8"/>
    <x v="8"/>
    <x v="8"/>
    <n v="1413.93"/>
  </r>
  <r>
    <x v="342"/>
    <x v="0"/>
    <s v="2024-2025"/>
    <x v="0"/>
    <x v="81"/>
    <x v="3"/>
    <x v="3"/>
    <n v="4680"/>
    <x v="0"/>
    <x v="17"/>
    <x v="0"/>
    <x v="0"/>
    <n v="1414.1299999999999"/>
  </r>
  <r>
    <x v="570"/>
    <x v="0"/>
    <s v="2023-2024"/>
    <x v="1"/>
    <x v="34"/>
    <x v="4"/>
    <x v="4"/>
    <n v="3018"/>
    <x v="0"/>
    <x v="7"/>
    <x v="0"/>
    <x v="0"/>
    <n v="1415.48"/>
  </r>
  <r>
    <x v="638"/>
    <x v="0"/>
    <s v="2023-2024"/>
    <x v="1"/>
    <x v="75"/>
    <x v="0"/>
    <x v="0"/>
    <n v="6450"/>
    <x v="0"/>
    <x v="20"/>
    <x v="0"/>
    <x v="0"/>
    <n v="1416.15"/>
  </r>
  <r>
    <x v="356"/>
    <x v="0"/>
    <s v="2023-2024"/>
    <x v="0"/>
    <x v="46"/>
    <x v="3"/>
    <x v="3"/>
    <n v="4740"/>
    <x v="0"/>
    <x v="17"/>
    <x v="0"/>
    <x v="0"/>
    <n v="1419.4699999999996"/>
  </r>
  <r>
    <x v="47"/>
    <x v="2"/>
    <s v="2024-2025"/>
    <x v="0"/>
    <x v="9"/>
    <x v="4"/>
    <x v="4"/>
    <n v="3076"/>
    <x v="0"/>
    <x v="7"/>
    <x v="4"/>
    <x v="4"/>
    <n v="1419.69"/>
  </r>
  <r>
    <x v="290"/>
    <x v="0"/>
    <s v="2023-2024"/>
    <x v="1"/>
    <x v="34"/>
    <x v="4"/>
    <x v="4"/>
    <n v="3018"/>
    <x v="0"/>
    <x v="7"/>
    <x v="4"/>
    <x v="4"/>
    <n v="1421.04"/>
  </r>
  <r>
    <x v="532"/>
    <x v="1"/>
    <s v="2022-2023"/>
    <x v="0"/>
    <x v="15"/>
    <x v="1"/>
    <x v="1"/>
    <n v="2020"/>
    <x v="0"/>
    <x v="5"/>
    <x v="3"/>
    <x v="3"/>
    <n v="1425.63"/>
  </r>
  <r>
    <x v="256"/>
    <x v="0"/>
    <s v="2023-2024"/>
    <x v="0"/>
    <x v="51"/>
    <x v="4"/>
    <x v="4"/>
    <n v="3630"/>
    <x v="0"/>
    <x v="16"/>
    <x v="1"/>
    <x v="1"/>
    <n v="1425.6599999999999"/>
  </r>
  <r>
    <x v="405"/>
    <x v="2"/>
    <s v="2024-2025"/>
    <x v="0"/>
    <x v="12"/>
    <x v="3"/>
    <x v="3"/>
    <n v="4068"/>
    <x v="0"/>
    <x v="10"/>
    <x v="4"/>
    <x v="4"/>
    <n v="1426.21"/>
  </r>
  <r>
    <x v="11"/>
    <x v="0"/>
    <s v="2023-2024"/>
    <x v="1"/>
    <x v="63"/>
    <x v="1"/>
    <x v="1"/>
    <n v="2015"/>
    <x v="0"/>
    <x v="5"/>
    <x v="0"/>
    <x v="0"/>
    <n v="1428.9"/>
  </r>
  <r>
    <x v="215"/>
    <x v="2"/>
    <s v="2024-2025"/>
    <x v="1"/>
    <x v="64"/>
    <x v="1"/>
    <x v="1"/>
    <n v="2350"/>
    <x v="0"/>
    <x v="1"/>
    <x v="3"/>
    <x v="3"/>
    <n v="1430.29"/>
  </r>
  <r>
    <x v="269"/>
    <x v="1"/>
    <s v="2023-2024"/>
    <x v="0"/>
    <x v="11"/>
    <x v="5"/>
    <x v="5"/>
    <n v="7010"/>
    <x v="0"/>
    <x v="9"/>
    <x v="9"/>
    <x v="9"/>
    <n v="1431.45"/>
  </r>
  <r>
    <x v="185"/>
    <x v="0"/>
    <s v="2023-2024"/>
    <x v="0"/>
    <x v="20"/>
    <x v="4"/>
    <x v="4"/>
    <n v="3429"/>
    <x v="0"/>
    <x v="8"/>
    <x v="9"/>
    <x v="9"/>
    <n v="1434.67"/>
  </r>
  <r>
    <x v="725"/>
    <x v="0"/>
    <s v="2023-2024"/>
    <x v="1"/>
    <x v="66"/>
    <x v="3"/>
    <x v="3"/>
    <n v="4883"/>
    <x v="0"/>
    <x v="12"/>
    <x v="1"/>
    <x v="1"/>
    <n v="1434.96"/>
  </r>
  <r>
    <x v="234"/>
    <x v="2"/>
    <s v="2024-2025"/>
    <x v="1"/>
    <x v="64"/>
    <x v="1"/>
    <x v="1"/>
    <n v="2350"/>
    <x v="0"/>
    <x v="1"/>
    <x v="9"/>
    <x v="9"/>
    <n v="1437.5700000000002"/>
  </r>
  <r>
    <x v="271"/>
    <x v="1"/>
    <s v="2023-2024"/>
    <x v="0"/>
    <x v="9"/>
    <x v="4"/>
    <x v="4"/>
    <n v="3076"/>
    <x v="0"/>
    <x v="7"/>
    <x v="5"/>
    <x v="5"/>
    <n v="1438.7499999999998"/>
  </r>
  <r>
    <x v="289"/>
    <x v="1"/>
    <s v="2023-2024"/>
    <x v="0"/>
    <x v="26"/>
    <x v="0"/>
    <x v="0"/>
    <n v="6280"/>
    <x v="0"/>
    <x v="14"/>
    <x v="3"/>
    <x v="3"/>
    <n v="1441.91"/>
  </r>
  <r>
    <x v="504"/>
    <x v="2"/>
    <s v="2024-2025"/>
    <x v="0"/>
    <x v="76"/>
    <x v="1"/>
    <x v="1"/>
    <n v="2031"/>
    <x v="0"/>
    <x v="5"/>
    <x v="4"/>
    <x v="4"/>
    <n v="1442.9899999999998"/>
  </r>
  <r>
    <x v="278"/>
    <x v="0"/>
    <s v="2024-2025"/>
    <x v="0"/>
    <x v="77"/>
    <x v="5"/>
    <x v="5"/>
    <n v="7018"/>
    <x v="0"/>
    <x v="9"/>
    <x v="9"/>
    <x v="9"/>
    <n v="1443.0800000000002"/>
  </r>
  <r>
    <x v="370"/>
    <x v="2"/>
    <s v="2024-2025"/>
    <x v="0"/>
    <x v="4"/>
    <x v="1"/>
    <x v="1"/>
    <n v="2154"/>
    <x v="0"/>
    <x v="4"/>
    <x v="9"/>
    <x v="9"/>
    <n v="1444.28"/>
  </r>
  <r>
    <x v="381"/>
    <x v="0"/>
    <s v="2023-2024"/>
    <x v="0"/>
    <x v="25"/>
    <x v="4"/>
    <x v="4"/>
    <n v="3550"/>
    <x v="0"/>
    <x v="8"/>
    <x v="4"/>
    <x v="4"/>
    <n v="1448.8899999999999"/>
  </r>
  <r>
    <x v="234"/>
    <x v="2"/>
    <s v="2024-2025"/>
    <x v="0"/>
    <x v="67"/>
    <x v="3"/>
    <x v="3"/>
    <n v="4551"/>
    <x v="0"/>
    <x v="15"/>
    <x v="3"/>
    <x v="3"/>
    <n v="1450.49"/>
  </r>
  <r>
    <x v="26"/>
    <x v="1"/>
    <s v="2023-2024"/>
    <x v="1"/>
    <x v="81"/>
    <x v="3"/>
    <x v="3"/>
    <n v="4680"/>
    <x v="0"/>
    <x v="17"/>
    <x v="9"/>
    <x v="9"/>
    <n v="1452.26"/>
  </r>
  <r>
    <x v="113"/>
    <x v="2"/>
    <s v="2024-2025"/>
    <x v="0"/>
    <x v="96"/>
    <x v="4"/>
    <x v="4"/>
    <n v="3690"/>
    <x v="0"/>
    <x v="16"/>
    <x v="9"/>
    <x v="9"/>
    <n v="1458.73"/>
  </r>
  <r>
    <x v="691"/>
    <x v="2"/>
    <s v="2024-2025"/>
    <x v="0"/>
    <x v="30"/>
    <x v="4"/>
    <x v="4"/>
    <n v="3131"/>
    <x v="0"/>
    <x v="6"/>
    <x v="0"/>
    <x v="0"/>
    <n v="1460.24"/>
  </r>
  <r>
    <x v="584"/>
    <x v="1"/>
    <s v="2022-2023"/>
    <x v="0"/>
    <x v="27"/>
    <x v="4"/>
    <x v="4"/>
    <n v="3066"/>
    <x v="0"/>
    <x v="7"/>
    <x v="9"/>
    <x v="9"/>
    <n v="1461.2600000000002"/>
  </r>
  <r>
    <x v="490"/>
    <x v="0"/>
    <s v="2023-2024"/>
    <x v="1"/>
    <x v="64"/>
    <x v="1"/>
    <x v="1"/>
    <n v="2350"/>
    <x v="0"/>
    <x v="1"/>
    <x v="8"/>
    <x v="8"/>
    <n v="1468.24"/>
  </r>
  <r>
    <x v="267"/>
    <x v="2"/>
    <s v="2024-2025"/>
    <x v="0"/>
    <x v="37"/>
    <x v="1"/>
    <x v="1"/>
    <n v="2750"/>
    <x v="0"/>
    <x v="11"/>
    <x v="4"/>
    <x v="4"/>
    <n v="1470.4000000000003"/>
  </r>
  <r>
    <x v="233"/>
    <x v="1"/>
    <s v="2023-2024"/>
    <x v="0"/>
    <x v="62"/>
    <x v="0"/>
    <x v="0"/>
    <n v="6112"/>
    <x v="0"/>
    <x v="14"/>
    <x v="4"/>
    <x v="4"/>
    <n v="1472.9199999999998"/>
  </r>
  <r>
    <x v="581"/>
    <x v="0"/>
    <s v="2023-2024"/>
    <x v="0"/>
    <x v="13"/>
    <x v="1"/>
    <x v="1"/>
    <n v="2480"/>
    <x v="0"/>
    <x v="1"/>
    <x v="4"/>
    <x v="4"/>
    <n v="1473.54"/>
  </r>
  <r>
    <x v="493"/>
    <x v="1"/>
    <s v="2022-2023"/>
    <x v="0"/>
    <x v="5"/>
    <x v="1"/>
    <x v="1"/>
    <n v="2067"/>
    <x v="0"/>
    <x v="5"/>
    <x v="4"/>
    <x v="4"/>
    <n v="1473.64"/>
  </r>
  <r>
    <x v="171"/>
    <x v="1"/>
    <s v="2023-2024"/>
    <x v="0"/>
    <x v="27"/>
    <x v="4"/>
    <x v="4"/>
    <n v="3066"/>
    <x v="0"/>
    <x v="7"/>
    <x v="4"/>
    <x v="4"/>
    <n v="1473.94"/>
  </r>
  <r>
    <x v="504"/>
    <x v="2"/>
    <s v="2024-2025"/>
    <x v="0"/>
    <x v="70"/>
    <x v="4"/>
    <x v="4"/>
    <n v="3400"/>
    <x v="0"/>
    <x v="8"/>
    <x v="4"/>
    <x v="4"/>
    <n v="1474.1"/>
  </r>
  <r>
    <x v="16"/>
    <x v="1"/>
    <s v="2022-2023"/>
    <x v="0"/>
    <x v="27"/>
    <x v="4"/>
    <x v="4"/>
    <n v="3066"/>
    <x v="0"/>
    <x v="7"/>
    <x v="8"/>
    <x v="8"/>
    <n v="1474.3000000000002"/>
  </r>
  <r>
    <x v="183"/>
    <x v="0"/>
    <s v="2023-2024"/>
    <x v="0"/>
    <x v="47"/>
    <x v="1"/>
    <x v="1"/>
    <n v="2101"/>
    <x v="0"/>
    <x v="4"/>
    <x v="4"/>
    <x v="4"/>
    <n v="1475.4399999999998"/>
  </r>
  <r>
    <x v="35"/>
    <x v="0"/>
    <s v="2023-2024"/>
    <x v="0"/>
    <x v="47"/>
    <x v="1"/>
    <x v="1"/>
    <n v="2101"/>
    <x v="0"/>
    <x v="4"/>
    <x v="8"/>
    <x v="8"/>
    <n v="1477.34"/>
  </r>
  <r>
    <x v="222"/>
    <x v="2"/>
    <s v="2024-2025"/>
    <x v="0"/>
    <x v="7"/>
    <x v="4"/>
    <x v="4"/>
    <n v="3175"/>
    <x v="0"/>
    <x v="6"/>
    <x v="8"/>
    <x v="8"/>
    <n v="1480.54"/>
  </r>
  <r>
    <x v="393"/>
    <x v="0"/>
    <s v="2023-2024"/>
    <x v="0"/>
    <x v="10"/>
    <x v="4"/>
    <x v="4"/>
    <n v="3551"/>
    <x v="0"/>
    <x v="8"/>
    <x v="5"/>
    <x v="5"/>
    <n v="1482.9900000000002"/>
  </r>
  <r>
    <x v="630"/>
    <x v="0"/>
    <s v="2023-2024"/>
    <x v="0"/>
    <x v="43"/>
    <x v="1"/>
    <x v="1"/>
    <n v="2560"/>
    <x v="0"/>
    <x v="2"/>
    <x v="6"/>
    <x v="6"/>
    <n v="1484.6099999999997"/>
  </r>
  <r>
    <x v="533"/>
    <x v="1"/>
    <s v="2023-2024"/>
    <x v="0"/>
    <x v="7"/>
    <x v="4"/>
    <x v="4"/>
    <n v="3175"/>
    <x v="0"/>
    <x v="6"/>
    <x v="3"/>
    <x v="3"/>
    <n v="1485.79"/>
  </r>
  <r>
    <x v="500"/>
    <x v="1"/>
    <s v="2022-2023"/>
    <x v="0"/>
    <x v="85"/>
    <x v="0"/>
    <x v="0"/>
    <n v="6530"/>
    <x v="0"/>
    <x v="20"/>
    <x v="4"/>
    <x v="4"/>
    <n v="1487.17"/>
  </r>
  <r>
    <x v="256"/>
    <x v="0"/>
    <s v="2023-2024"/>
    <x v="0"/>
    <x v="59"/>
    <x v="3"/>
    <x v="3"/>
    <n v="4509"/>
    <x v="0"/>
    <x v="3"/>
    <x v="0"/>
    <x v="0"/>
    <n v="1490.0799999999997"/>
  </r>
  <r>
    <x v="647"/>
    <x v="0"/>
    <s v="2023-2024"/>
    <x v="0"/>
    <x v="58"/>
    <x v="0"/>
    <x v="0"/>
    <n v="6027"/>
    <x v="0"/>
    <x v="0"/>
    <x v="9"/>
    <x v="9"/>
    <n v="1490.72"/>
  </r>
  <r>
    <x v="88"/>
    <x v="0"/>
    <s v="2024-2025"/>
    <x v="1"/>
    <x v="64"/>
    <x v="1"/>
    <x v="1"/>
    <n v="2350"/>
    <x v="0"/>
    <x v="1"/>
    <x v="4"/>
    <x v="4"/>
    <n v="1491.2399999999998"/>
  </r>
  <r>
    <x v="10"/>
    <x v="0"/>
    <s v="2023-2024"/>
    <x v="1"/>
    <x v="64"/>
    <x v="1"/>
    <x v="1"/>
    <n v="2350"/>
    <x v="0"/>
    <x v="1"/>
    <x v="4"/>
    <x v="4"/>
    <n v="1492.09"/>
  </r>
  <r>
    <x v="422"/>
    <x v="0"/>
    <s v="2024-2025"/>
    <x v="0"/>
    <x v="27"/>
    <x v="4"/>
    <x v="4"/>
    <n v="3066"/>
    <x v="0"/>
    <x v="7"/>
    <x v="4"/>
    <x v="4"/>
    <n v="1493.2400000000002"/>
  </r>
  <r>
    <x v="636"/>
    <x v="0"/>
    <s v="2023-2024"/>
    <x v="1"/>
    <x v="63"/>
    <x v="1"/>
    <x v="1"/>
    <n v="2015"/>
    <x v="0"/>
    <x v="5"/>
    <x v="4"/>
    <x v="4"/>
    <n v="1497.97"/>
  </r>
  <r>
    <x v="170"/>
    <x v="0"/>
    <s v="2023-2024"/>
    <x v="1"/>
    <x v="89"/>
    <x v="4"/>
    <x v="4"/>
    <n v="3136"/>
    <x v="0"/>
    <x v="6"/>
    <x v="0"/>
    <x v="0"/>
    <n v="1500.08"/>
  </r>
  <r>
    <x v="317"/>
    <x v="0"/>
    <s v="2024-2025"/>
    <x v="0"/>
    <x v="51"/>
    <x v="4"/>
    <x v="4"/>
    <n v="3630"/>
    <x v="0"/>
    <x v="16"/>
    <x v="4"/>
    <x v="4"/>
    <n v="1501.3999999999999"/>
  </r>
  <r>
    <x v="690"/>
    <x v="1"/>
    <s v="2022-2023"/>
    <x v="0"/>
    <x v="76"/>
    <x v="1"/>
    <x v="1"/>
    <n v="2031"/>
    <x v="0"/>
    <x v="5"/>
    <x v="5"/>
    <x v="5"/>
    <n v="1513.3800000000006"/>
  </r>
  <r>
    <x v="616"/>
    <x v="0"/>
    <s v="2023-2024"/>
    <x v="0"/>
    <x v="49"/>
    <x v="4"/>
    <x v="4"/>
    <n v="3134"/>
    <x v="0"/>
    <x v="6"/>
    <x v="4"/>
    <x v="4"/>
    <n v="1513.91"/>
  </r>
  <r>
    <x v="416"/>
    <x v="0"/>
    <s v="2023-2024"/>
    <x v="0"/>
    <x v="15"/>
    <x v="1"/>
    <x v="1"/>
    <n v="2020"/>
    <x v="0"/>
    <x v="5"/>
    <x v="7"/>
    <x v="7"/>
    <n v="1517.0400000000022"/>
  </r>
  <r>
    <x v="438"/>
    <x v="1"/>
    <s v="2022-2023"/>
    <x v="0"/>
    <x v="52"/>
    <x v="3"/>
    <x v="3"/>
    <n v="4053"/>
    <x v="0"/>
    <x v="10"/>
    <x v="4"/>
    <x v="4"/>
    <n v="1519.16"/>
  </r>
  <r>
    <x v="250"/>
    <x v="0"/>
    <s v="2023-2024"/>
    <x v="0"/>
    <x v="94"/>
    <x v="5"/>
    <x v="5"/>
    <n v="7250"/>
    <x v="0"/>
    <x v="9"/>
    <x v="9"/>
    <x v="9"/>
    <n v="1522.7399999999998"/>
  </r>
  <r>
    <x v="459"/>
    <x v="0"/>
    <s v="2023-2024"/>
    <x v="0"/>
    <x v="85"/>
    <x v="0"/>
    <x v="0"/>
    <n v="6530"/>
    <x v="0"/>
    <x v="20"/>
    <x v="9"/>
    <x v="9"/>
    <n v="1532.53"/>
  </r>
  <r>
    <x v="596"/>
    <x v="0"/>
    <s v="2023-2024"/>
    <x v="1"/>
    <x v="63"/>
    <x v="1"/>
    <x v="1"/>
    <n v="2015"/>
    <x v="0"/>
    <x v="5"/>
    <x v="3"/>
    <x v="3"/>
    <n v="1540.18"/>
  </r>
  <r>
    <x v="566"/>
    <x v="0"/>
    <s v="2024-2025"/>
    <x v="0"/>
    <x v="10"/>
    <x v="4"/>
    <x v="4"/>
    <n v="3551"/>
    <x v="0"/>
    <x v="8"/>
    <x v="9"/>
    <x v="9"/>
    <n v="1548.9099999999999"/>
  </r>
  <r>
    <x v="111"/>
    <x v="0"/>
    <s v="2023-2024"/>
    <x v="0"/>
    <x v="59"/>
    <x v="3"/>
    <x v="3"/>
    <n v="4509"/>
    <x v="0"/>
    <x v="3"/>
    <x v="8"/>
    <x v="8"/>
    <n v="1550.3300000000002"/>
  </r>
  <r>
    <x v="247"/>
    <x v="2"/>
    <s v="2024-2025"/>
    <x v="1"/>
    <x v="31"/>
    <x v="1"/>
    <x v="1"/>
    <n v="2116"/>
    <x v="0"/>
    <x v="4"/>
    <x v="3"/>
    <x v="3"/>
    <n v="1552.36"/>
  </r>
  <r>
    <x v="217"/>
    <x v="0"/>
    <s v="2024-2025"/>
    <x v="1"/>
    <x v="38"/>
    <x v="3"/>
    <x v="3"/>
    <n v="4802"/>
    <x v="0"/>
    <x v="12"/>
    <x v="0"/>
    <x v="0"/>
    <n v="1552.4099999999996"/>
  </r>
  <r>
    <x v="435"/>
    <x v="0"/>
    <s v="2023-2024"/>
    <x v="0"/>
    <x v="26"/>
    <x v="0"/>
    <x v="0"/>
    <n v="6280"/>
    <x v="0"/>
    <x v="14"/>
    <x v="5"/>
    <x v="5"/>
    <n v="1554.86"/>
  </r>
  <r>
    <x v="726"/>
    <x v="1"/>
    <s v="2023-2024"/>
    <x v="0"/>
    <x v="51"/>
    <x v="4"/>
    <x v="4"/>
    <n v="3630"/>
    <x v="0"/>
    <x v="16"/>
    <x v="1"/>
    <x v="1"/>
    <n v="1564.75"/>
  </r>
  <r>
    <x v="648"/>
    <x v="1"/>
    <s v="2023-2024"/>
    <x v="0"/>
    <x v="68"/>
    <x v="7"/>
    <x v="7"/>
    <n v="800"/>
    <x v="0"/>
    <x v="19"/>
    <x v="5"/>
    <x v="5"/>
    <n v="1571.03"/>
  </r>
  <r>
    <x v="185"/>
    <x v="0"/>
    <s v="2023-2024"/>
    <x v="0"/>
    <x v="9"/>
    <x v="4"/>
    <x v="4"/>
    <n v="3076"/>
    <x v="0"/>
    <x v="7"/>
    <x v="4"/>
    <x v="4"/>
    <n v="1572.1400000000003"/>
  </r>
  <r>
    <x v="678"/>
    <x v="1"/>
    <s v="2023-2024"/>
    <x v="0"/>
    <x v="13"/>
    <x v="1"/>
    <x v="1"/>
    <n v="2480"/>
    <x v="0"/>
    <x v="1"/>
    <x v="4"/>
    <x v="4"/>
    <n v="1574.01"/>
  </r>
  <r>
    <x v="279"/>
    <x v="2"/>
    <s v="2024-2025"/>
    <x v="1"/>
    <x v="95"/>
    <x v="7"/>
    <x v="7"/>
    <n v="870"/>
    <x v="0"/>
    <x v="19"/>
    <x v="4"/>
    <x v="4"/>
    <n v="1574.3799999999999"/>
  </r>
  <r>
    <x v="11"/>
    <x v="0"/>
    <s v="2023-2024"/>
    <x v="0"/>
    <x v="71"/>
    <x v="6"/>
    <x v="6"/>
    <n v="5043"/>
    <x v="0"/>
    <x v="13"/>
    <x v="0"/>
    <x v="0"/>
    <n v="1576.86"/>
  </r>
  <r>
    <x v="490"/>
    <x v="0"/>
    <s v="2023-2024"/>
    <x v="0"/>
    <x v="88"/>
    <x v="6"/>
    <x v="6"/>
    <n v="5011"/>
    <x v="0"/>
    <x v="13"/>
    <x v="9"/>
    <x v="9"/>
    <n v="1587.5"/>
  </r>
  <r>
    <x v="578"/>
    <x v="2"/>
    <s v="2024-2025"/>
    <x v="0"/>
    <x v="43"/>
    <x v="1"/>
    <x v="1"/>
    <n v="2560"/>
    <x v="0"/>
    <x v="2"/>
    <x v="4"/>
    <x v="4"/>
    <n v="1590.76"/>
  </r>
  <r>
    <x v="417"/>
    <x v="2"/>
    <s v="2024-2025"/>
    <x v="0"/>
    <x v="51"/>
    <x v="4"/>
    <x v="4"/>
    <n v="3630"/>
    <x v="0"/>
    <x v="16"/>
    <x v="9"/>
    <x v="9"/>
    <n v="1591.8200000000004"/>
  </r>
  <r>
    <x v="266"/>
    <x v="1"/>
    <s v="2023-2024"/>
    <x v="0"/>
    <x v="61"/>
    <x v="6"/>
    <x v="6"/>
    <n v="5343"/>
    <x v="0"/>
    <x v="18"/>
    <x v="4"/>
    <x v="4"/>
    <n v="1596.6399999999999"/>
  </r>
  <r>
    <x v="367"/>
    <x v="0"/>
    <s v="2023-2024"/>
    <x v="1"/>
    <x v="35"/>
    <x v="3"/>
    <x v="3"/>
    <n v="4558"/>
    <x v="0"/>
    <x v="15"/>
    <x v="4"/>
    <x v="4"/>
    <n v="1599.8400000000004"/>
  </r>
  <r>
    <x v="308"/>
    <x v="1"/>
    <s v="2023-2024"/>
    <x v="1"/>
    <x v="31"/>
    <x v="1"/>
    <x v="1"/>
    <n v="2116"/>
    <x v="0"/>
    <x v="4"/>
    <x v="4"/>
    <x v="4"/>
    <n v="1599.9899999999998"/>
  </r>
  <r>
    <x v="108"/>
    <x v="1"/>
    <s v="2022-2023"/>
    <x v="0"/>
    <x v="56"/>
    <x v="1"/>
    <x v="1"/>
    <n v="2795"/>
    <x v="0"/>
    <x v="11"/>
    <x v="5"/>
    <x v="5"/>
    <n v="1601.73"/>
  </r>
  <r>
    <x v="343"/>
    <x v="0"/>
    <s v="2024-2025"/>
    <x v="0"/>
    <x v="9"/>
    <x v="4"/>
    <x v="4"/>
    <n v="3076"/>
    <x v="0"/>
    <x v="7"/>
    <x v="8"/>
    <x v="8"/>
    <n v="1606.3"/>
  </r>
  <r>
    <x v="8"/>
    <x v="0"/>
    <s v="2023-2024"/>
    <x v="0"/>
    <x v="5"/>
    <x v="1"/>
    <x v="1"/>
    <n v="2067"/>
    <x v="0"/>
    <x v="5"/>
    <x v="0"/>
    <x v="0"/>
    <n v="1607.1399999999999"/>
  </r>
  <r>
    <x v="602"/>
    <x v="0"/>
    <s v="2023-2024"/>
    <x v="0"/>
    <x v="3"/>
    <x v="3"/>
    <x v="3"/>
    <n v="4220"/>
    <x v="0"/>
    <x v="3"/>
    <x v="9"/>
    <x v="9"/>
    <n v="1610.69"/>
  </r>
  <r>
    <x v="233"/>
    <x v="1"/>
    <s v="2023-2024"/>
    <x v="0"/>
    <x v="9"/>
    <x v="4"/>
    <x v="4"/>
    <n v="3076"/>
    <x v="0"/>
    <x v="7"/>
    <x v="0"/>
    <x v="0"/>
    <n v="1612.65"/>
  </r>
  <r>
    <x v="406"/>
    <x v="2"/>
    <s v="2024-2025"/>
    <x v="0"/>
    <x v="52"/>
    <x v="3"/>
    <x v="3"/>
    <n v="4053"/>
    <x v="0"/>
    <x v="10"/>
    <x v="5"/>
    <x v="5"/>
    <n v="1613.2200000000003"/>
  </r>
  <r>
    <x v="313"/>
    <x v="0"/>
    <s v="2023-2024"/>
    <x v="0"/>
    <x v="77"/>
    <x v="5"/>
    <x v="5"/>
    <n v="7018"/>
    <x v="0"/>
    <x v="9"/>
    <x v="9"/>
    <x v="9"/>
    <n v="1613.69"/>
  </r>
  <r>
    <x v="350"/>
    <x v="1"/>
    <s v="2022-2023"/>
    <x v="1"/>
    <x v="39"/>
    <x v="0"/>
    <x v="0"/>
    <n v="6330"/>
    <x v="0"/>
    <x v="14"/>
    <x v="7"/>
    <x v="7"/>
    <n v="1618.07"/>
  </r>
  <r>
    <x v="164"/>
    <x v="1"/>
    <s v="2022-2023"/>
    <x v="1"/>
    <x v="0"/>
    <x v="0"/>
    <x v="0"/>
    <n v="6021"/>
    <x v="0"/>
    <x v="0"/>
    <x v="9"/>
    <x v="9"/>
    <n v="1624.77"/>
  </r>
  <r>
    <x v="147"/>
    <x v="0"/>
    <s v="2023-2024"/>
    <x v="0"/>
    <x v="41"/>
    <x v="5"/>
    <x v="5"/>
    <n v="7320"/>
    <x v="0"/>
    <x v="9"/>
    <x v="9"/>
    <x v="9"/>
    <n v="1626.0800000000002"/>
  </r>
  <r>
    <x v="453"/>
    <x v="0"/>
    <s v="2023-2024"/>
    <x v="0"/>
    <x v="23"/>
    <x v="1"/>
    <x v="1"/>
    <n v="2650"/>
    <x v="0"/>
    <x v="11"/>
    <x v="4"/>
    <x v="4"/>
    <n v="1627.1999999999998"/>
  </r>
  <r>
    <x v="719"/>
    <x v="0"/>
    <s v="2024-2025"/>
    <x v="0"/>
    <x v="18"/>
    <x v="6"/>
    <x v="6"/>
    <n v="5168"/>
    <x v="0"/>
    <x v="13"/>
    <x v="4"/>
    <x v="4"/>
    <n v="1630.7900000000002"/>
  </r>
  <r>
    <x v="684"/>
    <x v="2"/>
    <s v="2024-2025"/>
    <x v="0"/>
    <x v="67"/>
    <x v="3"/>
    <x v="3"/>
    <n v="4551"/>
    <x v="0"/>
    <x v="15"/>
    <x v="8"/>
    <x v="8"/>
    <n v="1636.1100000000001"/>
  </r>
  <r>
    <x v="306"/>
    <x v="2"/>
    <s v="2024-2025"/>
    <x v="1"/>
    <x v="31"/>
    <x v="1"/>
    <x v="1"/>
    <n v="2116"/>
    <x v="0"/>
    <x v="4"/>
    <x v="0"/>
    <x v="0"/>
    <n v="1637.24"/>
  </r>
  <r>
    <x v="482"/>
    <x v="2"/>
    <s v="2024-2025"/>
    <x v="0"/>
    <x v="8"/>
    <x v="1"/>
    <x v="1"/>
    <n v="2158"/>
    <x v="0"/>
    <x v="4"/>
    <x v="0"/>
    <x v="0"/>
    <n v="1642.0000000000002"/>
  </r>
  <r>
    <x v="434"/>
    <x v="0"/>
    <s v="2023-2024"/>
    <x v="0"/>
    <x v="33"/>
    <x v="4"/>
    <x v="4"/>
    <n v="3280"/>
    <x v="0"/>
    <x v="8"/>
    <x v="1"/>
    <x v="1"/>
    <n v="1644.0900000000001"/>
  </r>
  <r>
    <x v="618"/>
    <x v="1"/>
    <s v="2023-2024"/>
    <x v="0"/>
    <x v="18"/>
    <x v="6"/>
    <x v="6"/>
    <n v="5168"/>
    <x v="0"/>
    <x v="13"/>
    <x v="0"/>
    <x v="0"/>
    <n v="1647.6399999999996"/>
  </r>
  <r>
    <x v="132"/>
    <x v="0"/>
    <s v="2023-2024"/>
    <x v="0"/>
    <x v="25"/>
    <x v="4"/>
    <x v="4"/>
    <n v="3550"/>
    <x v="0"/>
    <x v="8"/>
    <x v="3"/>
    <x v="3"/>
    <n v="1650.06"/>
  </r>
  <r>
    <x v="476"/>
    <x v="1"/>
    <s v="2022-2023"/>
    <x v="0"/>
    <x v="67"/>
    <x v="3"/>
    <x v="3"/>
    <n v="4551"/>
    <x v="0"/>
    <x v="15"/>
    <x v="0"/>
    <x v="0"/>
    <n v="1653.3899999999994"/>
  </r>
  <r>
    <x v="651"/>
    <x v="0"/>
    <s v="2024-2025"/>
    <x v="0"/>
    <x v="84"/>
    <x v="3"/>
    <x v="3"/>
    <n v="4215"/>
    <x v="0"/>
    <x v="3"/>
    <x v="8"/>
    <x v="8"/>
    <n v="1655.8599999999997"/>
  </r>
  <r>
    <x v="189"/>
    <x v="2"/>
    <s v="2024-2025"/>
    <x v="0"/>
    <x v="56"/>
    <x v="1"/>
    <x v="1"/>
    <n v="2795"/>
    <x v="0"/>
    <x v="11"/>
    <x v="9"/>
    <x v="9"/>
    <n v="1659.3600000000001"/>
  </r>
  <r>
    <x v="714"/>
    <x v="0"/>
    <s v="2023-2024"/>
    <x v="1"/>
    <x v="95"/>
    <x v="7"/>
    <x v="7"/>
    <n v="870"/>
    <x v="0"/>
    <x v="19"/>
    <x v="9"/>
    <x v="9"/>
    <n v="1666.6100000000001"/>
  </r>
  <r>
    <x v="627"/>
    <x v="2"/>
    <s v="2024-2025"/>
    <x v="0"/>
    <x v="33"/>
    <x v="4"/>
    <x v="4"/>
    <n v="3280"/>
    <x v="0"/>
    <x v="8"/>
    <x v="1"/>
    <x v="1"/>
    <n v="1668.9800000000002"/>
  </r>
  <r>
    <x v="4"/>
    <x v="0"/>
    <s v="2023-2024"/>
    <x v="1"/>
    <x v="63"/>
    <x v="1"/>
    <x v="1"/>
    <n v="2015"/>
    <x v="0"/>
    <x v="5"/>
    <x v="9"/>
    <x v="9"/>
    <n v="1676.7599999999998"/>
  </r>
  <r>
    <x v="493"/>
    <x v="1"/>
    <s v="2022-2023"/>
    <x v="1"/>
    <x v="35"/>
    <x v="3"/>
    <x v="3"/>
    <n v="4558"/>
    <x v="0"/>
    <x v="15"/>
    <x v="0"/>
    <x v="0"/>
    <n v="1678.2399999999998"/>
  </r>
  <r>
    <x v="617"/>
    <x v="2"/>
    <s v="2024-2025"/>
    <x v="0"/>
    <x v="13"/>
    <x v="1"/>
    <x v="1"/>
    <n v="2480"/>
    <x v="0"/>
    <x v="1"/>
    <x v="4"/>
    <x v="4"/>
    <n v="1679.6999999999998"/>
  </r>
  <r>
    <x v="603"/>
    <x v="2"/>
    <s v="2024-2025"/>
    <x v="0"/>
    <x v="42"/>
    <x v="3"/>
    <x v="3"/>
    <n v="4870"/>
    <x v="0"/>
    <x v="12"/>
    <x v="9"/>
    <x v="9"/>
    <n v="1681.4099999999999"/>
  </r>
  <r>
    <x v="385"/>
    <x v="1"/>
    <s v="2022-2023"/>
    <x v="1"/>
    <x v="63"/>
    <x v="1"/>
    <x v="1"/>
    <n v="2015"/>
    <x v="0"/>
    <x v="5"/>
    <x v="4"/>
    <x v="4"/>
    <n v="1685.24"/>
  </r>
  <r>
    <x v="499"/>
    <x v="0"/>
    <s v="2024-2025"/>
    <x v="0"/>
    <x v="56"/>
    <x v="1"/>
    <x v="1"/>
    <n v="2795"/>
    <x v="0"/>
    <x v="11"/>
    <x v="4"/>
    <x v="4"/>
    <n v="1685.32"/>
  </r>
  <r>
    <x v="677"/>
    <x v="0"/>
    <s v="2023-2024"/>
    <x v="0"/>
    <x v="29"/>
    <x v="4"/>
    <x v="4"/>
    <n v="3500"/>
    <x v="0"/>
    <x v="8"/>
    <x v="4"/>
    <x v="4"/>
    <n v="1694"/>
  </r>
  <r>
    <x v="252"/>
    <x v="1"/>
    <s v="2023-2024"/>
    <x v="1"/>
    <x v="6"/>
    <x v="0"/>
    <x v="0"/>
    <n v="6010"/>
    <x v="0"/>
    <x v="0"/>
    <x v="9"/>
    <x v="9"/>
    <n v="1695.33"/>
  </r>
  <r>
    <x v="76"/>
    <x v="2"/>
    <s v="2024-2025"/>
    <x v="1"/>
    <x v="39"/>
    <x v="0"/>
    <x v="0"/>
    <n v="6330"/>
    <x v="0"/>
    <x v="14"/>
    <x v="9"/>
    <x v="9"/>
    <n v="1696.4499999999998"/>
  </r>
  <r>
    <x v="617"/>
    <x v="2"/>
    <s v="2024-2025"/>
    <x v="0"/>
    <x v="67"/>
    <x v="3"/>
    <x v="3"/>
    <n v="4551"/>
    <x v="0"/>
    <x v="15"/>
    <x v="4"/>
    <x v="4"/>
    <n v="1700.33"/>
  </r>
  <r>
    <x v="566"/>
    <x v="0"/>
    <s v="2024-2025"/>
    <x v="0"/>
    <x v="60"/>
    <x v="1"/>
    <x v="1"/>
    <n v="2541"/>
    <x v="0"/>
    <x v="2"/>
    <x v="4"/>
    <x v="4"/>
    <n v="1704.66"/>
  </r>
  <r>
    <x v="159"/>
    <x v="0"/>
    <s v="2023-2024"/>
    <x v="0"/>
    <x v="13"/>
    <x v="1"/>
    <x v="1"/>
    <n v="2480"/>
    <x v="0"/>
    <x v="1"/>
    <x v="9"/>
    <x v="9"/>
    <n v="1710.4299999999998"/>
  </r>
  <r>
    <x v="380"/>
    <x v="0"/>
    <s v="2024-2025"/>
    <x v="1"/>
    <x v="24"/>
    <x v="1"/>
    <x v="1"/>
    <n v="2120"/>
    <x v="0"/>
    <x v="4"/>
    <x v="9"/>
    <x v="9"/>
    <n v="1712.8899999999999"/>
  </r>
  <r>
    <x v="192"/>
    <x v="1"/>
    <s v="2022-2023"/>
    <x v="0"/>
    <x v="69"/>
    <x v="4"/>
    <x v="4"/>
    <n v="3199"/>
    <x v="0"/>
    <x v="6"/>
    <x v="2"/>
    <x v="2"/>
    <n v="1717.0900000000004"/>
  </r>
  <r>
    <x v="727"/>
    <x v="2"/>
    <s v="2024-2025"/>
    <x v="1"/>
    <x v="34"/>
    <x v="4"/>
    <x v="4"/>
    <n v="3018"/>
    <x v="0"/>
    <x v="7"/>
    <x v="4"/>
    <x v="4"/>
    <n v="1719.85"/>
  </r>
  <r>
    <x v="495"/>
    <x v="2"/>
    <s v="2024-2025"/>
    <x v="1"/>
    <x v="34"/>
    <x v="4"/>
    <x v="4"/>
    <n v="3018"/>
    <x v="0"/>
    <x v="7"/>
    <x v="3"/>
    <x v="3"/>
    <n v="1721.62"/>
  </r>
  <r>
    <x v="376"/>
    <x v="1"/>
    <s v="2022-2023"/>
    <x v="0"/>
    <x v="6"/>
    <x v="0"/>
    <x v="0"/>
    <n v="6010"/>
    <x v="0"/>
    <x v="0"/>
    <x v="9"/>
    <x v="9"/>
    <n v="1722.97"/>
  </r>
  <r>
    <x v="513"/>
    <x v="2"/>
    <s v="2024-2025"/>
    <x v="0"/>
    <x v="60"/>
    <x v="1"/>
    <x v="1"/>
    <n v="2541"/>
    <x v="0"/>
    <x v="2"/>
    <x v="4"/>
    <x v="4"/>
    <n v="1724.36"/>
  </r>
  <r>
    <x v="176"/>
    <x v="2"/>
    <s v="2024-2025"/>
    <x v="0"/>
    <x v="26"/>
    <x v="0"/>
    <x v="0"/>
    <n v="6280"/>
    <x v="0"/>
    <x v="14"/>
    <x v="4"/>
    <x v="4"/>
    <n v="1724.3700000000001"/>
  </r>
  <r>
    <x v="496"/>
    <x v="2"/>
    <s v="2024-2025"/>
    <x v="0"/>
    <x v="86"/>
    <x v="0"/>
    <x v="0"/>
    <n v="6725"/>
    <x v="0"/>
    <x v="20"/>
    <x v="0"/>
    <x v="0"/>
    <n v="1725.2199999999998"/>
  </r>
  <r>
    <x v="616"/>
    <x v="0"/>
    <s v="2023-2024"/>
    <x v="0"/>
    <x v="80"/>
    <x v="0"/>
    <x v="0"/>
    <n v="6109"/>
    <x v="0"/>
    <x v="14"/>
    <x v="0"/>
    <x v="0"/>
    <n v="1726.45"/>
  </r>
  <r>
    <x v="287"/>
    <x v="0"/>
    <s v="2023-2024"/>
    <x v="1"/>
    <x v="64"/>
    <x v="1"/>
    <x v="1"/>
    <n v="2350"/>
    <x v="0"/>
    <x v="1"/>
    <x v="6"/>
    <x v="6"/>
    <n v="1739.97"/>
  </r>
  <r>
    <x v="493"/>
    <x v="1"/>
    <s v="2022-2023"/>
    <x v="0"/>
    <x v="5"/>
    <x v="1"/>
    <x v="1"/>
    <n v="2067"/>
    <x v="0"/>
    <x v="5"/>
    <x v="9"/>
    <x v="9"/>
    <n v="1741.8"/>
  </r>
  <r>
    <x v="541"/>
    <x v="0"/>
    <s v="2023-2024"/>
    <x v="1"/>
    <x v="40"/>
    <x v="4"/>
    <x v="4"/>
    <n v="3353"/>
    <x v="0"/>
    <x v="8"/>
    <x v="4"/>
    <x v="4"/>
    <n v="1744.54"/>
  </r>
  <r>
    <x v="58"/>
    <x v="2"/>
    <s v="2024-2025"/>
    <x v="0"/>
    <x v="60"/>
    <x v="1"/>
    <x v="1"/>
    <n v="2541"/>
    <x v="0"/>
    <x v="2"/>
    <x v="3"/>
    <x v="3"/>
    <n v="1745.6"/>
  </r>
  <r>
    <x v="85"/>
    <x v="2"/>
    <s v="2024-2025"/>
    <x v="1"/>
    <x v="0"/>
    <x v="0"/>
    <x v="0"/>
    <n v="6021"/>
    <x v="0"/>
    <x v="0"/>
    <x v="0"/>
    <x v="0"/>
    <n v="1746.3400000000001"/>
  </r>
  <r>
    <x v="9"/>
    <x v="0"/>
    <s v="2024-2025"/>
    <x v="0"/>
    <x v="92"/>
    <x v="3"/>
    <x v="3"/>
    <n v="4305"/>
    <x v="0"/>
    <x v="3"/>
    <x v="4"/>
    <x v="4"/>
    <n v="1751.7700000000002"/>
  </r>
  <r>
    <x v="302"/>
    <x v="0"/>
    <s v="2024-2025"/>
    <x v="0"/>
    <x v="56"/>
    <x v="1"/>
    <x v="1"/>
    <n v="2795"/>
    <x v="0"/>
    <x v="11"/>
    <x v="0"/>
    <x v="0"/>
    <n v="1754.39"/>
  </r>
  <r>
    <x v="588"/>
    <x v="0"/>
    <s v="2023-2024"/>
    <x v="0"/>
    <x v="4"/>
    <x v="1"/>
    <x v="1"/>
    <n v="2154"/>
    <x v="0"/>
    <x v="4"/>
    <x v="3"/>
    <x v="3"/>
    <n v="1761.7900000000002"/>
  </r>
  <r>
    <x v="47"/>
    <x v="2"/>
    <s v="2024-2025"/>
    <x v="0"/>
    <x v="46"/>
    <x v="3"/>
    <x v="3"/>
    <n v="4740"/>
    <x v="0"/>
    <x v="17"/>
    <x v="9"/>
    <x v="9"/>
    <n v="1764.82"/>
  </r>
  <r>
    <x v="616"/>
    <x v="0"/>
    <s v="2023-2024"/>
    <x v="1"/>
    <x v="39"/>
    <x v="0"/>
    <x v="0"/>
    <n v="6330"/>
    <x v="0"/>
    <x v="14"/>
    <x v="4"/>
    <x v="4"/>
    <n v="1765.1"/>
  </r>
  <r>
    <x v="16"/>
    <x v="1"/>
    <s v="2022-2023"/>
    <x v="0"/>
    <x v="41"/>
    <x v="5"/>
    <x v="5"/>
    <n v="7320"/>
    <x v="0"/>
    <x v="9"/>
    <x v="0"/>
    <x v="0"/>
    <n v="1765.4799999999993"/>
  </r>
  <r>
    <x v="5"/>
    <x v="0"/>
    <s v="2023-2024"/>
    <x v="0"/>
    <x v="49"/>
    <x v="4"/>
    <x v="4"/>
    <n v="3134"/>
    <x v="0"/>
    <x v="6"/>
    <x v="4"/>
    <x v="4"/>
    <n v="1774.84"/>
  </r>
  <r>
    <x v="604"/>
    <x v="2"/>
    <s v="2024-2025"/>
    <x v="0"/>
    <x v="27"/>
    <x v="4"/>
    <x v="4"/>
    <n v="3066"/>
    <x v="0"/>
    <x v="7"/>
    <x v="3"/>
    <x v="3"/>
    <n v="1778.2000000000003"/>
  </r>
  <r>
    <x v="564"/>
    <x v="0"/>
    <s v="2023-2024"/>
    <x v="0"/>
    <x v="28"/>
    <x v="1"/>
    <x v="1"/>
    <n v="2830"/>
    <x v="0"/>
    <x v="11"/>
    <x v="9"/>
    <x v="9"/>
    <n v="1780.1200000000001"/>
  </r>
  <r>
    <x v="372"/>
    <x v="0"/>
    <s v="2023-2024"/>
    <x v="1"/>
    <x v="88"/>
    <x v="6"/>
    <x v="6"/>
    <n v="5011"/>
    <x v="0"/>
    <x v="13"/>
    <x v="9"/>
    <x v="9"/>
    <n v="1784.0700000000002"/>
  </r>
  <r>
    <x v="42"/>
    <x v="0"/>
    <s v="2024-2025"/>
    <x v="0"/>
    <x v="76"/>
    <x v="1"/>
    <x v="1"/>
    <n v="2031"/>
    <x v="0"/>
    <x v="5"/>
    <x v="0"/>
    <x v="0"/>
    <n v="1789.2100000000003"/>
  </r>
  <r>
    <x v="226"/>
    <x v="0"/>
    <s v="2023-2024"/>
    <x v="1"/>
    <x v="31"/>
    <x v="1"/>
    <x v="1"/>
    <n v="2116"/>
    <x v="0"/>
    <x v="4"/>
    <x v="5"/>
    <x v="5"/>
    <n v="1791.0299999999997"/>
  </r>
  <r>
    <x v="198"/>
    <x v="2"/>
    <s v="2024-2025"/>
    <x v="0"/>
    <x v="23"/>
    <x v="1"/>
    <x v="1"/>
    <n v="2650"/>
    <x v="0"/>
    <x v="11"/>
    <x v="0"/>
    <x v="0"/>
    <n v="1791.4500000000003"/>
  </r>
  <r>
    <x v="361"/>
    <x v="2"/>
    <s v="2024-2025"/>
    <x v="1"/>
    <x v="91"/>
    <x v="1"/>
    <x v="1"/>
    <n v="2064"/>
    <x v="0"/>
    <x v="5"/>
    <x v="5"/>
    <x v="5"/>
    <n v="1793.64"/>
  </r>
  <r>
    <x v="271"/>
    <x v="1"/>
    <s v="2023-2024"/>
    <x v="0"/>
    <x v="12"/>
    <x v="3"/>
    <x v="3"/>
    <n v="4068"/>
    <x v="0"/>
    <x v="10"/>
    <x v="7"/>
    <x v="7"/>
    <n v="1803.82"/>
  </r>
  <r>
    <x v="491"/>
    <x v="0"/>
    <s v="2024-2025"/>
    <x v="0"/>
    <x v="36"/>
    <x v="4"/>
    <x v="4"/>
    <n v="3148"/>
    <x v="0"/>
    <x v="6"/>
    <x v="4"/>
    <x v="4"/>
    <n v="1807.66"/>
  </r>
  <r>
    <x v="693"/>
    <x v="0"/>
    <s v="2023-2024"/>
    <x v="0"/>
    <x v="76"/>
    <x v="1"/>
    <x v="1"/>
    <n v="2031"/>
    <x v="0"/>
    <x v="5"/>
    <x v="8"/>
    <x v="8"/>
    <n v="1809.2499999999998"/>
  </r>
  <r>
    <x v="606"/>
    <x v="0"/>
    <s v="2023-2024"/>
    <x v="1"/>
    <x v="64"/>
    <x v="1"/>
    <x v="1"/>
    <n v="2350"/>
    <x v="0"/>
    <x v="1"/>
    <x v="7"/>
    <x v="7"/>
    <n v="1810.51"/>
  </r>
  <r>
    <x v="194"/>
    <x v="2"/>
    <s v="2024-2025"/>
    <x v="0"/>
    <x v="7"/>
    <x v="4"/>
    <x v="4"/>
    <n v="3175"/>
    <x v="0"/>
    <x v="6"/>
    <x v="4"/>
    <x v="4"/>
    <n v="1817.0900000000001"/>
  </r>
  <r>
    <x v="658"/>
    <x v="2"/>
    <s v="2024-2025"/>
    <x v="0"/>
    <x v="33"/>
    <x v="4"/>
    <x v="4"/>
    <n v="3280"/>
    <x v="0"/>
    <x v="8"/>
    <x v="9"/>
    <x v="9"/>
    <n v="1821.3399999999997"/>
  </r>
  <r>
    <x v="35"/>
    <x v="0"/>
    <s v="2023-2024"/>
    <x v="0"/>
    <x v="36"/>
    <x v="4"/>
    <x v="4"/>
    <n v="3148"/>
    <x v="0"/>
    <x v="6"/>
    <x v="4"/>
    <x v="4"/>
    <n v="1821.5799999999997"/>
  </r>
  <r>
    <x v="413"/>
    <x v="2"/>
    <s v="2024-2025"/>
    <x v="0"/>
    <x v="78"/>
    <x v="1"/>
    <x v="1"/>
    <n v="2141"/>
    <x v="0"/>
    <x v="4"/>
    <x v="9"/>
    <x v="9"/>
    <n v="1825.67"/>
  </r>
  <r>
    <x v="572"/>
    <x v="0"/>
    <s v="2023-2024"/>
    <x v="0"/>
    <x v="47"/>
    <x v="1"/>
    <x v="1"/>
    <n v="2101"/>
    <x v="0"/>
    <x v="4"/>
    <x v="0"/>
    <x v="0"/>
    <n v="1826.9199999999998"/>
  </r>
  <r>
    <x v="339"/>
    <x v="2"/>
    <s v="2024-2025"/>
    <x v="0"/>
    <x v="9"/>
    <x v="4"/>
    <x v="4"/>
    <n v="3076"/>
    <x v="0"/>
    <x v="7"/>
    <x v="4"/>
    <x v="4"/>
    <n v="1828.1499999999999"/>
  </r>
  <r>
    <x v="546"/>
    <x v="2"/>
    <s v="2024-2025"/>
    <x v="0"/>
    <x v="45"/>
    <x v="3"/>
    <x v="3"/>
    <n v="4570"/>
    <x v="0"/>
    <x v="15"/>
    <x v="4"/>
    <x v="4"/>
    <n v="1836.5"/>
  </r>
  <r>
    <x v="58"/>
    <x v="2"/>
    <s v="2024-2025"/>
    <x v="0"/>
    <x v="90"/>
    <x v="3"/>
    <x v="3"/>
    <n v="4700"/>
    <x v="0"/>
    <x v="17"/>
    <x v="4"/>
    <x v="4"/>
    <n v="1839.3799999999997"/>
  </r>
  <r>
    <x v="201"/>
    <x v="1"/>
    <s v="2022-2023"/>
    <x v="0"/>
    <x v="85"/>
    <x v="0"/>
    <x v="0"/>
    <n v="6530"/>
    <x v="0"/>
    <x v="20"/>
    <x v="2"/>
    <x v="2"/>
    <n v="1849.1499999999999"/>
  </r>
  <r>
    <x v="406"/>
    <x v="2"/>
    <s v="2024-2025"/>
    <x v="0"/>
    <x v="47"/>
    <x v="1"/>
    <x v="1"/>
    <n v="2101"/>
    <x v="0"/>
    <x v="4"/>
    <x v="4"/>
    <x v="4"/>
    <n v="1851.43"/>
  </r>
  <r>
    <x v="237"/>
    <x v="0"/>
    <s v="2023-2024"/>
    <x v="1"/>
    <x v="11"/>
    <x v="5"/>
    <x v="5"/>
    <n v="7010"/>
    <x v="0"/>
    <x v="9"/>
    <x v="9"/>
    <x v="9"/>
    <n v="1853.17"/>
  </r>
  <r>
    <x v="565"/>
    <x v="1"/>
    <s v="2023-2024"/>
    <x v="0"/>
    <x v="50"/>
    <x v="4"/>
    <x v="4"/>
    <n v="3179"/>
    <x v="0"/>
    <x v="6"/>
    <x v="4"/>
    <x v="4"/>
    <n v="1854.48"/>
  </r>
  <r>
    <x v="298"/>
    <x v="1"/>
    <s v="2023-2024"/>
    <x v="1"/>
    <x v="75"/>
    <x v="0"/>
    <x v="0"/>
    <n v="6450"/>
    <x v="0"/>
    <x v="20"/>
    <x v="9"/>
    <x v="9"/>
    <n v="1857.1200000000001"/>
  </r>
  <r>
    <x v="429"/>
    <x v="1"/>
    <s v="2023-2024"/>
    <x v="0"/>
    <x v="85"/>
    <x v="0"/>
    <x v="0"/>
    <n v="6530"/>
    <x v="0"/>
    <x v="20"/>
    <x v="8"/>
    <x v="8"/>
    <n v="1859.42"/>
  </r>
  <r>
    <x v="140"/>
    <x v="0"/>
    <s v="2024-2025"/>
    <x v="0"/>
    <x v="27"/>
    <x v="4"/>
    <x v="4"/>
    <n v="3066"/>
    <x v="0"/>
    <x v="7"/>
    <x v="5"/>
    <x v="5"/>
    <n v="1870.0700000000002"/>
  </r>
  <r>
    <x v="324"/>
    <x v="0"/>
    <s v="2024-2025"/>
    <x v="1"/>
    <x v="39"/>
    <x v="0"/>
    <x v="0"/>
    <n v="6330"/>
    <x v="0"/>
    <x v="14"/>
    <x v="4"/>
    <x v="4"/>
    <n v="1870.51"/>
  </r>
  <r>
    <x v="120"/>
    <x v="2"/>
    <s v="2024-2025"/>
    <x v="0"/>
    <x v="37"/>
    <x v="1"/>
    <x v="1"/>
    <n v="2750"/>
    <x v="0"/>
    <x v="11"/>
    <x v="4"/>
    <x v="4"/>
    <n v="1872.8100000000002"/>
  </r>
  <r>
    <x v="697"/>
    <x v="1"/>
    <s v="2023-2024"/>
    <x v="0"/>
    <x v="50"/>
    <x v="4"/>
    <x v="4"/>
    <n v="3179"/>
    <x v="0"/>
    <x v="6"/>
    <x v="0"/>
    <x v="0"/>
    <n v="1878.0900000000001"/>
  </r>
  <r>
    <x v="10"/>
    <x v="0"/>
    <s v="2023-2024"/>
    <x v="0"/>
    <x v="52"/>
    <x v="3"/>
    <x v="3"/>
    <n v="4053"/>
    <x v="0"/>
    <x v="10"/>
    <x v="3"/>
    <x v="3"/>
    <n v="1882.03"/>
  </r>
  <r>
    <x v="357"/>
    <x v="0"/>
    <s v="2024-2025"/>
    <x v="0"/>
    <x v="78"/>
    <x v="1"/>
    <x v="1"/>
    <n v="2141"/>
    <x v="0"/>
    <x v="4"/>
    <x v="9"/>
    <x v="9"/>
    <n v="1884.95"/>
  </r>
  <r>
    <x v="205"/>
    <x v="0"/>
    <s v="2023-2024"/>
    <x v="0"/>
    <x v="74"/>
    <x v="1"/>
    <x v="1"/>
    <n v="2485"/>
    <x v="0"/>
    <x v="1"/>
    <x v="0"/>
    <x v="0"/>
    <n v="1888.4100000000003"/>
  </r>
  <r>
    <x v="686"/>
    <x v="1"/>
    <s v="2022-2023"/>
    <x v="0"/>
    <x v="28"/>
    <x v="1"/>
    <x v="1"/>
    <n v="2830"/>
    <x v="0"/>
    <x v="11"/>
    <x v="5"/>
    <x v="5"/>
    <n v="1890.1700000000008"/>
  </r>
  <r>
    <x v="92"/>
    <x v="0"/>
    <s v="2023-2024"/>
    <x v="1"/>
    <x v="65"/>
    <x v="1"/>
    <x v="1"/>
    <n v="2131"/>
    <x v="0"/>
    <x v="4"/>
    <x v="4"/>
    <x v="4"/>
    <n v="1892.6399999999999"/>
  </r>
  <r>
    <x v="381"/>
    <x v="0"/>
    <s v="2023-2024"/>
    <x v="0"/>
    <x v="67"/>
    <x v="3"/>
    <x v="3"/>
    <n v="4551"/>
    <x v="0"/>
    <x v="15"/>
    <x v="5"/>
    <x v="5"/>
    <n v="1893.1000000000008"/>
  </r>
  <r>
    <x v="162"/>
    <x v="1"/>
    <s v="2023-2024"/>
    <x v="0"/>
    <x v="2"/>
    <x v="2"/>
    <x v="2"/>
    <n v="2617"/>
    <x v="0"/>
    <x v="2"/>
    <x v="9"/>
    <x v="9"/>
    <n v="1905.38"/>
  </r>
  <r>
    <x v="707"/>
    <x v="1"/>
    <s v="2023-2024"/>
    <x v="0"/>
    <x v="7"/>
    <x v="4"/>
    <x v="4"/>
    <n v="3175"/>
    <x v="0"/>
    <x v="6"/>
    <x v="0"/>
    <x v="0"/>
    <n v="1905.3900000000003"/>
  </r>
  <r>
    <x v="183"/>
    <x v="0"/>
    <s v="2023-2024"/>
    <x v="0"/>
    <x v="54"/>
    <x v="4"/>
    <x v="4"/>
    <n v="3030"/>
    <x v="0"/>
    <x v="7"/>
    <x v="4"/>
    <x v="4"/>
    <n v="1906.3600000000001"/>
  </r>
  <r>
    <x v="259"/>
    <x v="2"/>
    <s v="2024-2025"/>
    <x v="0"/>
    <x v="21"/>
    <x v="3"/>
    <x v="3"/>
    <n v="4012"/>
    <x v="0"/>
    <x v="10"/>
    <x v="9"/>
    <x v="9"/>
    <n v="1913.18"/>
  </r>
  <r>
    <x v="494"/>
    <x v="2"/>
    <s v="2024-2025"/>
    <x v="0"/>
    <x v="51"/>
    <x v="4"/>
    <x v="4"/>
    <n v="3630"/>
    <x v="0"/>
    <x v="16"/>
    <x v="0"/>
    <x v="0"/>
    <n v="1921.9499999999998"/>
  </r>
  <r>
    <x v="122"/>
    <x v="1"/>
    <s v="2023-2024"/>
    <x v="0"/>
    <x v="53"/>
    <x v="3"/>
    <x v="3"/>
    <n v="4119"/>
    <x v="0"/>
    <x v="10"/>
    <x v="4"/>
    <x v="4"/>
    <n v="1925.47"/>
  </r>
  <r>
    <x v="442"/>
    <x v="1"/>
    <s v="2022-2023"/>
    <x v="0"/>
    <x v="29"/>
    <x v="4"/>
    <x v="4"/>
    <n v="3500"/>
    <x v="0"/>
    <x v="8"/>
    <x v="0"/>
    <x v="0"/>
    <n v="1927.9600000000003"/>
  </r>
  <r>
    <x v="414"/>
    <x v="0"/>
    <s v="2023-2024"/>
    <x v="0"/>
    <x v="25"/>
    <x v="4"/>
    <x v="4"/>
    <n v="3550"/>
    <x v="0"/>
    <x v="8"/>
    <x v="0"/>
    <x v="0"/>
    <n v="1930.6699999999998"/>
  </r>
  <r>
    <x v="233"/>
    <x v="1"/>
    <s v="2023-2024"/>
    <x v="1"/>
    <x v="22"/>
    <x v="1"/>
    <x v="1"/>
    <n v="2539"/>
    <x v="0"/>
    <x v="2"/>
    <x v="9"/>
    <x v="9"/>
    <n v="1933.56"/>
  </r>
  <r>
    <x v="100"/>
    <x v="0"/>
    <s v="2023-2024"/>
    <x v="0"/>
    <x v="12"/>
    <x v="3"/>
    <x v="3"/>
    <n v="4068"/>
    <x v="0"/>
    <x v="10"/>
    <x v="4"/>
    <x v="4"/>
    <n v="1942.3200000000002"/>
  </r>
  <r>
    <x v="459"/>
    <x v="0"/>
    <s v="2023-2024"/>
    <x v="0"/>
    <x v="94"/>
    <x v="5"/>
    <x v="5"/>
    <n v="7250"/>
    <x v="0"/>
    <x v="9"/>
    <x v="0"/>
    <x v="0"/>
    <n v="1944.79"/>
  </r>
  <r>
    <x v="118"/>
    <x v="1"/>
    <s v="2023-2024"/>
    <x v="0"/>
    <x v="19"/>
    <x v="1"/>
    <x v="1"/>
    <n v="2800"/>
    <x v="0"/>
    <x v="11"/>
    <x v="4"/>
    <x v="4"/>
    <n v="1945.35"/>
  </r>
  <r>
    <x v="612"/>
    <x v="0"/>
    <s v="2024-2025"/>
    <x v="0"/>
    <x v="48"/>
    <x v="3"/>
    <x v="3"/>
    <n v="4566"/>
    <x v="0"/>
    <x v="15"/>
    <x v="4"/>
    <x v="4"/>
    <n v="1948.58"/>
  </r>
  <r>
    <x v="424"/>
    <x v="0"/>
    <s v="2023-2024"/>
    <x v="0"/>
    <x v="33"/>
    <x v="4"/>
    <x v="4"/>
    <n v="3280"/>
    <x v="0"/>
    <x v="8"/>
    <x v="9"/>
    <x v="9"/>
    <n v="1952.6000000000001"/>
  </r>
  <r>
    <x v="721"/>
    <x v="0"/>
    <s v="2023-2024"/>
    <x v="0"/>
    <x v="4"/>
    <x v="1"/>
    <x v="1"/>
    <n v="2154"/>
    <x v="0"/>
    <x v="4"/>
    <x v="9"/>
    <x v="9"/>
    <n v="1956.56"/>
  </r>
  <r>
    <x v="536"/>
    <x v="1"/>
    <s v="2022-2023"/>
    <x v="0"/>
    <x v="68"/>
    <x v="7"/>
    <x v="7"/>
    <n v="800"/>
    <x v="0"/>
    <x v="19"/>
    <x v="4"/>
    <x v="4"/>
    <n v="1956.58"/>
  </r>
  <r>
    <x v="727"/>
    <x v="2"/>
    <s v="2024-2025"/>
    <x v="0"/>
    <x v="23"/>
    <x v="1"/>
    <x v="1"/>
    <n v="2650"/>
    <x v="0"/>
    <x v="11"/>
    <x v="4"/>
    <x v="4"/>
    <n v="1970.0800000000002"/>
  </r>
  <r>
    <x v="681"/>
    <x v="2"/>
    <s v="2024-2025"/>
    <x v="0"/>
    <x v="36"/>
    <x v="4"/>
    <x v="4"/>
    <n v="3148"/>
    <x v="0"/>
    <x v="6"/>
    <x v="0"/>
    <x v="0"/>
    <n v="1970.7899999999995"/>
  </r>
  <r>
    <x v="276"/>
    <x v="0"/>
    <s v="2023-2024"/>
    <x v="1"/>
    <x v="34"/>
    <x v="4"/>
    <x v="4"/>
    <n v="3018"/>
    <x v="0"/>
    <x v="7"/>
    <x v="8"/>
    <x v="8"/>
    <n v="1985.2800000000002"/>
  </r>
  <r>
    <x v="499"/>
    <x v="0"/>
    <s v="2024-2025"/>
    <x v="1"/>
    <x v="22"/>
    <x v="1"/>
    <x v="1"/>
    <n v="2539"/>
    <x v="0"/>
    <x v="2"/>
    <x v="4"/>
    <x v="4"/>
    <n v="1987.97"/>
  </r>
  <r>
    <x v="465"/>
    <x v="1"/>
    <s v="2023-2024"/>
    <x v="1"/>
    <x v="66"/>
    <x v="3"/>
    <x v="3"/>
    <n v="4883"/>
    <x v="0"/>
    <x v="12"/>
    <x v="0"/>
    <x v="0"/>
    <n v="1998.7800000000004"/>
  </r>
  <r>
    <x v="328"/>
    <x v="2"/>
    <s v="2024-2025"/>
    <x v="0"/>
    <x v="23"/>
    <x v="1"/>
    <x v="1"/>
    <n v="2650"/>
    <x v="0"/>
    <x v="11"/>
    <x v="3"/>
    <x v="3"/>
    <n v="2003.5599999999995"/>
  </r>
  <r>
    <x v="272"/>
    <x v="1"/>
    <s v="2023-2024"/>
    <x v="0"/>
    <x v="68"/>
    <x v="7"/>
    <x v="7"/>
    <n v="800"/>
    <x v="0"/>
    <x v="19"/>
    <x v="3"/>
    <x v="3"/>
    <n v="2004.58"/>
  </r>
  <r>
    <x v="550"/>
    <x v="0"/>
    <s v="2023-2024"/>
    <x v="0"/>
    <x v="5"/>
    <x v="1"/>
    <x v="1"/>
    <n v="2067"/>
    <x v="0"/>
    <x v="5"/>
    <x v="4"/>
    <x v="4"/>
    <n v="2005.3999999999999"/>
  </r>
  <r>
    <x v="714"/>
    <x v="0"/>
    <s v="2023-2024"/>
    <x v="0"/>
    <x v="2"/>
    <x v="2"/>
    <x v="2"/>
    <n v="2617"/>
    <x v="0"/>
    <x v="2"/>
    <x v="9"/>
    <x v="9"/>
    <n v="2006.2800000000002"/>
  </r>
  <r>
    <x v="702"/>
    <x v="0"/>
    <s v="2023-2024"/>
    <x v="0"/>
    <x v="19"/>
    <x v="1"/>
    <x v="1"/>
    <n v="2800"/>
    <x v="0"/>
    <x v="11"/>
    <x v="5"/>
    <x v="5"/>
    <n v="2011.12"/>
  </r>
  <r>
    <x v="249"/>
    <x v="1"/>
    <s v="2022-2023"/>
    <x v="0"/>
    <x v="8"/>
    <x v="1"/>
    <x v="1"/>
    <n v="2158"/>
    <x v="0"/>
    <x v="4"/>
    <x v="9"/>
    <x v="9"/>
    <n v="2013.6899999999998"/>
  </r>
  <r>
    <x v="339"/>
    <x v="2"/>
    <s v="2024-2025"/>
    <x v="1"/>
    <x v="63"/>
    <x v="1"/>
    <x v="1"/>
    <n v="2015"/>
    <x v="0"/>
    <x v="5"/>
    <x v="5"/>
    <x v="5"/>
    <n v="2017.0000000000005"/>
  </r>
  <r>
    <x v="309"/>
    <x v="0"/>
    <s v="2023-2024"/>
    <x v="1"/>
    <x v="39"/>
    <x v="0"/>
    <x v="0"/>
    <n v="6330"/>
    <x v="0"/>
    <x v="14"/>
    <x v="0"/>
    <x v="0"/>
    <n v="2022.7499999999995"/>
  </r>
  <r>
    <x v="41"/>
    <x v="1"/>
    <s v="2022-2023"/>
    <x v="0"/>
    <x v="67"/>
    <x v="3"/>
    <x v="3"/>
    <n v="4551"/>
    <x v="0"/>
    <x v="15"/>
    <x v="3"/>
    <x v="3"/>
    <n v="2026.4899999999998"/>
  </r>
  <r>
    <x v="226"/>
    <x v="0"/>
    <s v="2023-2024"/>
    <x v="0"/>
    <x v="59"/>
    <x v="3"/>
    <x v="3"/>
    <n v="4509"/>
    <x v="0"/>
    <x v="3"/>
    <x v="4"/>
    <x v="4"/>
    <n v="2028.3"/>
  </r>
  <r>
    <x v="572"/>
    <x v="0"/>
    <s v="2023-2024"/>
    <x v="0"/>
    <x v="53"/>
    <x v="3"/>
    <x v="3"/>
    <n v="4119"/>
    <x v="0"/>
    <x v="10"/>
    <x v="3"/>
    <x v="3"/>
    <n v="2031.5599999999997"/>
  </r>
  <r>
    <x v="491"/>
    <x v="0"/>
    <s v="2024-2025"/>
    <x v="0"/>
    <x v="2"/>
    <x v="2"/>
    <x v="2"/>
    <n v="2617"/>
    <x v="0"/>
    <x v="2"/>
    <x v="7"/>
    <x v="7"/>
    <n v="2032.0600000000009"/>
  </r>
  <r>
    <x v="215"/>
    <x v="2"/>
    <s v="2024-2025"/>
    <x v="0"/>
    <x v="57"/>
    <x v="6"/>
    <x v="6"/>
    <n v="5082"/>
    <x v="0"/>
    <x v="13"/>
    <x v="9"/>
    <x v="9"/>
    <n v="2034.7"/>
  </r>
  <r>
    <x v="430"/>
    <x v="0"/>
    <s v="2023-2024"/>
    <x v="0"/>
    <x v="36"/>
    <x v="4"/>
    <x v="4"/>
    <n v="3148"/>
    <x v="0"/>
    <x v="6"/>
    <x v="4"/>
    <x v="4"/>
    <n v="2036.75"/>
  </r>
  <r>
    <x v="713"/>
    <x v="2"/>
    <s v="2024-2025"/>
    <x v="1"/>
    <x v="40"/>
    <x v="4"/>
    <x v="4"/>
    <n v="3353"/>
    <x v="0"/>
    <x v="8"/>
    <x v="4"/>
    <x v="4"/>
    <n v="2037.5700000000002"/>
  </r>
  <r>
    <x v="172"/>
    <x v="1"/>
    <s v="2022-2023"/>
    <x v="1"/>
    <x v="40"/>
    <x v="4"/>
    <x v="4"/>
    <n v="3353"/>
    <x v="0"/>
    <x v="8"/>
    <x v="0"/>
    <x v="0"/>
    <n v="2043.5500000000002"/>
  </r>
  <r>
    <x v="311"/>
    <x v="0"/>
    <s v="2024-2025"/>
    <x v="1"/>
    <x v="27"/>
    <x v="4"/>
    <x v="4"/>
    <n v="3066"/>
    <x v="0"/>
    <x v="7"/>
    <x v="0"/>
    <x v="0"/>
    <n v="2046.0099999999998"/>
  </r>
  <r>
    <x v="356"/>
    <x v="0"/>
    <s v="2023-2024"/>
    <x v="0"/>
    <x v="43"/>
    <x v="1"/>
    <x v="1"/>
    <n v="2560"/>
    <x v="0"/>
    <x v="2"/>
    <x v="3"/>
    <x v="3"/>
    <n v="2050.27"/>
  </r>
  <r>
    <x v="706"/>
    <x v="1"/>
    <s v="2022-2023"/>
    <x v="1"/>
    <x v="34"/>
    <x v="4"/>
    <x v="4"/>
    <n v="3018"/>
    <x v="0"/>
    <x v="7"/>
    <x v="5"/>
    <x v="5"/>
    <n v="2052.5300000000007"/>
  </r>
  <r>
    <x v="103"/>
    <x v="1"/>
    <s v="2022-2023"/>
    <x v="0"/>
    <x v="40"/>
    <x v="4"/>
    <x v="4"/>
    <n v="3353"/>
    <x v="0"/>
    <x v="8"/>
    <x v="5"/>
    <x v="5"/>
    <n v="2054.2000000000003"/>
  </r>
  <r>
    <x v="688"/>
    <x v="0"/>
    <s v="2023-2024"/>
    <x v="0"/>
    <x v="52"/>
    <x v="3"/>
    <x v="3"/>
    <n v="4053"/>
    <x v="0"/>
    <x v="10"/>
    <x v="4"/>
    <x v="4"/>
    <n v="2064.2299999999996"/>
  </r>
  <r>
    <x v="199"/>
    <x v="0"/>
    <s v="2023-2024"/>
    <x v="0"/>
    <x v="25"/>
    <x v="4"/>
    <x v="4"/>
    <n v="3550"/>
    <x v="0"/>
    <x v="8"/>
    <x v="4"/>
    <x v="4"/>
    <n v="2070.02"/>
  </r>
  <r>
    <x v="226"/>
    <x v="0"/>
    <s v="2023-2024"/>
    <x v="0"/>
    <x v="19"/>
    <x v="1"/>
    <x v="1"/>
    <n v="2800"/>
    <x v="0"/>
    <x v="11"/>
    <x v="3"/>
    <x v="3"/>
    <n v="2075.1999999999998"/>
  </r>
  <r>
    <x v="303"/>
    <x v="1"/>
    <s v="2023-2024"/>
    <x v="1"/>
    <x v="65"/>
    <x v="1"/>
    <x v="1"/>
    <n v="2131"/>
    <x v="0"/>
    <x v="4"/>
    <x v="0"/>
    <x v="0"/>
    <n v="2075.67"/>
  </r>
  <r>
    <x v="31"/>
    <x v="1"/>
    <s v="2022-2023"/>
    <x v="0"/>
    <x v="55"/>
    <x v="3"/>
    <x v="3"/>
    <n v="4703"/>
    <x v="0"/>
    <x v="17"/>
    <x v="4"/>
    <x v="4"/>
    <n v="2078.84"/>
  </r>
  <r>
    <x v="622"/>
    <x v="0"/>
    <s v="2023-2024"/>
    <x v="0"/>
    <x v="36"/>
    <x v="4"/>
    <x v="4"/>
    <n v="3148"/>
    <x v="0"/>
    <x v="6"/>
    <x v="8"/>
    <x v="8"/>
    <n v="2084.89"/>
  </r>
  <r>
    <x v="6"/>
    <x v="1"/>
    <s v="2022-2023"/>
    <x v="0"/>
    <x v="78"/>
    <x v="1"/>
    <x v="1"/>
    <n v="2141"/>
    <x v="0"/>
    <x v="4"/>
    <x v="0"/>
    <x v="0"/>
    <n v="2088.8900000000003"/>
  </r>
  <r>
    <x v="61"/>
    <x v="1"/>
    <s v="2023-2024"/>
    <x v="0"/>
    <x v="21"/>
    <x v="3"/>
    <x v="3"/>
    <n v="4012"/>
    <x v="0"/>
    <x v="10"/>
    <x v="1"/>
    <x v="1"/>
    <n v="2096.44"/>
  </r>
  <r>
    <x v="464"/>
    <x v="2"/>
    <s v="2024-2025"/>
    <x v="1"/>
    <x v="31"/>
    <x v="1"/>
    <x v="1"/>
    <n v="2116"/>
    <x v="0"/>
    <x v="4"/>
    <x v="4"/>
    <x v="4"/>
    <n v="2100.3100000000004"/>
  </r>
  <r>
    <x v="548"/>
    <x v="1"/>
    <s v="2022-2023"/>
    <x v="0"/>
    <x v="15"/>
    <x v="1"/>
    <x v="1"/>
    <n v="2020"/>
    <x v="0"/>
    <x v="5"/>
    <x v="5"/>
    <x v="5"/>
    <n v="2102.9300000000007"/>
  </r>
  <r>
    <x v="537"/>
    <x v="1"/>
    <s v="2022-2023"/>
    <x v="0"/>
    <x v="53"/>
    <x v="3"/>
    <x v="3"/>
    <n v="4119"/>
    <x v="0"/>
    <x v="10"/>
    <x v="5"/>
    <x v="5"/>
    <n v="2104.5300000000007"/>
  </r>
  <r>
    <x v="292"/>
    <x v="0"/>
    <s v="2024-2025"/>
    <x v="0"/>
    <x v="69"/>
    <x v="4"/>
    <x v="4"/>
    <n v="3199"/>
    <x v="0"/>
    <x v="6"/>
    <x v="4"/>
    <x v="4"/>
    <n v="2109.84"/>
  </r>
  <r>
    <x v="243"/>
    <x v="2"/>
    <s v="2024-2025"/>
    <x v="0"/>
    <x v="12"/>
    <x v="3"/>
    <x v="3"/>
    <n v="4068"/>
    <x v="0"/>
    <x v="10"/>
    <x v="0"/>
    <x v="0"/>
    <n v="2111.92"/>
  </r>
  <r>
    <x v="570"/>
    <x v="0"/>
    <s v="2023-2024"/>
    <x v="1"/>
    <x v="40"/>
    <x v="4"/>
    <x v="4"/>
    <n v="3353"/>
    <x v="0"/>
    <x v="8"/>
    <x v="4"/>
    <x v="4"/>
    <n v="2117.17"/>
  </r>
  <r>
    <x v="726"/>
    <x v="1"/>
    <s v="2023-2024"/>
    <x v="0"/>
    <x v="47"/>
    <x v="1"/>
    <x v="1"/>
    <n v="2101"/>
    <x v="0"/>
    <x v="4"/>
    <x v="4"/>
    <x v="4"/>
    <n v="2121.4"/>
  </r>
  <r>
    <x v="230"/>
    <x v="1"/>
    <s v="2023-2024"/>
    <x v="0"/>
    <x v="84"/>
    <x v="3"/>
    <x v="3"/>
    <n v="4215"/>
    <x v="0"/>
    <x v="3"/>
    <x v="5"/>
    <x v="5"/>
    <n v="2139.3100000000004"/>
  </r>
  <r>
    <x v="137"/>
    <x v="2"/>
    <s v="2024-2025"/>
    <x v="0"/>
    <x v="81"/>
    <x v="3"/>
    <x v="3"/>
    <n v="4680"/>
    <x v="0"/>
    <x v="17"/>
    <x v="4"/>
    <x v="4"/>
    <n v="2140.92"/>
  </r>
  <r>
    <x v="276"/>
    <x v="0"/>
    <s v="2023-2024"/>
    <x v="0"/>
    <x v="40"/>
    <x v="4"/>
    <x v="4"/>
    <n v="3353"/>
    <x v="0"/>
    <x v="8"/>
    <x v="3"/>
    <x v="3"/>
    <n v="2150.0699999999997"/>
  </r>
  <r>
    <x v="483"/>
    <x v="0"/>
    <s v="2024-2025"/>
    <x v="1"/>
    <x v="63"/>
    <x v="1"/>
    <x v="1"/>
    <n v="2015"/>
    <x v="0"/>
    <x v="5"/>
    <x v="9"/>
    <x v="9"/>
    <n v="2150.67"/>
  </r>
  <r>
    <x v="179"/>
    <x v="0"/>
    <s v="2024-2025"/>
    <x v="0"/>
    <x v="33"/>
    <x v="4"/>
    <x v="4"/>
    <n v="3280"/>
    <x v="0"/>
    <x v="8"/>
    <x v="9"/>
    <x v="9"/>
    <n v="2151.63"/>
  </r>
  <r>
    <x v="235"/>
    <x v="1"/>
    <s v="2022-2023"/>
    <x v="0"/>
    <x v="43"/>
    <x v="1"/>
    <x v="1"/>
    <n v="2560"/>
    <x v="0"/>
    <x v="2"/>
    <x v="4"/>
    <x v="4"/>
    <n v="2156.38"/>
  </r>
  <r>
    <x v="332"/>
    <x v="0"/>
    <s v="2024-2025"/>
    <x v="1"/>
    <x v="64"/>
    <x v="1"/>
    <x v="1"/>
    <n v="2350"/>
    <x v="0"/>
    <x v="1"/>
    <x v="4"/>
    <x v="4"/>
    <n v="2156.83"/>
  </r>
  <r>
    <x v="594"/>
    <x v="1"/>
    <s v="2022-2023"/>
    <x v="0"/>
    <x v="41"/>
    <x v="5"/>
    <x v="5"/>
    <n v="7320"/>
    <x v="0"/>
    <x v="9"/>
    <x v="4"/>
    <x v="4"/>
    <n v="2156.9399999999996"/>
  </r>
  <r>
    <x v="119"/>
    <x v="0"/>
    <s v="2023-2024"/>
    <x v="0"/>
    <x v="28"/>
    <x v="1"/>
    <x v="1"/>
    <n v="2830"/>
    <x v="0"/>
    <x v="11"/>
    <x v="4"/>
    <x v="4"/>
    <n v="2169.37"/>
  </r>
  <r>
    <x v="320"/>
    <x v="2"/>
    <s v="2024-2025"/>
    <x v="0"/>
    <x v="60"/>
    <x v="1"/>
    <x v="1"/>
    <n v="2541"/>
    <x v="0"/>
    <x v="2"/>
    <x v="5"/>
    <x v="5"/>
    <n v="2171.88"/>
  </r>
  <r>
    <x v="458"/>
    <x v="2"/>
    <s v="2024-2025"/>
    <x v="0"/>
    <x v="1"/>
    <x v="1"/>
    <x v="1"/>
    <n v="2478"/>
    <x v="0"/>
    <x v="1"/>
    <x v="9"/>
    <x v="9"/>
    <n v="2181.59"/>
  </r>
  <r>
    <x v="243"/>
    <x v="2"/>
    <s v="2024-2025"/>
    <x v="1"/>
    <x v="0"/>
    <x v="0"/>
    <x v="0"/>
    <n v="6021"/>
    <x v="0"/>
    <x v="0"/>
    <x v="4"/>
    <x v="4"/>
    <n v="2190.23"/>
  </r>
  <r>
    <x v="215"/>
    <x v="2"/>
    <s v="2024-2025"/>
    <x v="0"/>
    <x v="60"/>
    <x v="1"/>
    <x v="1"/>
    <n v="2541"/>
    <x v="0"/>
    <x v="2"/>
    <x v="9"/>
    <x v="9"/>
    <n v="2200.87"/>
  </r>
  <r>
    <x v="444"/>
    <x v="0"/>
    <s v="2023-2024"/>
    <x v="0"/>
    <x v="25"/>
    <x v="4"/>
    <x v="4"/>
    <n v="3550"/>
    <x v="0"/>
    <x v="8"/>
    <x v="5"/>
    <x v="5"/>
    <n v="2202.71"/>
  </r>
  <r>
    <x v="563"/>
    <x v="0"/>
    <s v="2023-2024"/>
    <x v="0"/>
    <x v="15"/>
    <x v="1"/>
    <x v="1"/>
    <n v="2020"/>
    <x v="0"/>
    <x v="5"/>
    <x v="7"/>
    <x v="7"/>
    <n v="2210.1600000000008"/>
  </r>
  <r>
    <x v="105"/>
    <x v="0"/>
    <s v="2023-2024"/>
    <x v="0"/>
    <x v="68"/>
    <x v="7"/>
    <x v="7"/>
    <n v="800"/>
    <x v="0"/>
    <x v="19"/>
    <x v="4"/>
    <x v="4"/>
    <n v="2210.5899999999997"/>
  </r>
  <r>
    <x v="3"/>
    <x v="0"/>
    <s v="2024-2025"/>
    <x v="0"/>
    <x v="59"/>
    <x v="3"/>
    <x v="3"/>
    <n v="4509"/>
    <x v="0"/>
    <x v="3"/>
    <x v="5"/>
    <x v="5"/>
    <n v="2217.2600000000007"/>
  </r>
  <r>
    <x v="342"/>
    <x v="0"/>
    <s v="2024-2025"/>
    <x v="0"/>
    <x v="35"/>
    <x v="3"/>
    <x v="3"/>
    <n v="4558"/>
    <x v="0"/>
    <x v="15"/>
    <x v="3"/>
    <x v="3"/>
    <n v="2248.13"/>
  </r>
  <r>
    <x v="602"/>
    <x v="0"/>
    <s v="2023-2024"/>
    <x v="0"/>
    <x v="73"/>
    <x v="6"/>
    <x v="6"/>
    <n v="5607"/>
    <x v="0"/>
    <x v="18"/>
    <x v="4"/>
    <x v="4"/>
    <n v="2257.4"/>
  </r>
  <r>
    <x v="129"/>
    <x v="0"/>
    <s v="2023-2024"/>
    <x v="0"/>
    <x v="52"/>
    <x v="3"/>
    <x v="3"/>
    <n v="4053"/>
    <x v="0"/>
    <x v="10"/>
    <x v="4"/>
    <x v="4"/>
    <n v="2265.1299999999997"/>
  </r>
  <r>
    <x v="396"/>
    <x v="0"/>
    <s v="2023-2024"/>
    <x v="0"/>
    <x v="7"/>
    <x v="4"/>
    <x v="4"/>
    <n v="3175"/>
    <x v="0"/>
    <x v="6"/>
    <x v="5"/>
    <x v="5"/>
    <n v="2268.6199999999994"/>
  </r>
  <r>
    <x v="381"/>
    <x v="0"/>
    <s v="2023-2024"/>
    <x v="0"/>
    <x v="82"/>
    <x v="3"/>
    <x v="3"/>
    <n v="4655"/>
    <x v="0"/>
    <x v="17"/>
    <x v="4"/>
    <x v="4"/>
    <n v="2275"/>
  </r>
  <r>
    <x v="505"/>
    <x v="1"/>
    <s v="2023-2024"/>
    <x v="0"/>
    <x v="8"/>
    <x v="1"/>
    <x v="1"/>
    <n v="2158"/>
    <x v="0"/>
    <x v="4"/>
    <x v="1"/>
    <x v="1"/>
    <n v="2283.9499999999998"/>
  </r>
  <r>
    <x v="720"/>
    <x v="0"/>
    <s v="2023-2024"/>
    <x v="0"/>
    <x v="44"/>
    <x v="4"/>
    <x v="4"/>
    <n v="3977"/>
    <x v="0"/>
    <x v="16"/>
    <x v="4"/>
    <x v="4"/>
    <n v="2302.0500000000002"/>
  </r>
  <r>
    <x v="276"/>
    <x v="0"/>
    <s v="2023-2024"/>
    <x v="0"/>
    <x v="5"/>
    <x v="1"/>
    <x v="1"/>
    <n v="2067"/>
    <x v="0"/>
    <x v="5"/>
    <x v="9"/>
    <x v="9"/>
    <n v="2324.2400000000002"/>
  </r>
  <r>
    <x v="460"/>
    <x v="1"/>
    <s v="2023-2024"/>
    <x v="0"/>
    <x v="36"/>
    <x v="4"/>
    <x v="4"/>
    <n v="3148"/>
    <x v="0"/>
    <x v="6"/>
    <x v="5"/>
    <x v="5"/>
    <n v="2327.4299999999998"/>
  </r>
  <r>
    <x v="666"/>
    <x v="2"/>
    <s v="2024-2025"/>
    <x v="0"/>
    <x v="9"/>
    <x v="4"/>
    <x v="4"/>
    <n v="3076"/>
    <x v="0"/>
    <x v="7"/>
    <x v="3"/>
    <x v="3"/>
    <n v="2327.5600000000004"/>
  </r>
  <r>
    <x v="651"/>
    <x v="0"/>
    <s v="2024-2025"/>
    <x v="0"/>
    <x v="15"/>
    <x v="1"/>
    <x v="1"/>
    <n v="2020"/>
    <x v="0"/>
    <x v="5"/>
    <x v="4"/>
    <x v="4"/>
    <n v="2329.8199999999997"/>
  </r>
  <r>
    <x v="335"/>
    <x v="1"/>
    <s v="2022-2023"/>
    <x v="0"/>
    <x v="43"/>
    <x v="1"/>
    <x v="1"/>
    <n v="2560"/>
    <x v="0"/>
    <x v="2"/>
    <x v="0"/>
    <x v="0"/>
    <n v="2330.86"/>
  </r>
  <r>
    <x v="480"/>
    <x v="0"/>
    <s v="2024-2025"/>
    <x v="0"/>
    <x v="72"/>
    <x v="4"/>
    <x v="4"/>
    <n v="3931"/>
    <x v="0"/>
    <x v="16"/>
    <x v="4"/>
    <x v="4"/>
    <n v="2333.7799999999997"/>
  </r>
  <r>
    <x v="477"/>
    <x v="1"/>
    <s v="2022-2023"/>
    <x v="1"/>
    <x v="31"/>
    <x v="1"/>
    <x v="1"/>
    <n v="2116"/>
    <x v="0"/>
    <x v="4"/>
    <x v="7"/>
    <x v="7"/>
    <n v="2342.4600000000005"/>
  </r>
  <r>
    <x v="168"/>
    <x v="0"/>
    <s v="2023-2024"/>
    <x v="1"/>
    <x v="64"/>
    <x v="1"/>
    <x v="1"/>
    <n v="2350"/>
    <x v="0"/>
    <x v="1"/>
    <x v="0"/>
    <x v="0"/>
    <n v="2346.41"/>
  </r>
  <r>
    <x v="409"/>
    <x v="0"/>
    <s v="2023-2024"/>
    <x v="1"/>
    <x v="27"/>
    <x v="4"/>
    <x v="4"/>
    <n v="3066"/>
    <x v="0"/>
    <x v="7"/>
    <x v="4"/>
    <x v="4"/>
    <n v="2351.94"/>
  </r>
  <r>
    <x v="174"/>
    <x v="0"/>
    <s v="2024-2025"/>
    <x v="1"/>
    <x v="14"/>
    <x v="1"/>
    <x v="1"/>
    <n v="2790"/>
    <x v="0"/>
    <x v="11"/>
    <x v="0"/>
    <x v="0"/>
    <n v="2356.7299999999996"/>
  </r>
  <r>
    <x v="725"/>
    <x v="0"/>
    <s v="2023-2024"/>
    <x v="0"/>
    <x v="59"/>
    <x v="3"/>
    <x v="3"/>
    <n v="4509"/>
    <x v="0"/>
    <x v="3"/>
    <x v="9"/>
    <x v="9"/>
    <n v="2366.3100000000004"/>
  </r>
  <r>
    <x v="356"/>
    <x v="0"/>
    <s v="2023-2024"/>
    <x v="0"/>
    <x v="42"/>
    <x v="3"/>
    <x v="3"/>
    <n v="4870"/>
    <x v="0"/>
    <x v="12"/>
    <x v="4"/>
    <x v="4"/>
    <n v="2367.54"/>
  </r>
  <r>
    <x v="72"/>
    <x v="2"/>
    <s v="2024-2025"/>
    <x v="0"/>
    <x v="51"/>
    <x v="4"/>
    <x v="4"/>
    <n v="3630"/>
    <x v="0"/>
    <x v="16"/>
    <x v="4"/>
    <x v="4"/>
    <n v="2385.3700000000003"/>
  </r>
  <r>
    <x v="471"/>
    <x v="2"/>
    <s v="2024-2025"/>
    <x v="0"/>
    <x v="57"/>
    <x v="6"/>
    <x v="6"/>
    <n v="5082"/>
    <x v="0"/>
    <x v="13"/>
    <x v="4"/>
    <x v="4"/>
    <n v="2390.21"/>
  </r>
  <r>
    <x v="109"/>
    <x v="0"/>
    <s v="2023-2024"/>
    <x v="0"/>
    <x v="60"/>
    <x v="1"/>
    <x v="1"/>
    <n v="2541"/>
    <x v="0"/>
    <x v="2"/>
    <x v="4"/>
    <x v="4"/>
    <n v="2394.2199999999993"/>
  </r>
  <r>
    <x v="533"/>
    <x v="1"/>
    <s v="2023-2024"/>
    <x v="0"/>
    <x v="84"/>
    <x v="3"/>
    <x v="3"/>
    <n v="4215"/>
    <x v="0"/>
    <x v="3"/>
    <x v="4"/>
    <x v="4"/>
    <n v="2400.2299999999996"/>
  </r>
  <r>
    <x v="258"/>
    <x v="0"/>
    <s v="2023-2024"/>
    <x v="1"/>
    <x v="91"/>
    <x v="1"/>
    <x v="1"/>
    <n v="2064"/>
    <x v="0"/>
    <x v="5"/>
    <x v="0"/>
    <x v="0"/>
    <n v="2406.17"/>
  </r>
  <r>
    <x v="648"/>
    <x v="1"/>
    <s v="2023-2024"/>
    <x v="1"/>
    <x v="35"/>
    <x v="3"/>
    <x v="3"/>
    <n v="4558"/>
    <x v="0"/>
    <x v="15"/>
    <x v="4"/>
    <x v="4"/>
    <n v="2414.8599999999997"/>
  </r>
  <r>
    <x v="242"/>
    <x v="1"/>
    <s v="2023-2024"/>
    <x v="0"/>
    <x v="85"/>
    <x v="0"/>
    <x v="0"/>
    <n v="6530"/>
    <x v="0"/>
    <x v="20"/>
    <x v="5"/>
    <x v="5"/>
    <n v="2416.1600000000008"/>
  </r>
  <r>
    <x v="453"/>
    <x v="0"/>
    <s v="2023-2024"/>
    <x v="0"/>
    <x v="79"/>
    <x v="6"/>
    <x v="6"/>
    <n v="5290"/>
    <x v="0"/>
    <x v="18"/>
    <x v="4"/>
    <x v="4"/>
    <n v="2439.5699999999993"/>
  </r>
  <r>
    <x v="352"/>
    <x v="0"/>
    <s v="2023-2024"/>
    <x v="1"/>
    <x v="35"/>
    <x v="3"/>
    <x v="3"/>
    <n v="4558"/>
    <x v="0"/>
    <x v="15"/>
    <x v="5"/>
    <x v="5"/>
    <n v="2440.4200000000014"/>
  </r>
  <r>
    <x v="681"/>
    <x v="2"/>
    <s v="2024-2025"/>
    <x v="0"/>
    <x v="57"/>
    <x v="6"/>
    <x v="6"/>
    <n v="5082"/>
    <x v="0"/>
    <x v="13"/>
    <x v="0"/>
    <x v="0"/>
    <n v="2452.8799999999997"/>
  </r>
  <r>
    <x v="608"/>
    <x v="2"/>
    <s v="2024-2025"/>
    <x v="0"/>
    <x v="13"/>
    <x v="1"/>
    <x v="1"/>
    <n v="2480"/>
    <x v="0"/>
    <x v="1"/>
    <x v="8"/>
    <x v="8"/>
    <n v="2463.4100000000003"/>
  </r>
  <r>
    <x v="314"/>
    <x v="0"/>
    <s v="2023-2024"/>
    <x v="1"/>
    <x v="31"/>
    <x v="1"/>
    <x v="1"/>
    <n v="2116"/>
    <x v="0"/>
    <x v="4"/>
    <x v="7"/>
    <x v="7"/>
    <n v="2482.550000000002"/>
  </r>
  <r>
    <x v="352"/>
    <x v="0"/>
    <s v="2023-2024"/>
    <x v="0"/>
    <x v="43"/>
    <x v="1"/>
    <x v="1"/>
    <n v="2560"/>
    <x v="0"/>
    <x v="2"/>
    <x v="8"/>
    <x v="8"/>
    <n v="2485.3600000000006"/>
  </r>
  <r>
    <x v="432"/>
    <x v="0"/>
    <s v="2023-2024"/>
    <x v="0"/>
    <x v="9"/>
    <x v="4"/>
    <x v="4"/>
    <n v="3076"/>
    <x v="0"/>
    <x v="7"/>
    <x v="7"/>
    <x v="7"/>
    <n v="2485.4400000000028"/>
  </r>
  <r>
    <x v="323"/>
    <x v="0"/>
    <s v="2023-2024"/>
    <x v="0"/>
    <x v="23"/>
    <x v="1"/>
    <x v="1"/>
    <n v="2650"/>
    <x v="0"/>
    <x v="11"/>
    <x v="5"/>
    <x v="5"/>
    <n v="2494.33"/>
  </r>
  <r>
    <x v="402"/>
    <x v="0"/>
    <s v="2023-2024"/>
    <x v="0"/>
    <x v="7"/>
    <x v="4"/>
    <x v="4"/>
    <n v="3175"/>
    <x v="0"/>
    <x v="6"/>
    <x v="3"/>
    <x v="3"/>
    <n v="2494.4300000000003"/>
  </r>
  <r>
    <x v="75"/>
    <x v="2"/>
    <s v="2024-2025"/>
    <x v="0"/>
    <x v="12"/>
    <x v="3"/>
    <x v="3"/>
    <n v="4068"/>
    <x v="0"/>
    <x v="10"/>
    <x v="9"/>
    <x v="9"/>
    <n v="2507.75"/>
  </r>
  <r>
    <x v="210"/>
    <x v="0"/>
    <s v="2023-2024"/>
    <x v="1"/>
    <x v="66"/>
    <x v="3"/>
    <x v="3"/>
    <n v="4883"/>
    <x v="0"/>
    <x v="12"/>
    <x v="4"/>
    <x v="4"/>
    <n v="2528.04"/>
  </r>
  <r>
    <x v="236"/>
    <x v="0"/>
    <s v="2023-2024"/>
    <x v="0"/>
    <x v="15"/>
    <x v="1"/>
    <x v="1"/>
    <n v="2020"/>
    <x v="0"/>
    <x v="5"/>
    <x v="9"/>
    <x v="9"/>
    <n v="2537.39"/>
  </r>
  <r>
    <x v="607"/>
    <x v="0"/>
    <s v="2023-2024"/>
    <x v="0"/>
    <x v="15"/>
    <x v="1"/>
    <x v="1"/>
    <n v="2020"/>
    <x v="0"/>
    <x v="5"/>
    <x v="1"/>
    <x v="1"/>
    <n v="2537.63"/>
  </r>
  <r>
    <x v="662"/>
    <x v="2"/>
    <s v="2024-2025"/>
    <x v="1"/>
    <x v="65"/>
    <x v="1"/>
    <x v="1"/>
    <n v="2131"/>
    <x v="0"/>
    <x v="4"/>
    <x v="9"/>
    <x v="9"/>
    <n v="2544.1800000000003"/>
  </r>
  <r>
    <x v="120"/>
    <x v="2"/>
    <s v="2024-2025"/>
    <x v="0"/>
    <x v="53"/>
    <x v="3"/>
    <x v="3"/>
    <n v="4119"/>
    <x v="0"/>
    <x v="10"/>
    <x v="0"/>
    <x v="0"/>
    <n v="2545.48"/>
  </r>
  <r>
    <x v="476"/>
    <x v="1"/>
    <s v="2022-2023"/>
    <x v="0"/>
    <x v="12"/>
    <x v="3"/>
    <x v="3"/>
    <n v="4068"/>
    <x v="0"/>
    <x v="10"/>
    <x v="5"/>
    <x v="5"/>
    <n v="2547.4100000000003"/>
  </r>
  <r>
    <x v="358"/>
    <x v="1"/>
    <s v="2023-2024"/>
    <x v="0"/>
    <x v="13"/>
    <x v="1"/>
    <x v="1"/>
    <n v="2480"/>
    <x v="0"/>
    <x v="1"/>
    <x v="5"/>
    <x v="5"/>
    <n v="2554.5700000000006"/>
  </r>
  <r>
    <x v="135"/>
    <x v="0"/>
    <s v="2023-2024"/>
    <x v="0"/>
    <x v="46"/>
    <x v="3"/>
    <x v="3"/>
    <n v="4740"/>
    <x v="0"/>
    <x v="17"/>
    <x v="4"/>
    <x v="4"/>
    <n v="2556.1799999999998"/>
  </r>
  <r>
    <x v="296"/>
    <x v="0"/>
    <s v="2023-2024"/>
    <x v="0"/>
    <x v="7"/>
    <x v="4"/>
    <x v="4"/>
    <n v="3175"/>
    <x v="0"/>
    <x v="6"/>
    <x v="4"/>
    <x v="4"/>
    <n v="2558.73"/>
  </r>
  <r>
    <x v="414"/>
    <x v="0"/>
    <s v="2023-2024"/>
    <x v="0"/>
    <x v="30"/>
    <x v="4"/>
    <x v="4"/>
    <n v="3131"/>
    <x v="0"/>
    <x v="6"/>
    <x v="4"/>
    <x v="4"/>
    <n v="2560.0500000000002"/>
  </r>
  <r>
    <x v="641"/>
    <x v="0"/>
    <s v="2023-2024"/>
    <x v="0"/>
    <x v="96"/>
    <x v="4"/>
    <x v="4"/>
    <n v="3690"/>
    <x v="0"/>
    <x v="16"/>
    <x v="0"/>
    <x v="0"/>
    <n v="2567.6099999999992"/>
  </r>
  <r>
    <x v="395"/>
    <x v="1"/>
    <s v="2023-2024"/>
    <x v="0"/>
    <x v="15"/>
    <x v="1"/>
    <x v="1"/>
    <n v="2020"/>
    <x v="0"/>
    <x v="5"/>
    <x v="0"/>
    <x v="0"/>
    <n v="2570.690000000001"/>
  </r>
  <r>
    <x v="106"/>
    <x v="0"/>
    <s v="2023-2024"/>
    <x v="0"/>
    <x v="17"/>
    <x v="3"/>
    <x v="3"/>
    <n v="4825"/>
    <x v="0"/>
    <x v="12"/>
    <x v="4"/>
    <x v="4"/>
    <n v="2571.8999999999992"/>
  </r>
  <r>
    <x v="616"/>
    <x v="0"/>
    <s v="2023-2024"/>
    <x v="0"/>
    <x v="19"/>
    <x v="1"/>
    <x v="1"/>
    <n v="2800"/>
    <x v="0"/>
    <x v="11"/>
    <x v="4"/>
    <x v="4"/>
    <n v="2576.2599999999998"/>
  </r>
  <r>
    <x v="355"/>
    <x v="0"/>
    <s v="2023-2024"/>
    <x v="0"/>
    <x v="19"/>
    <x v="1"/>
    <x v="1"/>
    <n v="2800"/>
    <x v="0"/>
    <x v="11"/>
    <x v="7"/>
    <x v="7"/>
    <n v="2593.0200000000018"/>
  </r>
  <r>
    <x v="210"/>
    <x v="0"/>
    <s v="2023-2024"/>
    <x v="0"/>
    <x v="84"/>
    <x v="3"/>
    <x v="3"/>
    <n v="4215"/>
    <x v="0"/>
    <x v="3"/>
    <x v="7"/>
    <x v="7"/>
    <n v="2601.7200000000016"/>
  </r>
  <r>
    <x v="433"/>
    <x v="0"/>
    <s v="2023-2024"/>
    <x v="1"/>
    <x v="39"/>
    <x v="0"/>
    <x v="0"/>
    <n v="6330"/>
    <x v="0"/>
    <x v="14"/>
    <x v="4"/>
    <x v="4"/>
    <n v="2604.84"/>
  </r>
  <r>
    <x v="543"/>
    <x v="0"/>
    <s v="2023-2024"/>
    <x v="0"/>
    <x v="60"/>
    <x v="1"/>
    <x v="1"/>
    <n v="2541"/>
    <x v="0"/>
    <x v="2"/>
    <x v="4"/>
    <x v="4"/>
    <n v="2608.59"/>
  </r>
  <r>
    <x v="279"/>
    <x v="2"/>
    <s v="2024-2025"/>
    <x v="0"/>
    <x v="69"/>
    <x v="4"/>
    <x v="4"/>
    <n v="3199"/>
    <x v="0"/>
    <x v="6"/>
    <x v="3"/>
    <x v="3"/>
    <n v="2614.2999999999997"/>
  </r>
  <r>
    <x v="112"/>
    <x v="0"/>
    <s v="2024-2025"/>
    <x v="0"/>
    <x v="28"/>
    <x v="1"/>
    <x v="1"/>
    <n v="2830"/>
    <x v="0"/>
    <x v="11"/>
    <x v="4"/>
    <x v="4"/>
    <n v="2621.51"/>
  </r>
  <r>
    <x v="689"/>
    <x v="1"/>
    <s v="2023-2024"/>
    <x v="0"/>
    <x v="93"/>
    <x v="4"/>
    <x v="4"/>
    <n v="3915"/>
    <x v="0"/>
    <x v="16"/>
    <x v="4"/>
    <x v="4"/>
    <n v="2625.1799999999989"/>
  </r>
  <r>
    <x v="581"/>
    <x v="0"/>
    <s v="2023-2024"/>
    <x v="0"/>
    <x v="10"/>
    <x v="4"/>
    <x v="4"/>
    <n v="3551"/>
    <x v="0"/>
    <x v="8"/>
    <x v="7"/>
    <x v="7"/>
    <n v="2628.3700000000044"/>
  </r>
  <r>
    <x v="63"/>
    <x v="1"/>
    <s v="2022-2023"/>
    <x v="0"/>
    <x v="53"/>
    <x v="3"/>
    <x v="3"/>
    <n v="4119"/>
    <x v="0"/>
    <x v="10"/>
    <x v="4"/>
    <x v="4"/>
    <n v="2631.58"/>
  </r>
  <r>
    <x v="463"/>
    <x v="0"/>
    <s v="2023-2024"/>
    <x v="0"/>
    <x v="21"/>
    <x v="3"/>
    <x v="3"/>
    <n v="4012"/>
    <x v="0"/>
    <x v="10"/>
    <x v="0"/>
    <x v="0"/>
    <n v="2653.0699999999993"/>
  </r>
  <r>
    <x v="603"/>
    <x v="2"/>
    <s v="2024-2025"/>
    <x v="0"/>
    <x v="68"/>
    <x v="7"/>
    <x v="7"/>
    <n v="800"/>
    <x v="0"/>
    <x v="19"/>
    <x v="9"/>
    <x v="9"/>
    <n v="2654.02"/>
  </r>
  <r>
    <x v="621"/>
    <x v="0"/>
    <s v="2023-2024"/>
    <x v="0"/>
    <x v="89"/>
    <x v="4"/>
    <x v="4"/>
    <n v="3136"/>
    <x v="0"/>
    <x v="6"/>
    <x v="4"/>
    <x v="4"/>
    <n v="2657.48"/>
  </r>
  <r>
    <x v="270"/>
    <x v="0"/>
    <s v="2024-2025"/>
    <x v="0"/>
    <x v="53"/>
    <x v="3"/>
    <x v="3"/>
    <n v="4119"/>
    <x v="0"/>
    <x v="10"/>
    <x v="4"/>
    <x v="4"/>
    <n v="2670.66"/>
  </r>
  <r>
    <x v="645"/>
    <x v="0"/>
    <s v="2024-2025"/>
    <x v="0"/>
    <x v="5"/>
    <x v="1"/>
    <x v="1"/>
    <n v="2067"/>
    <x v="0"/>
    <x v="5"/>
    <x v="4"/>
    <x v="4"/>
    <n v="2677.43"/>
  </r>
  <r>
    <x v="612"/>
    <x v="0"/>
    <s v="2024-2025"/>
    <x v="0"/>
    <x v="8"/>
    <x v="1"/>
    <x v="1"/>
    <n v="2158"/>
    <x v="0"/>
    <x v="4"/>
    <x v="4"/>
    <x v="4"/>
    <n v="2682.1099999999997"/>
  </r>
  <r>
    <x v="688"/>
    <x v="0"/>
    <s v="2023-2024"/>
    <x v="0"/>
    <x v="69"/>
    <x v="4"/>
    <x v="4"/>
    <n v="3199"/>
    <x v="0"/>
    <x v="6"/>
    <x v="4"/>
    <x v="4"/>
    <n v="2682.17"/>
  </r>
  <r>
    <x v="133"/>
    <x v="1"/>
    <s v="2022-2023"/>
    <x v="0"/>
    <x v="69"/>
    <x v="4"/>
    <x v="4"/>
    <n v="3199"/>
    <x v="0"/>
    <x v="6"/>
    <x v="8"/>
    <x v="8"/>
    <n v="2690.3299999999995"/>
  </r>
  <r>
    <x v="310"/>
    <x v="0"/>
    <s v="2024-2025"/>
    <x v="0"/>
    <x v="7"/>
    <x v="4"/>
    <x v="4"/>
    <n v="3175"/>
    <x v="0"/>
    <x v="6"/>
    <x v="4"/>
    <x v="4"/>
    <n v="2692.99"/>
  </r>
  <r>
    <x v="115"/>
    <x v="0"/>
    <s v="2023-2024"/>
    <x v="0"/>
    <x v="4"/>
    <x v="1"/>
    <x v="1"/>
    <n v="2154"/>
    <x v="0"/>
    <x v="4"/>
    <x v="4"/>
    <x v="4"/>
    <n v="2699.6499999999996"/>
  </r>
  <r>
    <x v="715"/>
    <x v="2"/>
    <s v="2024-2025"/>
    <x v="0"/>
    <x v="40"/>
    <x v="4"/>
    <x v="4"/>
    <n v="3353"/>
    <x v="0"/>
    <x v="8"/>
    <x v="4"/>
    <x v="4"/>
    <n v="2709.6000000000008"/>
  </r>
  <r>
    <x v="24"/>
    <x v="0"/>
    <s v="2024-2025"/>
    <x v="0"/>
    <x v="47"/>
    <x v="1"/>
    <x v="1"/>
    <n v="2101"/>
    <x v="0"/>
    <x v="4"/>
    <x v="9"/>
    <x v="9"/>
    <n v="2715.92"/>
  </r>
  <r>
    <x v="288"/>
    <x v="1"/>
    <s v="2022-2023"/>
    <x v="0"/>
    <x v="5"/>
    <x v="1"/>
    <x v="1"/>
    <n v="2067"/>
    <x v="0"/>
    <x v="5"/>
    <x v="4"/>
    <x v="4"/>
    <n v="2741.97"/>
  </r>
  <r>
    <x v="110"/>
    <x v="2"/>
    <s v="2024-2025"/>
    <x v="0"/>
    <x v="9"/>
    <x v="4"/>
    <x v="4"/>
    <n v="3076"/>
    <x v="0"/>
    <x v="7"/>
    <x v="7"/>
    <x v="7"/>
    <n v="2752.150000000001"/>
  </r>
  <r>
    <x v="268"/>
    <x v="0"/>
    <s v="2023-2024"/>
    <x v="0"/>
    <x v="4"/>
    <x v="1"/>
    <x v="1"/>
    <n v="2154"/>
    <x v="0"/>
    <x v="4"/>
    <x v="0"/>
    <x v="0"/>
    <n v="2754.4399999999996"/>
  </r>
  <r>
    <x v="568"/>
    <x v="2"/>
    <s v="2024-2025"/>
    <x v="0"/>
    <x v="23"/>
    <x v="1"/>
    <x v="1"/>
    <n v="2650"/>
    <x v="0"/>
    <x v="11"/>
    <x v="4"/>
    <x v="4"/>
    <n v="2774.3700000000008"/>
  </r>
  <r>
    <x v="282"/>
    <x v="2"/>
    <s v="2024-2025"/>
    <x v="0"/>
    <x v="23"/>
    <x v="1"/>
    <x v="1"/>
    <n v="2650"/>
    <x v="0"/>
    <x v="11"/>
    <x v="7"/>
    <x v="7"/>
    <n v="2807.3000000000015"/>
  </r>
  <r>
    <x v="662"/>
    <x v="2"/>
    <s v="2024-2025"/>
    <x v="0"/>
    <x v="68"/>
    <x v="7"/>
    <x v="7"/>
    <n v="800"/>
    <x v="0"/>
    <x v="19"/>
    <x v="7"/>
    <x v="7"/>
    <n v="2809.2600000000025"/>
  </r>
  <r>
    <x v="728"/>
    <x v="2"/>
    <s v="2024-2025"/>
    <x v="1"/>
    <x v="35"/>
    <x v="3"/>
    <x v="3"/>
    <n v="4558"/>
    <x v="0"/>
    <x v="15"/>
    <x v="9"/>
    <x v="9"/>
    <n v="2825.4700000000003"/>
  </r>
  <r>
    <x v="134"/>
    <x v="0"/>
    <s v="2024-2025"/>
    <x v="0"/>
    <x v="84"/>
    <x v="3"/>
    <x v="3"/>
    <n v="4215"/>
    <x v="0"/>
    <x v="3"/>
    <x v="7"/>
    <x v="7"/>
    <n v="2830.6300000000024"/>
  </r>
  <r>
    <x v="181"/>
    <x v="0"/>
    <s v="2024-2025"/>
    <x v="0"/>
    <x v="19"/>
    <x v="1"/>
    <x v="1"/>
    <n v="2800"/>
    <x v="0"/>
    <x v="11"/>
    <x v="0"/>
    <x v="0"/>
    <n v="2836.6000000000004"/>
  </r>
  <r>
    <x v="435"/>
    <x v="0"/>
    <s v="2023-2024"/>
    <x v="0"/>
    <x v="26"/>
    <x v="0"/>
    <x v="0"/>
    <n v="6280"/>
    <x v="0"/>
    <x v="14"/>
    <x v="0"/>
    <x v="0"/>
    <n v="2839.21"/>
  </r>
  <r>
    <x v="254"/>
    <x v="2"/>
    <s v="2024-2025"/>
    <x v="0"/>
    <x v="2"/>
    <x v="2"/>
    <x v="2"/>
    <n v="2617"/>
    <x v="0"/>
    <x v="2"/>
    <x v="1"/>
    <x v="1"/>
    <n v="2856.0199999999995"/>
  </r>
  <r>
    <x v="303"/>
    <x v="1"/>
    <s v="2023-2024"/>
    <x v="0"/>
    <x v="84"/>
    <x v="3"/>
    <x v="3"/>
    <n v="4215"/>
    <x v="0"/>
    <x v="3"/>
    <x v="0"/>
    <x v="0"/>
    <n v="2866.54"/>
  </r>
  <r>
    <x v="455"/>
    <x v="0"/>
    <s v="2023-2024"/>
    <x v="0"/>
    <x v="33"/>
    <x v="4"/>
    <x v="4"/>
    <n v="3280"/>
    <x v="0"/>
    <x v="8"/>
    <x v="0"/>
    <x v="0"/>
    <n v="2866.8700000000013"/>
  </r>
  <r>
    <x v="167"/>
    <x v="2"/>
    <s v="2024-2025"/>
    <x v="0"/>
    <x v="28"/>
    <x v="1"/>
    <x v="1"/>
    <n v="2830"/>
    <x v="0"/>
    <x v="11"/>
    <x v="7"/>
    <x v="7"/>
    <n v="2869.6000000000035"/>
  </r>
  <r>
    <x v="553"/>
    <x v="2"/>
    <s v="2024-2025"/>
    <x v="0"/>
    <x v="85"/>
    <x v="0"/>
    <x v="0"/>
    <n v="6530"/>
    <x v="0"/>
    <x v="20"/>
    <x v="9"/>
    <x v="9"/>
    <n v="2881.7000000000007"/>
  </r>
  <r>
    <x v="687"/>
    <x v="0"/>
    <s v="2023-2024"/>
    <x v="0"/>
    <x v="94"/>
    <x v="5"/>
    <x v="5"/>
    <n v="7250"/>
    <x v="0"/>
    <x v="9"/>
    <x v="4"/>
    <x v="4"/>
    <n v="2891.7299999999996"/>
  </r>
  <r>
    <x v="590"/>
    <x v="0"/>
    <s v="2024-2025"/>
    <x v="0"/>
    <x v="76"/>
    <x v="1"/>
    <x v="1"/>
    <n v="2031"/>
    <x v="0"/>
    <x v="5"/>
    <x v="7"/>
    <x v="7"/>
    <n v="2892.3000000000011"/>
  </r>
  <r>
    <x v="373"/>
    <x v="0"/>
    <s v="2023-2024"/>
    <x v="0"/>
    <x v="60"/>
    <x v="1"/>
    <x v="1"/>
    <n v="2541"/>
    <x v="0"/>
    <x v="2"/>
    <x v="7"/>
    <x v="7"/>
    <n v="2914.8700000000035"/>
  </r>
  <r>
    <x v="144"/>
    <x v="1"/>
    <s v="2023-2024"/>
    <x v="1"/>
    <x v="75"/>
    <x v="0"/>
    <x v="0"/>
    <n v="6450"/>
    <x v="0"/>
    <x v="20"/>
    <x v="4"/>
    <x v="4"/>
    <n v="2916.7"/>
  </r>
  <r>
    <x v="179"/>
    <x v="0"/>
    <s v="2024-2025"/>
    <x v="1"/>
    <x v="64"/>
    <x v="1"/>
    <x v="1"/>
    <n v="2350"/>
    <x v="0"/>
    <x v="1"/>
    <x v="7"/>
    <x v="7"/>
    <n v="2919.7200000000021"/>
  </r>
  <r>
    <x v="205"/>
    <x v="0"/>
    <s v="2023-2024"/>
    <x v="0"/>
    <x v="90"/>
    <x v="3"/>
    <x v="3"/>
    <n v="4700"/>
    <x v="0"/>
    <x v="17"/>
    <x v="9"/>
    <x v="9"/>
    <n v="2943.69"/>
  </r>
  <r>
    <x v="382"/>
    <x v="1"/>
    <s v="2023-2024"/>
    <x v="0"/>
    <x v="52"/>
    <x v="3"/>
    <x v="3"/>
    <n v="4053"/>
    <x v="0"/>
    <x v="10"/>
    <x v="9"/>
    <x v="9"/>
    <n v="2950.4599999999996"/>
  </r>
  <r>
    <x v="639"/>
    <x v="1"/>
    <s v="2022-2023"/>
    <x v="0"/>
    <x v="26"/>
    <x v="0"/>
    <x v="0"/>
    <n v="6280"/>
    <x v="0"/>
    <x v="14"/>
    <x v="7"/>
    <x v="7"/>
    <n v="2951.1300000000028"/>
  </r>
  <r>
    <x v="691"/>
    <x v="2"/>
    <s v="2024-2025"/>
    <x v="0"/>
    <x v="86"/>
    <x v="0"/>
    <x v="0"/>
    <n v="6725"/>
    <x v="0"/>
    <x v="20"/>
    <x v="4"/>
    <x v="4"/>
    <n v="2957.0199999999995"/>
  </r>
  <r>
    <x v="305"/>
    <x v="0"/>
    <s v="2023-2024"/>
    <x v="1"/>
    <x v="34"/>
    <x v="4"/>
    <x v="4"/>
    <n v="3018"/>
    <x v="0"/>
    <x v="7"/>
    <x v="4"/>
    <x v="4"/>
    <n v="2967.7599999999993"/>
  </r>
  <r>
    <x v="655"/>
    <x v="0"/>
    <s v="2023-2024"/>
    <x v="0"/>
    <x v="28"/>
    <x v="1"/>
    <x v="1"/>
    <n v="2830"/>
    <x v="0"/>
    <x v="11"/>
    <x v="7"/>
    <x v="7"/>
    <n v="2972.070000000002"/>
  </r>
  <r>
    <x v="107"/>
    <x v="1"/>
    <s v="2023-2024"/>
    <x v="1"/>
    <x v="63"/>
    <x v="1"/>
    <x v="1"/>
    <n v="2015"/>
    <x v="0"/>
    <x v="5"/>
    <x v="8"/>
    <x v="8"/>
    <n v="2977.15"/>
  </r>
  <r>
    <x v="147"/>
    <x v="0"/>
    <s v="2023-2024"/>
    <x v="1"/>
    <x v="39"/>
    <x v="0"/>
    <x v="0"/>
    <n v="6330"/>
    <x v="0"/>
    <x v="14"/>
    <x v="9"/>
    <x v="9"/>
    <n v="3026.71"/>
  </r>
  <r>
    <x v="648"/>
    <x v="1"/>
    <s v="2023-2024"/>
    <x v="0"/>
    <x v="83"/>
    <x v="0"/>
    <x v="0"/>
    <n v="6052"/>
    <x v="0"/>
    <x v="0"/>
    <x v="4"/>
    <x v="4"/>
    <n v="3048.1099999999992"/>
  </r>
  <r>
    <x v="464"/>
    <x v="2"/>
    <s v="2024-2025"/>
    <x v="0"/>
    <x v="52"/>
    <x v="3"/>
    <x v="3"/>
    <n v="4053"/>
    <x v="0"/>
    <x v="10"/>
    <x v="0"/>
    <x v="0"/>
    <n v="3050.32"/>
  </r>
  <r>
    <x v="470"/>
    <x v="0"/>
    <s v="2024-2025"/>
    <x v="1"/>
    <x v="34"/>
    <x v="4"/>
    <x v="4"/>
    <n v="3018"/>
    <x v="0"/>
    <x v="7"/>
    <x v="7"/>
    <x v="7"/>
    <n v="3058.6400000000021"/>
  </r>
  <r>
    <x v="457"/>
    <x v="1"/>
    <s v="2023-2024"/>
    <x v="0"/>
    <x v="12"/>
    <x v="3"/>
    <x v="3"/>
    <n v="4068"/>
    <x v="0"/>
    <x v="10"/>
    <x v="4"/>
    <x v="4"/>
    <n v="3061.9299999999994"/>
  </r>
  <r>
    <x v="334"/>
    <x v="2"/>
    <s v="2024-2025"/>
    <x v="0"/>
    <x v="43"/>
    <x v="1"/>
    <x v="1"/>
    <n v="2560"/>
    <x v="0"/>
    <x v="2"/>
    <x v="4"/>
    <x v="4"/>
    <n v="3080.4100000000003"/>
  </r>
  <r>
    <x v="612"/>
    <x v="0"/>
    <s v="2024-2025"/>
    <x v="1"/>
    <x v="63"/>
    <x v="1"/>
    <x v="1"/>
    <n v="2015"/>
    <x v="0"/>
    <x v="5"/>
    <x v="4"/>
    <x v="4"/>
    <n v="3123.46"/>
  </r>
  <r>
    <x v="165"/>
    <x v="0"/>
    <s v="2024-2025"/>
    <x v="0"/>
    <x v="2"/>
    <x v="2"/>
    <x v="2"/>
    <n v="2617"/>
    <x v="0"/>
    <x v="2"/>
    <x v="1"/>
    <x v="1"/>
    <n v="3129.9600000000009"/>
  </r>
  <r>
    <x v="177"/>
    <x v="1"/>
    <s v="2022-2023"/>
    <x v="0"/>
    <x v="60"/>
    <x v="1"/>
    <x v="1"/>
    <n v="2541"/>
    <x v="0"/>
    <x v="2"/>
    <x v="8"/>
    <x v="8"/>
    <n v="3134.8800000000006"/>
  </r>
  <r>
    <x v="573"/>
    <x v="1"/>
    <s v="2022-2023"/>
    <x v="0"/>
    <x v="27"/>
    <x v="4"/>
    <x v="4"/>
    <n v="3066"/>
    <x v="0"/>
    <x v="7"/>
    <x v="9"/>
    <x v="9"/>
    <n v="3137.0400000000004"/>
  </r>
  <r>
    <x v="653"/>
    <x v="0"/>
    <s v="2024-2025"/>
    <x v="0"/>
    <x v="53"/>
    <x v="3"/>
    <x v="3"/>
    <n v="4119"/>
    <x v="0"/>
    <x v="10"/>
    <x v="0"/>
    <x v="0"/>
    <n v="3138.9400000000005"/>
  </r>
  <r>
    <x v="583"/>
    <x v="2"/>
    <s v="2024-2025"/>
    <x v="0"/>
    <x v="5"/>
    <x v="1"/>
    <x v="1"/>
    <n v="2067"/>
    <x v="0"/>
    <x v="5"/>
    <x v="7"/>
    <x v="7"/>
    <n v="3143.5400000000018"/>
  </r>
  <r>
    <x v="453"/>
    <x v="0"/>
    <s v="2023-2024"/>
    <x v="0"/>
    <x v="19"/>
    <x v="1"/>
    <x v="1"/>
    <n v="2800"/>
    <x v="0"/>
    <x v="11"/>
    <x v="4"/>
    <x v="4"/>
    <n v="3157.17"/>
  </r>
  <r>
    <x v="356"/>
    <x v="0"/>
    <s v="2023-2024"/>
    <x v="0"/>
    <x v="56"/>
    <x v="1"/>
    <x v="1"/>
    <n v="2795"/>
    <x v="0"/>
    <x v="11"/>
    <x v="0"/>
    <x v="0"/>
    <n v="3166.3100000000013"/>
  </r>
  <r>
    <x v="534"/>
    <x v="0"/>
    <s v="2023-2024"/>
    <x v="0"/>
    <x v="4"/>
    <x v="1"/>
    <x v="1"/>
    <n v="2154"/>
    <x v="0"/>
    <x v="4"/>
    <x v="4"/>
    <x v="4"/>
    <n v="3180.58"/>
  </r>
  <r>
    <x v="260"/>
    <x v="1"/>
    <s v="2023-2024"/>
    <x v="0"/>
    <x v="28"/>
    <x v="1"/>
    <x v="1"/>
    <n v="2830"/>
    <x v="0"/>
    <x v="11"/>
    <x v="4"/>
    <x v="4"/>
    <n v="3180.7799999999988"/>
  </r>
  <r>
    <x v="485"/>
    <x v="2"/>
    <s v="2024-2025"/>
    <x v="1"/>
    <x v="39"/>
    <x v="0"/>
    <x v="0"/>
    <n v="6330"/>
    <x v="0"/>
    <x v="14"/>
    <x v="5"/>
    <x v="5"/>
    <n v="3186.8500000000008"/>
  </r>
  <r>
    <x v="573"/>
    <x v="1"/>
    <s v="2022-2023"/>
    <x v="0"/>
    <x v="76"/>
    <x v="1"/>
    <x v="1"/>
    <n v="2031"/>
    <x v="0"/>
    <x v="5"/>
    <x v="0"/>
    <x v="0"/>
    <n v="3188.1200000000003"/>
  </r>
  <r>
    <x v="85"/>
    <x v="2"/>
    <s v="2024-2025"/>
    <x v="0"/>
    <x v="61"/>
    <x v="6"/>
    <x v="6"/>
    <n v="5343"/>
    <x v="0"/>
    <x v="18"/>
    <x v="4"/>
    <x v="4"/>
    <n v="3190.32"/>
  </r>
  <r>
    <x v="180"/>
    <x v="1"/>
    <s v="2023-2024"/>
    <x v="0"/>
    <x v="15"/>
    <x v="1"/>
    <x v="1"/>
    <n v="2020"/>
    <x v="0"/>
    <x v="5"/>
    <x v="9"/>
    <x v="9"/>
    <n v="3212.5600000000004"/>
  </r>
  <r>
    <x v="194"/>
    <x v="2"/>
    <s v="2024-2025"/>
    <x v="0"/>
    <x v="47"/>
    <x v="1"/>
    <x v="1"/>
    <n v="2101"/>
    <x v="0"/>
    <x v="4"/>
    <x v="7"/>
    <x v="7"/>
    <n v="3214.7600000000016"/>
  </r>
  <r>
    <x v="91"/>
    <x v="0"/>
    <s v="2023-2024"/>
    <x v="0"/>
    <x v="67"/>
    <x v="3"/>
    <x v="3"/>
    <n v="4551"/>
    <x v="0"/>
    <x v="15"/>
    <x v="7"/>
    <x v="7"/>
    <n v="3229.3500000000026"/>
  </r>
  <r>
    <x v="624"/>
    <x v="2"/>
    <s v="2024-2025"/>
    <x v="0"/>
    <x v="68"/>
    <x v="7"/>
    <x v="7"/>
    <n v="800"/>
    <x v="0"/>
    <x v="19"/>
    <x v="4"/>
    <x v="4"/>
    <n v="3245.1399999999994"/>
  </r>
  <r>
    <x v="26"/>
    <x v="1"/>
    <s v="2023-2024"/>
    <x v="0"/>
    <x v="5"/>
    <x v="1"/>
    <x v="1"/>
    <n v="2067"/>
    <x v="0"/>
    <x v="5"/>
    <x v="9"/>
    <x v="9"/>
    <n v="3248.45"/>
  </r>
  <r>
    <x v="306"/>
    <x v="2"/>
    <s v="2024-2025"/>
    <x v="1"/>
    <x v="64"/>
    <x v="1"/>
    <x v="1"/>
    <n v="2350"/>
    <x v="0"/>
    <x v="1"/>
    <x v="5"/>
    <x v="5"/>
    <n v="3254.7700000000013"/>
  </r>
  <r>
    <x v="183"/>
    <x v="0"/>
    <s v="2023-2024"/>
    <x v="0"/>
    <x v="76"/>
    <x v="1"/>
    <x v="1"/>
    <n v="2031"/>
    <x v="0"/>
    <x v="5"/>
    <x v="7"/>
    <x v="7"/>
    <n v="3257.5000000000032"/>
  </r>
  <r>
    <x v="69"/>
    <x v="0"/>
    <s v="2023-2024"/>
    <x v="0"/>
    <x v="59"/>
    <x v="3"/>
    <x v="3"/>
    <n v="4509"/>
    <x v="0"/>
    <x v="3"/>
    <x v="7"/>
    <x v="7"/>
    <n v="3269.1200000000026"/>
  </r>
  <r>
    <x v="56"/>
    <x v="2"/>
    <s v="2024-2025"/>
    <x v="0"/>
    <x v="26"/>
    <x v="0"/>
    <x v="0"/>
    <n v="6280"/>
    <x v="0"/>
    <x v="14"/>
    <x v="1"/>
    <x v="1"/>
    <n v="3277.93"/>
  </r>
  <r>
    <x v="238"/>
    <x v="2"/>
    <s v="2024-2025"/>
    <x v="0"/>
    <x v="25"/>
    <x v="4"/>
    <x v="4"/>
    <n v="3550"/>
    <x v="0"/>
    <x v="8"/>
    <x v="9"/>
    <x v="9"/>
    <n v="3282.9"/>
  </r>
  <r>
    <x v="154"/>
    <x v="1"/>
    <s v="2022-2023"/>
    <x v="0"/>
    <x v="4"/>
    <x v="1"/>
    <x v="1"/>
    <n v="2154"/>
    <x v="0"/>
    <x v="4"/>
    <x v="5"/>
    <x v="5"/>
    <n v="3296.7100000000009"/>
  </r>
  <r>
    <x v="270"/>
    <x v="0"/>
    <s v="2024-2025"/>
    <x v="0"/>
    <x v="40"/>
    <x v="4"/>
    <x v="4"/>
    <n v="3353"/>
    <x v="0"/>
    <x v="8"/>
    <x v="9"/>
    <x v="9"/>
    <n v="3300.7599999999998"/>
  </r>
  <r>
    <x v="570"/>
    <x v="0"/>
    <s v="2023-2024"/>
    <x v="0"/>
    <x v="13"/>
    <x v="1"/>
    <x v="1"/>
    <n v="2480"/>
    <x v="0"/>
    <x v="1"/>
    <x v="4"/>
    <x v="4"/>
    <n v="3317.3999999999996"/>
  </r>
  <r>
    <x v="696"/>
    <x v="1"/>
    <s v="2022-2023"/>
    <x v="1"/>
    <x v="34"/>
    <x v="4"/>
    <x v="4"/>
    <n v="3018"/>
    <x v="0"/>
    <x v="7"/>
    <x v="0"/>
    <x v="0"/>
    <n v="3326.51"/>
  </r>
  <r>
    <x v="47"/>
    <x v="2"/>
    <s v="2024-2025"/>
    <x v="0"/>
    <x v="77"/>
    <x v="5"/>
    <x v="5"/>
    <n v="7018"/>
    <x v="0"/>
    <x v="9"/>
    <x v="4"/>
    <x v="4"/>
    <n v="3332.7200000000003"/>
  </r>
  <r>
    <x v="661"/>
    <x v="0"/>
    <s v="2023-2024"/>
    <x v="1"/>
    <x v="34"/>
    <x v="4"/>
    <x v="4"/>
    <n v="3018"/>
    <x v="0"/>
    <x v="7"/>
    <x v="7"/>
    <x v="7"/>
    <n v="3341.2700000000009"/>
  </r>
  <r>
    <x v="176"/>
    <x v="2"/>
    <s v="2024-2025"/>
    <x v="0"/>
    <x v="89"/>
    <x v="4"/>
    <x v="4"/>
    <n v="3136"/>
    <x v="0"/>
    <x v="6"/>
    <x v="9"/>
    <x v="9"/>
    <n v="3343.95"/>
  </r>
  <r>
    <x v="652"/>
    <x v="2"/>
    <s v="2024-2025"/>
    <x v="0"/>
    <x v="85"/>
    <x v="0"/>
    <x v="0"/>
    <n v="6530"/>
    <x v="0"/>
    <x v="20"/>
    <x v="7"/>
    <x v="7"/>
    <n v="3344.7700000000013"/>
  </r>
  <r>
    <x v="247"/>
    <x v="2"/>
    <s v="2024-2025"/>
    <x v="0"/>
    <x v="60"/>
    <x v="1"/>
    <x v="1"/>
    <n v="2541"/>
    <x v="0"/>
    <x v="2"/>
    <x v="7"/>
    <x v="7"/>
    <n v="3350.6400000000012"/>
  </r>
  <r>
    <x v="285"/>
    <x v="1"/>
    <s v="2022-2023"/>
    <x v="0"/>
    <x v="84"/>
    <x v="3"/>
    <x v="3"/>
    <n v="4215"/>
    <x v="0"/>
    <x v="3"/>
    <x v="9"/>
    <x v="9"/>
    <n v="3350.8000000000006"/>
  </r>
  <r>
    <x v="724"/>
    <x v="1"/>
    <s v="2023-2024"/>
    <x v="1"/>
    <x v="63"/>
    <x v="1"/>
    <x v="1"/>
    <n v="2015"/>
    <x v="0"/>
    <x v="5"/>
    <x v="7"/>
    <x v="7"/>
    <n v="3351.8200000000033"/>
  </r>
  <r>
    <x v="180"/>
    <x v="1"/>
    <s v="2023-2024"/>
    <x v="0"/>
    <x v="56"/>
    <x v="1"/>
    <x v="1"/>
    <n v="2795"/>
    <x v="0"/>
    <x v="11"/>
    <x v="9"/>
    <x v="9"/>
    <n v="3355.05"/>
  </r>
  <r>
    <x v="100"/>
    <x v="0"/>
    <s v="2023-2024"/>
    <x v="0"/>
    <x v="52"/>
    <x v="3"/>
    <x v="3"/>
    <n v="4053"/>
    <x v="0"/>
    <x v="10"/>
    <x v="7"/>
    <x v="7"/>
    <n v="3372.2800000000025"/>
  </r>
  <r>
    <x v="578"/>
    <x v="2"/>
    <s v="2024-2025"/>
    <x v="0"/>
    <x v="47"/>
    <x v="1"/>
    <x v="1"/>
    <n v="2101"/>
    <x v="0"/>
    <x v="4"/>
    <x v="5"/>
    <x v="5"/>
    <n v="3377.2000000000007"/>
  </r>
  <r>
    <x v="50"/>
    <x v="0"/>
    <s v="2023-2024"/>
    <x v="0"/>
    <x v="26"/>
    <x v="0"/>
    <x v="0"/>
    <n v="6280"/>
    <x v="0"/>
    <x v="14"/>
    <x v="4"/>
    <x v="4"/>
    <n v="3397.3100000000004"/>
  </r>
  <r>
    <x v="125"/>
    <x v="2"/>
    <s v="2024-2025"/>
    <x v="0"/>
    <x v="56"/>
    <x v="1"/>
    <x v="1"/>
    <n v="2795"/>
    <x v="0"/>
    <x v="11"/>
    <x v="7"/>
    <x v="7"/>
    <n v="3399.2300000000018"/>
  </r>
  <r>
    <x v="558"/>
    <x v="0"/>
    <s v="2024-2025"/>
    <x v="0"/>
    <x v="10"/>
    <x v="4"/>
    <x v="4"/>
    <n v="3551"/>
    <x v="0"/>
    <x v="8"/>
    <x v="7"/>
    <x v="7"/>
    <n v="3415.0300000000016"/>
  </r>
  <r>
    <x v="611"/>
    <x v="0"/>
    <s v="2023-2024"/>
    <x v="0"/>
    <x v="11"/>
    <x v="5"/>
    <x v="5"/>
    <n v="7010"/>
    <x v="0"/>
    <x v="9"/>
    <x v="4"/>
    <x v="4"/>
    <n v="3417.23"/>
  </r>
  <r>
    <x v="728"/>
    <x v="2"/>
    <s v="2024-2025"/>
    <x v="0"/>
    <x v="3"/>
    <x v="3"/>
    <x v="3"/>
    <n v="4220"/>
    <x v="0"/>
    <x v="3"/>
    <x v="4"/>
    <x v="4"/>
    <n v="3443.64"/>
  </r>
  <r>
    <x v="278"/>
    <x v="0"/>
    <s v="2024-2025"/>
    <x v="0"/>
    <x v="25"/>
    <x v="4"/>
    <x v="4"/>
    <n v="3550"/>
    <x v="0"/>
    <x v="8"/>
    <x v="7"/>
    <x v="7"/>
    <n v="3453.170000000001"/>
  </r>
  <r>
    <x v="313"/>
    <x v="0"/>
    <s v="2023-2024"/>
    <x v="0"/>
    <x v="69"/>
    <x v="4"/>
    <x v="4"/>
    <n v="3199"/>
    <x v="0"/>
    <x v="6"/>
    <x v="4"/>
    <x v="4"/>
    <n v="3458.11"/>
  </r>
  <r>
    <x v="661"/>
    <x v="0"/>
    <s v="2023-2024"/>
    <x v="0"/>
    <x v="20"/>
    <x v="4"/>
    <x v="4"/>
    <n v="3429"/>
    <x v="0"/>
    <x v="8"/>
    <x v="4"/>
    <x v="4"/>
    <n v="3460.1899999999991"/>
  </r>
  <r>
    <x v="25"/>
    <x v="1"/>
    <s v="2022-2023"/>
    <x v="0"/>
    <x v="13"/>
    <x v="1"/>
    <x v="1"/>
    <n v="2480"/>
    <x v="0"/>
    <x v="1"/>
    <x v="9"/>
    <x v="9"/>
    <n v="3460.9100000000003"/>
  </r>
  <r>
    <x v="402"/>
    <x v="0"/>
    <s v="2023-2024"/>
    <x v="1"/>
    <x v="31"/>
    <x v="1"/>
    <x v="1"/>
    <n v="2116"/>
    <x v="0"/>
    <x v="4"/>
    <x v="9"/>
    <x v="9"/>
    <n v="3464.83"/>
  </r>
  <r>
    <x v="323"/>
    <x v="0"/>
    <s v="2023-2024"/>
    <x v="0"/>
    <x v="13"/>
    <x v="1"/>
    <x v="1"/>
    <n v="2480"/>
    <x v="0"/>
    <x v="1"/>
    <x v="1"/>
    <x v="1"/>
    <n v="3467.9799999999996"/>
  </r>
  <r>
    <x v="337"/>
    <x v="0"/>
    <s v="2023-2024"/>
    <x v="0"/>
    <x v="10"/>
    <x v="4"/>
    <x v="4"/>
    <n v="3551"/>
    <x v="0"/>
    <x v="8"/>
    <x v="1"/>
    <x v="1"/>
    <n v="3473.19"/>
  </r>
  <r>
    <x v="360"/>
    <x v="2"/>
    <s v="2024-2025"/>
    <x v="0"/>
    <x v="85"/>
    <x v="0"/>
    <x v="0"/>
    <n v="6530"/>
    <x v="0"/>
    <x v="20"/>
    <x v="4"/>
    <x v="4"/>
    <n v="3474.51"/>
  </r>
  <r>
    <x v="550"/>
    <x v="0"/>
    <s v="2023-2024"/>
    <x v="0"/>
    <x v="5"/>
    <x v="1"/>
    <x v="1"/>
    <n v="2067"/>
    <x v="0"/>
    <x v="5"/>
    <x v="5"/>
    <x v="5"/>
    <n v="3492.9100000000008"/>
  </r>
  <r>
    <x v="200"/>
    <x v="2"/>
    <s v="2024-2025"/>
    <x v="0"/>
    <x v="32"/>
    <x v="6"/>
    <x v="6"/>
    <n v="5169"/>
    <x v="0"/>
    <x v="13"/>
    <x v="4"/>
    <x v="4"/>
    <n v="3516.87"/>
  </r>
  <r>
    <x v="535"/>
    <x v="1"/>
    <s v="2023-2024"/>
    <x v="0"/>
    <x v="19"/>
    <x v="1"/>
    <x v="1"/>
    <n v="2800"/>
    <x v="0"/>
    <x v="11"/>
    <x v="9"/>
    <x v="9"/>
    <n v="3557.7900000000009"/>
  </r>
  <r>
    <x v="708"/>
    <x v="1"/>
    <s v="2022-2023"/>
    <x v="0"/>
    <x v="9"/>
    <x v="4"/>
    <x v="4"/>
    <n v="3076"/>
    <x v="0"/>
    <x v="7"/>
    <x v="4"/>
    <x v="4"/>
    <n v="3579.119999999999"/>
  </r>
  <r>
    <x v="40"/>
    <x v="0"/>
    <s v="2023-2024"/>
    <x v="0"/>
    <x v="35"/>
    <x v="3"/>
    <x v="3"/>
    <n v="4558"/>
    <x v="0"/>
    <x v="15"/>
    <x v="7"/>
    <x v="7"/>
    <n v="3581.9900000000021"/>
  </r>
  <r>
    <x v="178"/>
    <x v="0"/>
    <s v="2024-2025"/>
    <x v="0"/>
    <x v="53"/>
    <x v="3"/>
    <x v="3"/>
    <n v="4119"/>
    <x v="0"/>
    <x v="10"/>
    <x v="4"/>
    <x v="4"/>
    <n v="3603.14"/>
  </r>
  <r>
    <x v="300"/>
    <x v="2"/>
    <s v="2024-2025"/>
    <x v="0"/>
    <x v="52"/>
    <x v="3"/>
    <x v="3"/>
    <n v="4053"/>
    <x v="0"/>
    <x v="10"/>
    <x v="1"/>
    <x v="1"/>
    <n v="3603.7299999999996"/>
  </r>
  <r>
    <x v="169"/>
    <x v="0"/>
    <s v="2023-2024"/>
    <x v="0"/>
    <x v="52"/>
    <x v="3"/>
    <x v="3"/>
    <n v="4053"/>
    <x v="0"/>
    <x v="10"/>
    <x v="9"/>
    <x v="9"/>
    <n v="3625.08"/>
  </r>
  <r>
    <x v="595"/>
    <x v="0"/>
    <s v="2023-2024"/>
    <x v="0"/>
    <x v="47"/>
    <x v="1"/>
    <x v="1"/>
    <n v="2101"/>
    <x v="0"/>
    <x v="4"/>
    <x v="3"/>
    <x v="3"/>
    <n v="3650.8499999999995"/>
  </r>
  <r>
    <x v="698"/>
    <x v="2"/>
    <s v="2024-2025"/>
    <x v="0"/>
    <x v="56"/>
    <x v="1"/>
    <x v="1"/>
    <n v="2795"/>
    <x v="0"/>
    <x v="11"/>
    <x v="4"/>
    <x v="4"/>
    <n v="3668.8999999999992"/>
  </r>
  <r>
    <x v="268"/>
    <x v="0"/>
    <s v="2023-2024"/>
    <x v="0"/>
    <x v="84"/>
    <x v="3"/>
    <x v="3"/>
    <n v="4215"/>
    <x v="0"/>
    <x v="3"/>
    <x v="1"/>
    <x v="1"/>
    <n v="3673.19"/>
  </r>
  <r>
    <x v="547"/>
    <x v="0"/>
    <s v="2023-2024"/>
    <x v="1"/>
    <x v="64"/>
    <x v="1"/>
    <x v="1"/>
    <n v="2350"/>
    <x v="0"/>
    <x v="1"/>
    <x v="4"/>
    <x v="4"/>
    <n v="3688.2400000000002"/>
  </r>
  <r>
    <x v="320"/>
    <x v="2"/>
    <s v="2024-2025"/>
    <x v="1"/>
    <x v="64"/>
    <x v="1"/>
    <x v="1"/>
    <n v="2350"/>
    <x v="0"/>
    <x v="1"/>
    <x v="7"/>
    <x v="7"/>
    <n v="3713.3600000000024"/>
  </r>
  <r>
    <x v="4"/>
    <x v="0"/>
    <s v="2023-2024"/>
    <x v="0"/>
    <x v="22"/>
    <x v="1"/>
    <x v="1"/>
    <n v="2539"/>
    <x v="0"/>
    <x v="2"/>
    <x v="4"/>
    <x v="4"/>
    <n v="3731.6399999999994"/>
  </r>
  <r>
    <x v="695"/>
    <x v="0"/>
    <s v="2024-2025"/>
    <x v="0"/>
    <x v="13"/>
    <x v="1"/>
    <x v="1"/>
    <n v="2480"/>
    <x v="0"/>
    <x v="1"/>
    <x v="7"/>
    <x v="7"/>
    <n v="3740.5200000000023"/>
  </r>
  <r>
    <x v="634"/>
    <x v="1"/>
    <s v="2023-2024"/>
    <x v="0"/>
    <x v="67"/>
    <x v="3"/>
    <x v="3"/>
    <n v="4551"/>
    <x v="0"/>
    <x v="15"/>
    <x v="4"/>
    <x v="4"/>
    <n v="3745.4799999999991"/>
  </r>
  <r>
    <x v="31"/>
    <x v="1"/>
    <s v="2022-2023"/>
    <x v="0"/>
    <x v="36"/>
    <x v="4"/>
    <x v="4"/>
    <n v="3148"/>
    <x v="0"/>
    <x v="6"/>
    <x v="9"/>
    <x v="9"/>
    <n v="3753.87"/>
  </r>
  <r>
    <x v="50"/>
    <x v="0"/>
    <s v="2023-2024"/>
    <x v="0"/>
    <x v="12"/>
    <x v="3"/>
    <x v="3"/>
    <n v="4068"/>
    <x v="0"/>
    <x v="10"/>
    <x v="7"/>
    <x v="7"/>
    <n v="3761.3200000000006"/>
  </r>
  <r>
    <x v="524"/>
    <x v="0"/>
    <s v="2023-2024"/>
    <x v="0"/>
    <x v="4"/>
    <x v="1"/>
    <x v="1"/>
    <n v="2154"/>
    <x v="0"/>
    <x v="4"/>
    <x v="7"/>
    <x v="7"/>
    <n v="3762.8000000000015"/>
  </r>
  <r>
    <x v="588"/>
    <x v="0"/>
    <s v="2023-2024"/>
    <x v="0"/>
    <x v="35"/>
    <x v="3"/>
    <x v="3"/>
    <n v="4558"/>
    <x v="0"/>
    <x v="15"/>
    <x v="9"/>
    <x v="9"/>
    <n v="3763.5100000000007"/>
  </r>
  <r>
    <x v="581"/>
    <x v="0"/>
    <s v="2023-2024"/>
    <x v="0"/>
    <x v="19"/>
    <x v="1"/>
    <x v="1"/>
    <n v="2800"/>
    <x v="0"/>
    <x v="11"/>
    <x v="9"/>
    <x v="9"/>
    <n v="3773.6500000000005"/>
  </r>
  <r>
    <x v="492"/>
    <x v="1"/>
    <s v="2023-2024"/>
    <x v="0"/>
    <x v="43"/>
    <x v="1"/>
    <x v="1"/>
    <n v="2560"/>
    <x v="0"/>
    <x v="2"/>
    <x v="5"/>
    <x v="5"/>
    <n v="3776.9799999999996"/>
  </r>
  <r>
    <x v="413"/>
    <x v="2"/>
    <s v="2024-2025"/>
    <x v="0"/>
    <x v="80"/>
    <x v="0"/>
    <x v="0"/>
    <n v="6109"/>
    <x v="0"/>
    <x v="14"/>
    <x v="4"/>
    <x v="4"/>
    <n v="3793.35"/>
  </r>
  <r>
    <x v="454"/>
    <x v="0"/>
    <s v="2024-2025"/>
    <x v="0"/>
    <x v="18"/>
    <x v="6"/>
    <x v="6"/>
    <n v="5168"/>
    <x v="0"/>
    <x v="13"/>
    <x v="4"/>
    <x v="4"/>
    <n v="3831.5299999999997"/>
  </r>
  <r>
    <x v="320"/>
    <x v="2"/>
    <s v="2024-2025"/>
    <x v="1"/>
    <x v="27"/>
    <x v="4"/>
    <x v="4"/>
    <n v="3066"/>
    <x v="0"/>
    <x v="7"/>
    <x v="4"/>
    <x v="4"/>
    <n v="3852.2499999999995"/>
  </r>
  <r>
    <x v="309"/>
    <x v="0"/>
    <s v="2023-2024"/>
    <x v="1"/>
    <x v="31"/>
    <x v="1"/>
    <x v="1"/>
    <n v="2116"/>
    <x v="0"/>
    <x v="4"/>
    <x v="9"/>
    <x v="9"/>
    <n v="3856.9400000000005"/>
  </r>
  <r>
    <x v="263"/>
    <x v="0"/>
    <s v="2023-2024"/>
    <x v="0"/>
    <x v="67"/>
    <x v="3"/>
    <x v="3"/>
    <n v="4551"/>
    <x v="0"/>
    <x v="15"/>
    <x v="9"/>
    <x v="9"/>
    <n v="3857.2400000000002"/>
  </r>
  <r>
    <x v="475"/>
    <x v="0"/>
    <s v="2023-2024"/>
    <x v="0"/>
    <x v="56"/>
    <x v="1"/>
    <x v="1"/>
    <n v="2795"/>
    <x v="0"/>
    <x v="11"/>
    <x v="1"/>
    <x v="1"/>
    <n v="3864.9400000000005"/>
  </r>
  <r>
    <x v="374"/>
    <x v="1"/>
    <s v="2023-2024"/>
    <x v="0"/>
    <x v="36"/>
    <x v="4"/>
    <x v="4"/>
    <n v="3148"/>
    <x v="0"/>
    <x v="6"/>
    <x v="7"/>
    <x v="7"/>
    <n v="3867.6000000000026"/>
  </r>
  <r>
    <x v="306"/>
    <x v="2"/>
    <s v="2024-2025"/>
    <x v="0"/>
    <x v="15"/>
    <x v="1"/>
    <x v="1"/>
    <n v="2020"/>
    <x v="0"/>
    <x v="5"/>
    <x v="1"/>
    <x v="1"/>
    <n v="3870.9900000000025"/>
  </r>
  <r>
    <x v="140"/>
    <x v="0"/>
    <s v="2024-2025"/>
    <x v="0"/>
    <x v="74"/>
    <x v="1"/>
    <x v="1"/>
    <n v="2485"/>
    <x v="0"/>
    <x v="1"/>
    <x v="4"/>
    <x v="4"/>
    <n v="3874.62"/>
  </r>
  <r>
    <x v="77"/>
    <x v="1"/>
    <s v="2022-2023"/>
    <x v="0"/>
    <x v="26"/>
    <x v="0"/>
    <x v="0"/>
    <n v="6280"/>
    <x v="0"/>
    <x v="14"/>
    <x v="9"/>
    <x v="9"/>
    <n v="3893.05"/>
  </r>
  <r>
    <x v="712"/>
    <x v="0"/>
    <s v="2023-2024"/>
    <x v="0"/>
    <x v="40"/>
    <x v="4"/>
    <x v="4"/>
    <n v="3353"/>
    <x v="0"/>
    <x v="8"/>
    <x v="7"/>
    <x v="7"/>
    <n v="3911.4000000000019"/>
  </r>
  <r>
    <x v="563"/>
    <x v="0"/>
    <s v="2023-2024"/>
    <x v="0"/>
    <x v="25"/>
    <x v="4"/>
    <x v="4"/>
    <n v="3550"/>
    <x v="0"/>
    <x v="8"/>
    <x v="0"/>
    <x v="0"/>
    <n v="3914.42"/>
  </r>
  <r>
    <x v="197"/>
    <x v="0"/>
    <s v="2023-2024"/>
    <x v="0"/>
    <x v="96"/>
    <x v="4"/>
    <x v="4"/>
    <n v="3690"/>
    <x v="0"/>
    <x v="16"/>
    <x v="4"/>
    <x v="4"/>
    <n v="3964.38"/>
  </r>
  <r>
    <x v="402"/>
    <x v="0"/>
    <s v="2023-2024"/>
    <x v="0"/>
    <x v="26"/>
    <x v="0"/>
    <x v="0"/>
    <n v="6280"/>
    <x v="0"/>
    <x v="14"/>
    <x v="7"/>
    <x v="7"/>
    <n v="3969.2400000000021"/>
  </r>
  <r>
    <x v="229"/>
    <x v="1"/>
    <s v="2022-2023"/>
    <x v="0"/>
    <x v="76"/>
    <x v="1"/>
    <x v="1"/>
    <n v="2031"/>
    <x v="0"/>
    <x v="5"/>
    <x v="4"/>
    <x v="4"/>
    <n v="3979.8100000000004"/>
  </r>
  <r>
    <x v="151"/>
    <x v="2"/>
    <s v="2024-2025"/>
    <x v="1"/>
    <x v="31"/>
    <x v="1"/>
    <x v="1"/>
    <n v="2116"/>
    <x v="0"/>
    <x v="4"/>
    <x v="1"/>
    <x v="1"/>
    <n v="3985.06"/>
  </r>
  <r>
    <x v="535"/>
    <x v="1"/>
    <s v="2023-2024"/>
    <x v="0"/>
    <x v="14"/>
    <x v="1"/>
    <x v="1"/>
    <n v="2790"/>
    <x v="0"/>
    <x v="11"/>
    <x v="4"/>
    <x v="4"/>
    <n v="3988.85"/>
  </r>
  <r>
    <x v="699"/>
    <x v="2"/>
    <s v="2024-2025"/>
    <x v="1"/>
    <x v="27"/>
    <x v="4"/>
    <x v="4"/>
    <n v="3066"/>
    <x v="0"/>
    <x v="7"/>
    <x v="7"/>
    <x v="7"/>
    <n v="3990.0600000000036"/>
  </r>
  <r>
    <x v="218"/>
    <x v="1"/>
    <s v="2022-2023"/>
    <x v="0"/>
    <x v="7"/>
    <x v="4"/>
    <x v="4"/>
    <n v="3175"/>
    <x v="0"/>
    <x v="6"/>
    <x v="7"/>
    <x v="7"/>
    <n v="4015.2300000000014"/>
  </r>
  <r>
    <x v="382"/>
    <x v="1"/>
    <s v="2023-2024"/>
    <x v="0"/>
    <x v="36"/>
    <x v="4"/>
    <x v="4"/>
    <n v="3148"/>
    <x v="0"/>
    <x v="6"/>
    <x v="7"/>
    <x v="7"/>
    <n v="4040.8800000000015"/>
  </r>
  <r>
    <x v="184"/>
    <x v="2"/>
    <s v="2024-2025"/>
    <x v="1"/>
    <x v="64"/>
    <x v="1"/>
    <x v="1"/>
    <n v="2350"/>
    <x v="0"/>
    <x v="1"/>
    <x v="9"/>
    <x v="9"/>
    <n v="4041.0700000000006"/>
  </r>
  <r>
    <x v="193"/>
    <x v="2"/>
    <s v="2024-2025"/>
    <x v="0"/>
    <x v="13"/>
    <x v="1"/>
    <x v="1"/>
    <n v="2480"/>
    <x v="0"/>
    <x v="1"/>
    <x v="7"/>
    <x v="7"/>
    <n v="4042.0500000000029"/>
  </r>
  <r>
    <x v="245"/>
    <x v="0"/>
    <s v="2023-2024"/>
    <x v="0"/>
    <x v="9"/>
    <x v="4"/>
    <x v="4"/>
    <n v="3076"/>
    <x v="0"/>
    <x v="7"/>
    <x v="9"/>
    <x v="9"/>
    <n v="4044.6700000000005"/>
  </r>
  <r>
    <x v="437"/>
    <x v="1"/>
    <s v="2023-2024"/>
    <x v="0"/>
    <x v="12"/>
    <x v="3"/>
    <x v="3"/>
    <n v="4068"/>
    <x v="0"/>
    <x v="10"/>
    <x v="7"/>
    <x v="7"/>
    <n v="4044.6900000000023"/>
  </r>
  <r>
    <x v="483"/>
    <x v="0"/>
    <s v="2024-2025"/>
    <x v="0"/>
    <x v="23"/>
    <x v="1"/>
    <x v="1"/>
    <n v="2650"/>
    <x v="0"/>
    <x v="11"/>
    <x v="4"/>
    <x v="4"/>
    <n v="4052.4399999999996"/>
  </r>
  <r>
    <x v="19"/>
    <x v="0"/>
    <s v="2023-2024"/>
    <x v="0"/>
    <x v="47"/>
    <x v="1"/>
    <x v="1"/>
    <n v="2101"/>
    <x v="0"/>
    <x v="4"/>
    <x v="7"/>
    <x v="7"/>
    <n v="4062.0000000000027"/>
  </r>
  <r>
    <x v="659"/>
    <x v="2"/>
    <s v="2024-2025"/>
    <x v="0"/>
    <x v="5"/>
    <x v="1"/>
    <x v="1"/>
    <n v="2067"/>
    <x v="0"/>
    <x v="5"/>
    <x v="3"/>
    <x v="3"/>
    <n v="4074.37"/>
  </r>
  <r>
    <x v="108"/>
    <x v="1"/>
    <s v="2022-2023"/>
    <x v="0"/>
    <x v="28"/>
    <x v="1"/>
    <x v="1"/>
    <n v="2830"/>
    <x v="0"/>
    <x v="11"/>
    <x v="9"/>
    <x v="9"/>
    <n v="4082.2000000000003"/>
  </r>
  <r>
    <x v="415"/>
    <x v="2"/>
    <s v="2024-2025"/>
    <x v="0"/>
    <x v="69"/>
    <x v="4"/>
    <x v="4"/>
    <n v="3199"/>
    <x v="0"/>
    <x v="6"/>
    <x v="4"/>
    <x v="4"/>
    <n v="4096.79"/>
  </r>
  <r>
    <x v="132"/>
    <x v="0"/>
    <s v="2023-2024"/>
    <x v="0"/>
    <x v="67"/>
    <x v="3"/>
    <x v="3"/>
    <n v="4551"/>
    <x v="0"/>
    <x v="15"/>
    <x v="9"/>
    <x v="9"/>
    <n v="4097.2900000000009"/>
  </r>
  <r>
    <x v="564"/>
    <x v="0"/>
    <s v="2023-2024"/>
    <x v="0"/>
    <x v="84"/>
    <x v="3"/>
    <x v="3"/>
    <n v="4215"/>
    <x v="0"/>
    <x v="3"/>
    <x v="1"/>
    <x v="1"/>
    <n v="4100.71"/>
  </r>
  <r>
    <x v="228"/>
    <x v="0"/>
    <s v="2024-2025"/>
    <x v="0"/>
    <x v="67"/>
    <x v="3"/>
    <x v="3"/>
    <n v="4551"/>
    <x v="0"/>
    <x v="15"/>
    <x v="0"/>
    <x v="0"/>
    <n v="4107.5100000000011"/>
  </r>
  <r>
    <x v="645"/>
    <x v="0"/>
    <s v="2024-2025"/>
    <x v="1"/>
    <x v="63"/>
    <x v="1"/>
    <x v="1"/>
    <n v="2015"/>
    <x v="0"/>
    <x v="5"/>
    <x v="4"/>
    <x v="4"/>
    <n v="4140.6099999999988"/>
  </r>
  <r>
    <x v="716"/>
    <x v="0"/>
    <s v="2023-2024"/>
    <x v="0"/>
    <x v="68"/>
    <x v="7"/>
    <x v="7"/>
    <n v="800"/>
    <x v="0"/>
    <x v="19"/>
    <x v="0"/>
    <x v="0"/>
    <n v="4177"/>
  </r>
  <r>
    <x v="281"/>
    <x v="0"/>
    <s v="2023-2024"/>
    <x v="0"/>
    <x v="5"/>
    <x v="1"/>
    <x v="1"/>
    <n v="2067"/>
    <x v="0"/>
    <x v="5"/>
    <x v="7"/>
    <x v="7"/>
    <n v="4192.2700000000004"/>
  </r>
  <r>
    <x v="366"/>
    <x v="1"/>
    <s v="2022-2023"/>
    <x v="0"/>
    <x v="12"/>
    <x v="3"/>
    <x v="3"/>
    <n v="4068"/>
    <x v="0"/>
    <x v="10"/>
    <x v="1"/>
    <x v="1"/>
    <n v="4192.7899999999991"/>
  </r>
  <r>
    <x v="726"/>
    <x v="1"/>
    <s v="2023-2024"/>
    <x v="0"/>
    <x v="67"/>
    <x v="3"/>
    <x v="3"/>
    <n v="4551"/>
    <x v="0"/>
    <x v="15"/>
    <x v="7"/>
    <x v="7"/>
    <n v="4197.7600000000029"/>
  </r>
  <r>
    <x v="54"/>
    <x v="0"/>
    <s v="2023-2024"/>
    <x v="1"/>
    <x v="31"/>
    <x v="1"/>
    <x v="1"/>
    <n v="2116"/>
    <x v="0"/>
    <x v="4"/>
    <x v="4"/>
    <x v="4"/>
    <n v="4227.74"/>
  </r>
  <r>
    <x v="555"/>
    <x v="2"/>
    <s v="2024-2025"/>
    <x v="0"/>
    <x v="9"/>
    <x v="4"/>
    <x v="4"/>
    <n v="3076"/>
    <x v="0"/>
    <x v="7"/>
    <x v="9"/>
    <x v="9"/>
    <n v="4231.6400000000003"/>
  </r>
  <r>
    <x v="704"/>
    <x v="0"/>
    <s v="2023-2024"/>
    <x v="0"/>
    <x v="35"/>
    <x v="3"/>
    <x v="3"/>
    <n v="4558"/>
    <x v="0"/>
    <x v="15"/>
    <x v="4"/>
    <x v="4"/>
    <n v="4236.4299999999994"/>
  </r>
  <r>
    <x v="480"/>
    <x v="0"/>
    <s v="2024-2025"/>
    <x v="0"/>
    <x v="31"/>
    <x v="1"/>
    <x v="1"/>
    <n v="2116"/>
    <x v="0"/>
    <x v="4"/>
    <x v="0"/>
    <x v="0"/>
    <n v="4241.3999999999996"/>
  </r>
  <r>
    <x v="320"/>
    <x v="2"/>
    <s v="2024-2025"/>
    <x v="0"/>
    <x v="10"/>
    <x v="4"/>
    <x v="4"/>
    <n v="3551"/>
    <x v="0"/>
    <x v="8"/>
    <x v="9"/>
    <x v="9"/>
    <n v="4245.8900000000003"/>
  </r>
  <r>
    <x v="657"/>
    <x v="0"/>
    <s v="2023-2024"/>
    <x v="0"/>
    <x v="23"/>
    <x v="1"/>
    <x v="1"/>
    <n v="2650"/>
    <x v="0"/>
    <x v="11"/>
    <x v="1"/>
    <x v="1"/>
    <n v="4251.0499999999993"/>
  </r>
  <r>
    <x v="649"/>
    <x v="1"/>
    <s v="2022-2023"/>
    <x v="0"/>
    <x v="88"/>
    <x v="6"/>
    <x v="6"/>
    <n v="5011"/>
    <x v="0"/>
    <x v="13"/>
    <x v="4"/>
    <x v="4"/>
    <n v="4282.26"/>
  </r>
  <r>
    <x v="56"/>
    <x v="2"/>
    <s v="2024-2025"/>
    <x v="0"/>
    <x v="10"/>
    <x v="4"/>
    <x v="4"/>
    <n v="3551"/>
    <x v="0"/>
    <x v="8"/>
    <x v="1"/>
    <x v="1"/>
    <n v="4292.9299999999994"/>
  </r>
  <r>
    <x v="404"/>
    <x v="1"/>
    <s v="2022-2023"/>
    <x v="0"/>
    <x v="1"/>
    <x v="1"/>
    <x v="1"/>
    <n v="2478"/>
    <x v="0"/>
    <x v="1"/>
    <x v="4"/>
    <x v="4"/>
    <n v="4324.2500000000009"/>
  </r>
  <r>
    <x v="272"/>
    <x v="1"/>
    <s v="2023-2024"/>
    <x v="0"/>
    <x v="43"/>
    <x v="1"/>
    <x v="1"/>
    <n v="2560"/>
    <x v="0"/>
    <x v="2"/>
    <x v="7"/>
    <x v="7"/>
    <n v="4329.0399999999991"/>
  </r>
  <r>
    <x v="673"/>
    <x v="2"/>
    <s v="2024-2025"/>
    <x v="0"/>
    <x v="68"/>
    <x v="7"/>
    <x v="7"/>
    <n v="800"/>
    <x v="0"/>
    <x v="19"/>
    <x v="7"/>
    <x v="7"/>
    <n v="4330.6500000000015"/>
  </r>
  <r>
    <x v="521"/>
    <x v="0"/>
    <s v="2023-2024"/>
    <x v="1"/>
    <x v="39"/>
    <x v="0"/>
    <x v="0"/>
    <n v="6330"/>
    <x v="0"/>
    <x v="14"/>
    <x v="7"/>
    <x v="7"/>
    <n v="4333.8500000000004"/>
  </r>
  <r>
    <x v="605"/>
    <x v="0"/>
    <s v="2023-2024"/>
    <x v="1"/>
    <x v="34"/>
    <x v="4"/>
    <x v="4"/>
    <n v="3018"/>
    <x v="0"/>
    <x v="7"/>
    <x v="4"/>
    <x v="4"/>
    <n v="4340.58"/>
  </r>
  <r>
    <x v="6"/>
    <x v="1"/>
    <s v="2022-2023"/>
    <x v="0"/>
    <x v="68"/>
    <x v="7"/>
    <x v="7"/>
    <n v="800"/>
    <x v="0"/>
    <x v="19"/>
    <x v="9"/>
    <x v="9"/>
    <n v="4345.0599999999995"/>
  </r>
  <r>
    <x v="340"/>
    <x v="2"/>
    <s v="2024-2025"/>
    <x v="0"/>
    <x v="69"/>
    <x v="4"/>
    <x v="4"/>
    <n v="3199"/>
    <x v="0"/>
    <x v="6"/>
    <x v="5"/>
    <x v="5"/>
    <n v="4354.2100000000019"/>
  </r>
  <r>
    <x v="289"/>
    <x v="1"/>
    <s v="2023-2024"/>
    <x v="0"/>
    <x v="13"/>
    <x v="1"/>
    <x v="1"/>
    <n v="2480"/>
    <x v="0"/>
    <x v="1"/>
    <x v="0"/>
    <x v="0"/>
    <n v="4396.46"/>
  </r>
  <r>
    <x v="195"/>
    <x v="0"/>
    <s v="2023-2024"/>
    <x v="0"/>
    <x v="25"/>
    <x v="4"/>
    <x v="4"/>
    <n v="3550"/>
    <x v="0"/>
    <x v="8"/>
    <x v="4"/>
    <x v="4"/>
    <n v="4402.2999999999993"/>
  </r>
  <r>
    <x v="502"/>
    <x v="0"/>
    <s v="2023-2024"/>
    <x v="0"/>
    <x v="25"/>
    <x v="4"/>
    <x v="4"/>
    <n v="3550"/>
    <x v="0"/>
    <x v="8"/>
    <x v="9"/>
    <x v="9"/>
    <n v="4471.37"/>
  </r>
  <r>
    <x v="301"/>
    <x v="1"/>
    <s v="2022-2023"/>
    <x v="0"/>
    <x v="7"/>
    <x v="4"/>
    <x v="4"/>
    <n v="3175"/>
    <x v="0"/>
    <x v="6"/>
    <x v="0"/>
    <x v="0"/>
    <n v="4474.4399999999996"/>
  </r>
  <r>
    <x v="300"/>
    <x v="2"/>
    <s v="2024-2025"/>
    <x v="0"/>
    <x v="40"/>
    <x v="4"/>
    <x v="4"/>
    <n v="3353"/>
    <x v="0"/>
    <x v="8"/>
    <x v="7"/>
    <x v="7"/>
    <n v="4487.68"/>
  </r>
  <r>
    <x v="465"/>
    <x v="1"/>
    <s v="2023-2024"/>
    <x v="0"/>
    <x v="24"/>
    <x v="1"/>
    <x v="1"/>
    <n v="2120"/>
    <x v="0"/>
    <x v="4"/>
    <x v="4"/>
    <x v="4"/>
    <n v="4519.53"/>
  </r>
  <r>
    <x v="370"/>
    <x v="2"/>
    <s v="2024-2025"/>
    <x v="0"/>
    <x v="56"/>
    <x v="1"/>
    <x v="1"/>
    <n v="2795"/>
    <x v="0"/>
    <x v="11"/>
    <x v="1"/>
    <x v="1"/>
    <n v="4529.5300000000025"/>
  </r>
  <r>
    <x v="448"/>
    <x v="0"/>
    <s v="2023-2024"/>
    <x v="0"/>
    <x v="25"/>
    <x v="4"/>
    <x v="4"/>
    <n v="3550"/>
    <x v="0"/>
    <x v="8"/>
    <x v="7"/>
    <x v="7"/>
    <n v="4544.010000000002"/>
  </r>
  <r>
    <x v="162"/>
    <x v="1"/>
    <s v="2023-2024"/>
    <x v="1"/>
    <x v="34"/>
    <x v="4"/>
    <x v="4"/>
    <n v="3018"/>
    <x v="0"/>
    <x v="7"/>
    <x v="1"/>
    <x v="1"/>
    <n v="4557.68"/>
  </r>
  <r>
    <x v="316"/>
    <x v="0"/>
    <s v="2023-2024"/>
    <x v="0"/>
    <x v="26"/>
    <x v="0"/>
    <x v="0"/>
    <n v="6280"/>
    <x v="0"/>
    <x v="14"/>
    <x v="9"/>
    <x v="9"/>
    <n v="4576.2600000000011"/>
  </r>
  <r>
    <x v="358"/>
    <x v="1"/>
    <s v="2023-2024"/>
    <x v="0"/>
    <x v="23"/>
    <x v="1"/>
    <x v="1"/>
    <n v="2650"/>
    <x v="0"/>
    <x v="11"/>
    <x v="9"/>
    <x v="9"/>
    <n v="4593.59"/>
  </r>
  <r>
    <x v="162"/>
    <x v="1"/>
    <s v="2023-2024"/>
    <x v="0"/>
    <x v="43"/>
    <x v="1"/>
    <x v="1"/>
    <n v="2560"/>
    <x v="0"/>
    <x v="2"/>
    <x v="4"/>
    <x v="4"/>
    <n v="4624.0000000000009"/>
  </r>
  <r>
    <x v="676"/>
    <x v="1"/>
    <s v="2023-2024"/>
    <x v="0"/>
    <x v="5"/>
    <x v="1"/>
    <x v="1"/>
    <n v="2067"/>
    <x v="0"/>
    <x v="5"/>
    <x v="1"/>
    <x v="1"/>
    <n v="4644.71"/>
  </r>
  <r>
    <x v="347"/>
    <x v="0"/>
    <s v="2023-2024"/>
    <x v="0"/>
    <x v="27"/>
    <x v="4"/>
    <x v="4"/>
    <n v="3066"/>
    <x v="0"/>
    <x v="7"/>
    <x v="7"/>
    <x v="7"/>
    <n v="4645.920000000001"/>
  </r>
  <r>
    <x v="573"/>
    <x v="1"/>
    <s v="2022-2023"/>
    <x v="1"/>
    <x v="65"/>
    <x v="1"/>
    <x v="1"/>
    <n v="2131"/>
    <x v="0"/>
    <x v="4"/>
    <x v="4"/>
    <x v="4"/>
    <n v="4650.5099999999993"/>
  </r>
  <r>
    <x v="324"/>
    <x v="0"/>
    <s v="2024-2025"/>
    <x v="0"/>
    <x v="33"/>
    <x v="4"/>
    <x v="4"/>
    <n v="3280"/>
    <x v="0"/>
    <x v="8"/>
    <x v="4"/>
    <x v="4"/>
    <n v="4667.3600000000006"/>
  </r>
  <r>
    <x v="629"/>
    <x v="1"/>
    <s v="2022-2023"/>
    <x v="1"/>
    <x v="39"/>
    <x v="0"/>
    <x v="0"/>
    <n v="6330"/>
    <x v="0"/>
    <x v="14"/>
    <x v="4"/>
    <x v="4"/>
    <n v="4750.7199999999993"/>
  </r>
  <r>
    <x v="493"/>
    <x v="1"/>
    <s v="2022-2023"/>
    <x v="0"/>
    <x v="76"/>
    <x v="1"/>
    <x v="1"/>
    <n v="2031"/>
    <x v="0"/>
    <x v="5"/>
    <x v="9"/>
    <x v="9"/>
    <n v="4783.68"/>
  </r>
  <r>
    <x v="93"/>
    <x v="2"/>
    <s v="2024-2025"/>
    <x v="0"/>
    <x v="52"/>
    <x v="3"/>
    <x v="3"/>
    <n v="4053"/>
    <x v="0"/>
    <x v="10"/>
    <x v="1"/>
    <x v="1"/>
    <n v="4824.82"/>
  </r>
  <r>
    <x v="607"/>
    <x v="0"/>
    <s v="2023-2024"/>
    <x v="0"/>
    <x v="5"/>
    <x v="1"/>
    <x v="1"/>
    <n v="2067"/>
    <x v="0"/>
    <x v="5"/>
    <x v="0"/>
    <x v="0"/>
    <n v="4830.8200000000006"/>
  </r>
  <r>
    <x v="587"/>
    <x v="0"/>
    <s v="2024-2025"/>
    <x v="0"/>
    <x v="59"/>
    <x v="3"/>
    <x v="3"/>
    <n v="4509"/>
    <x v="0"/>
    <x v="3"/>
    <x v="0"/>
    <x v="0"/>
    <n v="4838.3100000000004"/>
  </r>
  <r>
    <x v="93"/>
    <x v="2"/>
    <s v="2024-2025"/>
    <x v="0"/>
    <x v="53"/>
    <x v="3"/>
    <x v="3"/>
    <n v="4119"/>
    <x v="0"/>
    <x v="10"/>
    <x v="7"/>
    <x v="7"/>
    <n v="4846.6100000000033"/>
  </r>
  <r>
    <x v="615"/>
    <x v="1"/>
    <s v="2023-2024"/>
    <x v="0"/>
    <x v="67"/>
    <x v="3"/>
    <x v="3"/>
    <n v="4551"/>
    <x v="0"/>
    <x v="15"/>
    <x v="1"/>
    <x v="1"/>
    <n v="4884.7099999999991"/>
  </r>
  <r>
    <x v="99"/>
    <x v="0"/>
    <s v="2023-2024"/>
    <x v="0"/>
    <x v="10"/>
    <x v="4"/>
    <x v="4"/>
    <n v="3551"/>
    <x v="0"/>
    <x v="8"/>
    <x v="0"/>
    <x v="0"/>
    <n v="4887.7999999999993"/>
  </r>
  <r>
    <x v="413"/>
    <x v="2"/>
    <s v="2024-2025"/>
    <x v="0"/>
    <x v="9"/>
    <x v="4"/>
    <x v="4"/>
    <n v="3076"/>
    <x v="0"/>
    <x v="7"/>
    <x v="0"/>
    <x v="0"/>
    <n v="4893.7200000000012"/>
  </r>
  <r>
    <x v="221"/>
    <x v="0"/>
    <s v="2023-2024"/>
    <x v="0"/>
    <x v="78"/>
    <x v="1"/>
    <x v="1"/>
    <n v="2141"/>
    <x v="0"/>
    <x v="4"/>
    <x v="4"/>
    <x v="4"/>
    <n v="4907.8999999999996"/>
  </r>
  <r>
    <x v="685"/>
    <x v="0"/>
    <s v="2023-2024"/>
    <x v="0"/>
    <x v="26"/>
    <x v="0"/>
    <x v="0"/>
    <n v="6280"/>
    <x v="0"/>
    <x v="14"/>
    <x v="1"/>
    <x v="1"/>
    <n v="4908.0599999999986"/>
  </r>
  <r>
    <x v="496"/>
    <x v="2"/>
    <s v="2024-2025"/>
    <x v="0"/>
    <x v="40"/>
    <x v="4"/>
    <x v="4"/>
    <n v="3353"/>
    <x v="0"/>
    <x v="8"/>
    <x v="0"/>
    <x v="0"/>
    <n v="4950.1600000000008"/>
  </r>
  <r>
    <x v="379"/>
    <x v="2"/>
    <s v="2024-2025"/>
    <x v="0"/>
    <x v="19"/>
    <x v="1"/>
    <x v="1"/>
    <n v="2800"/>
    <x v="0"/>
    <x v="11"/>
    <x v="4"/>
    <x v="4"/>
    <n v="4960.1899999999996"/>
  </r>
  <r>
    <x v="503"/>
    <x v="0"/>
    <s v="2023-2024"/>
    <x v="1"/>
    <x v="64"/>
    <x v="1"/>
    <x v="1"/>
    <n v="2350"/>
    <x v="0"/>
    <x v="1"/>
    <x v="1"/>
    <x v="1"/>
    <n v="4992.08"/>
  </r>
  <r>
    <x v="717"/>
    <x v="2"/>
    <s v="2024-2025"/>
    <x v="0"/>
    <x v="58"/>
    <x v="0"/>
    <x v="0"/>
    <n v="6027"/>
    <x v="0"/>
    <x v="0"/>
    <x v="4"/>
    <x v="4"/>
    <n v="4995.6099999999997"/>
  </r>
  <r>
    <x v="149"/>
    <x v="2"/>
    <s v="2024-2025"/>
    <x v="0"/>
    <x v="60"/>
    <x v="1"/>
    <x v="1"/>
    <n v="2541"/>
    <x v="0"/>
    <x v="2"/>
    <x v="4"/>
    <x v="4"/>
    <n v="5012.2099999999982"/>
  </r>
  <r>
    <x v="202"/>
    <x v="2"/>
    <s v="2024-2025"/>
    <x v="0"/>
    <x v="19"/>
    <x v="1"/>
    <x v="1"/>
    <n v="2800"/>
    <x v="0"/>
    <x v="11"/>
    <x v="7"/>
    <x v="7"/>
    <n v="5012.6900000000023"/>
  </r>
  <r>
    <x v="349"/>
    <x v="1"/>
    <s v="2023-2024"/>
    <x v="0"/>
    <x v="59"/>
    <x v="3"/>
    <x v="3"/>
    <n v="4509"/>
    <x v="0"/>
    <x v="3"/>
    <x v="1"/>
    <x v="1"/>
    <n v="5032.3799999999992"/>
  </r>
  <r>
    <x v="73"/>
    <x v="1"/>
    <s v="2023-2024"/>
    <x v="0"/>
    <x v="31"/>
    <x v="1"/>
    <x v="1"/>
    <n v="2116"/>
    <x v="0"/>
    <x v="4"/>
    <x v="1"/>
    <x v="1"/>
    <n v="5062.93"/>
  </r>
  <r>
    <x v="460"/>
    <x v="1"/>
    <s v="2023-2024"/>
    <x v="0"/>
    <x v="76"/>
    <x v="1"/>
    <x v="1"/>
    <n v="2031"/>
    <x v="0"/>
    <x v="5"/>
    <x v="1"/>
    <x v="1"/>
    <n v="5111.3700000000008"/>
  </r>
  <r>
    <x v="684"/>
    <x v="2"/>
    <s v="2024-2025"/>
    <x v="0"/>
    <x v="43"/>
    <x v="1"/>
    <x v="1"/>
    <n v="2560"/>
    <x v="0"/>
    <x v="2"/>
    <x v="4"/>
    <x v="4"/>
    <n v="5184.95"/>
  </r>
  <r>
    <x v="125"/>
    <x v="2"/>
    <s v="2024-2025"/>
    <x v="0"/>
    <x v="7"/>
    <x v="4"/>
    <x v="4"/>
    <n v="3175"/>
    <x v="0"/>
    <x v="6"/>
    <x v="7"/>
    <x v="7"/>
    <n v="5209.5400000000018"/>
  </r>
  <r>
    <x v="252"/>
    <x v="1"/>
    <s v="2023-2024"/>
    <x v="1"/>
    <x v="27"/>
    <x v="4"/>
    <x v="4"/>
    <n v="3066"/>
    <x v="0"/>
    <x v="7"/>
    <x v="0"/>
    <x v="0"/>
    <n v="5220.7199999999984"/>
  </r>
  <r>
    <x v="415"/>
    <x v="2"/>
    <s v="2024-2025"/>
    <x v="1"/>
    <x v="27"/>
    <x v="4"/>
    <x v="4"/>
    <n v="3066"/>
    <x v="0"/>
    <x v="7"/>
    <x v="1"/>
    <x v="1"/>
    <n v="5236.0600000000004"/>
  </r>
  <r>
    <x v="47"/>
    <x v="2"/>
    <s v="2024-2025"/>
    <x v="0"/>
    <x v="4"/>
    <x v="1"/>
    <x v="1"/>
    <n v="2154"/>
    <x v="0"/>
    <x v="4"/>
    <x v="9"/>
    <x v="9"/>
    <n v="5238.66"/>
  </r>
  <r>
    <x v="700"/>
    <x v="2"/>
    <s v="2024-2025"/>
    <x v="0"/>
    <x v="71"/>
    <x v="6"/>
    <x v="6"/>
    <n v="5043"/>
    <x v="0"/>
    <x v="13"/>
    <x v="4"/>
    <x v="4"/>
    <n v="5286.4800000000005"/>
  </r>
  <r>
    <x v="69"/>
    <x v="0"/>
    <s v="2023-2024"/>
    <x v="0"/>
    <x v="53"/>
    <x v="3"/>
    <x v="3"/>
    <n v="4119"/>
    <x v="0"/>
    <x v="10"/>
    <x v="9"/>
    <x v="9"/>
    <n v="5292.9800000000005"/>
  </r>
  <r>
    <x v="340"/>
    <x v="2"/>
    <s v="2024-2025"/>
    <x v="0"/>
    <x v="35"/>
    <x v="3"/>
    <x v="3"/>
    <n v="4558"/>
    <x v="0"/>
    <x v="15"/>
    <x v="7"/>
    <x v="7"/>
    <n v="5294.920000000001"/>
  </r>
  <r>
    <x v="391"/>
    <x v="2"/>
    <s v="2024-2025"/>
    <x v="1"/>
    <x v="34"/>
    <x v="4"/>
    <x v="4"/>
    <n v="3018"/>
    <x v="0"/>
    <x v="7"/>
    <x v="9"/>
    <x v="9"/>
    <n v="5306.62"/>
  </r>
  <r>
    <x v="246"/>
    <x v="2"/>
    <s v="2024-2025"/>
    <x v="0"/>
    <x v="4"/>
    <x v="1"/>
    <x v="1"/>
    <n v="2154"/>
    <x v="0"/>
    <x v="4"/>
    <x v="7"/>
    <x v="7"/>
    <n v="5309.0300000000007"/>
  </r>
  <r>
    <x v="247"/>
    <x v="2"/>
    <s v="2024-2025"/>
    <x v="0"/>
    <x v="35"/>
    <x v="3"/>
    <x v="3"/>
    <n v="4558"/>
    <x v="0"/>
    <x v="15"/>
    <x v="1"/>
    <x v="1"/>
    <n v="5318.670000000001"/>
  </r>
  <r>
    <x v="618"/>
    <x v="1"/>
    <s v="2023-2024"/>
    <x v="0"/>
    <x v="12"/>
    <x v="3"/>
    <x v="3"/>
    <n v="4068"/>
    <x v="0"/>
    <x v="10"/>
    <x v="0"/>
    <x v="0"/>
    <n v="5338.4800000000005"/>
  </r>
  <r>
    <x v="676"/>
    <x v="1"/>
    <s v="2023-2024"/>
    <x v="0"/>
    <x v="4"/>
    <x v="1"/>
    <x v="1"/>
    <n v="2154"/>
    <x v="0"/>
    <x v="4"/>
    <x v="4"/>
    <x v="4"/>
    <n v="5356.1699999999992"/>
  </r>
  <r>
    <x v="419"/>
    <x v="2"/>
    <s v="2024-2025"/>
    <x v="0"/>
    <x v="7"/>
    <x v="4"/>
    <x v="4"/>
    <n v="3175"/>
    <x v="0"/>
    <x v="6"/>
    <x v="9"/>
    <x v="9"/>
    <n v="5375.47"/>
  </r>
  <r>
    <x v="7"/>
    <x v="0"/>
    <s v="2023-2024"/>
    <x v="0"/>
    <x v="23"/>
    <x v="1"/>
    <x v="1"/>
    <n v="2650"/>
    <x v="0"/>
    <x v="11"/>
    <x v="0"/>
    <x v="0"/>
    <n v="5409.8600000000006"/>
  </r>
  <r>
    <x v="555"/>
    <x v="2"/>
    <s v="2024-2025"/>
    <x v="0"/>
    <x v="59"/>
    <x v="3"/>
    <x v="3"/>
    <n v="4509"/>
    <x v="0"/>
    <x v="3"/>
    <x v="7"/>
    <x v="7"/>
    <n v="5429.4599999999991"/>
  </r>
  <r>
    <x v="360"/>
    <x v="2"/>
    <s v="2024-2025"/>
    <x v="1"/>
    <x v="27"/>
    <x v="4"/>
    <x v="4"/>
    <n v="3066"/>
    <x v="0"/>
    <x v="7"/>
    <x v="9"/>
    <x v="9"/>
    <n v="5433.6900000000005"/>
  </r>
  <r>
    <x v="542"/>
    <x v="2"/>
    <s v="2024-2025"/>
    <x v="1"/>
    <x v="39"/>
    <x v="0"/>
    <x v="0"/>
    <n v="6330"/>
    <x v="0"/>
    <x v="14"/>
    <x v="0"/>
    <x v="0"/>
    <n v="5438.4200000000019"/>
  </r>
  <r>
    <x v="539"/>
    <x v="2"/>
    <s v="2024-2025"/>
    <x v="0"/>
    <x v="4"/>
    <x v="1"/>
    <x v="1"/>
    <n v="2154"/>
    <x v="0"/>
    <x v="4"/>
    <x v="0"/>
    <x v="0"/>
    <n v="5438.4500000000016"/>
  </r>
  <r>
    <x v="64"/>
    <x v="1"/>
    <s v="2022-2023"/>
    <x v="0"/>
    <x v="68"/>
    <x v="7"/>
    <x v="7"/>
    <n v="800"/>
    <x v="0"/>
    <x v="19"/>
    <x v="1"/>
    <x v="1"/>
    <n v="5444.25"/>
  </r>
  <r>
    <x v="576"/>
    <x v="0"/>
    <s v="2023-2024"/>
    <x v="0"/>
    <x v="12"/>
    <x v="3"/>
    <x v="3"/>
    <n v="4068"/>
    <x v="0"/>
    <x v="10"/>
    <x v="9"/>
    <x v="9"/>
    <n v="5454.2900000000009"/>
  </r>
  <r>
    <x v="246"/>
    <x v="2"/>
    <s v="2024-2025"/>
    <x v="0"/>
    <x v="10"/>
    <x v="4"/>
    <x v="4"/>
    <n v="3551"/>
    <x v="0"/>
    <x v="8"/>
    <x v="9"/>
    <x v="9"/>
    <n v="5464.6399999999994"/>
  </r>
  <r>
    <x v="634"/>
    <x v="1"/>
    <s v="2023-2024"/>
    <x v="1"/>
    <x v="39"/>
    <x v="0"/>
    <x v="0"/>
    <n v="6330"/>
    <x v="0"/>
    <x v="14"/>
    <x v="1"/>
    <x v="1"/>
    <n v="5499.11"/>
  </r>
  <r>
    <x v="334"/>
    <x v="2"/>
    <s v="2024-2025"/>
    <x v="0"/>
    <x v="69"/>
    <x v="4"/>
    <x v="4"/>
    <n v="3199"/>
    <x v="0"/>
    <x v="6"/>
    <x v="0"/>
    <x v="0"/>
    <n v="5521.9199999999983"/>
  </r>
  <r>
    <x v="319"/>
    <x v="0"/>
    <s v="2024-2025"/>
    <x v="0"/>
    <x v="47"/>
    <x v="1"/>
    <x v="1"/>
    <n v="2101"/>
    <x v="0"/>
    <x v="4"/>
    <x v="9"/>
    <x v="9"/>
    <n v="5537.7800000000007"/>
  </r>
  <r>
    <x v="203"/>
    <x v="0"/>
    <s v="2023-2024"/>
    <x v="0"/>
    <x v="67"/>
    <x v="3"/>
    <x v="3"/>
    <n v="4551"/>
    <x v="0"/>
    <x v="15"/>
    <x v="1"/>
    <x v="1"/>
    <n v="5541.1100000000015"/>
  </r>
  <r>
    <x v="587"/>
    <x v="0"/>
    <s v="2024-2025"/>
    <x v="0"/>
    <x v="59"/>
    <x v="3"/>
    <x v="3"/>
    <n v="4509"/>
    <x v="0"/>
    <x v="3"/>
    <x v="9"/>
    <x v="9"/>
    <n v="5557.4800000000005"/>
  </r>
  <r>
    <x v="708"/>
    <x v="1"/>
    <s v="2022-2023"/>
    <x v="0"/>
    <x v="35"/>
    <x v="3"/>
    <x v="3"/>
    <n v="4558"/>
    <x v="0"/>
    <x v="15"/>
    <x v="0"/>
    <x v="0"/>
    <n v="5564.1400000000012"/>
  </r>
  <r>
    <x v="676"/>
    <x v="1"/>
    <s v="2023-2024"/>
    <x v="0"/>
    <x v="25"/>
    <x v="4"/>
    <x v="4"/>
    <n v="3550"/>
    <x v="0"/>
    <x v="8"/>
    <x v="1"/>
    <x v="1"/>
    <n v="5591.9500000000007"/>
  </r>
  <r>
    <x v="51"/>
    <x v="0"/>
    <s v="2023-2024"/>
    <x v="1"/>
    <x v="39"/>
    <x v="0"/>
    <x v="0"/>
    <n v="6330"/>
    <x v="0"/>
    <x v="14"/>
    <x v="7"/>
    <x v="7"/>
    <n v="5608.3399999999992"/>
  </r>
  <r>
    <x v="231"/>
    <x v="0"/>
    <s v="2023-2024"/>
    <x v="0"/>
    <x v="23"/>
    <x v="1"/>
    <x v="1"/>
    <n v="2650"/>
    <x v="0"/>
    <x v="11"/>
    <x v="7"/>
    <x v="7"/>
    <n v="5611.5000000000018"/>
  </r>
  <r>
    <x v="489"/>
    <x v="0"/>
    <s v="2023-2024"/>
    <x v="0"/>
    <x v="85"/>
    <x v="0"/>
    <x v="0"/>
    <n v="6530"/>
    <x v="0"/>
    <x v="20"/>
    <x v="0"/>
    <x v="0"/>
    <n v="5620.1500000000005"/>
  </r>
  <r>
    <x v="81"/>
    <x v="0"/>
    <s v="2023-2024"/>
    <x v="0"/>
    <x v="40"/>
    <x v="4"/>
    <x v="4"/>
    <n v="3353"/>
    <x v="0"/>
    <x v="8"/>
    <x v="4"/>
    <x v="4"/>
    <n v="5647.9"/>
  </r>
  <r>
    <x v="492"/>
    <x v="1"/>
    <s v="2023-2024"/>
    <x v="1"/>
    <x v="34"/>
    <x v="4"/>
    <x v="4"/>
    <n v="3018"/>
    <x v="0"/>
    <x v="7"/>
    <x v="9"/>
    <x v="9"/>
    <n v="5652.74"/>
  </r>
  <r>
    <x v="626"/>
    <x v="2"/>
    <s v="2024-2025"/>
    <x v="0"/>
    <x v="7"/>
    <x v="4"/>
    <x v="4"/>
    <n v="3175"/>
    <x v="0"/>
    <x v="6"/>
    <x v="4"/>
    <x v="4"/>
    <n v="5715.1799999999994"/>
  </r>
  <r>
    <x v="172"/>
    <x v="1"/>
    <s v="2022-2023"/>
    <x v="0"/>
    <x v="76"/>
    <x v="1"/>
    <x v="1"/>
    <n v="2031"/>
    <x v="0"/>
    <x v="5"/>
    <x v="9"/>
    <x v="9"/>
    <n v="5722.39"/>
  </r>
  <r>
    <x v="657"/>
    <x v="0"/>
    <s v="2023-2024"/>
    <x v="0"/>
    <x v="56"/>
    <x v="1"/>
    <x v="1"/>
    <n v="2795"/>
    <x v="0"/>
    <x v="11"/>
    <x v="7"/>
    <x v="7"/>
    <n v="5754.1299999999992"/>
  </r>
  <r>
    <x v="296"/>
    <x v="0"/>
    <s v="2023-2024"/>
    <x v="1"/>
    <x v="63"/>
    <x v="1"/>
    <x v="1"/>
    <n v="2015"/>
    <x v="0"/>
    <x v="5"/>
    <x v="7"/>
    <x v="7"/>
    <n v="5761.56"/>
  </r>
  <r>
    <x v="380"/>
    <x v="0"/>
    <s v="2024-2025"/>
    <x v="0"/>
    <x v="59"/>
    <x v="3"/>
    <x v="3"/>
    <n v="4509"/>
    <x v="0"/>
    <x v="3"/>
    <x v="1"/>
    <x v="1"/>
    <n v="5802.1000000000022"/>
  </r>
  <r>
    <x v="629"/>
    <x v="1"/>
    <s v="2022-2023"/>
    <x v="0"/>
    <x v="69"/>
    <x v="4"/>
    <x v="4"/>
    <n v="3199"/>
    <x v="0"/>
    <x v="6"/>
    <x v="7"/>
    <x v="7"/>
    <n v="5804.51"/>
  </r>
  <r>
    <x v="345"/>
    <x v="1"/>
    <s v="2023-2024"/>
    <x v="0"/>
    <x v="53"/>
    <x v="3"/>
    <x v="3"/>
    <n v="4119"/>
    <x v="0"/>
    <x v="10"/>
    <x v="9"/>
    <x v="9"/>
    <n v="5809.8700000000017"/>
  </r>
  <r>
    <x v="69"/>
    <x v="0"/>
    <s v="2023-2024"/>
    <x v="0"/>
    <x v="84"/>
    <x v="3"/>
    <x v="3"/>
    <n v="4215"/>
    <x v="0"/>
    <x v="3"/>
    <x v="9"/>
    <x v="9"/>
    <n v="5832.199999999998"/>
  </r>
  <r>
    <x v="591"/>
    <x v="2"/>
    <s v="2024-2025"/>
    <x v="1"/>
    <x v="64"/>
    <x v="1"/>
    <x v="1"/>
    <n v="2350"/>
    <x v="0"/>
    <x v="1"/>
    <x v="0"/>
    <x v="0"/>
    <n v="5894.8900000000012"/>
  </r>
  <r>
    <x v="128"/>
    <x v="2"/>
    <s v="2024-2025"/>
    <x v="0"/>
    <x v="87"/>
    <x v="2"/>
    <x v="2"/>
    <n v="2609"/>
    <x v="0"/>
    <x v="2"/>
    <x v="4"/>
    <x v="4"/>
    <n v="5935.05"/>
  </r>
  <r>
    <x v="70"/>
    <x v="0"/>
    <s v="2024-2025"/>
    <x v="1"/>
    <x v="6"/>
    <x v="0"/>
    <x v="0"/>
    <n v="6010"/>
    <x v="0"/>
    <x v="0"/>
    <x v="4"/>
    <x v="4"/>
    <n v="5936.02"/>
  </r>
  <r>
    <x v="131"/>
    <x v="1"/>
    <s v="2022-2023"/>
    <x v="0"/>
    <x v="43"/>
    <x v="1"/>
    <x v="1"/>
    <n v="2560"/>
    <x v="0"/>
    <x v="2"/>
    <x v="9"/>
    <x v="9"/>
    <n v="6008.17"/>
  </r>
  <r>
    <x v="408"/>
    <x v="1"/>
    <s v="2022-2023"/>
    <x v="0"/>
    <x v="47"/>
    <x v="1"/>
    <x v="1"/>
    <n v="2101"/>
    <x v="0"/>
    <x v="4"/>
    <x v="4"/>
    <x v="4"/>
    <n v="6048.9699999999984"/>
  </r>
  <r>
    <x v="354"/>
    <x v="1"/>
    <s v="2023-2024"/>
    <x v="0"/>
    <x v="43"/>
    <x v="1"/>
    <x v="1"/>
    <n v="2560"/>
    <x v="0"/>
    <x v="2"/>
    <x v="0"/>
    <x v="0"/>
    <n v="6061.11"/>
  </r>
  <r>
    <x v="633"/>
    <x v="1"/>
    <s v="2023-2024"/>
    <x v="0"/>
    <x v="9"/>
    <x v="4"/>
    <x v="4"/>
    <n v="3076"/>
    <x v="0"/>
    <x v="7"/>
    <x v="1"/>
    <x v="1"/>
    <n v="6065.880000000001"/>
  </r>
  <r>
    <x v="534"/>
    <x v="0"/>
    <s v="2023-2024"/>
    <x v="0"/>
    <x v="52"/>
    <x v="3"/>
    <x v="3"/>
    <n v="4053"/>
    <x v="0"/>
    <x v="10"/>
    <x v="7"/>
    <x v="7"/>
    <n v="6066.260000000002"/>
  </r>
  <r>
    <x v="437"/>
    <x v="1"/>
    <s v="2023-2024"/>
    <x v="1"/>
    <x v="39"/>
    <x v="0"/>
    <x v="0"/>
    <n v="6330"/>
    <x v="0"/>
    <x v="14"/>
    <x v="9"/>
    <x v="9"/>
    <n v="6080.3399999999992"/>
  </r>
  <r>
    <x v="399"/>
    <x v="0"/>
    <s v="2023-2024"/>
    <x v="0"/>
    <x v="28"/>
    <x v="1"/>
    <x v="1"/>
    <n v="2830"/>
    <x v="0"/>
    <x v="11"/>
    <x v="0"/>
    <x v="0"/>
    <n v="6156.3099999999995"/>
  </r>
  <r>
    <x v="685"/>
    <x v="0"/>
    <s v="2023-2024"/>
    <x v="0"/>
    <x v="23"/>
    <x v="1"/>
    <x v="1"/>
    <n v="2650"/>
    <x v="0"/>
    <x v="11"/>
    <x v="9"/>
    <x v="9"/>
    <n v="6198.0200000000013"/>
  </r>
  <r>
    <x v="715"/>
    <x v="2"/>
    <s v="2024-2025"/>
    <x v="0"/>
    <x v="47"/>
    <x v="1"/>
    <x v="1"/>
    <n v="2101"/>
    <x v="0"/>
    <x v="4"/>
    <x v="0"/>
    <x v="0"/>
    <n v="6228.0300000000016"/>
  </r>
  <r>
    <x v="600"/>
    <x v="0"/>
    <s v="2023-2024"/>
    <x v="0"/>
    <x v="60"/>
    <x v="1"/>
    <x v="1"/>
    <n v="2541"/>
    <x v="0"/>
    <x v="2"/>
    <x v="0"/>
    <x v="0"/>
    <n v="6251.5000000000009"/>
  </r>
  <r>
    <x v="67"/>
    <x v="2"/>
    <s v="2024-2025"/>
    <x v="0"/>
    <x v="60"/>
    <x v="1"/>
    <x v="1"/>
    <n v="2541"/>
    <x v="0"/>
    <x v="2"/>
    <x v="1"/>
    <x v="1"/>
    <n v="6304.0499999999993"/>
  </r>
  <r>
    <x v="133"/>
    <x v="1"/>
    <s v="2022-2023"/>
    <x v="0"/>
    <x v="53"/>
    <x v="3"/>
    <x v="3"/>
    <n v="4119"/>
    <x v="0"/>
    <x v="10"/>
    <x v="1"/>
    <x v="1"/>
    <n v="6393.6899999999987"/>
  </r>
  <r>
    <x v="295"/>
    <x v="0"/>
    <s v="2023-2024"/>
    <x v="0"/>
    <x v="19"/>
    <x v="1"/>
    <x v="1"/>
    <n v="2800"/>
    <x v="0"/>
    <x v="11"/>
    <x v="1"/>
    <x v="1"/>
    <n v="6426.4800000000005"/>
  </r>
  <r>
    <x v="26"/>
    <x v="1"/>
    <s v="2023-2024"/>
    <x v="0"/>
    <x v="13"/>
    <x v="1"/>
    <x v="1"/>
    <n v="2480"/>
    <x v="0"/>
    <x v="1"/>
    <x v="1"/>
    <x v="1"/>
    <n v="6442.1700000000046"/>
  </r>
  <r>
    <x v="197"/>
    <x v="0"/>
    <s v="2023-2024"/>
    <x v="0"/>
    <x v="47"/>
    <x v="1"/>
    <x v="1"/>
    <n v="2101"/>
    <x v="0"/>
    <x v="4"/>
    <x v="1"/>
    <x v="1"/>
    <n v="6445.0500000000011"/>
  </r>
  <r>
    <x v="177"/>
    <x v="1"/>
    <s v="2022-2023"/>
    <x v="0"/>
    <x v="69"/>
    <x v="4"/>
    <x v="4"/>
    <n v="3199"/>
    <x v="0"/>
    <x v="6"/>
    <x v="4"/>
    <x v="4"/>
    <n v="6446.1200000000008"/>
  </r>
  <r>
    <x v="32"/>
    <x v="0"/>
    <s v="2023-2024"/>
    <x v="0"/>
    <x v="4"/>
    <x v="1"/>
    <x v="1"/>
    <n v="2154"/>
    <x v="0"/>
    <x v="4"/>
    <x v="1"/>
    <x v="1"/>
    <n v="6492.4899999999989"/>
  </r>
  <r>
    <x v="54"/>
    <x v="0"/>
    <s v="2023-2024"/>
    <x v="0"/>
    <x v="59"/>
    <x v="3"/>
    <x v="3"/>
    <n v="4509"/>
    <x v="0"/>
    <x v="3"/>
    <x v="4"/>
    <x v="4"/>
    <n v="6508.58"/>
  </r>
  <r>
    <x v="318"/>
    <x v="0"/>
    <s v="2023-2024"/>
    <x v="0"/>
    <x v="40"/>
    <x v="4"/>
    <x v="4"/>
    <n v="3353"/>
    <x v="0"/>
    <x v="8"/>
    <x v="9"/>
    <x v="9"/>
    <n v="6511.67"/>
  </r>
  <r>
    <x v="111"/>
    <x v="0"/>
    <s v="2023-2024"/>
    <x v="0"/>
    <x v="76"/>
    <x v="1"/>
    <x v="1"/>
    <n v="2031"/>
    <x v="0"/>
    <x v="5"/>
    <x v="1"/>
    <x v="1"/>
    <n v="6526.579999999999"/>
  </r>
  <r>
    <x v="624"/>
    <x v="2"/>
    <s v="2024-2025"/>
    <x v="0"/>
    <x v="69"/>
    <x v="4"/>
    <x v="4"/>
    <n v="3199"/>
    <x v="0"/>
    <x v="6"/>
    <x v="9"/>
    <x v="9"/>
    <n v="6630.3700000000008"/>
  </r>
  <r>
    <x v="275"/>
    <x v="2"/>
    <s v="2024-2025"/>
    <x v="0"/>
    <x v="5"/>
    <x v="1"/>
    <x v="1"/>
    <n v="2067"/>
    <x v="0"/>
    <x v="5"/>
    <x v="1"/>
    <x v="1"/>
    <n v="6641.9900000000016"/>
  </r>
  <r>
    <x v="227"/>
    <x v="0"/>
    <s v="2023-2024"/>
    <x v="0"/>
    <x v="36"/>
    <x v="4"/>
    <x v="4"/>
    <n v="3148"/>
    <x v="0"/>
    <x v="6"/>
    <x v="4"/>
    <x v="4"/>
    <n v="6642.2"/>
  </r>
  <r>
    <x v="678"/>
    <x v="1"/>
    <s v="2023-2024"/>
    <x v="1"/>
    <x v="27"/>
    <x v="4"/>
    <x v="4"/>
    <n v="3066"/>
    <x v="0"/>
    <x v="7"/>
    <x v="1"/>
    <x v="1"/>
    <n v="6701.9900000000007"/>
  </r>
  <r>
    <x v="197"/>
    <x v="0"/>
    <s v="2023-2024"/>
    <x v="0"/>
    <x v="36"/>
    <x v="4"/>
    <x v="4"/>
    <n v="3148"/>
    <x v="0"/>
    <x v="6"/>
    <x v="0"/>
    <x v="0"/>
    <n v="6708.3900000000012"/>
  </r>
  <r>
    <x v="570"/>
    <x v="0"/>
    <s v="2023-2024"/>
    <x v="0"/>
    <x v="9"/>
    <x v="4"/>
    <x v="4"/>
    <n v="3076"/>
    <x v="0"/>
    <x v="7"/>
    <x v="1"/>
    <x v="1"/>
    <n v="6740.72"/>
  </r>
  <r>
    <x v="654"/>
    <x v="2"/>
    <s v="2024-2025"/>
    <x v="0"/>
    <x v="23"/>
    <x v="1"/>
    <x v="1"/>
    <n v="2650"/>
    <x v="0"/>
    <x v="11"/>
    <x v="1"/>
    <x v="1"/>
    <n v="6879.2900000000009"/>
  </r>
  <r>
    <x v="459"/>
    <x v="0"/>
    <s v="2023-2024"/>
    <x v="0"/>
    <x v="85"/>
    <x v="0"/>
    <x v="0"/>
    <n v="6530"/>
    <x v="0"/>
    <x v="20"/>
    <x v="7"/>
    <x v="7"/>
    <n v="6890.9500000000016"/>
  </r>
  <r>
    <x v="401"/>
    <x v="2"/>
    <s v="2024-2025"/>
    <x v="1"/>
    <x v="91"/>
    <x v="1"/>
    <x v="1"/>
    <n v="2064"/>
    <x v="0"/>
    <x v="5"/>
    <x v="4"/>
    <x v="4"/>
    <n v="6954.5999999999995"/>
  </r>
  <r>
    <x v="113"/>
    <x v="2"/>
    <s v="2024-2025"/>
    <x v="0"/>
    <x v="53"/>
    <x v="3"/>
    <x v="3"/>
    <n v="4119"/>
    <x v="0"/>
    <x v="10"/>
    <x v="7"/>
    <x v="7"/>
    <n v="6972.0799999999981"/>
  </r>
  <r>
    <x v="553"/>
    <x v="2"/>
    <s v="2024-2025"/>
    <x v="0"/>
    <x v="25"/>
    <x v="4"/>
    <x v="4"/>
    <n v="3550"/>
    <x v="0"/>
    <x v="8"/>
    <x v="1"/>
    <x v="1"/>
    <n v="7040.8400000000038"/>
  </r>
  <r>
    <x v="473"/>
    <x v="1"/>
    <s v="2023-2024"/>
    <x v="0"/>
    <x v="12"/>
    <x v="3"/>
    <x v="3"/>
    <n v="4068"/>
    <x v="0"/>
    <x v="10"/>
    <x v="1"/>
    <x v="1"/>
    <n v="7049.4500000000025"/>
  </r>
  <r>
    <x v="164"/>
    <x v="1"/>
    <s v="2022-2023"/>
    <x v="0"/>
    <x v="85"/>
    <x v="0"/>
    <x v="0"/>
    <n v="6530"/>
    <x v="0"/>
    <x v="20"/>
    <x v="1"/>
    <x v="1"/>
    <n v="7077.9299999999994"/>
  </r>
  <r>
    <x v="645"/>
    <x v="0"/>
    <s v="2024-2025"/>
    <x v="1"/>
    <x v="63"/>
    <x v="1"/>
    <x v="1"/>
    <n v="2015"/>
    <x v="0"/>
    <x v="5"/>
    <x v="0"/>
    <x v="0"/>
    <n v="7096.9500000000035"/>
  </r>
  <r>
    <x v="251"/>
    <x v="2"/>
    <s v="2024-2025"/>
    <x v="0"/>
    <x v="35"/>
    <x v="3"/>
    <x v="3"/>
    <n v="4558"/>
    <x v="0"/>
    <x v="15"/>
    <x v="1"/>
    <x v="1"/>
    <n v="7110.9800000000032"/>
  </r>
  <r>
    <x v="320"/>
    <x v="2"/>
    <s v="2024-2025"/>
    <x v="0"/>
    <x v="47"/>
    <x v="1"/>
    <x v="1"/>
    <n v="2101"/>
    <x v="0"/>
    <x v="4"/>
    <x v="1"/>
    <x v="1"/>
    <n v="7135.2800000000043"/>
  </r>
  <r>
    <x v="414"/>
    <x v="0"/>
    <s v="2023-2024"/>
    <x v="1"/>
    <x v="63"/>
    <x v="1"/>
    <x v="1"/>
    <n v="2015"/>
    <x v="0"/>
    <x v="5"/>
    <x v="9"/>
    <x v="9"/>
    <n v="7207.76"/>
  </r>
  <r>
    <x v="493"/>
    <x v="1"/>
    <s v="2022-2023"/>
    <x v="0"/>
    <x v="69"/>
    <x v="4"/>
    <x v="4"/>
    <n v="3199"/>
    <x v="0"/>
    <x v="6"/>
    <x v="7"/>
    <x v="7"/>
    <n v="7284.1799999999994"/>
  </r>
  <r>
    <x v="561"/>
    <x v="0"/>
    <s v="2023-2024"/>
    <x v="0"/>
    <x v="85"/>
    <x v="0"/>
    <x v="0"/>
    <n v="6530"/>
    <x v="0"/>
    <x v="20"/>
    <x v="1"/>
    <x v="1"/>
    <n v="7309.9100000000017"/>
  </r>
  <r>
    <x v="563"/>
    <x v="0"/>
    <s v="2023-2024"/>
    <x v="0"/>
    <x v="7"/>
    <x v="4"/>
    <x v="4"/>
    <n v="3175"/>
    <x v="0"/>
    <x v="6"/>
    <x v="1"/>
    <x v="1"/>
    <n v="7339.49"/>
  </r>
  <r>
    <x v="22"/>
    <x v="1"/>
    <s v="2023-2024"/>
    <x v="0"/>
    <x v="60"/>
    <x v="1"/>
    <x v="1"/>
    <n v="2541"/>
    <x v="0"/>
    <x v="2"/>
    <x v="9"/>
    <x v="9"/>
    <n v="7343.3100000000013"/>
  </r>
  <r>
    <x v="68"/>
    <x v="2"/>
    <s v="2024-2025"/>
    <x v="0"/>
    <x v="43"/>
    <x v="1"/>
    <x v="1"/>
    <n v="2560"/>
    <x v="0"/>
    <x v="2"/>
    <x v="7"/>
    <x v="7"/>
    <n v="7487.4900000000034"/>
  </r>
  <r>
    <x v="308"/>
    <x v="1"/>
    <s v="2023-2024"/>
    <x v="0"/>
    <x v="43"/>
    <x v="1"/>
    <x v="1"/>
    <n v="2560"/>
    <x v="0"/>
    <x v="2"/>
    <x v="9"/>
    <x v="9"/>
    <n v="7520.87"/>
  </r>
  <r>
    <x v="420"/>
    <x v="1"/>
    <s v="2022-2023"/>
    <x v="1"/>
    <x v="63"/>
    <x v="1"/>
    <x v="1"/>
    <n v="2015"/>
    <x v="0"/>
    <x v="5"/>
    <x v="1"/>
    <x v="1"/>
    <n v="7676.07"/>
  </r>
  <r>
    <x v="240"/>
    <x v="2"/>
    <s v="2024-2025"/>
    <x v="0"/>
    <x v="19"/>
    <x v="1"/>
    <x v="1"/>
    <n v="2800"/>
    <x v="0"/>
    <x v="11"/>
    <x v="1"/>
    <x v="1"/>
    <n v="7691.8700000000035"/>
  </r>
  <r>
    <x v="84"/>
    <x v="2"/>
    <s v="2024-2025"/>
    <x v="1"/>
    <x v="64"/>
    <x v="1"/>
    <x v="1"/>
    <n v="2350"/>
    <x v="0"/>
    <x v="1"/>
    <x v="1"/>
    <x v="1"/>
    <n v="7792.92"/>
  </r>
  <r>
    <x v="85"/>
    <x v="2"/>
    <s v="2024-2025"/>
    <x v="0"/>
    <x v="7"/>
    <x v="4"/>
    <x v="4"/>
    <n v="3175"/>
    <x v="0"/>
    <x v="6"/>
    <x v="1"/>
    <x v="1"/>
    <n v="7828.0600000000031"/>
  </r>
  <r>
    <x v="188"/>
    <x v="0"/>
    <s v="2024-2025"/>
    <x v="1"/>
    <x v="34"/>
    <x v="4"/>
    <x v="4"/>
    <n v="3018"/>
    <x v="0"/>
    <x v="7"/>
    <x v="1"/>
    <x v="1"/>
    <n v="7862.59"/>
  </r>
  <r>
    <x v="93"/>
    <x v="2"/>
    <s v="2024-2025"/>
    <x v="0"/>
    <x v="85"/>
    <x v="0"/>
    <x v="0"/>
    <n v="6530"/>
    <x v="0"/>
    <x v="20"/>
    <x v="9"/>
    <x v="9"/>
    <n v="7890.8300000000008"/>
  </r>
  <r>
    <x v="112"/>
    <x v="0"/>
    <s v="2024-2025"/>
    <x v="0"/>
    <x v="56"/>
    <x v="1"/>
    <x v="1"/>
    <n v="2795"/>
    <x v="0"/>
    <x v="11"/>
    <x v="9"/>
    <x v="9"/>
    <n v="7909.7500000000009"/>
  </r>
  <r>
    <x v="442"/>
    <x v="1"/>
    <s v="2022-2023"/>
    <x v="0"/>
    <x v="40"/>
    <x v="4"/>
    <x v="4"/>
    <n v="3353"/>
    <x v="0"/>
    <x v="8"/>
    <x v="1"/>
    <x v="1"/>
    <n v="8030.1400000000012"/>
  </r>
  <r>
    <x v="405"/>
    <x v="2"/>
    <s v="2024-2025"/>
    <x v="0"/>
    <x v="68"/>
    <x v="7"/>
    <x v="7"/>
    <n v="800"/>
    <x v="0"/>
    <x v="19"/>
    <x v="1"/>
    <x v="1"/>
    <n v="8078.8700000000008"/>
  </r>
  <r>
    <x v="93"/>
    <x v="2"/>
    <s v="2024-2025"/>
    <x v="0"/>
    <x v="69"/>
    <x v="4"/>
    <x v="4"/>
    <n v="3199"/>
    <x v="0"/>
    <x v="6"/>
    <x v="9"/>
    <x v="9"/>
    <n v="8106.36"/>
  </r>
  <r>
    <x v="100"/>
    <x v="0"/>
    <s v="2023-2024"/>
    <x v="0"/>
    <x v="21"/>
    <x v="3"/>
    <x v="3"/>
    <n v="4012"/>
    <x v="0"/>
    <x v="10"/>
    <x v="4"/>
    <x v="4"/>
    <n v="8438.7899999999972"/>
  </r>
  <r>
    <x v="74"/>
    <x v="2"/>
    <s v="2024-2025"/>
    <x v="0"/>
    <x v="28"/>
    <x v="1"/>
    <x v="1"/>
    <n v="2830"/>
    <x v="0"/>
    <x v="11"/>
    <x v="9"/>
    <x v="9"/>
    <n v="8620.2100000000009"/>
  </r>
  <r>
    <x v="232"/>
    <x v="1"/>
    <s v="2022-2023"/>
    <x v="0"/>
    <x v="36"/>
    <x v="4"/>
    <x v="4"/>
    <n v="3148"/>
    <x v="0"/>
    <x v="6"/>
    <x v="9"/>
    <x v="9"/>
    <n v="8918.2800000000025"/>
  </r>
  <r>
    <x v="572"/>
    <x v="0"/>
    <s v="2023-2024"/>
    <x v="0"/>
    <x v="36"/>
    <x v="4"/>
    <x v="4"/>
    <n v="3148"/>
    <x v="0"/>
    <x v="6"/>
    <x v="1"/>
    <x v="1"/>
    <n v="9049.9800000000014"/>
  </r>
  <r>
    <x v="182"/>
    <x v="1"/>
    <s v="2023-2024"/>
    <x v="0"/>
    <x v="43"/>
    <x v="1"/>
    <x v="1"/>
    <n v="2560"/>
    <x v="0"/>
    <x v="2"/>
    <x v="1"/>
    <x v="1"/>
    <n v="9101.4900000000016"/>
  </r>
  <r>
    <x v="607"/>
    <x v="0"/>
    <s v="2023-2024"/>
    <x v="0"/>
    <x v="4"/>
    <x v="1"/>
    <x v="1"/>
    <n v="2154"/>
    <x v="0"/>
    <x v="4"/>
    <x v="1"/>
    <x v="1"/>
    <n v="9522.9499999999989"/>
  </r>
  <r>
    <x v="188"/>
    <x v="0"/>
    <s v="2024-2025"/>
    <x v="0"/>
    <x v="28"/>
    <x v="1"/>
    <x v="1"/>
    <n v="2830"/>
    <x v="0"/>
    <x v="11"/>
    <x v="1"/>
    <x v="1"/>
    <n v="9866.4400000000023"/>
  </r>
  <r>
    <x v="43"/>
    <x v="1"/>
    <s v="2023-2024"/>
    <x v="0"/>
    <x v="40"/>
    <x v="4"/>
    <x v="4"/>
    <n v="3353"/>
    <x v="0"/>
    <x v="8"/>
    <x v="1"/>
    <x v="1"/>
    <n v="9965.91"/>
  </r>
  <r>
    <x v="15"/>
    <x v="0"/>
    <s v="2023-2024"/>
    <x v="1"/>
    <x v="63"/>
    <x v="1"/>
    <x v="1"/>
    <n v="2015"/>
    <x v="0"/>
    <x v="5"/>
    <x v="1"/>
    <x v="1"/>
    <n v="10021.370000000001"/>
  </r>
  <r>
    <x v="248"/>
    <x v="0"/>
    <s v="2023-2024"/>
    <x v="0"/>
    <x v="60"/>
    <x v="1"/>
    <x v="1"/>
    <n v="2541"/>
    <x v="0"/>
    <x v="2"/>
    <x v="1"/>
    <x v="1"/>
    <n v="10174.520000000002"/>
  </r>
  <r>
    <x v="407"/>
    <x v="1"/>
    <s v="2023-2024"/>
    <x v="0"/>
    <x v="53"/>
    <x v="3"/>
    <x v="3"/>
    <n v="4119"/>
    <x v="0"/>
    <x v="10"/>
    <x v="1"/>
    <x v="1"/>
    <n v="10233.570000000007"/>
  </r>
  <r>
    <x v="713"/>
    <x v="2"/>
    <s v="2024-2025"/>
    <x v="1"/>
    <x v="39"/>
    <x v="0"/>
    <x v="0"/>
    <n v="6330"/>
    <x v="0"/>
    <x v="14"/>
    <x v="1"/>
    <x v="1"/>
    <n v="10622.689999999999"/>
  </r>
  <r>
    <x v="555"/>
    <x v="2"/>
    <s v="2024-2025"/>
    <x v="1"/>
    <x v="64"/>
    <x v="1"/>
    <x v="1"/>
    <n v="2350"/>
    <x v="0"/>
    <x v="1"/>
    <x v="9"/>
    <x v="9"/>
    <n v="10648.29"/>
  </r>
  <r>
    <x v="524"/>
    <x v="0"/>
    <s v="2023-2024"/>
    <x v="0"/>
    <x v="69"/>
    <x v="4"/>
    <x v="4"/>
    <n v="3199"/>
    <x v="0"/>
    <x v="6"/>
    <x v="1"/>
    <x v="1"/>
    <n v="10866.589999999998"/>
  </r>
  <r>
    <x v="691"/>
    <x v="2"/>
    <s v="2024-2025"/>
    <x v="0"/>
    <x v="28"/>
    <x v="1"/>
    <x v="1"/>
    <n v="2830"/>
    <x v="0"/>
    <x v="11"/>
    <x v="1"/>
    <x v="1"/>
    <n v="11753.830000000004"/>
  </r>
  <r>
    <x v="68"/>
    <x v="2"/>
    <s v="2024-2025"/>
    <x v="0"/>
    <x v="36"/>
    <x v="4"/>
    <x v="4"/>
    <n v="3148"/>
    <x v="0"/>
    <x v="6"/>
    <x v="1"/>
    <x v="1"/>
    <n v="11864.76"/>
  </r>
  <r>
    <x v="460"/>
    <x v="1"/>
    <s v="2023-2024"/>
    <x v="0"/>
    <x v="69"/>
    <x v="4"/>
    <x v="4"/>
    <n v="3199"/>
    <x v="0"/>
    <x v="6"/>
    <x v="1"/>
    <x v="1"/>
    <n v="12583.420000000004"/>
  </r>
  <r>
    <x v="148"/>
    <x v="1"/>
    <s v="2022-2023"/>
    <x v="0"/>
    <x v="43"/>
    <x v="1"/>
    <x v="1"/>
    <n v="2560"/>
    <x v="0"/>
    <x v="2"/>
    <x v="1"/>
    <x v="1"/>
    <n v="12653.07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DEE079-911D-4C67-9304-C37C869CBF76}" name="onlinevsst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6" firstHeaderRow="0" firstDataRow="1"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3"/>
  </rowFields>
  <rowItems count="3">
    <i>
      <x/>
    </i>
    <i>
      <x v="1"/>
    </i>
    <i t="grand">
      <x/>
    </i>
  </rowItems>
  <colFields count="1">
    <field x="-2"/>
  </colFields>
  <colItems count="2">
    <i>
      <x/>
    </i>
    <i i="1">
      <x v="1"/>
    </i>
  </colItems>
  <dataFields count="2">
    <dataField name="Sum of Sales" fld="12" baseField="0" baseItem="0" numFmtId="164"/>
    <dataField name="Average of Sales2" fld="12" subtotal="average" baseField="3" baseItem="0" numFmtId="164"/>
  </dataFields>
  <chartFormats count="5">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0"/>
          </reference>
        </references>
      </pivotArea>
    </chartFormat>
    <chartFormat chart="8"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23E75B-5619-4D09-A52A-AD79FC4179C1}" name="salesover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31"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4"/>
  </dataFields>
  <chartFormats count="2">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802CBE-DD65-40FA-9194-E19069ADFAF2}" name="avgsalesover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31"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3" baseItem="2" numFmtId="164"/>
  </dataFields>
  <chartFormats count="4">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D15FA0-5B24-4D68-9328-4B2D63D94DDB}" name="category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0" baseItem="0" numFmtId="164"/>
  </dataFields>
  <chartFormats count="4">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9" format="4" series="1">
      <pivotArea type="data" outline="0" fieldPosition="0">
        <references count="2">
          <reference field="4294967294" count="1" selected="0">
            <x v="0"/>
          </reference>
          <reference field="3" count="1" selected="0">
            <x v="0"/>
          </reference>
        </references>
      </pivotArea>
    </chartFormat>
    <chartFormat chart="9"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CA99B1-2A83-45F8-BA85-22AE4DD13AD4}" name="suburb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axis="axisRow" showAll="0" measureFilter="1"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4"/>
  </rowFields>
  <rowItems count="11">
    <i>
      <x v="37"/>
    </i>
    <i>
      <x v="22"/>
    </i>
    <i>
      <x v="24"/>
    </i>
    <i>
      <x v="90"/>
    </i>
    <i>
      <x v="1"/>
    </i>
    <i>
      <x v="2"/>
    </i>
    <i>
      <x v="32"/>
    </i>
    <i>
      <x v="10"/>
    </i>
    <i>
      <x v="5"/>
    </i>
    <i>
      <x v="23"/>
    </i>
    <i t="grand">
      <x/>
    </i>
  </rowItems>
  <colFields count="1">
    <field x="3"/>
  </colFields>
  <colItems count="3">
    <i>
      <x/>
    </i>
    <i>
      <x v="1"/>
    </i>
    <i t="grand">
      <x/>
    </i>
  </colItems>
  <dataFields count="1">
    <dataField name="Sum of Sales" fld="12" baseField="0" baseItem="0" numFmtId="164"/>
  </dataFields>
  <chartFormats count="8">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2">
          <reference field="4294967294" count="1" selected="0">
            <x v="0"/>
          </reference>
          <reference field="3" count="1" selected="0">
            <x v="1"/>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F44D16-E600-4887-A697-779659B77566}" name="onlinevsst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3"/>
  </rowFields>
  <rowItems count="3">
    <i>
      <x/>
    </i>
    <i>
      <x v="1"/>
    </i>
    <i t="grand">
      <x/>
    </i>
  </rowItems>
  <colItems count="1">
    <i/>
  </colItems>
  <dataFields count="1">
    <dataField name="Sum of Sales" fld="12" baseField="0" baseItem="0" numFmtId="164"/>
  </dataFields>
  <chartFormats count="5">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0"/>
          </reference>
        </references>
      </pivotArea>
    </chartFormat>
    <chartFormat chart="8"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9CC6CE-9DDB-4A8C-A2AE-B5F95AF0F7E3}" name="sparklineon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0:Y30"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chartFormats count="29">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1"/>
          </reference>
        </references>
      </pivotArea>
    </chartFormat>
    <chartFormat chart="4" format="7" series="1">
      <pivotArea type="data" outline="0" fieldPosition="0">
        <references count="3">
          <reference field="4294967294" count="1" selected="0">
            <x v="0"/>
          </reference>
          <reference field="13" count="1" selected="0">
            <x v="3"/>
          </reference>
          <reference field="15" count="1" selected="0">
            <x v="1"/>
          </reference>
        </references>
      </pivotArea>
    </chartFormat>
    <chartFormat chart="4" format="8" series="1">
      <pivotArea type="data" outline="0" fieldPosition="0">
        <references count="3">
          <reference field="4294967294" count="1" selected="0">
            <x v="0"/>
          </reference>
          <reference field="13" count="1" selected="0">
            <x v="4"/>
          </reference>
          <reference field="15" count="1" selected="0">
            <x v="1"/>
          </reference>
        </references>
      </pivotArea>
    </chartFormat>
    <chartFormat chart="4" format="9" series="1">
      <pivotArea type="data" outline="0" fieldPosition="0">
        <references count="3">
          <reference field="4294967294" count="1" selected="0">
            <x v="0"/>
          </reference>
          <reference field="13" count="1" selected="0">
            <x v="5"/>
          </reference>
          <reference field="15" count="1" selected="0">
            <x v="1"/>
          </reference>
        </references>
      </pivotArea>
    </chartFormat>
    <chartFormat chart="4" format="10" series="1">
      <pivotArea type="data" outline="0" fieldPosition="0">
        <references count="3">
          <reference field="4294967294" count="1" selected="0">
            <x v="0"/>
          </reference>
          <reference field="13" count="1" selected="0">
            <x v="6"/>
          </reference>
          <reference field="15" count="1" selected="0">
            <x v="1"/>
          </reference>
        </references>
      </pivotArea>
    </chartFormat>
    <chartFormat chart="4" format="11" series="1">
      <pivotArea type="data" outline="0" fieldPosition="0">
        <references count="3">
          <reference field="4294967294" count="1" selected="0">
            <x v="0"/>
          </reference>
          <reference field="13" count="1" selected="0">
            <x v="7"/>
          </reference>
          <reference field="15" count="1" selected="0">
            <x v="1"/>
          </reference>
        </references>
      </pivotArea>
    </chartFormat>
    <chartFormat chart="4" format="12" series="1">
      <pivotArea type="data" outline="0" fieldPosition="0">
        <references count="3">
          <reference field="4294967294" count="1" selected="0">
            <x v="0"/>
          </reference>
          <reference field="13" count="1" selected="0">
            <x v="8"/>
          </reference>
          <reference field="15" count="1" selected="0">
            <x v="1"/>
          </reference>
        </references>
      </pivotArea>
    </chartFormat>
    <chartFormat chart="4" format="13" series="1">
      <pivotArea type="data" outline="0" fieldPosition="0">
        <references count="3">
          <reference field="4294967294" count="1" selected="0">
            <x v="0"/>
          </reference>
          <reference field="13" count="1" selected="0">
            <x v="9"/>
          </reference>
          <reference field="15" count="1" selected="0">
            <x v="1"/>
          </reference>
        </references>
      </pivotArea>
    </chartFormat>
    <chartFormat chart="4" format="14" series="1">
      <pivotArea type="data" outline="0" fieldPosition="0">
        <references count="3">
          <reference field="4294967294" count="1" selected="0">
            <x v="0"/>
          </reference>
          <reference field="13" count="1" selected="0">
            <x v="10"/>
          </reference>
          <reference field="15" count="1" selected="0">
            <x v="1"/>
          </reference>
        </references>
      </pivotArea>
    </chartFormat>
    <chartFormat chart="4" format="15" series="1">
      <pivotArea type="data" outline="0" fieldPosition="0">
        <references count="3">
          <reference field="4294967294" count="1" selected="0">
            <x v="0"/>
          </reference>
          <reference field="13" count="1" selected="0">
            <x v="11"/>
          </reference>
          <reference field="15" count="1" selected="0">
            <x v="1"/>
          </reference>
        </references>
      </pivotArea>
    </chartFormat>
    <chartFormat chart="4" format="16" series="1">
      <pivotArea type="data" outline="0" fieldPosition="0">
        <references count="3">
          <reference field="4294967294" count="1" selected="0">
            <x v="0"/>
          </reference>
          <reference field="13" count="1" selected="0">
            <x v="12"/>
          </reference>
          <reference field="15" count="1" selected="0">
            <x v="1"/>
          </reference>
        </references>
      </pivotArea>
    </chartFormat>
    <chartFormat chart="4" format="17" series="1">
      <pivotArea type="data" outline="0" fieldPosition="0">
        <references count="3">
          <reference field="4294967294" count="1" selected="0">
            <x v="0"/>
          </reference>
          <reference field="13" count="1" selected="0">
            <x v="1"/>
          </reference>
          <reference field="15" count="1" selected="0">
            <x v="2"/>
          </reference>
        </references>
      </pivotArea>
    </chartFormat>
    <chartFormat chart="4" format="18" series="1">
      <pivotArea type="data" outline="0" fieldPosition="0">
        <references count="3">
          <reference field="4294967294" count="1" selected="0">
            <x v="0"/>
          </reference>
          <reference field="13" count="1" selected="0">
            <x v="2"/>
          </reference>
          <reference field="15" count="1" selected="0">
            <x v="2"/>
          </reference>
        </references>
      </pivotArea>
    </chartFormat>
    <chartFormat chart="4" format="19" series="1">
      <pivotArea type="data" outline="0" fieldPosition="0">
        <references count="3">
          <reference field="4294967294" count="1" selected="0">
            <x v="0"/>
          </reference>
          <reference field="13" count="1" selected="0">
            <x v="3"/>
          </reference>
          <reference field="15" count="1" selected="0">
            <x v="2"/>
          </reference>
        </references>
      </pivotArea>
    </chartFormat>
    <chartFormat chart="4" format="20" series="1">
      <pivotArea type="data" outline="0" fieldPosition="0">
        <references count="3">
          <reference field="4294967294" count="1" selected="0">
            <x v="0"/>
          </reference>
          <reference field="13" count="1" selected="0">
            <x v="4"/>
          </reference>
          <reference field="15" count="1" selected="0">
            <x v="2"/>
          </reference>
        </references>
      </pivotArea>
    </chartFormat>
    <chartFormat chart="4" format="21" series="1">
      <pivotArea type="data" outline="0" fieldPosition="0">
        <references count="3">
          <reference field="4294967294" count="1" selected="0">
            <x v="0"/>
          </reference>
          <reference field="13" count="1" selected="0">
            <x v="5"/>
          </reference>
          <reference field="15" count="1" selected="0">
            <x v="2"/>
          </reference>
        </references>
      </pivotArea>
    </chartFormat>
    <chartFormat chart="4" format="22" series="1">
      <pivotArea type="data" outline="0" fieldPosition="0">
        <references count="3">
          <reference field="4294967294" count="1" selected="0">
            <x v="0"/>
          </reference>
          <reference field="13" count="1" selected="0">
            <x v="6"/>
          </reference>
          <reference field="15" count="1" selected="0">
            <x v="2"/>
          </reference>
        </references>
      </pivotArea>
    </chartFormat>
    <chartFormat chart="4" format="23" series="1">
      <pivotArea type="data" outline="0" fieldPosition="0">
        <references count="3">
          <reference field="4294967294" count="1" selected="0">
            <x v="0"/>
          </reference>
          <reference field="13" count="1" selected="0">
            <x v="7"/>
          </reference>
          <reference field="15" count="1" selected="0">
            <x v="2"/>
          </reference>
        </references>
      </pivotArea>
    </chartFormat>
    <chartFormat chart="4" format="24" series="1">
      <pivotArea type="data" outline="0" fieldPosition="0">
        <references count="3">
          <reference field="4294967294" count="1" selected="0">
            <x v="0"/>
          </reference>
          <reference field="13" count="1" selected="0">
            <x v="8"/>
          </reference>
          <reference field="15" count="1" selected="0">
            <x v="2"/>
          </reference>
        </references>
      </pivotArea>
    </chartFormat>
    <chartFormat chart="4" format="25" series="1">
      <pivotArea type="data" outline="0" fieldPosition="0">
        <references count="3">
          <reference field="4294967294" count="1" selected="0">
            <x v="0"/>
          </reference>
          <reference field="13" count="1" selected="0">
            <x v="9"/>
          </reference>
          <reference field="15" count="1" selected="0">
            <x v="2"/>
          </reference>
        </references>
      </pivotArea>
    </chartFormat>
    <chartFormat chart="4" format="26" series="1">
      <pivotArea type="data" outline="0" fieldPosition="0">
        <references count="3">
          <reference field="4294967294" count="1" selected="0">
            <x v="0"/>
          </reference>
          <reference field="13" count="1" selected="0">
            <x v="10"/>
          </reference>
          <reference field="15" count="1" selected="0">
            <x v="2"/>
          </reference>
        </references>
      </pivotArea>
    </chartFormat>
    <chartFormat chart="4" format="27" series="1">
      <pivotArea type="data" outline="0" fieldPosition="0">
        <references count="3">
          <reference field="4294967294" count="1" selected="0">
            <x v="0"/>
          </reference>
          <reference field="13" count="1" selected="0">
            <x v="11"/>
          </reference>
          <reference field="15" count="1" selected="0">
            <x v="2"/>
          </reference>
        </references>
      </pivotArea>
    </chartFormat>
    <chartFormat chart="4" format="28" series="1">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3E4429-D295-4396-8197-6309A1131273}" name="spark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Y13"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chartFormats count="2">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CFF7CB-A95E-4F9D-B0CB-916AC769F7B7}" name="sparklinesto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7:Y47"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chartFormats count="29">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1"/>
          </reference>
        </references>
      </pivotArea>
    </chartFormat>
    <chartFormat chart="4" format="7" series="1">
      <pivotArea type="data" outline="0" fieldPosition="0">
        <references count="3">
          <reference field="4294967294" count="1" selected="0">
            <x v="0"/>
          </reference>
          <reference field="13" count="1" selected="0">
            <x v="3"/>
          </reference>
          <reference field="15" count="1" selected="0">
            <x v="1"/>
          </reference>
        </references>
      </pivotArea>
    </chartFormat>
    <chartFormat chart="4" format="8" series="1">
      <pivotArea type="data" outline="0" fieldPosition="0">
        <references count="3">
          <reference field="4294967294" count="1" selected="0">
            <x v="0"/>
          </reference>
          <reference field="13" count="1" selected="0">
            <x v="4"/>
          </reference>
          <reference field="15" count="1" selected="0">
            <x v="1"/>
          </reference>
        </references>
      </pivotArea>
    </chartFormat>
    <chartFormat chart="4" format="9" series="1">
      <pivotArea type="data" outline="0" fieldPosition="0">
        <references count="3">
          <reference field="4294967294" count="1" selected="0">
            <x v="0"/>
          </reference>
          <reference field="13" count="1" selected="0">
            <x v="5"/>
          </reference>
          <reference field="15" count="1" selected="0">
            <x v="1"/>
          </reference>
        </references>
      </pivotArea>
    </chartFormat>
    <chartFormat chart="4" format="10" series="1">
      <pivotArea type="data" outline="0" fieldPosition="0">
        <references count="3">
          <reference field="4294967294" count="1" selected="0">
            <x v="0"/>
          </reference>
          <reference field="13" count="1" selected="0">
            <x v="6"/>
          </reference>
          <reference field="15" count="1" selected="0">
            <x v="1"/>
          </reference>
        </references>
      </pivotArea>
    </chartFormat>
    <chartFormat chart="4" format="11" series="1">
      <pivotArea type="data" outline="0" fieldPosition="0">
        <references count="3">
          <reference field="4294967294" count="1" selected="0">
            <x v="0"/>
          </reference>
          <reference field="13" count="1" selected="0">
            <x v="7"/>
          </reference>
          <reference field="15" count="1" selected="0">
            <x v="1"/>
          </reference>
        </references>
      </pivotArea>
    </chartFormat>
    <chartFormat chart="4" format="12" series="1">
      <pivotArea type="data" outline="0" fieldPosition="0">
        <references count="3">
          <reference field="4294967294" count="1" selected="0">
            <x v="0"/>
          </reference>
          <reference field="13" count="1" selected="0">
            <x v="8"/>
          </reference>
          <reference field="15" count="1" selected="0">
            <x v="1"/>
          </reference>
        </references>
      </pivotArea>
    </chartFormat>
    <chartFormat chart="4" format="13" series="1">
      <pivotArea type="data" outline="0" fieldPosition="0">
        <references count="3">
          <reference field="4294967294" count="1" selected="0">
            <x v="0"/>
          </reference>
          <reference field="13" count="1" selected="0">
            <x v="9"/>
          </reference>
          <reference field="15" count="1" selected="0">
            <x v="1"/>
          </reference>
        </references>
      </pivotArea>
    </chartFormat>
    <chartFormat chart="4" format="14" series="1">
      <pivotArea type="data" outline="0" fieldPosition="0">
        <references count="3">
          <reference field="4294967294" count="1" selected="0">
            <x v="0"/>
          </reference>
          <reference field="13" count="1" selected="0">
            <x v="10"/>
          </reference>
          <reference field="15" count="1" selected="0">
            <x v="1"/>
          </reference>
        </references>
      </pivotArea>
    </chartFormat>
    <chartFormat chart="4" format="15" series="1">
      <pivotArea type="data" outline="0" fieldPosition="0">
        <references count="3">
          <reference field="4294967294" count="1" selected="0">
            <x v="0"/>
          </reference>
          <reference field="13" count="1" selected="0">
            <x v="11"/>
          </reference>
          <reference field="15" count="1" selected="0">
            <x v="1"/>
          </reference>
        </references>
      </pivotArea>
    </chartFormat>
    <chartFormat chart="4" format="16" series="1">
      <pivotArea type="data" outline="0" fieldPosition="0">
        <references count="3">
          <reference field="4294967294" count="1" selected="0">
            <x v="0"/>
          </reference>
          <reference field="13" count="1" selected="0">
            <x v="12"/>
          </reference>
          <reference field="15" count="1" selected="0">
            <x v="1"/>
          </reference>
        </references>
      </pivotArea>
    </chartFormat>
    <chartFormat chart="4" format="17" series="1">
      <pivotArea type="data" outline="0" fieldPosition="0">
        <references count="3">
          <reference field="4294967294" count="1" selected="0">
            <x v="0"/>
          </reference>
          <reference field="13" count="1" selected="0">
            <x v="1"/>
          </reference>
          <reference field="15" count="1" selected="0">
            <x v="2"/>
          </reference>
        </references>
      </pivotArea>
    </chartFormat>
    <chartFormat chart="4" format="18" series="1">
      <pivotArea type="data" outline="0" fieldPosition="0">
        <references count="3">
          <reference field="4294967294" count="1" selected="0">
            <x v="0"/>
          </reference>
          <reference field="13" count="1" selected="0">
            <x v="2"/>
          </reference>
          <reference field="15" count="1" selected="0">
            <x v="2"/>
          </reference>
        </references>
      </pivotArea>
    </chartFormat>
    <chartFormat chart="4" format="19" series="1">
      <pivotArea type="data" outline="0" fieldPosition="0">
        <references count="3">
          <reference field="4294967294" count="1" selected="0">
            <x v="0"/>
          </reference>
          <reference field="13" count="1" selected="0">
            <x v="3"/>
          </reference>
          <reference field="15" count="1" selected="0">
            <x v="2"/>
          </reference>
        </references>
      </pivotArea>
    </chartFormat>
    <chartFormat chart="4" format="20" series="1">
      <pivotArea type="data" outline="0" fieldPosition="0">
        <references count="3">
          <reference field="4294967294" count="1" selected="0">
            <x v="0"/>
          </reference>
          <reference field="13" count="1" selected="0">
            <x v="4"/>
          </reference>
          <reference field="15" count="1" selected="0">
            <x v="2"/>
          </reference>
        </references>
      </pivotArea>
    </chartFormat>
    <chartFormat chart="4" format="21" series="1">
      <pivotArea type="data" outline="0" fieldPosition="0">
        <references count="3">
          <reference field="4294967294" count="1" selected="0">
            <x v="0"/>
          </reference>
          <reference field="13" count="1" selected="0">
            <x v="5"/>
          </reference>
          <reference field="15" count="1" selected="0">
            <x v="2"/>
          </reference>
        </references>
      </pivotArea>
    </chartFormat>
    <chartFormat chart="4" format="22" series="1">
      <pivotArea type="data" outline="0" fieldPosition="0">
        <references count="3">
          <reference field="4294967294" count="1" selected="0">
            <x v="0"/>
          </reference>
          <reference field="13" count="1" selected="0">
            <x v="6"/>
          </reference>
          <reference field="15" count="1" selected="0">
            <x v="2"/>
          </reference>
        </references>
      </pivotArea>
    </chartFormat>
    <chartFormat chart="4" format="23" series="1">
      <pivotArea type="data" outline="0" fieldPosition="0">
        <references count="3">
          <reference field="4294967294" count="1" selected="0">
            <x v="0"/>
          </reference>
          <reference field="13" count="1" selected="0">
            <x v="7"/>
          </reference>
          <reference field="15" count="1" selected="0">
            <x v="2"/>
          </reference>
        </references>
      </pivotArea>
    </chartFormat>
    <chartFormat chart="4" format="24" series="1">
      <pivotArea type="data" outline="0" fieldPosition="0">
        <references count="3">
          <reference field="4294967294" count="1" selected="0">
            <x v="0"/>
          </reference>
          <reference field="13" count="1" selected="0">
            <x v="8"/>
          </reference>
          <reference field="15" count="1" selected="0">
            <x v="2"/>
          </reference>
        </references>
      </pivotArea>
    </chartFormat>
    <chartFormat chart="4" format="25" series="1">
      <pivotArea type="data" outline="0" fieldPosition="0">
        <references count="3">
          <reference field="4294967294" count="1" selected="0">
            <x v="0"/>
          </reference>
          <reference field="13" count="1" selected="0">
            <x v="9"/>
          </reference>
          <reference field="15" count="1" selected="0">
            <x v="2"/>
          </reference>
        </references>
      </pivotArea>
    </chartFormat>
    <chartFormat chart="4" format="26" series="1">
      <pivotArea type="data" outline="0" fieldPosition="0">
        <references count="3">
          <reference field="4294967294" count="1" selected="0">
            <x v="0"/>
          </reference>
          <reference field="13" count="1" selected="0">
            <x v="10"/>
          </reference>
          <reference field="15" count="1" selected="0">
            <x v="2"/>
          </reference>
        </references>
      </pivotArea>
    </chartFormat>
    <chartFormat chart="4" format="27" series="1">
      <pivotArea type="data" outline="0" fieldPosition="0">
        <references count="3">
          <reference field="4294967294" count="1" selected="0">
            <x v="0"/>
          </reference>
          <reference field="13" count="1" selected="0">
            <x v="11"/>
          </reference>
          <reference field="15" count="1" selected="0">
            <x v="2"/>
          </reference>
        </references>
      </pivotArea>
    </chartFormat>
    <chartFormat chart="4" format="28" series="1">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A6860C-72AB-4E39-BA45-55CB6312F20F}" name="map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3" firstHeaderRow="1" firstDataRow="1" firstDataCol="2"/>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showAll="0">
      <items count="3">
        <item x="1"/>
        <item x="0"/>
        <item t="default"/>
      </items>
    </pivotField>
    <pivotField showAll="0"/>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items count="11">
        <item x="2"/>
        <item x="3"/>
        <item x="0"/>
        <item x="4"/>
        <item x="5"/>
        <item x="7"/>
        <item x="1"/>
        <item x="8"/>
        <item x="6"/>
        <item x="9"/>
        <item t="default"/>
      </items>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2">
    <field x="8"/>
    <field x="5"/>
  </rowFields>
  <rowItems count="10">
    <i>
      <x/>
      <x/>
    </i>
    <i r="1">
      <x v="1"/>
    </i>
    <i r="1">
      <x v="2"/>
    </i>
    <i r="1">
      <x v="3"/>
    </i>
    <i r="1">
      <x v="4"/>
    </i>
    <i r="1">
      <x v="5"/>
    </i>
    <i r="1">
      <x v="6"/>
    </i>
    <i r="1">
      <x v="7"/>
    </i>
    <i t="default">
      <x/>
    </i>
    <i t="grand">
      <x/>
    </i>
  </rowItems>
  <colItems count="1">
    <i/>
  </colItems>
  <dataFields count="1">
    <dataField name="Sum of Sales" fld="12" baseField="0" baseItem="0" numFmtId="164"/>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5154E7-241D-4DF2-85AC-D3CFB7613912}" name="manager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axis="axisRow" showAll="0" measureFilter="1"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9"/>
  </rowFields>
  <rowItems count="11">
    <i>
      <x v="14"/>
    </i>
    <i>
      <x v="8"/>
    </i>
    <i>
      <x v="10"/>
    </i>
    <i>
      <x v="6"/>
    </i>
    <i>
      <x v="7"/>
    </i>
    <i>
      <x v="5"/>
    </i>
    <i>
      <x v="19"/>
    </i>
    <i>
      <x v="2"/>
    </i>
    <i>
      <x v="4"/>
    </i>
    <i>
      <x v="12"/>
    </i>
    <i t="grand">
      <x/>
    </i>
  </rowItems>
  <colFields count="1">
    <field x="3"/>
  </colFields>
  <colItems count="3">
    <i>
      <x/>
    </i>
    <i>
      <x v="1"/>
    </i>
    <i t="grand">
      <x/>
    </i>
  </colItems>
  <dataFields count="1">
    <dataField name="Sum of Sales" fld="12" baseField="0" baseItem="0" numFmtId="164"/>
  </dataFields>
  <chartFormats count="8">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0"/>
          </reference>
        </references>
      </pivotArea>
    </chartFormat>
    <chartFormat chart="7" format="3" series="1">
      <pivotArea type="data" outline="0" fieldPosition="0">
        <references count="2">
          <reference field="4294967294" count="1" selected="0">
            <x v="0"/>
          </reference>
          <reference field="3" count="1" selected="0">
            <x v="1"/>
          </reference>
        </references>
      </pivotArea>
    </chartFormat>
    <chartFormat chart="11" format="4" series="1">
      <pivotArea type="data" outline="0" fieldPosition="0">
        <references count="2">
          <reference field="4294967294" count="1" selected="0">
            <x v="0"/>
          </reference>
          <reference field="3" count="1" selected="0">
            <x v="0"/>
          </reference>
        </references>
      </pivotArea>
    </chartFormat>
    <chartFormat chart="11"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80D0CF-6822-48FF-A73C-27A519BD74D2}" name="buyers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axis="axisRow" showAll="0" sortType="descending">
      <items count="11">
        <item x="3"/>
        <item x="4"/>
        <item x="0"/>
        <item x="8"/>
        <item x="1"/>
        <item x="6"/>
        <item x="9"/>
        <item x="5"/>
        <item x="7"/>
        <item x="2"/>
        <item t="default"/>
      </items>
      <autoSortScope>
        <pivotArea dataOnly="0" outline="0" fieldPosition="0">
          <references count="1">
            <reference field="4294967294" count="1" selected="0">
              <x v="0"/>
            </reference>
          </references>
        </pivotArea>
      </autoSortScope>
    </pivotField>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11"/>
  </rowFields>
  <rowItems count="11">
    <i>
      <x v="1"/>
    </i>
    <i>
      <x v="4"/>
    </i>
    <i>
      <x v="6"/>
    </i>
    <i>
      <x v="8"/>
    </i>
    <i>
      <x v="2"/>
    </i>
    <i>
      <x/>
    </i>
    <i>
      <x v="7"/>
    </i>
    <i>
      <x v="9"/>
    </i>
    <i>
      <x v="5"/>
    </i>
    <i>
      <x v="3"/>
    </i>
    <i t="grand">
      <x/>
    </i>
  </rowItems>
  <colFields count="1">
    <field x="3"/>
  </colFields>
  <colItems count="3">
    <i>
      <x/>
    </i>
    <i>
      <x v="1"/>
    </i>
    <i t="grand">
      <x/>
    </i>
  </colItems>
  <dataFields count="1">
    <dataField name="Sum of Sales" fld="12" baseField="0" baseItem="0" numFmtId="164"/>
  </dataFields>
  <chartFormats count="1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0"/>
          </reference>
        </references>
      </pivotArea>
    </chartFormat>
    <chartFormat chart="7" format="3" series="1">
      <pivotArea type="data" outline="0" fieldPosition="0">
        <references count="2">
          <reference field="4294967294" count="1" selected="0">
            <x v="0"/>
          </reference>
          <reference field="3" count="1" selected="0">
            <x v="1"/>
          </reference>
        </references>
      </pivotArea>
    </chartFormat>
    <chartFormat chart="8" format="0" series="1">
      <pivotArea type="data" outline="0" fieldPosition="0">
        <references count="2">
          <reference field="4294967294" count="1" selected="0">
            <x v="0"/>
          </reference>
          <reference field="3" count="1" selected="0">
            <x v="0"/>
          </reference>
        </references>
      </pivotArea>
    </chartFormat>
    <chartFormat chart="8"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0"/>
          </reference>
        </references>
      </pivotArea>
    </chartFormat>
    <chartFormat chart="10" format="3" series="1">
      <pivotArea type="data" outline="0" fieldPosition="0">
        <references count="2">
          <reference field="4294967294" count="1" selected="0">
            <x v="0"/>
          </reference>
          <reference field="3" count="1" selected="0">
            <x v="1"/>
          </reference>
        </references>
      </pivotArea>
    </chartFormat>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8" format="4" series="1">
      <pivotArea type="data" outline="0" fieldPosition="0">
        <references count="2">
          <reference field="4294967294" count="1" selected="0">
            <x v="0"/>
          </reference>
          <reference field="3" count="1" selected="0">
            <x v="0"/>
          </reference>
        </references>
      </pivotArea>
    </chartFormat>
    <chartFormat chart="1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869908E-E7B1-4C46-9948-F70923F092C6}" sourceName="Type">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4B9E9FAA-25AE-46E3-9E62-2B1613D82BF1}" sourceName="Financial Year">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95D779B-C0E3-4E9C-80DE-BFE302065116}" sourceName="State">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8">
        <i x="2" s="1"/>
        <i x="1" s="1"/>
        <i x="7" s="1"/>
        <i x="3" s="1"/>
        <i x="6" s="1"/>
        <i x="5"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F49CD0-83AD-4D39-8EF3-C8CB4296D256}" sourceName="Category">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10">
        <i x="2" s="1"/>
        <i x="3" s="1"/>
        <i x="0" s="1"/>
        <i x="4" s="1"/>
        <i x="5" s="1"/>
        <i x="7" s="1"/>
        <i x="1" s="1"/>
        <i x="8"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D1832705-9324-46A6-864A-F5A8E6B29B4F}" cache="Slicer_Type" caption="Type" rowHeight="234950"/>
  <slicer name="Financial Year" xr10:uid="{D21B4073-2A08-4497-81B3-3AB2C3F1130E}" cache="Slicer_Financial_Year" caption="Financial Year" rowHeight="234950"/>
  <slicer name="State" xr10:uid="{BA73C4CE-5A26-4993-A4E7-A3A5B7C5204A}" cache="Slicer_State" caption="State" startItem="3" rowHeight="234950"/>
  <slicer name="Category" xr10:uid="{E41617CD-29D5-4B27-901B-D62194987894}"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2543E320-D260-4B82-A1BC-CDACF818318A}"/>
  <tableColumns count="13">
    <tableColumn id="1" xr3:uid="{3DC68603-2899-4E1F-ACAC-2E233AB49707}" name="Date" dataDxfId="9"/>
    <tableColumn id="12" xr3:uid="{2CD9A998-B991-4717-BDB9-910C6C95B707}" name="Financial Year" dataDxfId="8">
      <calculatedColumnFormula>IF(MONTH(A2)&gt;=7,YEAR(A2)+1,YEAR(A2))</calculatedColumnFormula>
    </tableColumn>
    <tableColumn id="2" xr3:uid="{0A6FDEBF-6114-466C-B68C-4E86D770AAD1}" name="Financial Year2" dataDxfId="7">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6">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M4506" totalsRowShown="0">
  <autoFilter ref="A1:M4506" xr:uid="{2543E320-D260-4B82-A1BC-CDACF818318A}"/>
  <sortState xmlns:xlrd2="http://schemas.microsoft.com/office/spreadsheetml/2017/richdata2" ref="A2:M4506">
    <sortCondition ref="M1:M4506"/>
  </sortState>
  <tableColumns count="13">
    <tableColumn id="1" xr3:uid="{F1DFA419-5DAC-1640-A827-993429411815}" name="Date" dataDxfId="4"/>
    <tableColumn id="12" xr3:uid="{7DB295A7-9B72-114E-B735-E429F07D5E96}" name="Financial Year" dataDxfId="3">
      <calculatedColumnFormula>IF(MONTH(A2)&gt;=7,YEAR(A2)+1,YEAR(A2))</calculatedColumnFormula>
    </tableColumn>
    <tableColumn id="2" xr3:uid="{7AAF1CEF-27F1-6B4F-B393-6D8A2C756E27}" name="Financial Year2" dataDxfId="2">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zoomScaleNormal="100" workbookViewId="0"/>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5">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5">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5">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5">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5">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5">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5">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5">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5">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5">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5">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5">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5">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5">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5">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5">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5">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5">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5">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5">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5">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5">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5">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5">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5">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5">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5">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5">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5">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5">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5">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5">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5">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5">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5">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5">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5">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5">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5">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5">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5">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5">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5">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5">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5">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5">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5">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5">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5">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5">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5">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5">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5">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5">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5">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5">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5">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5">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5">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5">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5">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5">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5">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5">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5">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5">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5">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5">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5">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5">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5">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5">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5">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5">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5">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5">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5">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5">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5">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5">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5">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5">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5">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5">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5">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5">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5">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5">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5">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5">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5">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5">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5">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5">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5">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5">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5">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5">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5">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5">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5">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5">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5">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5">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5">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5">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5">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5">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5">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5">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5">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5">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5">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5">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5">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5">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5">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5">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5">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5">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5">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5">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5">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5">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5">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5">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5">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5">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5">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5">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5">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5">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5">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5">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5">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5">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5">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5">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5">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5">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5">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5">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5">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5">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5">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5">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5">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5">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5">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5">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5">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5">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5">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5">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5">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5">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5">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5">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5">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5">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5">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5">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5">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5">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5">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5">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5">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5">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5">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5">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5">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5">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5">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5">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5">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5">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5">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5">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5">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5">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5">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5">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5">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5">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5">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5">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5">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5">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5">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5">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5">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5">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5">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5">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5">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5">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5">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5">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5">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5">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5">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5">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5">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5">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5">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5">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5">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5">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5">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5">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5">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5">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5">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5">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5">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5">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5">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5">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5">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5">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5">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5">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5">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5">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5">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5">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5">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5">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5">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5">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5">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5">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5">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5">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5">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5">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5">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5">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5">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5">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5">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5">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5">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5">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5">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5">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5">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5">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5">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5">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5">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5">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5">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5">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5">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5">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5">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5">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5">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5">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5">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5">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5">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5">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5">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5">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5">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5">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5">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5">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5">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5">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5">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5">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5">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5">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5">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5">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5">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5">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5">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5">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5">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5">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5">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5">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5">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5">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5">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5">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5">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5">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5">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5">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5">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5">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5">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5">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5">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5">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5">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5">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5">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5">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5">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5">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5">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5">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5">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5">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5">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5">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5">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5">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5">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5">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5">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5">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5">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5">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5">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5">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5">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5">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5">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5">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5">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5">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5">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5">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5">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5">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5">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5">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5">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5">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5">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5">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5">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5">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5">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5">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5">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5">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5">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5">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5">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5">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5">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5">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5">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5">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5">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5">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5">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5">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5">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5">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5">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5">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5">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5">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5">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5">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5">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5">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5">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5">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5">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5">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5">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5">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5">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5">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5">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5">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5">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5">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5">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5">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5">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5">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5">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5">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5">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5">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5">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5">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5">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5">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5">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5">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5">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5">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5">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5">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5">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5">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5">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5">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5">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5">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5">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5">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5">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5">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5">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5">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5">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5">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5">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5">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5">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5">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5">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5">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5">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5">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5">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5">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5">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5">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5">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5">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5">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5">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5">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5">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5">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5">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5">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5">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5">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5">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5">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5">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5">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5">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5">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5">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5">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5">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5">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5">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5">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5">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5">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5">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5">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5">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5">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5">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5">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5">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5">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5">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5">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5">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5">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5">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5">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5">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5">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5">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5">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5">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5">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5">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5">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5">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5">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5">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5">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5">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5">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5">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5">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5">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5">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5">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5">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5">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5">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5">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5">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5">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5">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5">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5">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5">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5">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5">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5">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5">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5">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5">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5">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5">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5">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5">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5">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5">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5">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5">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5">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5">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5">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5">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5">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5">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5">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5">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5">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5">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5">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5">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5">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5">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5">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5">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5">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5">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5">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5">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5">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5">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5">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5">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5">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5">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5">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5">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5">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5">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5">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5">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5">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5">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5">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5">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5">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5">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5">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5">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5">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5">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5">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5">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5">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5">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5">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5">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5">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5">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5">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5">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5">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5">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5">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5">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5">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5">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5">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5">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5">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5">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5">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5">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5">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5">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5">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5">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5">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5">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5">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5">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5">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5">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5">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5">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5">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5">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5">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5">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5">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5">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5">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5">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5">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5">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5">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5">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5">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5">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5">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5">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5">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5">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5">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5">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5">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5">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5">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5">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5">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5">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5">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5">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5">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5">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5">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5">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5">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5">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5">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5">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5">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5">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5">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5">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5">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5">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5">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5">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5">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5">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5">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5">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5">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5">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5">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5">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5">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5">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5">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5">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5">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5">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5">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5">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5">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5">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5">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5">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5">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5">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5">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5">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5">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5">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5">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5">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5">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5">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5">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5">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5">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5">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5">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5">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5">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5">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5">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5">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5">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5">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5">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5">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5">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5">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5">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5">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5">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5">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5">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5">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5">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5">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5">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5">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5">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5">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5">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5">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5">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5">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5">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5">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5">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5">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5">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5">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5">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5">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5">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5">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5">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5">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5">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5">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5">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5">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5">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5">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5">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5">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5">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5">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5">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5">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5">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5">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5">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5">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5">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5">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5">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5">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5">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5">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5">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5">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5">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5">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5">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5">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5">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5">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5">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5">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5">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5">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5">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5">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5">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5">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5">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5">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5">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5">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5">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5">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5">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5">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5">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5">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5">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5">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5">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5">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5">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5">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5">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5">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5">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5">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5">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5">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5">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5">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5">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5">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5">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5">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5">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5">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5">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5">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5">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5">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5">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5">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5">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5">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5">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5">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5">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5">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5">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5">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5">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5">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5">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5">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5">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5">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5">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5">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5">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5">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5">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5">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5">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5">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5">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5">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5">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5">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5">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5">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5">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5">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5">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5">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5">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5">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5">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5">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5">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5">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5">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5">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5">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5">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5">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5">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5">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5">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5">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5">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5">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5">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5">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5">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5">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5">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5">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5">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5">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5">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5">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5">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5">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5">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5">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5">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5">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5">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5">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5">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5">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5">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5">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5">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5">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5">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5">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5">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5">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5">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5">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5">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5">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5">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5">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5">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5">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5">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5">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5">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5">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5">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5">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5">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5">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5">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5">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5">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5">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5">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5">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5">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5">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5">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5">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5">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5">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5">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5">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5">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5">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5">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5">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5">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5">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5">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5">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5">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5">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5">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5">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5">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5">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5">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5">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5">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5">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5">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5">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5">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5">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5">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5">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5">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5">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5">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5">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5">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5">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5">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5">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5">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5">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5">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5">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5">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5">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5">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5">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5">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5">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5">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5">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5">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5">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5">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5">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5">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5">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5">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5">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5">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5">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5">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5">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5">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5">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5">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5">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5">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5">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5">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5">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5">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5">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5">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5">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5">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5">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5">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5">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5">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5">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5">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5">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5">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5">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5">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5">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5">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5">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5">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5">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5">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5">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5">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5">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5">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5">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5">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5">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5">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5">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5">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5">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5">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5">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5">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5">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5">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5">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5">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5">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5">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5">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5">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5">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5">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5">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5">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5">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5">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5">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5">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5">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5">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5">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5">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5">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5">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5">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5">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5">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5">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5">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5">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5">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5">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5">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5">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5">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5">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5">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5">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5">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5">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5">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5">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5">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5">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5">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5">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5">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5">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5">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5">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5">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5">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5">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5">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5">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5">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5">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5">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5">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5">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5">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5">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5">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5">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5">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5">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5">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5">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5">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5">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5">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5">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5">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5">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5">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5">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5">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5">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5">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5">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5">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5">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5">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5">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5">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5">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5">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5">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5">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5">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5">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5">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5">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5">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5">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5">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5">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5">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5">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5">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5">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5">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5">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5">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5">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5">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5">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5">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5">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5">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5">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5">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5">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5">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5">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5">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5">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5">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5">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5">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5">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5">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5">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5">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5">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5">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5">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5">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5">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5">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5">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5">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5">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5">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5">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5">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5">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5">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5">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5">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5">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5">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5">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5">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5">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5">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5">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5">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5">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5">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5">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5">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5">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5">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5">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5">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5">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5">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5">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5">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5">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5">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5">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5">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5">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5">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5">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5">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5">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5">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5">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5">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5">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5">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5">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5">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5">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5">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5">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5">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5">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5">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5">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5">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5">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5">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5">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5">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5">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5">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5">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5">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5">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5">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5">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5">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5">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5">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5">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5">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5">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5">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5">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5">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5">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5">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5">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5">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5">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5">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5">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5">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5">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5">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5">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5">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5">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5">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5">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5">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5">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5">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5">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5">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5">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5">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5">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5">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5">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5">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5">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5">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5">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5">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5">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5">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5">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5">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5">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5">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5">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5">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5">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5">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5">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5">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5">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5">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5">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5">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5">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5">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5">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5">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5">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5">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5">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5">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5">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5">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5">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5">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5">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5">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5">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5">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5">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5">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5">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5">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5">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5">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5">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5">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5">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5">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5">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5">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5">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5">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5">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5">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5">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5">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5">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5">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5">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5">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5">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5">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5">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5">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5">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5">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5">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5">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5">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5">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5">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5">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5">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5">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5">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5">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5">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5">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5">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5">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5">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5">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5">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5">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5">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5">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5">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5">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5">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5">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5">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5">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5">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5">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5">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5">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5">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5">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5">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5">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5">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5">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5">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5">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5">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5">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5">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5">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5">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5">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5">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5">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5">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5">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5">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5">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5">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5">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5">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5">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5">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5">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5">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5">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5">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5">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5">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5">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5">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5">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5">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5">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5">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5">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5">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5">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5">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5">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5">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5">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5">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5">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5">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5">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5">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5">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5">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5">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5">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5">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5">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5">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5">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5">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5">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5">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5">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5">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5">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5">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5">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5">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5">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5">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5">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5">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5">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5">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5">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5">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5">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5">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5">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5">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5">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5">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5">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5">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5">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5">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5">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5">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5">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5">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5">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5">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5">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5">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5">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5">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5">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5">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5">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5">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5">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5">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5">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5">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5">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5">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5">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5">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5">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5">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5">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5">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5">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5">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5">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5">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5">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5">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5">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5">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5">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5">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5">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5">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5">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5">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5">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5">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5">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5">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5">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5">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5">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5">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5">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5">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5">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5">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5">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5">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5">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5">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5">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5">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5">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5">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5">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5">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5">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5">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5">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5">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5">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5">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5">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5">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5">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5">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5">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5">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5">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5">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5">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5">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5">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5">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5">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5">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5">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5">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5">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5">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5">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5">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5">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5">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5">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5">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5">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5">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5">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5">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5">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5">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5">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5">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5">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5">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5">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5">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5">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5">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5">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5">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5">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5">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5">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5">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5">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5">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5">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5">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5">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5">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5">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5">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5">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5">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5">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5">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5">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5">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5">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5">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5">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5">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5">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5">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5">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5">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5">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5">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5">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5">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5">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5">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5">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5">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5">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5">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5">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5">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5">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5">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5">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5">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5">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5">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5">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5">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5">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5">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5">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5">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5">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5">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5">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5">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5">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5">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5">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5">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5">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5">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5">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5">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5">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5">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5">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5">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5">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5">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5">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5">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5">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5">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5">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5">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5">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5">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5">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5">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5">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5">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5">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5">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5">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5">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5">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5">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5">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5">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5">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5">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5">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5">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5">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5">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5">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5">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5">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5">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5">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5">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5">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5">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5">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5">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5">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5">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5">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5">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5">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5">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5">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5">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5">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5">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5">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5">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5">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5">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5">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5">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5">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5">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5">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5">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5">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5">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5">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5">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5">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5">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5">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5">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5">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5">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5">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5">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5">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5">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5">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5">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5">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5">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5">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5">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5">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5">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5">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5">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5">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5">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5">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5">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5">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5">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5">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5">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5">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5">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5">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5">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5">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5">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5">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5">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5">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5">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5">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5">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5">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5">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5">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5">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5">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5">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5">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5">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5">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5">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5">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5">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5">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5">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5">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5">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5">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5">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5">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5">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5">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5">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5">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5">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5">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5">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5">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5">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5">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5">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5">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5">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5">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5">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5">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5">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5">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5">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5">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5">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5">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5">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5">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5">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5">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5">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5">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5">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5">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5">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5">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5">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5">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5">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5">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5">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5">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5">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5">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5">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5">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5">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5">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5">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5">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5">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5">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5">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5">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5">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5">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5">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5">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5">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5">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5">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5">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5">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5">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5">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5">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5">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5">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5">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5">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5">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5">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5">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5">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5">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5">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5">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5">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5">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5">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5">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5">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5">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5">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5">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5">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5">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5">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5">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5">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5">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5">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5">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5">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5">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5">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5">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5">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5">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5">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5">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5">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5">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5">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5">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5">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5">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5">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5">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5">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5">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5">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5">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5">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5">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5">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5">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5">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5">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5">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5">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5">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5">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5">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5">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5">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5">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5">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5">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5">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5">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5">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5">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5">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5">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5">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5">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5">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5">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5">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5">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5">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5">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5">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5">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5">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5">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5">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5">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5">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5">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5">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5">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5">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5">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5">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5">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5">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5">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5">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5">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5">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5">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5">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5">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5">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5">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5">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5">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5">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5">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5">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5">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5">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5">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5">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5">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5">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5">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5">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5">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5">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5">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5">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5">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5">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5">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5">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5">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5">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5">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5">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5">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5">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5">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5">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5">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5">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5">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5">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5">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5">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5">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5">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5">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5">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5">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5">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5">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5">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5">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5">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5">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5">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5">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5">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5">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5">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5">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5">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5">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5">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5">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5">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5">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5">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5">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5">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5">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5">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5">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5">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5">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5">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5">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5">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5">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5">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5">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5">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5">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5">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5">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5">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5">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5">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5">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5">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5">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5">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5">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5">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5">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5">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5">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5">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5">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5">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5">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5">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5">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5">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5">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5">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5">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5">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5">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5">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5">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5">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5">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5">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5">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5">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5">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5">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5">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5">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5">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5">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5">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5">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5">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5">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5">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5">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5">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5">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5">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5">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5">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5">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5">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5">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5">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5">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5">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5">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5">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5">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5">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5">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5">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5">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5">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5">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5">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5">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5">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5">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5">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5">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5">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5">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5">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5">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5">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5">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5">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5">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5">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5">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5">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5">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5">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5">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5">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5">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5">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5">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5">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5">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5">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5">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5">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5">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5">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5">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5">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5">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5">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5">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5">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5">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5">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5">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5">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5">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5">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5">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5">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5">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5">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5">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5">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5">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5">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5">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5">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5">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5">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5">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5">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5">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5">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5">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5">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5">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5">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5">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5">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5">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5">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5">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5">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5">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5">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5">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5">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5">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5">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5">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5">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5">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5">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5">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5">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5">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5">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5">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5">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5">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5">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5">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5">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5">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5">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5">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5">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5">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5">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5">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5">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5">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5">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5">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5">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5">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5">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5">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5">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5">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5">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5">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5">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5">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5">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5">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5">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5">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5">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5">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5">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5">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5">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5">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5">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5">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5">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5">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5">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5">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5">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5">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5">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5">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5">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5">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5">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5">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5">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5">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5">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5">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5">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5">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5">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5">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5">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5">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5">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5">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5">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5">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5">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5">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5">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5">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5">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5">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5">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5">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5">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5">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5">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5">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5">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5">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5">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5">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5">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5">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5">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5">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5">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5">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5">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5">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5">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5">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5">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5">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5">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5">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5">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5">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5">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5">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5">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5">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5">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5">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5">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5">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5">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5">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5">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5">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5">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5">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5">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5">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5">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5">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5">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5">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5">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5">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5">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5">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5">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5">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5">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5">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5">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5">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5">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5">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5">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5">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5">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5">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5">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5">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5">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5">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5">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5">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5">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5">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5">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5">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5">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5">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5">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5">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5">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5">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5">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5">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5">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5">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5">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5">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5">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5">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5">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5">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5">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5">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5">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5">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5">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5">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5">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5">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5">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5">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5">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5">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5">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5">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5">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5">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5">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5">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5">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5">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5">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5">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5">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5">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5">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5">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5">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5">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5">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5">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5">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5">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5">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5">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5">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5">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5">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5">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5">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5">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5">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5">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5">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5">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5">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5">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5">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5">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5">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5">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5">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5">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5">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5">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5">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5">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5">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5">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5">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5">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5">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5">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5">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5">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5">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5">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5">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5">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5">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5">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5">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5">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5">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5">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5">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5">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5">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5">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5">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5">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5">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5">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5">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5">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5">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5">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5">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5">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5">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5">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5">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5">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5">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5">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5">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5">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5">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5">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5">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5">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5">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5">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5">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5">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5">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5">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5">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5">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5">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5">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5">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5">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5">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5">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5">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5">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5">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5">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5">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5">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5">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5">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5">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5">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5">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5">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5">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5">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5">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5">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5">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5">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5">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5">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5">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5">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5">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5">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5">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5">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5">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5">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5">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5">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5">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5">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5">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5">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5">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5">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5">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5">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5">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5">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5">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5">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5">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5">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5">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5">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5">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5">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5">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5">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5">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5">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5">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5">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5">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5">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5">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5">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5">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5">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5">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5">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5">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5">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5">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5">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5">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5">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5">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5">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5">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5">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5">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5">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5">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5">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5">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5">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5">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5">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5">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5">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5">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5">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5">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5">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5">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5">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5">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5">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5">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5">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5">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5">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5">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5">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5">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5">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5">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5">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5">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5">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5">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5">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5">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5">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5">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5">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5">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5">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5">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5">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5">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5">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5">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5">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5">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5">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5">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5">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5">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5">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5">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5">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5">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5">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5">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5">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5">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5">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5">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5">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5">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5">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5">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5">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5">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5">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5">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5">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5">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5">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5">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5">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5">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5">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5">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5">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5">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5">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5">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5">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5">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5">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5">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5">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5">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5">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5">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5">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5">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5">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5">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5">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5">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5">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5">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5">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5">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5">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5">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5">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5">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5">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5">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5">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5">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5">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5">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5">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5">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5">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5">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5">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5">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5">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5">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5">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5">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5">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5">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5">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5">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5">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5">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5">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5">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5">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5">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5">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5">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5">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5">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5">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5">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5">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5">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5">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5">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5">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5">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5">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5">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5">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5">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5">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5">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5">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5">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5">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5">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5">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5">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5">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5">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5">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5">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5">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5">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5">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5">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5">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5">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5">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5">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5">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5">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5">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5">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5">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5">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5">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5">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5">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5">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5">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5">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5">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5">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5">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5">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5">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5">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5">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5">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5">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5">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5">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5">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5">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5">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5">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5">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5">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5">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5">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5">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5">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5">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5">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5">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5">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5">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5">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5">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5">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5">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5">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5">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5">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5">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5">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5">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5">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5">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5">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5">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5">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5">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5">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5">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5">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5">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5">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5">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5">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5">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5">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5">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5">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5">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5">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5">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5">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5">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5">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5">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5">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5">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5">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5">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5">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5">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5">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5">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5">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5">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5">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5">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5">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5">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5">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5">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5">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5">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5">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5">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5">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5">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5">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5">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5">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5">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5">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5">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5">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5">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5">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5">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5">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5">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5">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5">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5">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5">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5">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5">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5">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5">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5">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5">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5">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5">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5">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5">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5">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5">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5">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5">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5">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5">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5">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5">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5">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5">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5">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5">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5">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5">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5">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5">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5">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5">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5">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5">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5">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5">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5">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5">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5">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5">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5">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5">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5">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5">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5">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5">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5">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5">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5">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5">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5">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5">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5">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5">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5">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5">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5">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5">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5">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5">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5">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5">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5">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5">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5">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5">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5">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5">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5">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5">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5">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5">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5">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5">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5">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5">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5">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5">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5">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5">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5">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5">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5">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5">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5">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5">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5">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5">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5">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5">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5">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5">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5">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5">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5">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5">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5">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5">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5">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5">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5">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5">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5">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5">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5">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5">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5">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5">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5">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5">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5">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5">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5">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5">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5">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5">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5">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5">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5">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5">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5">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5">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5">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5">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5">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5">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5">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5">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5">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5">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5">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5">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5">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5">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5">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5">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5">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5">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5">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5">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5">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5">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5">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5">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5">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5">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5">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5">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5">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5">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5">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5">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5">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5">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5">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5">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5">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5">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5">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5">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5">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5">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5">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5">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5">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5">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5">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5">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5">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5">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5">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5">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5">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5">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5">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5">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5">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5">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5">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5">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5">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5">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5">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5">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5">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5">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5">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5">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5">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5">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5">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5">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5">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5">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5">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5">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5">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5">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5">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5">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5">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5">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5">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5">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5">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5">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5">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5">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5">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5">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5">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5">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5">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5">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5">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5">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5">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5">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5">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5">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5">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5">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5">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5">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5">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5">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5">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5">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5">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5">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5">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5">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5">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5">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5">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5">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5">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5">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5">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5">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5">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5">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5">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5">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5">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5">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5">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5">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5">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5">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5">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5">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5">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5">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5">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5">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5">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5">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5">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5">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5">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5">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5">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5">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5">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5">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5">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5">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5">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5">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5">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5">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5">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5">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5">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5">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5">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5">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5">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5">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5">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5">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5">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5">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5">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5">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5">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5">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5">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5">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5">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5">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5">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5">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5">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5">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5">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5">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5">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5">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5">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5">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5">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5">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5">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5">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5">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5">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5">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5">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5">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5">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5">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5">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5">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5">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5">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5">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5">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5">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5">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5">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5">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5">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5">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5">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5">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5">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5">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5">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5">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5">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5">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5">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5">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5">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5">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5">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5">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5">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5">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5">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5">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5">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5">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5">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5">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5">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5">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5">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5">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5">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5">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5">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5">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5">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5">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5">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5">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5">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5">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5">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5">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5">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5">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5">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5">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5">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5">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5">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5">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5">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5">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5">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5">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5">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5">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5">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5">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5">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5">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5">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5">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5">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5">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5">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5">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5">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5">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5">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5">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5">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5">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5">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5">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5">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5">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5">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5">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5">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5">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5">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5">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5">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5">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5">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5">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5">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5">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5">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5">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5">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5">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5">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5">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5">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5">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5">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5">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5">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5">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5">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5">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5">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5">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5">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5">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5">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5">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5">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5">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5">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5">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5">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5">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5">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5">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5">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5">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5">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5">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5">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5">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5">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5">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5">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5">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5">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5">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5">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5">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5">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5">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5">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5">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5">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5">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5">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5">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5">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5">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5">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5">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5">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5">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5">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5">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5">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5">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5">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5">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5">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5">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5">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5">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5">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5">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5">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5">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5">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5">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5">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5">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5">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5">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5">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5">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5">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5">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5">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5">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5">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5">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5">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5">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5">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5">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5">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5">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5">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5">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5">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5">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5">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5">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5">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5">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5">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5">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5">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5">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5">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5">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5">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5">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5">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5">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5">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5">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5">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5">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5">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5">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5">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5">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5">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5">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5">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5">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5">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5">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5">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5">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5">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5">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5">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5">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5">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5">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5">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5">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5">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5">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5">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5">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5">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5">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5">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5">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5">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5">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5">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5">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5">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5">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5">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5">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5">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5">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5">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5">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5">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5">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5">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5">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5">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5">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5">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5">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5">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5">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5">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5">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5">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5">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5">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5">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5">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5">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5">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5">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5">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5">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5">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5">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5">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5">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5">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5">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5">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5">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5">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5">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5">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5">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5">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5">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5">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5">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5">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5">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5">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5">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5">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5">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5">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5">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5">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5">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5">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5">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5">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5">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5">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5">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5">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5">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5">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5">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5">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5">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5">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5">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5">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5">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5">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5">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5">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5">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5">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5">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5">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5">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5">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5">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5">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5">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5">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5">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5">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5">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5">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5">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5">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5">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5">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5">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5">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5">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5">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5">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5">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5">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5">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5">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5">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5">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5">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5">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5">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5">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5">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5">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5">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5">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5">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5">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5">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5">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5">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5">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5">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5">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5">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5">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5">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5">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5">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5">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5">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5">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5">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5">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5">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5">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5">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5">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5">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5">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5">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5">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5">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5">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5">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5">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5">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5">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5">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5">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5">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5">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5">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5">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5">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5">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5">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5">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5">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5">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5">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5">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5">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5">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5">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5">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5">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5">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5">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5">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5">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5">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5">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5">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5">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5">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5">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5">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5">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5">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5">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5">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5">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5">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5">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5">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5">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5">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5">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5">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5">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5">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5">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5">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5">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5">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5">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5">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5">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5">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5">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5">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5">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5">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5">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5">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5">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5">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5">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5">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5">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5">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5">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5">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5">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5">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5">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5">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5">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5">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5">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5">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5">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5">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5">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5">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5">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5">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5">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5">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5">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5">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5">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5">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5">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5">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5">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5">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5">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5">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5">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5">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5">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5">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5">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5">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5">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5">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5">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5">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5">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5">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5">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5">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5">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5">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5">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5">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5">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5">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5">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5">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5">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5">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5">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5">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5">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5">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5">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5">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5">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5">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5">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5">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5">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5">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5">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5">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5">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5">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5">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5">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5">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5">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5">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5">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5">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5">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5">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5">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5">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5">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5">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5">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5">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5">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5">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5">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5">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5">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5">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5">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5">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5">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5">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5">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5">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5">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5">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5">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5">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5">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5">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5">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5">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5">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5">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5">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5">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5">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5">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5">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5">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5">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5">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5">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5">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5">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5">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5">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5">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5">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5">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5">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5">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5">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5">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5">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5">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5">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5">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5">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5">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5">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5">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5">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5">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5">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5">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5">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5">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5">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5">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5">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5">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5">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5">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5">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5">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5">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5">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5">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5">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5">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5">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5">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5">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5">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5">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5">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5">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5">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5">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5">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5">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5">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5">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5">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5">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5">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5">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5">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5">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5">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5">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5">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5">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5">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5">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5">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5">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5">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5">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5">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5">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5">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5">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5">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5">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5">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5">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5">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5">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5">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5">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5">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5">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5">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5">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5">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5">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5">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5">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5">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5">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5">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5">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5">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5">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5">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5">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5">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5">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5">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5">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5">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5">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5">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5">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5">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5">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5">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5">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5">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5">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5">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5">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5">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5">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5">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5">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5">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5">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5">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5">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5">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5">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5">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5">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5">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5">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5">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5">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5">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5">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5">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5">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5">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5">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5">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5">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5">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5">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5">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5">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5">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5">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5">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5">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5">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5">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5">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5">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5">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5">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5">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5">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5">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5">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5">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5">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5">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5">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5">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5">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5">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5">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5">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5">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5">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5">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5">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5">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5">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5">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5">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5">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5">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5">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5">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5">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5">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5">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5">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5">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5">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5">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5">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5">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5">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5">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5">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5">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5">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5">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5">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5">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5">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5">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5">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5">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5">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5">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5">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5">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5">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5">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5">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5">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5">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5">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5">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5">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5">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5">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5">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5">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5">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5">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5">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5">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5">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5">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5">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5">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5">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5">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5">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5">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5">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5">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5">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5">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5">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5">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5">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5">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5">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5">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5">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5">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5">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5">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5">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5">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5">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5">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5">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5">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5">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5">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5">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5">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5">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5">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5">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5">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5">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5">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5">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5">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5">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5">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5">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5">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5">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5">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5">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5">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5">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5">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5">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5">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5">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5">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5">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5">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5">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5">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5">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5">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5">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5">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5">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5">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5">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5">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5">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5">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5">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5">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5">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5">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5">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5">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5">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5">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5">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5">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5">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5">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5">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5">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5">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5">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5">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5">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5">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5">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5">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5">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5">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5">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5">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5">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5">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5">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5">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5">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5">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5">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5">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5">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5">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5">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5">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5">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5">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5">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5">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5">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5">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5">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5">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5">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5">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5">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5">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5">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5">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5">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5">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5">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5">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5">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5">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5">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5">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5">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5">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5">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5">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5">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5">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5">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5">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5">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5">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5">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5">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5">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5">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5">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5">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5">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5">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5">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5">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5">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5">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5">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5">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5">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5">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5">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5">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5">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5">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5">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5">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5">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5">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5">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5">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5">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5">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5">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5">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5">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5">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5">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5">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5">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5">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5">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5">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5">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5">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5">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5">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5">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5">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5">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5">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5">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5">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5">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5">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5">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5">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5">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5">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5">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5">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5">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5">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5">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5">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5">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5">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5">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5">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5">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5">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5">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5">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5">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5">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5">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5">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5">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5">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5">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5">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5">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5">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5">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5">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5">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5">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5">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5">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5">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5">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5">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5">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5">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5">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5">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5">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5">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5">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5">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5">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5">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5">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5">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5">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5">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5">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5">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5">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5">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5">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5">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5">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5">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5">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5">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5">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5">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5">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5">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5">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5">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5">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5">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5">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5">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5">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5">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5">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5">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5">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5">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5">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5">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5">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5">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5">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5">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5">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5">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5">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5">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5">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5">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5">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5">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5">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5">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5">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5">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5">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5">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5">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5">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5">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5">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5">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5">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5">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5">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5">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5">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5">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5">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5">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5">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5">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5">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5">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5">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5">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5">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5">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5">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5">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5">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5">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5">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5">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5">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5">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5">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5">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5">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5">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5">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5">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5">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5">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5">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5">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5">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5">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5">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5">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5">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5">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5">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5">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5">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5">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5">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5">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5">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5">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5">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5">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5">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5">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5">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5">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5">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5">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5">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5">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5">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5">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5">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5">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5">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5">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5">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5">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5">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5">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5">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5">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5">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5">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5">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5">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5">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5">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5">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5">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5">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5">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5">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5">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5">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5">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5">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5">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5">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5">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5">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5">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5">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5">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5">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5">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5">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5">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5">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5">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5">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5">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5">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5">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5">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5">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5">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5">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5">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5">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5">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5">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5">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5">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5">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5">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5">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5">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5">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5">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5">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5">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5">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5">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5">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5">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5">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5">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5">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5">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5">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5">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5">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5">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5">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5">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5">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5">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5">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5">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5">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5">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5">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5">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5">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5">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5">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5">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5">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5">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5">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5">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5">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5">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5">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5">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5">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5">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5">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5">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5">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5">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5">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5">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5">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5">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5">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5">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5">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5">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5">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5">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5">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5">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5">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5">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5">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5">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5">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5">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5">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5">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5">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5">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5">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5">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5">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5">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5">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5">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5">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5">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5">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5">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5">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5">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5">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5">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5">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5">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5">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5">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5">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5">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5">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5">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5">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5">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5">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5">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5">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5">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5">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5">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5">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5">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5">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5">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5">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5">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5">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5">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5">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5">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5">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5">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5">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5">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5">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5">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5">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5">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5">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5">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5">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5">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5">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5">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5">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5">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5">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5">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5">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5">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5">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5">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5">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5">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5">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5">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5">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5">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5">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5">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5">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5">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5">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5">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5">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5">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5">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5">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5">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5">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5">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5">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5">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5">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5">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5">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5">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5">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5">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5">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5">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5">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5">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5">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5">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5">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5">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5">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5">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5">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5">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5">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5">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5">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5">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5">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5">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5">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5">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5">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5">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5">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5">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5">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5">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5">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5">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5">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5">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5">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5">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5">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5">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5">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5">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5">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5">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5">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5">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5">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5">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5">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5">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5">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M4506"/>
  <sheetViews>
    <sheetView zoomScale="130" zoomScaleNormal="130" workbookViewId="0"/>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9.69921875" customWidth="1"/>
    <col min="12" max="12" width="14.5976562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row>
    <row r="4" spans="1:13"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5">
      <c r="A7" s="2">
        <v>45208</v>
      </c>
      <c r="B7" s="3">
        <f t="shared" si="2"/>
        <v>2024</v>
      </c>
      <c r="C7" t="str">
        <f t="shared" si="0"/>
        <v>2023-2024</v>
      </c>
      <c r="D7" t="s">
        <v>147</v>
      </c>
      <c r="E7" t="s">
        <v>9</v>
      </c>
      <c r="F7" t="str">
        <f t="shared" si="1"/>
        <v>New South Wales</v>
      </c>
      <c r="G7" t="s">
        <v>10</v>
      </c>
      <c r="H7">
        <v>2067</v>
      </c>
      <c r="I7" t="s">
        <v>11</v>
      </c>
      <c r="J7" t="s">
        <v>12</v>
      </c>
      <c r="K7" t="s">
        <v>153</v>
      </c>
      <c r="L7" t="s">
        <v>16</v>
      </c>
      <c r="M7" s="5">
        <v>1</v>
      </c>
    </row>
    <row r="8" spans="1:13"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5">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row>
    <row r="14" spans="1:13"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5">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row>
    <row r="68" spans="1:13" x14ac:dyDescent="0.25">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row>
    <row r="69" spans="1:13" x14ac:dyDescent="0.25">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row>
    <row r="70" spans="1:13" x14ac:dyDescent="0.25">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row>
    <row r="71" spans="1:13" x14ac:dyDescent="0.25">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row>
    <row r="72" spans="1:13" x14ac:dyDescent="0.25">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row>
    <row r="73" spans="1:13" x14ac:dyDescent="0.25">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row>
    <row r="74" spans="1:13" x14ac:dyDescent="0.25">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row>
    <row r="75" spans="1:13" x14ac:dyDescent="0.25">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row>
    <row r="76" spans="1:13" x14ac:dyDescent="0.25">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row>
    <row r="77" spans="1:13" x14ac:dyDescent="0.25">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row>
    <row r="78" spans="1:13" x14ac:dyDescent="0.25">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row>
    <row r="79" spans="1:13" x14ac:dyDescent="0.25">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row>
    <row r="80" spans="1:13" x14ac:dyDescent="0.25">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row>
    <row r="81" spans="1:13" x14ac:dyDescent="0.25">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row>
    <row r="82" spans="1:13" x14ac:dyDescent="0.25">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row>
    <row r="83" spans="1:13" x14ac:dyDescent="0.25">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row>
    <row r="84" spans="1:13" x14ac:dyDescent="0.25">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row>
    <row r="85" spans="1:13" x14ac:dyDescent="0.25">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row>
    <row r="86" spans="1:13" x14ac:dyDescent="0.25">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row>
    <row r="87" spans="1:13" x14ac:dyDescent="0.25">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row>
    <row r="88" spans="1:13" x14ac:dyDescent="0.25">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row>
    <row r="89" spans="1:13" x14ac:dyDescent="0.25">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row>
    <row r="90" spans="1:13" x14ac:dyDescent="0.25">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row>
    <row r="91" spans="1:13" x14ac:dyDescent="0.25">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row>
    <row r="92" spans="1:13" x14ac:dyDescent="0.25">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row>
    <row r="93" spans="1:13" x14ac:dyDescent="0.25">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row>
    <row r="94" spans="1:13" x14ac:dyDescent="0.25">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row>
    <row r="95" spans="1:13" x14ac:dyDescent="0.25">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row>
    <row r="96" spans="1:13" x14ac:dyDescent="0.25">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row>
    <row r="97" spans="1:13" x14ac:dyDescent="0.25">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row>
    <row r="98" spans="1:13" x14ac:dyDescent="0.25">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row>
    <row r="99" spans="1:13" x14ac:dyDescent="0.25">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row>
    <row r="100" spans="1:13" x14ac:dyDescent="0.25">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row>
    <row r="101" spans="1:13" x14ac:dyDescent="0.25">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row>
    <row r="102" spans="1:13" x14ac:dyDescent="0.25">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row>
    <row r="103" spans="1:13" x14ac:dyDescent="0.25">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row>
    <row r="104" spans="1:13" x14ac:dyDescent="0.25">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row>
    <row r="105" spans="1:13" x14ac:dyDescent="0.25">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row>
    <row r="106" spans="1:13" x14ac:dyDescent="0.25">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row>
    <row r="107" spans="1:13" x14ac:dyDescent="0.25">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row>
    <row r="108" spans="1:13" x14ac:dyDescent="0.25">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row>
    <row r="109" spans="1:13" x14ac:dyDescent="0.25">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row>
    <row r="110" spans="1:13" x14ac:dyDescent="0.25">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row>
    <row r="111" spans="1:13" x14ac:dyDescent="0.25">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row>
    <row r="112" spans="1:13" x14ac:dyDescent="0.25">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row>
    <row r="113" spans="1:13" x14ac:dyDescent="0.25">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row>
    <row r="114" spans="1:13" x14ac:dyDescent="0.25">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row>
    <row r="115" spans="1:13" x14ac:dyDescent="0.25">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row>
    <row r="116" spans="1:13" x14ac:dyDescent="0.25">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row>
    <row r="117" spans="1:13" x14ac:dyDescent="0.25">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row>
    <row r="118" spans="1:13" x14ac:dyDescent="0.25">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row>
    <row r="119" spans="1:13" x14ac:dyDescent="0.25">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row>
    <row r="120" spans="1:13" x14ac:dyDescent="0.25">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row>
    <row r="121" spans="1:13" x14ac:dyDescent="0.25">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row>
    <row r="122" spans="1:13" x14ac:dyDescent="0.25">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row>
    <row r="123" spans="1:13" x14ac:dyDescent="0.25">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row>
    <row r="124" spans="1:13" x14ac:dyDescent="0.25">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row>
    <row r="125" spans="1:13" x14ac:dyDescent="0.25">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row>
    <row r="126" spans="1:13" x14ac:dyDescent="0.25">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row>
    <row r="127" spans="1:13" x14ac:dyDescent="0.25">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row>
    <row r="128" spans="1:13" x14ac:dyDescent="0.25">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row>
    <row r="129" spans="1:13" x14ac:dyDescent="0.25">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row>
    <row r="130" spans="1:13" x14ac:dyDescent="0.25">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row>
    <row r="132" spans="1:13" x14ac:dyDescent="0.25">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row>
    <row r="133" spans="1:13" x14ac:dyDescent="0.25">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row>
    <row r="134" spans="1:13" x14ac:dyDescent="0.25">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row>
    <row r="135" spans="1:13" x14ac:dyDescent="0.25">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row>
    <row r="136" spans="1:13" x14ac:dyDescent="0.25">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row>
    <row r="137" spans="1:13" x14ac:dyDescent="0.25">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row>
    <row r="138" spans="1:13" x14ac:dyDescent="0.25">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row>
    <row r="139" spans="1:13" x14ac:dyDescent="0.25">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row>
    <row r="140" spans="1:13" x14ac:dyDescent="0.25">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row>
    <row r="141" spans="1:13" x14ac:dyDescent="0.25">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row>
    <row r="142" spans="1:13" x14ac:dyDescent="0.25">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row>
    <row r="143" spans="1:13" x14ac:dyDescent="0.25">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row>
    <row r="144" spans="1:13" x14ac:dyDescent="0.25">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row>
    <row r="145" spans="1:13" x14ac:dyDescent="0.25">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row>
    <row r="146" spans="1:13" x14ac:dyDescent="0.25">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row>
    <row r="147" spans="1:13" x14ac:dyDescent="0.25">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row>
    <row r="148" spans="1:13" x14ac:dyDescent="0.25">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row>
    <row r="149" spans="1:13" x14ac:dyDescent="0.25">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row>
    <row r="150" spans="1:13" x14ac:dyDescent="0.25">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row>
    <row r="151" spans="1:13" x14ac:dyDescent="0.25">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row>
    <row r="152" spans="1:13" x14ac:dyDescent="0.25">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row>
    <row r="153" spans="1:13" x14ac:dyDescent="0.25">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row>
    <row r="154" spans="1:13" x14ac:dyDescent="0.25">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row>
    <row r="155" spans="1:13" x14ac:dyDescent="0.25">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row>
    <row r="156" spans="1:13" x14ac:dyDescent="0.25">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row>
    <row r="157" spans="1:13" x14ac:dyDescent="0.25">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row>
    <row r="158" spans="1:13" x14ac:dyDescent="0.25">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row>
    <row r="159" spans="1:13" x14ac:dyDescent="0.25">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row>
    <row r="160" spans="1:13" x14ac:dyDescent="0.25">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row>
    <row r="161" spans="1:13" x14ac:dyDescent="0.25">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row>
    <row r="162" spans="1:13" x14ac:dyDescent="0.25">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row>
    <row r="163" spans="1:13" x14ac:dyDescent="0.25">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row>
    <row r="164" spans="1:13" x14ac:dyDescent="0.25">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row>
    <row r="165" spans="1:13" x14ac:dyDescent="0.25">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row>
    <row r="166" spans="1:13" x14ac:dyDescent="0.25">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row>
    <row r="167" spans="1:13" x14ac:dyDescent="0.25">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row>
    <row r="168" spans="1:13" x14ac:dyDescent="0.25">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row>
    <row r="169" spans="1:13" x14ac:dyDescent="0.25">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row>
    <row r="170" spans="1:13" x14ac:dyDescent="0.25">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row>
    <row r="171" spans="1:13" x14ac:dyDescent="0.25">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row>
    <row r="172" spans="1:13" x14ac:dyDescent="0.25">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row>
    <row r="173" spans="1:13" x14ac:dyDescent="0.25">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row>
    <row r="174" spans="1:13" x14ac:dyDescent="0.25">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row>
    <row r="175" spans="1:13" x14ac:dyDescent="0.25">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row>
    <row r="176" spans="1:13" x14ac:dyDescent="0.25">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row>
    <row r="177" spans="1:13" x14ac:dyDescent="0.25">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row>
    <row r="178" spans="1:13" x14ac:dyDescent="0.25">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row>
    <row r="179" spans="1:13" x14ac:dyDescent="0.25">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row>
    <row r="180" spans="1:13" x14ac:dyDescent="0.25">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row>
    <row r="181" spans="1:13" x14ac:dyDescent="0.25">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row>
    <row r="182" spans="1:13" x14ac:dyDescent="0.25">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row>
    <row r="183" spans="1:13" x14ac:dyDescent="0.25">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row>
    <row r="184" spans="1:13" x14ac:dyDescent="0.25">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row>
    <row r="185" spans="1:13" x14ac:dyDescent="0.25">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row>
    <row r="186" spans="1:13" x14ac:dyDescent="0.25">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row>
    <row r="187" spans="1:13" x14ac:dyDescent="0.25">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row>
    <row r="188" spans="1:13" x14ac:dyDescent="0.25">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row>
    <row r="189" spans="1:13" x14ac:dyDescent="0.25">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row>
    <row r="190" spans="1:13" x14ac:dyDescent="0.25">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row>
    <row r="191" spans="1:13" x14ac:dyDescent="0.25">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row>
    <row r="192" spans="1:13" x14ac:dyDescent="0.25">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row>
    <row r="193" spans="1:13" x14ac:dyDescent="0.25">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row>
    <row r="194" spans="1:13" x14ac:dyDescent="0.25">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row>
    <row r="196" spans="1:13" x14ac:dyDescent="0.25">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row>
    <row r="197" spans="1:13" x14ac:dyDescent="0.25">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row>
    <row r="198" spans="1:13" x14ac:dyDescent="0.25">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row>
    <row r="199" spans="1:13" x14ac:dyDescent="0.25">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row>
    <row r="200" spans="1:13" x14ac:dyDescent="0.25">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row>
    <row r="201" spans="1:13" x14ac:dyDescent="0.25">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row>
    <row r="202" spans="1:13" x14ac:dyDescent="0.25">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row>
    <row r="203" spans="1:13" x14ac:dyDescent="0.25">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row>
    <row r="204" spans="1:13" x14ac:dyDescent="0.25">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row>
    <row r="205" spans="1:13" x14ac:dyDescent="0.25">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row>
    <row r="206" spans="1:13" x14ac:dyDescent="0.25">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row>
    <row r="207" spans="1:13" x14ac:dyDescent="0.25">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row>
    <row r="208" spans="1:13" x14ac:dyDescent="0.25">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row>
    <row r="209" spans="1:13" x14ac:dyDescent="0.25">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row>
    <row r="210" spans="1:13" x14ac:dyDescent="0.25">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row>
    <row r="211" spans="1:13" x14ac:dyDescent="0.25">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row>
    <row r="212" spans="1:13" x14ac:dyDescent="0.25">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row>
    <row r="213" spans="1:13" x14ac:dyDescent="0.25">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row>
    <row r="214" spans="1:13" x14ac:dyDescent="0.25">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row>
    <row r="215" spans="1:13" x14ac:dyDescent="0.25">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row>
    <row r="216" spans="1:13" x14ac:dyDescent="0.25">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row>
    <row r="217" spans="1:13" x14ac:dyDescent="0.25">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row>
    <row r="218" spans="1:13" x14ac:dyDescent="0.25">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row>
    <row r="219" spans="1:13" x14ac:dyDescent="0.25">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row>
    <row r="220" spans="1:13" x14ac:dyDescent="0.25">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row>
    <row r="221" spans="1:13" x14ac:dyDescent="0.25">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row>
    <row r="222" spans="1:13" x14ac:dyDescent="0.25">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row>
    <row r="223" spans="1:13" x14ac:dyDescent="0.25">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row>
    <row r="224" spans="1:13" x14ac:dyDescent="0.25">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row>
    <row r="225" spans="1:13" x14ac:dyDescent="0.25">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row>
    <row r="226" spans="1:13" x14ac:dyDescent="0.25">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row>
    <row r="227" spans="1:13" x14ac:dyDescent="0.25">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row>
    <row r="228" spans="1:13" x14ac:dyDescent="0.25">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row>
    <row r="229" spans="1:13" x14ac:dyDescent="0.25">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row>
    <row r="230" spans="1:13" x14ac:dyDescent="0.25">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row>
    <row r="231" spans="1:13" x14ac:dyDescent="0.25">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row>
    <row r="232" spans="1:13" x14ac:dyDescent="0.25">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row>
    <row r="233" spans="1:13" x14ac:dyDescent="0.25">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row>
    <row r="234" spans="1:13" x14ac:dyDescent="0.25">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row>
    <row r="235" spans="1:13" x14ac:dyDescent="0.25">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row>
    <row r="236" spans="1:13" x14ac:dyDescent="0.25">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row>
    <row r="237" spans="1:13" x14ac:dyDescent="0.25">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row>
    <row r="238" spans="1:13" x14ac:dyDescent="0.25">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row>
    <row r="239" spans="1:13" x14ac:dyDescent="0.25">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row>
    <row r="240" spans="1:13" x14ac:dyDescent="0.25">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row>
    <row r="241" spans="1:13" x14ac:dyDescent="0.25">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row>
    <row r="242" spans="1:13" x14ac:dyDescent="0.25">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row>
    <row r="243" spans="1:13" x14ac:dyDescent="0.25">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row>
    <row r="244" spans="1:13" x14ac:dyDescent="0.25">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row>
    <row r="245" spans="1:13" x14ac:dyDescent="0.25">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row>
    <row r="246" spans="1:13" x14ac:dyDescent="0.25">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row>
    <row r="247" spans="1:13" x14ac:dyDescent="0.25">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row>
    <row r="248" spans="1:13" x14ac:dyDescent="0.25">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row>
    <row r="249" spans="1:13" x14ac:dyDescent="0.25">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row>
    <row r="250" spans="1:13" x14ac:dyDescent="0.25">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row>
    <row r="251" spans="1:13" x14ac:dyDescent="0.25">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row>
    <row r="252" spans="1:13" x14ac:dyDescent="0.25">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row>
    <row r="253" spans="1:13" x14ac:dyDescent="0.25">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row>
    <row r="254" spans="1:13" x14ac:dyDescent="0.25">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row>
    <row r="255" spans="1:13" x14ac:dyDescent="0.25">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row>
    <row r="256" spans="1:13" x14ac:dyDescent="0.25">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row>
    <row r="257" spans="1:13" x14ac:dyDescent="0.25">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row>
    <row r="258" spans="1:13" x14ac:dyDescent="0.25">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row>
    <row r="260" spans="1:13" x14ac:dyDescent="0.25">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row>
    <row r="261" spans="1:13" x14ac:dyDescent="0.25">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row>
    <row r="262" spans="1:13" x14ac:dyDescent="0.25">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row>
    <row r="263" spans="1:13" x14ac:dyDescent="0.25">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row>
    <row r="264" spans="1:13" x14ac:dyDescent="0.25">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row>
    <row r="265" spans="1:13" x14ac:dyDescent="0.25">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row>
    <row r="266" spans="1:13" x14ac:dyDescent="0.25">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row>
    <row r="267" spans="1:13" x14ac:dyDescent="0.25">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row>
    <row r="268" spans="1:13" x14ac:dyDescent="0.25">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row>
    <row r="269" spans="1:13" x14ac:dyDescent="0.25">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row>
    <row r="270" spans="1:13" x14ac:dyDescent="0.25">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row>
    <row r="271" spans="1:13" x14ac:dyDescent="0.25">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row>
    <row r="272" spans="1:13" x14ac:dyDescent="0.25">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row>
    <row r="273" spans="1:13" x14ac:dyDescent="0.25">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row>
    <row r="274" spans="1:13" x14ac:dyDescent="0.25">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row>
    <row r="275" spans="1:13" x14ac:dyDescent="0.25">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row>
    <row r="276" spans="1:13" x14ac:dyDescent="0.25">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row>
    <row r="277" spans="1:13" x14ac:dyDescent="0.25">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row>
    <row r="278" spans="1:13" x14ac:dyDescent="0.25">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row>
    <row r="279" spans="1:13" x14ac:dyDescent="0.25">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row>
    <row r="280" spans="1:13" x14ac:dyDescent="0.25">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row>
    <row r="281" spans="1:13" x14ac:dyDescent="0.25">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row>
    <row r="282" spans="1:13" x14ac:dyDescent="0.25">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row>
    <row r="283" spans="1:13" x14ac:dyDescent="0.25">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row>
    <row r="284" spans="1:13" x14ac:dyDescent="0.25">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row>
    <row r="285" spans="1:13" x14ac:dyDescent="0.25">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row>
    <row r="286" spans="1:13" x14ac:dyDescent="0.25">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row>
    <row r="287" spans="1:13" x14ac:dyDescent="0.25">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row>
    <row r="288" spans="1:13" x14ac:dyDescent="0.25">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row>
    <row r="289" spans="1:13" x14ac:dyDescent="0.25">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row>
    <row r="290" spans="1:13" x14ac:dyDescent="0.25">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row>
    <row r="291" spans="1:13" x14ac:dyDescent="0.25">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row>
    <row r="292" spans="1:13" x14ac:dyDescent="0.25">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row>
    <row r="293" spans="1:13" x14ac:dyDescent="0.25">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row>
    <row r="294" spans="1:13" x14ac:dyDescent="0.25">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row>
    <row r="295" spans="1:13" x14ac:dyDescent="0.25">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row>
    <row r="296" spans="1:13" x14ac:dyDescent="0.25">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row>
    <row r="297" spans="1:13" x14ac:dyDescent="0.25">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row>
    <row r="298" spans="1:13" x14ac:dyDescent="0.25">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row>
    <row r="299" spans="1:13" x14ac:dyDescent="0.25">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row>
    <row r="300" spans="1:13" x14ac:dyDescent="0.25">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row>
    <row r="301" spans="1:13" x14ac:dyDescent="0.25">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row>
    <row r="302" spans="1:13" x14ac:dyDescent="0.25">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row>
    <row r="303" spans="1:13" x14ac:dyDescent="0.25">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row>
    <row r="304" spans="1:13" x14ac:dyDescent="0.25">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row>
    <row r="305" spans="1:13" x14ac:dyDescent="0.25">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row>
    <row r="306" spans="1:13" x14ac:dyDescent="0.25">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row>
    <row r="307" spans="1:13" x14ac:dyDescent="0.25">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row>
    <row r="308" spans="1:13" x14ac:dyDescent="0.25">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row>
    <row r="309" spans="1:13" x14ac:dyDescent="0.25">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row>
    <row r="310" spans="1:13" x14ac:dyDescent="0.25">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row>
    <row r="311" spans="1:13" x14ac:dyDescent="0.25">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row>
    <row r="312" spans="1:13" x14ac:dyDescent="0.25">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row>
    <row r="313" spans="1:13" x14ac:dyDescent="0.25">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row>
    <row r="314" spans="1:13" x14ac:dyDescent="0.25">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row>
    <row r="315" spans="1:13" x14ac:dyDescent="0.25">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row>
    <row r="316" spans="1:13" x14ac:dyDescent="0.25">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row>
    <row r="317" spans="1:13" x14ac:dyDescent="0.25">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row>
    <row r="318" spans="1:13" x14ac:dyDescent="0.25">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row>
    <row r="319" spans="1:13" x14ac:dyDescent="0.25">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row>
    <row r="320" spans="1:13" x14ac:dyDescent="0.25">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row>
    <row r="321" spans="1:13" x14ac:dyDescent="0.25">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row>
    <row r="322" spans="1:13" x14ac:dyDescent="0.25">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row>
    <row r="324" spans="1:13" x14ac:dyDescent="0.25">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row>
    <row r="325" spans="1:13" x14ac:dyDescent="0.25">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row>
    <row r="326" spans="1:13" x14ac:dyDescent="0.25">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row>
    <row r="327" spans="1:13" x14ac:dyDescent="0.25">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row>
    <row r="328" spans="1:13" x14ac:dyDescent="0.25">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row>
    <row r="329" spans="1:13" x14ac:dyDescent="0.25">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row>
    <row r="330" spans="1:13" x14ac:dyDescent="0.25">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row>
    <row r="331" spans="1:13" x14ac:dyDescent="0.25">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row>
    <row r="332" spans="1:13" x14ac:dyDescent="0.25">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row>
    <row r="333" spans="1:13" x14ac:dyDescent="0.25">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row>
    <row r="334" spans="1:13" x14ac:dyDescent="0.25">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row>
    <row r="335" spans="1:13" x14ac:dyDescent="0.25">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row>
    <row r="336" spans="1:13" x14ac:dyDescent="0.25">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row>
    <row r="337" spans="1:13" x14ac:dyDescent="0.25">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row>
    <row r="338" spans="1:13" x14ac:dyDescent="0.25">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row>
    <row r="339" spans="1:13" x14ac:dyDescent="0.25">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row>
    <row r="340" spans="1:13" x14ac:dyDescent="0.25">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row>
    <row r="341" spans="1:13" x14ac:dyDescent="0.25">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row>
    <row r="342" spans="1:13" x14ac:dyDescent="0.25">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row>
    <row r="343" spans="1:13" x14ac:dyDescent="0.25">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row>
    <row r="344" spans="1:13" x14ac:dyDescent="0.25">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row>
    <row r="345" spans="1:13" x14ac:dyDescent="0.25">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row>
    <row r="346" spans="1:13" x14ac:dyDescent="0.25">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row>
    <row r="347" spans="1:13" x14ac:dyDescent="0.25">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row>
    <row r="348" spans="1:13" x14ac:dyDescent="0.25">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row>
    <row r="349" spans="1:13" x14ac:dyDescent="0.25">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row>
    <row r="350" spans="1:13" x14ac:dyDescent="0.25">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row>
    <row r="351" spans="1:13" x14ac:dyDescent="0.25">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row>
    <row r="352" spans="1:13" x14ac:dyDescent="0.25">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row>
    <row r="353" spans="1:13" x14ac:dyDescent="0.25">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row>
    <row r="354" spans="1:13" x14ac:dyDescent="0.25">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row>
    <row r="355" spans="1:13" x14ac:dyDescent="0.25">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row>
    <row r="356" spans="1:13" x14ac:dyDescent="0.25">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row>
    <row r="357" spans="1:13" x14ac:dyDescent="0.25">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row>
    <row r="358" spans="1:13" x14ac:dyDescent="0.25">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row>
    <row r="359" spans="1:13" x14ac:dyDescent="0.25">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row>
    <row r="360" spans="1:13" x14ac:dyDescent="0.25">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row>
    <row r="361" spans="1:13" x14ac:dyDescent="0.25">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row>
    <row r="362" spans="1:13" x14ac:dyDescent="0.25">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row>
    <row r="363" spans="1:13" x14ac:dyDescent="0.25">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row>
    <row r="364" spans="1:13" x14ac:dyDescent="0.25">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row>
    <row r="365" spans="1:13" x14ac:dyDescent="0.25">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row>
    <row r="366" spans="1:13" x14ac:dyDescent="0.25">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row>
    <row r="367" spans="1:13" x14ac:dyDescent="0.25">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row>
    <row r="368" spans="1:13" x14ac:dyDescent="0.25">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row>
    <row r="369" spans="1:13" x14ac:dyDescent="0.25">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row>
    <row r="370" spans="1:13" x14ac:dyDescent="0.25">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row>
    <row r="371" spans="1:13" x14ac:dyDescent="0.25">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row>
    <row r="372" spans="1:13" x14ac:dyDescent="0.25">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row>
    <row r="373" spans="1:13" x14ac:dyDescent="0.25">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row>
    <row r="374" spans="1:13" x14ac:dyDescent="0.25">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row>
    <row r="375" spans="1:13" x14ac:dyDescent="0.25">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row>
    <row r="376" spans="1:13" x14ac:dyDescent="0.25">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row>
    <row r="377" spans="1:13" x14ac:dyDescent="0.25">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row>
    <row r="378" spans="1:13" x14ac:dyDescent="0.25">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row>
    <row r="379" spans="1:13" x14ac:dyDescent="0.25">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row>
    <row r="380" spans="1:13" x14ac:dyDescent="0.25">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row>
    <row r="381" spans="1:13" x14ac:dyDescent="0.25">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row>
    <row r="382" spans="1:13" x14ac:dyDescent="0.25">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row>
    <row r="383" spans="1:13" x14ac:dyDescent="0.25">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row>
    <row r="384" spans="1:13" x14ac:dyDescent="0.25">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row>
    <row r="385" spans="1:13" x14ac:dyDescent="0.25">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row>
    <row r="386" spans="1:13" x14ac:dyDescent="0.25">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row>
    <row r="388" spans="1:13" x14ac:dyDescent="0.25">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row>
    <row r="389" spans="1:13" x14ac:dyDescent="0.25">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row>
    <row r="390" spans="1:13" x14ac:dyDescent="0.25">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row>
    <row r="391" spans="1:13" x14ac:dyDescent="0.25">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row>
    <row r="392" spans="1:13" x14ac:dyDescent="0.25">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row>
    <row r="393" spans="1:13" x14ac:dyDescent="0.25">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row>
    <row r="394" spans="1:13" x14ac:dyDescent="0.25">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row>
    <row r="395" spans="1:13" x14ac:dyDescent="0.25">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row>
    <row r="396" spans="1:13" x14ac:dyDescent="0.25">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row>
    <row r="397" spans="1:13" x14ac:dyDescent="0.25">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row>
    <row r="398" spans="1:13" x14ac:dyDescent="0.25">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row>
    <row r="399" spans="1:13" x14ac:dyDescent="0.25">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row>
    <row r="400" spans="1:13" x14ac:dyDescent="0.25">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row>
    <row r="401" spans="1:13" x14ac:dyDescent="0.25">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row>
    <row r="402" spans="1:13" x14ac:dyDescent="0.25">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row>
    <row r="403" spans="1:13" x14ac:dyDescent="0.25">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row>
    <row r="404" spans="1:13" x14ac:dyDescent="0.25">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row>
    <row r="405" spans="1:13" x14ac:dyDescent="0.25">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row>
    <row r="406" spans="1:13" x14ac:dyDescent="0.25">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row>
    <row r="407" spans="1:13" x14ac:dyDescent="0.25">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row>
    <row r="408" spans="1:13" x14ac:dyDescent="0.25">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row>
    <row r="409" spans="1:13" x14ac:dyDescent="0.25">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row>
    <row r="410" spans="1:13" x14ac:dyDescent="0.25">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row>
    <row r="411" spans="1:13" x14ac:dyDescent="0.25">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row>
    <row r="412" spans="1:13" x14ac:dyDescent="0.25">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row>
    <row r="413" spans="1:13" x14ac:dyDescent="0.25">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row>
    <row r="414" spans="1:13" x14ac:dyDescent="0.25">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row>
    <row r="415" spans="1:13" x14ac:dyDescent="0.25">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row>
    <row r="416" spans="1:13" x14ac:dyDescent="0.25">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row>
    <row r="417" spans="1:13" x14ac:dyDescent="0.25">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row>
    <row r="418" spans="1:13" x14ac:dyDescent="0.25">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row>
    <row r="419" spans="1:13" x14ac:dyDescent="0.25">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row>
    <row r="420" spans="1:13" x14ac:dyDescent="0.25">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row>
    <row r="421" spans="1:13" x14ac:dyDescent="0.25">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row>
    <row r="422" spans="1:13" x14ac:dyDescent="0.25">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row>
    <row r="423" spans="1:13" x14ac:dyDescent="0.25">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row>
    <row r="424" spans="1:13" x14ac:dyDescent="0.25">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row>
    <row r="425" spans="1:13" x14ac:dyDescent="0.25">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row>
    <row r="426" spans="1:13" x14ac:dyDescent="0.25">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row>
    <row r="427" spans="1:13" x14ac:dyDescent="0.25">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row>
    <row r="428" spans="1:13" x14ac:dyDescent="0.25">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row>
    <row r="429" spans="1:13" x14ac:dyDescent="0.25">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row>
    <row r="430" spans="1:13" x14ac:dyDescent="0.25">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row>
    <row r="431" spans="1:13" x14ac:dyDescent="0.25">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row>
    <row r="432" spans="1:13" x14ac:dyDescent="0.25">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row>
    <row r="433" spans="1:13" x14ac:dyDescent="0.25">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row>
    <row r="434" spans="1:13" x14ac:dyDescent="0.25">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row>
    <row r="435" spans="1:13" x14ac:dyDescent="0.25">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row>
    <row r="436" spans="1:13" x14ac:dyDescent="0.25">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row>
    <row r="437" spans="1:13" x14ac:dyDescent="0.25">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row>
    <row r="438" spans="1:13" x14ac:dyDescent="0.25">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row>
    <row r="439" spans="1:13" x14ac:dyDescent="0.25">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row>
    <row r="440" spans="1:13" x14ac:dyDescent="0.25">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row>
    <row r="441" spans="1:13" x14ac:dyDescent="0.25">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row>
    <row r="442" spans="1:13" x14ac:dyDescent="0.25">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row>
    <row r="443" spans="1:13" x14ac:dyDescent="0.25">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row>
    <row r="444" spans="1:13" x14ac:dyDescent="0.25">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row>
    <row r="445" spans="1:13" x14ac:dyDescent="0.25">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row>
    <row r="446" spans="1:13" x14ac:dyDescent="0.25">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row>
    <row r="447" spans="1:13" x14ac:dyDescent="0.25">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row>
    <row r="448" spans="1:13" x14ac:dyDescent="0.25">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row>
    <row r="449" spans="1:13" x14ac:dyDescent="0.25">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row>
    <row r="450" spans="1:13" x14ac:dyDescent="0.25">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row>
    <row r="452" spans="1:13" x14ac:dyDescent="0.25">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row>
    <row r="453" spans="1:13" x14ac:dyDescent="0.25">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row>
    <row r="454" spans="1:13" x14ac:dyDescent="0.25">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row>
    <row r="455" spans="1:13" x14ac:dyDescent="0.25">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row>
    <row r="456" spans="1:13" x14ac:dyDescent="0.25">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row>
    <row r="457" spans="1:13" x14ac:dyDescent="0.25">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row>
    <row r="458" spans="1:13" x14ac:dyDescent="0.25">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row>
    <row r="459" spans="1:13" x14ac:dyDescent="0.25">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row>
    <row r="460" spans="1:13" x14ac:dyDescent="0.25">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row>
    <row r="461" spans="1:13" x14ac:dyDescent="0.25">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row>
    <row r="462" spans="1:13" x14ac:dyDescent="0.25">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row>
    <row r="463" spans="1:13" x14ac:dyDescent="0.25">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row>
    <row r="464" spans="1:13" x14ac:dyDescent="0.25">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row>
    <row r="465" spans="1:13" x14ac:dyDescent="0.25">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row>
    <row r="466" spans="1:13" x14ac:dyDescent="0.25">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row>
    <row r="467" spans="1:13" x14ac:dyDescent="0.25">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row>
    <row r="468" spans="1:13" x14ac:dyDescent="0.25">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row>
    <row r="469" spans="1:13" x14ac:dyDescent="0.25">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row>
    <row r="470" spans="1:13" x14ac:dyDescent="0.25">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row>
    <row r="471" spans="1:13" x14ac:dyDescent="0.25">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row>
    <row r="472" spans="1:13" x14ac:dyDescent="0.25">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row>
    <row r="473" spans="1:13" x14ac:dyDescent="0.25">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row>
    <row r="474" spans="1:13" x14ac:dyDescent="0.25">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row>
    <row r="475" spans="1:13" x14ac:dyDescent="0.25">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row>
    <row r="476" spans="1:13" x14ac:dyDescent="0.25">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row>
    <row r="477" spans="1:13" x14ac:dyDescent="0.25">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row>
    <row r="478" spans="1:13" x14ac:dyDescent="0.25">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row>
    <row r="479" spans="1:13" x14ac:dyDescent="0.25">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row>
    <row r="480" spans="1:13" x14ac:dyDescent="0.25">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row>
    <row r="481" spans="1:13" x14ac:dyDescent="0.25">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row>
    <row r="482" spans="1:13" x14ac:dyDescent="0.25">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row>
    <row r="483" spans="1:13" x14ac:dyDescent="0.25">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row>
    <row r="484" spans="1:13" x14ac:dyDescent="0.25">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row>
    <row r="485" spans="1:13" x14ac:dyDescent="0.25">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row>
    <row r="486" spans="1:13" x14ac:dyDescent="0.25">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row>
    <row r="487" spans="1:13" x14ac:dyDescent="0.25">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row>
    <row r="488" spans="1:13" x14ac:dyDescent="0.25">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row>
    <row r="489" spans="1:13" x14ac:dyDescent="0.25">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row>
    <row r="490" spans="1:13" x14ac:dyDescent="0.25">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row>
    <row r="491" spans="1:13" x14ac:dyDescent="0.25">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row>
    <row r="492" spans="1:13" x14ac:dyDescent="0.25">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row>
    <row r="493" spans="1:13" x14ac:dyDescent="0.25">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row>
    <row r="494" spans="1:13" x14ac:dyDescent="0.25">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row>
    <row r="495" spans="1:13" x14ac:dyDescent="0.25">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row>
    <row r="496" spans="1:13" x14ac:dyDescent="0.25">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row>
    <row r="497" spans="1:13" x14ac:dyDescent="0.25">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row>
    <row r="498" spans="1:13" x14ac:dyDescent="0.25">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row>
    <row r="499" spans="1:13" x14ac:dyDescent="0.25">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row>
    <row r="500" spans="1:13" x14ac:dyDescent="0.25">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row>
    <row r="501" spans="1:13" x14ac:dyDescent="0.25">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row>
    <row r="502" spans="1:13" x14ac:dyDescent="0.25">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row>
    <row r="503" spans="1:13" x14ac:dyDescent="0.25">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row>
    <row r="504" spans="1:13" x14ac:dyDescent="0.25">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row>
    <row r="505" spans="1:13" x14ac:dyDescent="0.25">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row>
    <row r="506" spans="1:13" x14ac:dyDescent="0.25">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row>
    <row r="507" spans="1:13" x14ac:dyDescent="0.25">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row>
    <row r="508" spans="1:13" x14ac:dyDescent="0.25">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row>
    <row r="509" spans="1:13" x14ac:dyDescent="0.25">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row>
    <row r="510" spans="1:13" x14ac:dyDescent="0.25">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row>
    <row r="511" spans="1:13" x14ac:dyDescent="0.25">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row>
    <row r="512" spans="1:13" x14ac:dyDescent="0.25">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row>
    <row r="513" spans="1:13" x14ac:dyDescent="0.25">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row>
    <row r="514" spans="1:13" x14ac:dyDescent="0.25">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row>
    <row r="516" spans="1:13" x14ac:dyDescent="0.25">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row>
    <row r="517" spans="1:13" x14ac:dyDescent="0.25">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row>
    <row r="518" spans="1:13" x14ac:dyDescent="0.25">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row>
    <row r="519" spans="1:13" x14ac:dyDescent="0.25">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row>
    <row r="520" spans="1:13" x14ac:dyDescent="0.25">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row>
    <row r="521" spans="1:13" x14ac:dyDescent="0.25">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row>
    <row r="522" spans="1:13" x14ac:dyDescent="0.25">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row>
    <row r="523" spans="1:13" x14ac:dyDescent="0.25">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row>
    <row r="524" spans="1:13" x14ac:dyDescent="0.25">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row>
    <row r="525" spans="1:13" x14ac:dyDescent="0.25">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row>
    <row r="526" spans="1:13" x14ac:dyDescent="0.25">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row>
    <row r="527" spans="1:13" x14ac:dyDescent="0.25">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row>
    <row r="528" spans="1:13" x14ac:dyDescent="0.25">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row>
    <row r="529" spans="1:13" x14ac:dyDescent="0.25">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row>
    <row r="530" spans="1:13" x14ac:dyDescent="0.25">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row>
    <row r="531" spans="1:13" x14ac:dyDescent="0.25">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row>
    <row r="532" spans="1:13" x14ac:dyDescent="0.25">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row>
    <row r="533" spans="1:13" x14ac:dyDescent="0.25">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row>
    <row r="534" spans="1:13" x14ac:dyDescent="0.25">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row>
    <row r="535" spans="1:13" x14ac:dyDescent="0.25">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row>
    <row r="536" spans="1:13" x14ac:dyDescent="0.25">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row>
    <row r="537" spans="1:13" x14ac:dyDescent="0.25">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row>
    <row r="538" spans="1:13" x14ac:dyDescent="0.25">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row>
    <row r="539" spans="1:13" x14ac:dyDescent="0.25">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row>
    <row r="540" spans="1:13" x14ac:dyDescent="0.25">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row>
    <row r="541" spans="1:13" x14ac:dyDescent="0.25">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row>
    <row r="542" spans="1:13" x14ac:dyDescent="0.25">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row>
    <row r="543" spans="1:13" x14ac:dyDescent="0.25">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row>
    <row r="544" spans="1:13" x14ac:dyDescent="0.25">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row>
    <row r="545" spans="1:13" x14ac:dyDescent="0.25">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row>
    <row r="546" spans="1:13" x14ac:dyDescent="0.25">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row>
    <row r="547" spans="1:13" x14ac:dyDescent="0.25">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row>
    <row r="548" spans="1:13" x14ac:dyDescent="0.25">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row>
    <row r="549" spans="1:13" x14ac:dyDescent="0.25">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row>
    <row r="550" spans="1:13" x14ac:dyDescent="0.25">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row>
    <row r="551" spans="1:13" x14ac:dyDescent="0.25">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row>
    <row r="552" spans="1:13" x14ac:dyDescent="0.25">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row>
    <row r="553" spans="1:13" x14ac:dyDescent="0.25">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row>
    <row r="554" spans="1:13" x14ac:dyDescent="0.25">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row>
    <row r="555" spans="1:13" x14ac:dyDescent="0.25">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row>
    <row r="556" spans="1:13" x14ac:dyDescent="0.25">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row>
    <row r="557" spans="1:13" x14ac:dyDescent="0.25">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row>
    <row r="558" spans="1:13" x14ac:dyDescent="0.25">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row>
    <row r="559" spans="1:13" x14ac:dyDescent="0.25">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row>
    <row r="560" spans="1:13" x14ac:dyDescent="0.25">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row>
    <row r="561" spans="1:13" x14ac:dyDescent="0.25">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row>
    <row r="562" spans="1:13" x14ac:dyDescent="0.25">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row>
    <row r="563" spans="1:13" x14ac:dyDescent="0.25">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row>
    <row r="564" spans="1:13" x14ac:dyDescent="0.25">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row>
    <row r="565" spans="1:13" x14ac:dyDescent="0.25">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row>
    <row r="566" spans="1:13" x14ac:dyDescent="0.25">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row>
    <row r="567" spans="1:13" x14ac:dyDescent="0.25">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row>
    <row r="568" spans="1:13" x14ac:dyDescent="0.25">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row>
    <row r="569" spans="1:13" x14ac:dyDescent="0.25">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row>
    <row r="570" spans="1:13" x14ac:dyDescent="0.25">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row>
    <row r="571" spans="1:13" x14ac:dyDescent="0.25">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row>
    <row r="572" spans="1:13" x14ac:dyDescent="0.25">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row>
    <row r="573" spans="1:13" x14ac:dyDescent="0.25">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row>
    <row r="574" spans="1:13" x14ac:dyDescent="0.25">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row>
    <row r="575" spans="1:13" x14ac:dyDescent="0.25">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row>
    <row r="576" spans="1:13" x14ac:dyDescent="0.25">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row>
    <row r="577" spans="1:13" x14ac:dyDescent="0.25">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row>
    <row r="578" spans="1:13" x14ac:dyDescent="0.25">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row>
    <row r="580" spans="1:13" x14ac:dyDescent="0.25">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row>
    <row r="581" spans="1:13" x14ac:dyDescent="0.25">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row>
    <row r="582" spans="1:13" x14ac:dyDescent="0.25">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row>
    <row r="583" spans="1:13" x14ac:dyDescent="0.25">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row>
    <row r="584" spans="1:13" x14ac:dyDescent="0.25">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row>
    <row r="585" spans="1:13" x14ac:dyDescent="0.25">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row>
    <row r="586" spans="1:13" x14ac:dyDescent="0.25">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row>
    <row r="587" spans="1:13" x14ac:dyDescent="0.25">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row>
    <row r="588" spans="1:13" x14ac:dyDescent="0.25">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row>
    <row r="589" spans="1:13" x14ac:dyDescent="0.25">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row>
    <row r="590" spans="1:13" x14ac:dyDescent="0.25">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row>
    <row r="591" spans="1:13" x14ac:dyDescent="0.25">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row>
    <row r="592" spans="1:13" x14ac:dyDescent="0.25">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row>
    <row r="593" spans="1:13" x14ac:dyDescent="0.25">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row>
    <row r="594" spans="1:13" x14ac:dyDescent="0.25">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row>
    <row r="595" spans="1:13" x14ac:dyDescent="0.25">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row>
    <row r="596" spans="1:13" x14ac:dyDescent="0.25">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row>
    <row r="597" spans="1:13" x14ac:dyDescent="0.25">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row>
    <row r="598" spans="1:13" x14ac:dyDescent="0.25">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row>
    <row r="599" spans="1:13" x14ac:dyDescent="0.25">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row>
    <row r="600" spans="1:13" x14ac:dyDescent="0.25">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row>
    <row r="601" spans="1:13" x14ac:dyDescent="0.25">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row>
    <row r="602" spans="1:13" x14ac:dyDescent="0.25">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row>
    <row r="603" spans="1:13" x14ac:dyDescent="0.25">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row>
    <row r="604" spans="1:13" x14ac:dyDescent="0.25">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row>
    <row r="605" spans="1:13" x14ac:dyDescent="0.25">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row>
    <row r="606" spans="1:13" x14ac:dyDescent="0.25">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row>
    <row r="607" spans="1:13" x14ac:dyDescent="0.25">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row>
    <row r="608" spans="1:13" x14ac:dyDescent="0.25">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row>
    <row r="609" spans="1:13" x14ac:dyDescent="0.25">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row>
    <row r="610" spans="1:13" x14ac:dyDescent="0.25">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row>
    <row r="611" spans="1:13" x14ac:dyDescent="0.25">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row>
    <row r="612" spans="1:13" x14ac:dyDescent="0.25">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row>
    <row r="613" spans="1:13" x14ac:dyDescent="0.25">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row>
    <row r="614" spans="1:13" x14ac:dyDescent="0.25">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row>
    <row r="615" spans="1:13" x14ac:dyDescent="0.25">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row>
    <row r="616" spans="1:13" x14ac:dyDescent="0.25">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row>
    <row r="617" spans="1:13" x14ac:dyDescent="0.25">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row>
    <row r="618" spans="1:13" x14ac:dyDescent="0.25">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row>
    <row r="619" spans="1:13" x14ac:dyDescent="0.25">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row>
    <row r="620" spans="1:13" x14ac:dyDescent="0.25">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row>
    <row r="621" spans="1:13" x14ac:dyDescent="0.25">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row>
    <row r="622" spans="1:13" x14ac:dyDescent="0.25">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row>
    <row r="623" spans="1:13" x14ac:dyDescent="0.25">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row>
    <row r="624" spans="1:13" x14ac:dyDescent="0.25">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row>
    <row r="625" spans="1:13" x14ac:dyDescent="0.25">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row>
    <row r="626" spans="1:13" x14ac:dyDescent="0.25">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row>
    <row r="627" spans="1:13" x14ac:dyDescent="0.25">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row>
    <row r="628" spans="1:13" x14ac:dyDescent="0.25">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row>
    <row r="629" spans="1:13" x14ac:dyDescent="0.25">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row>
    <row r="630" spans="1:13" x14ac:dyDescent="0.25">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row>
    <row r="631" spans="1:13" x14ac:dyDescent="0.25">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row>
    <row r="632" spans="1:13" x14ac:dyDescent="0.25">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row>
    <row r="633" spans="1:13" x14ac:dyDescent="0.25">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row>
    <row r="634" spans="1:13" x14ac:dyDescent="0.25">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row>
    <row r="635" spans="1:13" x14ac:dyDescent="0.25">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row>
    <row r="636" spans="1:13" x14ac:dyDescent="0.25">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row>
    <row r="637" spans="1:13" x14ac:dyDescent="0.25">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row>
    <row r="638" spans="1:13" x14ac:dyDescent="0.25">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row>
    <row r="639" spans="1:13" x14ac:dyDescent="0.25">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row>
    <row r="640" spans="1:13" x14ac:dyDescent="0.25">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row>
    <row r="641" spans="1:13" x14ac:dyDescent="0.25">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row>
    <row r="642" spans="1:13" x14ac:dyDescent="0.25">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row>
    <row r="644" spans="1:13" x14ac:dyDescent="0.25">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row>
    <row r="645" spans="1:13" x14ac:dyDescent="0.25">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row>
    <row r="646" spans="1:13" x14ac:dyDescent="0.25">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row>
    <row r="647" spans="1:13" x14ac:dyDescent="0.25">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row>
    <row r="648" spans="1:13" x14ac:dyDescent="0.25">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row>
    <row r="649" spans="1:13" x14ac:dyDescent="0.25">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row>
    <row r="650" spans="1:13" x14ac:dyDescent="0.25">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row>
    <row r="651" spans="1:13" x14ac:dyDescent="0.25">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row>
    <row r="652" spans="1:13" x14ac:dyDescent="0.25">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row>
    <row r="653" spans="1:13" x14ac:dyDescent="0.25">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row>
    <row r="654" spans="1:13" x14ac:dyDescent="0.25">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row>
    <row r="655" spans="1:13" x14ac:dyDescent="0.25">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row>
    <row r="656" spans="1:13" x14ac:dyDescent="0.25">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row>
    <row r="657" spans="1:13" x14ac:dyDescent="0.25">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row>
    <row r="658" spans="1:13" x14ac:dyDescent="0.25">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row>
    <row r="659" spans="1:13" x14ac:dyDescent="0.25">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row>
    <row r="660" spans="1:13" x14ac:dyDescent="0.25">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row>
    <row r="661" spans="1:13" x14ac:dyDescent="0.25">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row>
    <row r="662" spans="1:13" x14ac:dyDescent="0.25">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row>
    <row r="663" spans="1:13" x14ac:dyDescent="0.25">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row>
    <row r="664" spans="1:13" x14ac:dyDescent="0.25">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row>
    <row r="665" spans="1:13" x14ac:dyDescent="0.25">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row>
    <row r="666" spans="1:13" x14ac:dyDescent="0.25">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row>
    <row r="667" spans="1:13" x14ac:dyDescent="0.25">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row>
    <row r="668" spans="1:13" x14ac:dyDescent="0.25">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row>
    <row r="669" spans="1:13" x14ac:dyDescent="0.25">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row>
    <row r="670" spans="1:13" x14ac:dyDescent="0.25">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row>
    <row r="671" spans="1:13" x14ac:dyDescent="0.25">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row>
    <row r="672" spans="1:13" x14ac:dyDescent="0.25">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row>
    <row r="673" spans="1:13" x14ac:dyDescent="0.25">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row>
    <row r="674" spans="1:13" x14ac:dyDescent="0.25">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row>
    <row r="675" spans="1:13" x14ac:dyDescent="0.25">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row>
    <row r="676" spans="1:13" x14ac:dyDescent="0.25">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row>
    <row r="677" spans="1:13" x14ac:dyDescent="0.25">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row>
    <row r="678" spans="1:13" x14ac:dyDescent="0.25">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row>
    <row r="679" spans="1:13" x14ac:dyDescent="0.25">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row>
    <row r="680" spans="1:13" x14ac:dyDescent="0.25">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row>
    <row r="681" spans="1:13" x14ac:dyDescent="0.25">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row>
    <row r="682" spans="1:13" x14ac:dyDescent="0.25">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row>
    <row r="683" spans="1:13" x14ac:dyDescent="0.25">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row>
    <row r="684" spans="1:13" x14ac:dyDescent="0.25">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row>
    <row r="685" spans="1:13" x14ac:dyDescent="0.25">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row>
    <row r="686" spans="1:13" x14ac:dyDescent="0.25">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row>
    <row r="687" spans="1:13" x14ac:dyDescent="0.25">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row>
    <row r="688" spans="1:13" x14ac:dyDescent="0.25">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row>
    <row r="689" spans="1:13" x14ac:dyDescent="0.25">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row>
    <row r="690" spans="1:13" x14ac:dyDescent="0.25">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row>
    <row r="691" spans="1:13" x14ac:dyDescent="0.25">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row>
    <row r="692" spans="1:13" x14ac:dyDescent="0.25">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row>
    <row r="693" spans="1:13" x14ac:dyDescent="0.25">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row>
    <row r="694" spans="1:13" x14ac:dyDescent="0.25">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row>
    <row r="695" spans="1:13" x14ac:dyDescent="0.25">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row>
    <row r="696" spans="1:13" x14ac:dyDescent="0.25">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row>
    <row r="697" spans="1:13" x14ac:dyDescent="0.25">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row>
    <row r="698" spans="1:13" x14ac:dyDescent="0.25">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row>
    <row r="699" spans="1:13" x14ac:dyDescent="0.25">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row>
    <row r="700" spans="1:13" x14ac:dyDescent="0.25">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row>
    <row r="701" spans="1:13" x14ac:dyDescent="0.25">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row>
    <row r="702" spans="1:13" x14ac:dyDescent="0.25">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row>
    <row r="703" spans="1:13" x14ac:dyDescent="0.25">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row>
    <row r="704" spans="1:13" x14ac:dyDescent="0.25">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row>
    <row r="705" spans="1:13" x14ac:dyDescent="0.25">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row>
    <row r="706" spans="1:13" x14ac:dyDescent="0.25">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row>
    <row r="708" spans="1:13" x14ac:dyDescent="0.25">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row>
    <row r="709" spans="1:13" x14ac:dyDescent="0.25">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row>
    <row r="710" spans="1:13" x14ac:dyDescent="0.25">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row>
    <row r="711" spans="1:13" x14ac:dyDescent="0.25">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row>
    <row r="712" spans="1:13" x14ac:dyDescent="0.25">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row>
    <row r="713" spans="1:13" x14ac:dyDescent="0.25">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row>
    <row r="714" spans="1:13" x14ac:dyDescent="0.25">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row>
    <row r="715" spans="1:13" x14ac:dyDescent="0.25">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row>
    <row r="716" spans="1:13" x14ac:dyDescent="0.25">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row>
    <row r="717" spans="1:13" x14ac:dyDescent="0.25">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row>
    <row r="718" spans="1:13" x14ac:dyDescent="0.25">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row>
    <row r="719" spans="1:13" x14ac:dyDescent="0.25">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row>
    <row r="720" spans="1:13" x14ac:dyDescent="0.25">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row>
    <row r="721" spans="1:13" x14ac:dyDescent="0.25">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row>
    <row r="722" spans="1:13" x14ac:dyDescent="0.25">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row>
    <row r="723" spans="1:13" x14ac:dyDescent="0.25">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row>
    <row r="724" spans="1:13" x14ac:dyDescent="0.25">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row>
    <row r="725" spans="1:13" x14ac:dyDescent="0.25">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row>
    <row r="726" spans="1:13" x14ac:dyDescent="0.25">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row>
    <row r="727" spans="1:13" x14ac:dyDescent="0.25">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row>
    <row r="728" spans="1:13" x14ac:dyDescent="0.25">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row>
    <row r="729" spans="1:13" x14ac:dyDescent="0.25">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row>
    <row r="730" spans="1:13" x14ac:dyDescent="0.25">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row>
    <row r="731" spans="1:13" x14ac:dyDescent="0.25">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row>
    <row r="732" spans="1:13" x14ac:dyDescent="0.25">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row>
    <row r="733" spans="1:13" x14ac:dyDescent="0.25">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row>
    <row r="734" spans="1:13" x14ac:dyDescent="0.25">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row>
    <row r="735" spans="1:13" x14ac:dyDescent="0.25">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row>
    <row r="736" spans="1:13" x14ac:dyDescent="0.25">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row>
    <row r="737" spans="1:13" x14ac:dyDescent="0.25">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row>
    <row r="738" spans="1:13" x14ac:dyDescent="0.25">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row>
    <row r="739" spans="1:13" x14ac:dyDescent="0.25">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row>
    <row r="740" spans="1:13" x14ac:dyDescent="0.25">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row>
    <row r="741" spans="1:13" x14ac:dyDescent="0.25">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row>
    <row r="742" spans="1:13" x14ac:dyDescent="0.25">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row>
    <row r="743" spans="1:13" x14ac:dyDescent="0.25">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row>
    <row r="744" spans="1:13" x14ac:dyDescent="0.25">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row>
    <row r="745" spans="1:13" x14ac:dyDescent="0.25">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row>
    <row r="746" spans="1:13" x14ac:dyDescent="0.25">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row>
    <row r="747" spans="1:13" x14ac:dyDescent="0.25">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row>
    <row r="748" spans="1:13" x14ac:dyDescent="0.25">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row>
    <row r="749" spans="1:13" x14ac:dyDescent="0.25">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row>
    <row r="750" spans="1:13" x14ac:dyDescent="0.25">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row>
    <row r="751" spans="1:13" x14ac:dyDescent="0.25">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row>
    <row r="752" spans="1:13" x14ac:dyDescent="0.25">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row>
    <row r="753" spans="1:13" x14ac:dyDescent="0.25">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row>
    <row r="754" spans="1:13" x14ac:dyDescent="0.25">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row>
    <row r="755" spans="1:13" x14ac:dyDescent="0.25">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row>
    <row r="756" spans="1:13" x14ac:dyDescent="0.25">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row>
    <row r="757" spans="1:13" x14ac:dyDescent="0.25">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row>
    <row r="758" spans="1:13" x14ac:dyDescent="0.25">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row>
    <row r="759" spans="1:13" x14ac:dyDescent="0.25">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row>
    <row r="760" spans="1:13" x14ac:dyDescent="0.25">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row>
    <row r="761" spans="1:13" x14ac:dyDescent="0.25">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row>
    <row r="762" spans="1:13" x14ac:dyDescent="0.25">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row>
    <row r="763" spans="1:13" x14ac:dyDescent="0.25">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row>
    <row r="764" spans="1:13" x14ac:dyDescent="0.25">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row>
    <row r="765" spans="1:13" x14ac:dyDescent="0.25">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row>
    <row r="766" spans="1:13" x14ac:dyDescent="0.25">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row>
    <row r="767" spans="1:13" x14ac:dyDescent="0.25">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row>
    <row r="768" spans="1:13" x14ac:dyDescent="0.25">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row>
    <row r="769" spans="1:13" x14ac:dyDescent="0.25">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row>
    <row r="770" spans="1:13" x14ac:dyDescent="0.25">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row>
    <row r="772" spans="1:13" x14ac:dyDescent="0.25">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row>
    <row r="773" spans="1:13" x14ac:dyDescent="0.25">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row>
    <row r="774" spans="1:13" x14ac:dyDescent="0.25">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row>
    <row r="775" spans="1:13" x14ac:dyDescent="0.25">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row>
    <row r="776" spans="1:13" x14ac:dyDescent="0.25">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row>
    <row r="777" spans="1:13" x14ac:dyDescent="0.25">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row>
    <row r="778" spans="1:13" x14ac:dyDescent="0.25">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row>
    <row r="779" spans="1:13" x14ac:dyDescent="0.25">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row>
    <row r="780" spans="1:13" x14ac:dyDescent="0.25">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row>
    <row r="781" spans="1:13" x14ac:dyDescent="0.25">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row>
    <row r="782" spans="1:13" x14ac:dyDescent="0.25">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row>
    <row r="783" spans="1:13" x14ac:dyDescent="0.25">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row>
    <row r="784" spans="1:13" x14ac:dyDescent="0.25">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row>
    <row r="785" spans="1:13" x14ac:dyDescent="0.25">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row>
    <row r="786" spans="1:13" x14ac:dyDescent="0.25">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row>
    <row r="787" spans="1:13" x14ac:dyDescent="0.25">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row>
    <row r="788" spans="1:13" x14ac:dyDescent="0.25">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row>
    <row r="789" spans="1:13" x14ac:dyDescent="0.25">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row>
    <row r="790" spans="1:13" x14ac:dyDescent="0.25">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row>
    <row r="791" spans="1:13" x14ac:dyDescent="0.25">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row>
    <row r="792" spans="1:13" x14ac:dyDescent="0.25">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row>
    <row r="793" spans="1:13" x14ac:dyDescent="0.25">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row>
    <row r="794" spans="1:13" x14ac:dyDescent="0.25">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row>
    <row r="795" spans="1:13" x14ac:dyDescent="0.25">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row>
    <row r="796" spans="1:13" x14ac:dyDescent="0.25">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row>
    <row r="797" spans="1:13" x14ac:dyDescent="0.25">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row>
    <row r="798" spans="1:13" x14ac:dyDescent="0.25">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row>
    <row r="799" spans="1:13" x14ac:dyDescent="0.25">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row>
    <row r="800" spans="1:13" x14ac:dyDescent="0.25">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row>
    <row r="801" spans="1:13" x14ac:dyDescent="0.25">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row>
    <row r="802" spans="1:13" x14ac:dyDescent="0.25">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row>
    <row r="803" spans="1:13" x14ac:dyDescent="0.25">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row>
    <row r="804" spans="1:13" x14ac:dyDescent="0.25">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row>
    <row r="805" spans="1:13" x14ac:dyDescent="0.25">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row>
    <row r="806" spans="1:13" x14ac:dyDescent="0.25">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row>
    <row r="807" spans="1:13" x14ac:dyDescent="0.25">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row>
    <row r="808" spans="1:13" x14ac:dyDescent="0.25">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row>
    <row r="809" spans="1:13" x14ac:dyDescent="0.25">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row>
    <row r="810" spans="1:13" x14ac:dyDescent="0.25">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row>
    <row r="811" spans="1:13" x14ac:dyDescent="0.25">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row>
    <row r="812" spans="1:13" x14ac:dyDescent="0.25">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row>
    <row r="813" spans="1:13" x14ac:dyDescent="0.25">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row>
    <row r="814" spans="1:13" x14ac:dyDescent="0.25">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row>
    <row r="815" spans="1:13" x14ac:dyDescent="0.25">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row>
    <row r="816" spans="1:13" x14ac:dyDescent="0.25">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row>
    <row r="817" spans="1:13" x14ac:dyDescent="0.25">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row>
    <row r="818" spans="1:13" x14ac:dyDescent="0.25">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row>
    <row r="819" spans="1:13" x14ac:dyDescent="0.25">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row>
    <row r="820" spans="1:13" x14ac:dyDescent="0.25">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row>
    <row r="821" spans="1:13" x14ac:dyDescent="0.25">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row>
    <row r="822" spans="1:13" x14ac:dyDescent="0.25">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row>
    <row r="823" spans="1:13" x14ac:dyDescent="0.25">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row>
    <row r="824" spans="1:13" x14ac:dyDescent="0.25">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row>
    <row r="825" spans="1:13" x14ac:dyDescent="0.25">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row>
    <row r="826" spans="1:13" x14ac:dyDescent="0.25">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row>
    <row r="827" spans="1:13" x14ac:dyDescent="0.25">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row>
    <row r="828" spans="1:13" x14ac:dyDescent="0.25">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row>
    <row r="829" spans="1:13" x14ac:dyDescent="0.25">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row>
    <row r="830" spans="1:13" x14ac:dyDescent="0.25">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row>
    <row r="831" spans="1:13" x14ac:dyDescent="0.25">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row>
    <row r="832" spans="1:13" x14ac:dyDescent="0.25">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row>
    <row r="833" spans="1:13" x14ac:dyDescent="0.25">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row>
    <row r="834" spans="1:13" x14ac:dyDescent="0.25">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row>
    <row r="836" spans="1:13" x14ac:dyDescent="0.25">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row>
    <row r="837" spans="1:13" x14ac:dyDescent="0.25">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row>
    <row r="838" spans="1:13" x14ac:dyDescent="0.25">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row>
    <row r="839" spans="1:13" x14ac:dyDescent="0.25">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row>
    <row r="840" spans="1:13" x14ac:dyDescent="0.25">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row>
    <row r="841" spans="1:13" x14ac:dyDescent="0.25">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row>
    <row r="842" spans="1:13" x14ac:dyDescent="0.25">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row>
    <row r="843" spans="1:13" x14ac:dyDescent="0.25">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row>
    <row r="844" spans="1:13" x14ac:dyDescent="0.25">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row>
    <row r="845" spans="1:13" x14ac:dyDescent="0.25">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row>
    <row r="846" spans="1:13" x14ac:dyDescent="0.25">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row>
    <row r="847" spans="1:13" x14ac:dyDescent="0.25">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row>
    <row r="848" spans="1:13" x14ac:dyDescent="0.25">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row>
    <row r="849" spans="1:13" x14ac:dyDescent="0.25">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row>
    <row r="850" spans="1:13" x14ac:dyDescent="0.25">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row>
    <row r="851" spans="1:13" x14ac:dyDescent="0.25">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row>
    <row r="852" spans="1:13" x14ac:dyDescent="0.25">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row>
    <row r="853" spans="1:13" x14ac:dyDescent="0.25">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row>
    <row r="854" spans="1:13" x14ac:dyDescent="0.25">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row>
    <row r="855" spans="1:13" x14ac:dyDescent="0.25">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row>
    <row r="856" spans="1:13" x14ac:dyDescent="0.25">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row>
    <row r="857" spans="1:13" x14ac:dyDescent="0.25">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row>
    <row r="858" spans="1:13" x14ac:dyDescent="0.25">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row>
    <row r="859" spans="1:13" x14ac:dyDescent="0.25">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row>
    <row r="860" spans="1:13" x14ac:dyDescent="0.25">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row>
    <row r="861" spans="1:13" x14ac:dyDescent="0.25">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row>
    <row r="862" spans="1:13" x14ac:dyDescent="0.25">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row>
    <row r="863" spans="1:13" x14ac:dyDescent="0.25">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row>
    <row r="864" spans="1:13" x14ac:dyDescent="0.25">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row>
    <row r="865" spans="1:13" x14ac:dyDescent="0.25">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row>
    <row r="866" spans="1:13" x14ac:dyDescent="0.25">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row>
    <row r="867" spans="1:13" x14ac:dyDescent="0.25">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row>
    <row r="868" spans="1:13" x14ac:dyDescent="0.25">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row>
    <row r="869" spans="1:13" x14ac:dyDescent="0.25">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row>
    <row r="870" spans="1:13" x14ac:dyDescent="0.25">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row>
    <row r="871" spans="1:13" x14ac:dyDescent="0.25">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row>
    <row r="872" spans="1:13" x14ac:dyDescent="0.25">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row>
    <row r="873" spans="1:13" x14ac:dyDescent="0.25">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row>
    <row r="874" spans="1:13" x14ac:dyDescent="0.25">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row>
    <row r="875" spans="1:13" x14ac:dyDescent="0.25">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row>
    <row r="876" spans="1:13" x14ac:dyDescent="0.25">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row>
    <row r="877" spans="1:13" x14ac:dyDescent="0.25">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row>
    <row r="878" spans="1:13" x14ac:dyDescent="0.25">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row>
    <row r="879" spans="1:13" x14ac:dyDescent="0.25">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row>
    <row r="880" spans="1:13" x14ac:dyDescent="0.25">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row>
    <row r="881" spans="1:13" x14ac:dyDescent="0.25">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row>
    <row r="882" spans="1:13" x14ac:dyDescent="0.25">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row>
    <row r="883" spans="1:13" x14ac:dyDescent="0.25">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row>
    <row r="884" spans="1:13" x14ac:dyDescent="0.25">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row>
    <row r="885" spans="1:13" x14ac:dyDescent="0.25">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row>
    <row r="886" spans="1:13" x14ac:dyDescent="0.25">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row>
    <row r="887" spans="1:13" x14ac:dyDescent="0.25">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row>
    <row r="888" spans="1:13" x14ac:dyDescent="0.25">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row>
    <row r="889" spans="1:13" x14ac:dyDescent="0.25">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row>
    <row r="890" spans="1:13" x14ac:dyDescent="0.25">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row>
    <row r="891" spans="1:13" x14ac:dyDescent="0.25">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row>
    <row r="892" spans="1:13" x14ac:dyDescent="0.25">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row>
    <row r="893" spans="1:13" x14ac:dyDescent="0.25">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row>
    <row r="894" spans="1:13" x14ac:dyDescent="0.25">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row>
    <row r="895" spans="1:13" x14ac:dyDescent="0.25">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row>
    <row r="896" spans="1:13" x14ac:dyDescent="0.25">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row>
    <row r="897" spans="1:13" x14ac:dyDescent="0.25">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row>
    <row r="898" spans="1:13" x14ac:dyDescent="0.25">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row>
    <row r="900" spans="1:13" x14ac:dyDescent="0.25">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row>
    <row r="901" spans="1:13" x14ac:dyDescent="0.25">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row>
    <row r="902" spans="1:13" x14ac:dyDescent="0.25">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row>
    <row r="903" spans="1:13" x14ac:dyDescent="0.25">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row>
    <row r="904" spans="1:13" x14ac:dyDescent="0.25">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row>
    <row r="905" spans="1:13" x14ac:dyDescent="0.25">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row>
    <row r="906" spans="1:13" x14ac:dyDescent="0.25">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row>
    <row r="907" spans="1:13" x14ac:dyDescent="0.25">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row>
    <row r="908" spans="1:13" x14ac:dyDescent="0.25">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row>
    <row r="909" spans="1:13" x14ac:dyDescent="0.25">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row>
    <row r="910" spans="1:13" x14ac:dyDescent="0.25">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row>
    <row r="911" spans="1:13" x14ac:dyDescent="0.25">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row>
    <row r="912" spans="1:13" x14ac:dyDescent="0.25">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row>
    <row r="913" spans="1:13" x14ac:dyDescent="0.25">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row>
    <row r="914" spans="1:13" x14ac:dyDescent="0.25">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row>
    <row r="915" spans="1:13" x14ac:dyDescent="0.25">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row>
    <row r="916" spans="1:13" x14ac:dyDescent="0.25">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row>
    <row r="917" spans="1:13" x14ac:dyDescent="0.25">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row>
    <row r="918" spans="1:13" x14ac:dyDescent="0.25">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row>
    <row r="919" spans="1:13" x14ac:dyDescent="0.25">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row>
    <row r="920" spans="1:13" x14ac:dyDescent="0.25">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row>
    <row r="921" spans="1:13" x14ac:dyDescent="0.25">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row>
    <row r="922" spans="1:13" x14ac:dyDescent="0.25">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row>
    <row r="923" spans="1:13" x14ac:dyDescent="0.25">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row>
    <row r="924" spans="1:13" x14ac:dyDescent="0.25">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row>
    <row r="925" spans="1:13" x14ac:dyDescent="0.25">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row>
    <row r="926" spans="1:13" x14ac:dyDescent="0.25">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row>
    <row r="927" spans="1:13" x14ac:dyDescent="0.25">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row>
    <row r="928" spans="1:13" x14ac:dyDescent="0.25">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row>
    <row r="929" spans="1:13" x14ac:dyDescent="0.25">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row>
    <row r="930" spans="1:13" x14ac:dyDescent="0.25">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row>
    <row r="931" spans="1:13" x14ac:dyDescent="0.25">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row>
    <row r="932" spans="1:13" x14ac:dyDescent="0.25">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row>
    <row r="933" spans="1:13" x14ac:dyDescent="0.25">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row>
    <row r="934" spans="1:13" x14ac:dyDescent="0.25">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row>
    <row r="935" spans="1:13" x14ac:dyDescent="0.25">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row>
    <row r="936" spans="1:13" x14ac:dyDescent="0.25">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row>
    <row r="937" spans="1:13" x14ac:dyDescent="0.25">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row>
    <row r="938" spans="1:13" x14ac:dyDescent="0.25">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row>
    <row r="939" spans="1:13" x14ac:dyDescent="0.25">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row>
    <row r="940" spans="1:13" x14ac:dyDescent="0.25">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row>
    <row r="941" spans="1:13" x14ac:dyDescent="0.25">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row>
    <row r="942" spans="1:13" x14ac:dyDescent="0.25">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row>
    <row r="943" spans="1:13" x14ac:dyDescent="0.25">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row>
    <row r="944" spans="1:13" x14ac:dyDescent="0.25">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row>
    <row r="945" spans="1:13" x14ac:dyDescent="0.25">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row>
    <row r="946" spans="1:13" x14ac:dyDescent="0.25">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row>
    <row r="947" spans="1:13" x14ac:dyDescent="0.25">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row>
    <row r="948" spans="1:13" x14ac:dyDescent="0.25">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row>
    <row r="949" spans="1:13" x14ac:dyDescent="0.25">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row>
    <row r="950" spans="1:13" x14ac:dyDescent="0.25">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row>
    <row r="951" spans="1:13" x14ac:dyDescent="0.25">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row>
    <row r="952" spans="1:13" x14ac:dyDescent="0.25">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row>
    <row r="953" spans="1:13" x14ac:dyDescent="0.25">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row>
    <row r="954" spans="1:13" x14ac:dyDescent="0.25">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row>
    <row r="955" spans="1:13" x14ac:dyDescent="0.25">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row>
    <row r="956" spans="1:13" x14ac:dyDescent="0.25">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row>
    <row r="957" spans="1:13" x14ac:dyDescent="0.25">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row>
    <row r="958" spans="1:13" x14ac:dyDescent="0.25">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row>
    <row r="959" spans="1:13" x14ac:dyDescent="0.25">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row>
    <row r="960" spans="1:13" x14ac:dyDescent="0.25">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row>
    <row r="961" spans="1:13" x14ac:dyDescent="0.25">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row>
    <row r="962" spans="1:13" x14ac:dyDescent="0.25">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row>
    <row r="964" spans="1:13" x14ac:dyDescent="0.25">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row>
    <row r="965" spans="1:13" x14ac:dyDescent="0.25">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row>
    <row r="966" spans="1:13" x14ac:dyDescent="0.25">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row>
    <row r="967" spans="1:13" x14ac:dyDescent="0.25">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row>
    <row r="968" spans="1:13" x14ac:dyDescent="0.25">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row>
    <row r="969" spans="1:13" x14ac:dyDescent="0.25">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row>
    <row r="970" spans="1:13" x14ac:dyDescent="0.25">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row>
    <row r="971" spans="1:13" x14ac:dyDescent="0.25">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row>
    <row r="972" spans="1:13" x14ac:dyDescent="0.25">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row>
    <row r="973" spans="1:13" x14ac:dyDescent="0.25">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row>
    <row r="974" spans="1:13" x14ac:dyDescent="0.25">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row>
    <row r="975" spans="1:13" x14ac:dyDescent="0.25">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row>
    <row r="976" spans="1:13" x14ac:dyDescent="0.25">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row>
    <row r="977" spans="1:13" x14ac:dyDescent="0.25">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row>
    <row r="978" spans="1:13" x14ac:dyDescent="0.25">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row>
    <row r="979" spans="1:13" x14ac:dyDescent="0.25">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row>
    <row r="980" spans="1:13" x14ac:dyDescent="0.25">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row>
    <row r="981" spans="1:13" x14ac:dyDescent="0.25">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row>
    <row r="982" spans="1:13" x14ac:dyDescent="0.25">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row>
    <row r="983" spans="1:13" x14ac:dyDescent="0.25">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row>
    <row r="984" spans="1:13" x14ac:dyDescent="0.25">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row>
    <row r="985" spans="1:13" x14ac:dyDescent="0.25">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row>
    <row r="986" spans="1:13" x14ac:dyDescent="0.25">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row>
    <row r="987" spans="1:13" x14ac:dyDescent="0.25">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row>
    <row r="988" spans="1:13" x14ac:dyDescent="0.25">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row>
    <row r="989" spans="1:13" x14ac:dyDescent="0.25">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row>
    <row r="990" spans="1:13" x14ac:dyDescent="0.25">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row>
    <row r="991" spans="1:13" x14ac:dyDescent="0.25">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row>
    <row r="992" spans="1:13" x14ac:dyDescent="0.25">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row>
    <row r="993" spans="1:13" x14ac:dyDescent="0.25">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row>
    <row r="994" spans="1:13" x14ac:dyDescent="0.25">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row>
    <row r="995" spans="1:13" x14ac:dyDescent="0.25">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row>
    <row r="996" spans="1:13" x14ac:dyDescent="0.25">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row>
    <row r="997" spans="1:13" x14ac:dyDescent="0.25">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row>
    <row r="998" spans="1:13" x14ac:dyDescent="0.25">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row>
    <row r="999" spans="1:13" x14ac:dyDescent="0.25">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row>
    <row r="1000" spans="1:13" x14ac:dyDescent="0.25">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row>
    <row r="1001" spans="1:13" x14ac:dyDescent="0.25">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row>
    <row r="1002" spans="1:13" x14ac:dyDescent="0.25">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row>
    <row r="1003" spans="1:13" x14ac:dyDescent="0.25">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row>
    <row r="1004" spans="1:13" x14ac:dyDescent="0.25">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row>
    <row r="1005" spans="1:13" x14ac:dyDescent="0.25">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row>
    <row r="1006" spans="1:13" x14ac:dyDescent="0.25">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row>
    <row r="1007" spans="1:13" x14ac:dyDescent="0.25">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row>
    <row r="1008" spans="1:13" x14ac:dyDescent="0.25">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row>
    <row r="1009" spans="1:13" x14ac:dyDescent="0.25">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row>
    <row r="1010" spans="1:13" x14ac:dyDescent="0.25">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row>
    <row r="1011" spans="1:13" x14ac:dyDescent="0.25">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row>
    <row r="1012" spans="1:13" x14ac:dyDescent="0.25">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row>
    <row r="1013" spans="1:13" x14ac:dyDescent="0.25">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row>
    <row r="1014" spans="1:13" x14ac:dyDescent="0.25">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row>
    <row r="1015" spans="1:13" x14ac:dyDescent="0.25">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row>
    <row r="1016" spans="1:13" x14ac:dyDescent="0.25">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row>
    <row r="1017" spans="1:13" x14ac:dyDescent="0.25">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row>
    <row r="1018" spans="1:13" x14ac:dyDescent="0.25">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row>
    <row r="1019" spans="1:13" x14ac:dyDescent="0.25">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row>
    <row r="1020" spans="1:13" x14ac:dyDescent="0.25">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row>
    <row r="1021" spans="1:13" x14ac:dyDescent="0.25">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row>
    <row r="1022" spans="1:13" x14ac:dyDescent="0.25">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row>
    <row r="1023" spans="1:13" x14ac:dyDescent="0.25">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row>
    <row r="1024" spans="1:13" x14ac:dyDescent="0.25">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row>
    <row r="1025" spans="1:13" x14ac:dyDescent="0.25">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row>
    <row r="1026" spans="1:13" x14ac:dyDescent="0.25">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row>
    <row r="1028" spans="1:13" x14ac:dyDescent="0.25">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row>
    <row r="1029" spans="1:13" x14ac:dyDescent="0.25">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row>
    <row r="1030" spans="1:13" x14ac:dyDescent="0.25">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row>
    <row r="1031" spans="1:13" x14ac:dyDescent="0.25">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row>
    <row r="1032" spans="1:13" x14ac:dyDescent="0.25">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row>
    <row r="1033" spans="1:13" x14ac:dyDescent="0.25">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row>
    <row r="1034" spans="1:13" x14ac:dyDescent="0.25">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row>
    <row r="1035" spans="1:13" x14ac:dyDescent="0.25">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row>
    <row r="1036" spans="1:13" x14ac:dyDescent="0.25">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row>
    <row r="1037" spans="1:13" x14ac:dyDescent="0.25">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row>
    <row r="1038" spans="1:13" x14ac:dyDescent="0.25">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row>
    <row r="1039" spans="1:13" x14ac:dyDescent="0.25">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row>
    <row r="1040" spans="1:13" x14ac:dyDescent="0.25">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row>
    <row r="1041" spans="1:13" x14ac:dyDescent="0.25">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row>
    <row r="1042" spans="1:13" x14ac:dyDescent="0.25">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row>
    <row r="1043" spans="1:13" x14ac:dyDescent="0.25">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row>
    <row r="1044" spans="1:13" x14ac:dyDescent="0.25">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row>
    <row r="1045" spans="1:13" x14ac:dyDescent="0.25">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row>
    <row r="1046" spans="1:13" x14ac:dyDescent="0.25">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row>
    <row r="1047" spans="1:13" x14ac:dyDescent="0.25">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row>
    <row r="1048" spans="1:13" x14ac:dyDescent="0.25">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row>
    <row r="1049" spans="1:13" x14ac:dyDescent="0.25">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row>
    <row r="1050" spans="1:13" x14ac:dyDescent="0.25">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row>
    <row r="1051" spans="1:13" x14ac:dyDescent="0.25">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row>
    <row r="1052" spans="1:13" x14ac:dyDescent="0.25">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row>
    <row r="1053" spans="1:13" x14ac:dyDescent="0.25">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row>
    <row r="1054" spans="1:13" x14ac:dyDescent="0.25">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row>
    <row r="1055" spans="1:13" x14ac:dyDescent="0.25">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row>
    <row r="1056" spans="1:13" x14ac:dyDescent="0.25">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row>
    <row r="1057" spans="1:13" x14ac:dyDescent="0.25">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row>
    <row r="1058" spans="1:13" x14ac:dyDescent="0.25">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row>
    <row r="1059" spans="1:13" x14ac:dyDescent="0.25">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row>
    <row r="1060" spans="1:13" x14ac:dyDescent="0.25">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row>
    <row r="1061" spans="1:13" x14ac:dyDescent="0.25">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row>
    <row r="1062" spans="1:13" x14ac:dyDescent="0.25">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row>
    <row r="1063" spans="1:13" x14ac:dyDescent="0.25">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row>
    <row r="1064" spans="1:13" x14ac:dyDescent="0.25">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row>
    <row r="1065" spans="1:13" x14ac:dyDescent="0.25">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row>
    <row r="1066" spans="1:13" x14ac:dyDescent="0.25">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row>
    <row r="1067" spans="1:13" x14ac:dyDescent="0.25">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row>
    <row r="1068" spans="1:13" x14ac:dyDescent="0.25">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row>
    <row r="1069" spans="1:13" x14ac:dyDescent="0.25">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row>
    <row r="1070" spans="1:13" x14ac:dyDescent="0.25">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row>
    <row r="1071" spans="1:13" x14ac:dyDescent="0.25">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row>
    <row r="1072" spans="1:13" x14ac:dyDescent="0.25">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row>
    <row r="1073" spans="1:13" x14ac:dyDescent="0.25">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row>
    <row r="1074" spans="1:13" x14ac:dyDescent="0.25">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row>
    <row r="1075" spans="1:13" x14ac:dyDescent="0.25">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row>
    <row r="1076" spans="1:13" x14ac:dyDescent="0.25">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row>
    <row r="1077" spans="1:13" x14ac:dyDescent="0.25">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row>
    <row r="1078" spans="1:13" x14ac:dyDescent="0.25">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row>
    <row r="1079" spans="1:13" x14ac:dyDescent="0.25">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row>
    <row r="1080" spans="1:13" x14ac:dyDescent="0.25">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row>
    <row r="1081" spans="1:13" x14ac:dyDescent="0.25">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row>
    <row r="1082" spans="1:13" x14ac:dyDescent="0.25">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row>
    <row r="1083" spans="1:13" x14ac:dyDescent="0.25">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row>
    <row r="1084" spans="1:13" x14ac:dyDescent="0.25">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row>
    <row r="1085" spans="1:13" x14ac:dyDescent="0.25">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row>
    <row r="1086" spans="1:13" x14ac:dyDescent="0.25">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row>
    <row r="1087" spans="1:13" x14ac:dyDescent="0.25">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row>
    <row r="1088" spans="1:13" x14ac:dyDescent="0.25">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row>
    <row r="1089" spans="1:13" x14ac:dyDescent="0.25">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row>
    <row r="1090" spans="1:13" x14ac:dyDescent="0.25">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row>
    <row r="1092" spans="1:13" x14ac:dyDescent="0.25">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row>
    <row r="1093" spans="1:13" x14ac:dyDescent="0.25">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row>
    <row r="1094" spans="1:13" x14ac:dyDescent="0.25">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row>
    <row r="1095" spans="1:13" x14ac:dyDescent="0.25">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row>
    <row r="1096" spans="1:13" x14ac:dyDescent="0.25">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row>
    <row r="1097" spans="1:13" x14ac:dyDescent="0.25">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row>
    <row r="1098" spans="1:13" x14ac:dyDescent="0.25">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row>
    <row r="1099" spans="1:13" x14ac:dyDescent="0.25">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row>
    <row r="1100" spans="1:13" x14ac:dyDescent="0.25">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row>
    <row r="1101" spans="1:13" x14ac:dyDescent="0.25">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row>
    <row r="1102" spans="1:13" x14ac:dyDescent="0.25">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row>
    <row r="1103" spans="1:13" x14ac:dyDescent="0.25">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row>
    <row r="1104" spans="1:13" x14ac:dyDescent="0.25">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row>
    <row r="1105" spans="1:13" x14ac:dyDescent="0.25">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row>
    <row r="1106" spans="1:13" x14ac:dyDescent="0.25">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row>
    <row r="1107" spans="1:13" x14ac:dyDescent="0.25">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row>
    <row r="1108" spans="1:13" x14ac:dyDescent="0.25">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row>
    <row r="1109" spans="1:13" x14ac:dyDescent="0.25">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row>
    <row r="1110" spans="1:13" x14ac:dyDescent="0.25">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row>
    <row r="1111" spans="1:13" x14ac:dyDescent="0.25">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row>
    <row r="1112" spans="1:13" x14ac:dyDescent="0.25">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row>
    <row r="1113" spans="1:13" x14ac:dyDescent="0.25">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row>
    <row r="1114" spans="1:13" x14ac:dyDescent="0.25">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row>
    <row r="1115" spans="1:13" x14ac:dyDescent="0.25">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row>
    <row r="1116" spans="1:13" x14ac:dyDescent="0.25">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row>
    <row r="1117" spans="1:13" x14ac:dyDescent="0.25">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row>
    <row r="1118" spans="1:13" x14ac:dyDescent="0.25">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row>
    <row r="1119" spans="1:13" x14ac:dyDescent="0.25">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row>
    <row r="1120" spans="1:13" x14ac:dyDescent="0.25">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row>
    <row r="1121" spans="1:13" x14ac:dyDescent="0.25">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row>
    <row r="1122" spans="1:13" x14ac:dyDescent="0.25">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row>
    <row r="1123" spans="1:13" x14ac:dyDescent="0.25">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row>
    <row r="1124" spans="1:13" x14ac:dyDescent="0.25">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row>
    <row r="1125" spans="1:13" x14ac:dyDescent="0.25">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row>
    <row r="1126" spans="1:13" x14ac:dyDescent="0.25">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row>
    <row r="1127" spans="1:13" x14ac:dyDescent="0.25">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row>
    <row r="1128" spans="1:13" x14ac:dyDescent="0.25">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row>
    <row r="1129" spans="1:13" x14ac:dyDescent="0.25">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row>
    <row r="1130" spans="1:13" x14ac:dyDescent="0.25">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row>
    <row r="1131" spans="1:13" x14ac:dyDescent="0.25">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row>
    <row r="1132" spans="1:13" x14ac:dyDescent="0.25">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row>
    <row r="1133" spans="1:13" x14ac:dyDescent="0.25">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row>
    <row r="1134" spans="1:13" x14ac:dyDescent="0.25">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row>
    <row r="1135" spans="1:13" x14ac:dyDescent="0.25">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row>
    <row r="1136" spans="1:13" x14ac:dyDescent="0.25">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row>
    <row r="1137" spans="1:13" x14ac:dyDescent="0.25">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row>
    <row r="1138" spans="1:13" x14ac:dyDescent="0.25">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row>
    <row r="1139" spans="1:13" x14ac:dyDescent="0.25">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row>
    <row r="1140" spans="1:13" x14ac:dyDescent="0.25">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row>
    <row r="1141" spans="1:13" x14ac:dyDescent="0.25">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row>
    <row r="1142" spans="1:13" x14ac:dyDescent="0.25">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row>
    <row r="1143" spans="1:13" x14ac:dyDescent="0.25">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row>
    <row r="1144" spans="1:13" x14ac:dyDescent="0.25">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row>
    <row r="1145" spans="1:13" x14ac:dyDescent="0.25">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row>
    <row r="1146" spans="1:13" x14ac:dyDescent="0.25">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row>
    <row r="1147" spans="1:13" x14ac:dyDescent="0.25">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row>
    <row r="1148" spans="1:13" x14ac:dyDescent="0.25">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row>
    <row r="1149" spans="1:13" x14ac:dyDescent="0.25">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row>
    <row r="1150" spans="1:13" x14ac:dyDescent="0.25">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row>
    <row r="1151" spans="1:13" x14ac:dyDescent="0.25">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row>
    <row r="1152" spans="1:13" x14ac:dyDescent="0.25">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row>
    <row r="1153" spans="1:13" x14ac:dyDescent="0.25">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row>
    <row r="1154" spans="1:13" x14ac:dyDescent="0.25">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row>
    <row r="1156" spans="1:13" x14ac:dyDescent="0.25">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row>
    <row r="1157" spans="1:13" x14ac:dyDescent="0.25">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row>
    <row r="1158" spans="1:13" x14ac:dyDescent="0.25">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row>
    <row r="1159" spans="1:13" x14ac:dyDescent="0.25">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row>
    <row r="1160" spans="1:13" x14ac:dyDescent="0.25">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row>
    <row r="1161" spans="1:13" x14ac:dyDescent="0.25">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row>
    <row r="1162" spans="1:13" x14ac:dyDescent="0.25">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row>
    <row r="1163" spans="1:13" x14ac:dyDescent="0.25">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row>
    <row r="1164" spans="1:13" x14ac:dyDescent="0.25">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row>
    <row r="1165" spans="1:13" x14ac:dyDescent="0.25">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row>
    <row r="1166" spans="1:13" x14ac:dyDescent="0.25">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row>
    <row r="1167" spans="1:13" x14ac:dyDescent="0.25">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row>
    <row r="1168" spans="1:13" x14ac:dyDescent="0.25">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row>
    <row r="1169" spans="1:13" x14ac:dyDescent="0.25">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row>
    <row r="1170" spans="1:13" x14ac:dyDescent="0.25">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row>
    <row r="1171" spans="1:13" x14ac:dyDescent="0.25">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row>
    <row r="1172" spans="1:13" x14ac:dyDescent="0.25">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row>
    <row r="1173" spans="1:13" x14ac:dyDescent="0.25">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row>
    <row r="1174" spans="1:13" x14ac:dyDescent="0.25">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row>
    <row r="1175" spans="1:13" x14ac:dyDescent="0.25">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row>
    <row r="1176" spans="1:13" x14ac:dyDescent="0.25">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row>
    <row r="1177" spans="1:13" x14ac:dyDescent="0.25">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row>
    <row r="1178" spans="1:13" x14ac:dyDescent="0.25">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row>
    <row r="1179" spans="1:13" x14ac:dyDescent="0.25">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row>
    <row r="1180" spans="1:13" x14ac:dyDescent="0.25">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row>
    <row r="1181" spans="1:13" x14ac:dyDescent="0.25">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row>
    <row r="1182" spans="1:13" x14ac:dyDescent="0.25">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row>
    <row r="1183" spans="1:13" x14ac:dyDescent="0.25">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row>
    <row r="1184" spans="1:13" x14ac:dyDescent="0.25">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row>
    <row r="1185" spans="1:13" x14ac:dyDescent="0.25">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row>
    <row r="1186" spans="1:13" x14ac:dyDescent="0.25">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row>
    <row r="1187" spans="1:13" x14ac:dyDescent="0.25">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row>
    <row r="1188" spans="1:13" x14ac:dyDescent="0.25">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row>
    <row r="1189" spans="1:13" x14ac:dyDescent="0.25">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row>
    <row r="1190" spans="1:13" x14ac:dyDescent="0.25">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row>
    <row r="1191" spans="1:13" x14ac:dyDescent="0.25">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row>
    <row r="1192" spans="1:13" x14ac:dyDescent="0.25">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row>
    <row r="1193" spans="1:13" x14ac:dyDescent="0.25">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row>
    <row r="1194" spans="1:13" x14ac:dyDescent="0.25">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row>
    <row r="1195" spans="1:13" x14ac:dyDescent="0.25">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row>
    <row r="1196" spans="1:13" x14ac:dyDescent="0.25">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row>
    <row r="1197" spans="1:13" x14ac:dyDescent="0.25">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row>
    <row r="1198" spans="1:13" x14ac:dyDescent="0.25">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row>
    <row r="1199" spans="1:13" x14ac:dyDescent="0.25">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row>
    <row r="1200" spans="1:13" x14ac:dyDescent="0.25">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row>
    <row r="1201" spans="1:13" x14ac:dyDescent="0.25">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row>
    <row r="1202" spans="1:13" x14ac:dyDescent="0.25">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row>
    <row r="1203" spans="1:13" x14ac:dyDescent="0.25">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row>
    <row r="1204" spans="1:13" x14ac:dyDescent="0.25">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row>
    <row r="1205" spans="1:13" x14ac:dyDescent="0.25">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row>
    <row r="1206" spans="1:13" x14ac:dyDescent="0.25">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row>
    <row r="1207" spans="1:13" x14ac:dyDescent="0.25">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row>
    <row r="1208" spans="1:13" x14ac:dyDescent="0.25">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row>
    <row r="1209" spans="1:13" x14ac:dyDescent="0.25">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row>
    <row r="1210" spans="1:13" x14ac:dyDescent="0.25">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row>
    <row r="1211" spans="1:13" x14ac:dyDescent="0.25">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row>
    <row r="1212" spans="1:13" x14ac:dyDescent="0.25">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row>
    <row r="1213" spans="1:13" x14ac:dyDescent="0.25">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row>
    <row r="1214" spans="1:13" x14ac:dyDescent="0.25">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row>
    <row r="1215" spans="1:13" x14ac:dyDescent="0.25">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row>
    <row r="1216" spans="1:13" x14ac:dyDescent="0.25">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row>
    <row r="1217" spans="1:13" x14ac:dyDescent="0.25">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row>
    <row r="1218" spans="1:13" x14ac:dyDescent="0.25">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row>
    <row r="1220" spans="1:13" x14ac:dyDescent="0.25">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row>
    <row r="1221" spans="1:13" x14ac:dyDescent="0.25">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row>
    <row r="1222" spans="1:13" x14ac:dyDescent="0.25">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row>
    <row r="1223" spans="1:13" x14ac:dyDescent="0.25">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row>
    <row r="1224" spans="1:13" x14ac:dyDescent="0.25">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row>
    <row r="1225" spans="1:13" x14ac:dyDescent="0.25">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row>
    <row r="1226" spans="1:13" x14ac:dyDescent="0.25">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row>
    <row r="1227" spans="1:13" x14ac:dyDescent="0.25">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row>
    <row r="1228" spans="1:13" x14ac:dyDescent="0.25">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row>
    <row r="1229" spans="1:13" x14ac:dyDescent="0.25">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row>
    <row r="1230" spans="1:13" x14ac:dyDescent="0.25">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row>
    <row r="1231" spans="1:13" x14ac:dyDescent="0.25">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row>
    <row r="1232" spans="1:13" x14ac:dyDescent="0.25">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row>
    <row r="1233" spans="1:13" x14ac:dyDescent="0.25">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row>
    <row r="1234" spans="1:13" x14ac:dyDescent="0.25">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row>
    <row r="1235" spans="1:13" x14ac:dyDescent="0.25">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row>
    <row r="1236" spans="1:13" x14ac:dyDescent="0.25">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row>
    <row r="1237" spans="1:13" x14ac:dyDescent="0.25">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row>
    <row r="1238" spans="1:13" x14ac:dyDescent="0.25">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row>
    <row r="1239" spans="1:13" x14ac:dyDescent="0.25">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row>
    <row r="1240" spans="1:13" x14ac:dyDescent="0.25">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row>
    <row r="1241" spans="1:13" x14ac:dyDescent="0.25">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row>
    <row r="1242" spans="1:13" x14ac:dyDescent="0.25">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row>
    <row r="1243" spans="1:13" x14ac:dyDescent="0.25">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row>
    <row r="1244" spans="1:13" x14ac:dyDescent="0.25">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row>
    <row r="1245" spans="1:13" x14ac:dyDescent="0.25">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row>
    <row r="1246" spans="1:13" x14ac:dyDescent="0.25">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row>
    <row r="1247" spans="1:13" x14ac:dyDescent="0.25">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row>
    <row r="1248" spans="1:13" x14ac:dyDescent="0.25">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row>
    <row r="1249" spans="1:13" x14ac:dyDescent="0.25">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row>
    <row r="1250" spans="1:13" x14ac:dyDescent="0.25">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row>
    <row r="1251" spans="1:13" x14ac:dyDescent="0.25">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row>
    <row r="1252" spans="1:13" x14ac:dyDescent="0.25">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row>
    <row r="1253" spans="1:13" x14ac:dyDescent="0.25">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row>
    <row r="1254" spans="1:13" x14ac:dyDescent="0.25">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row>
    <row r="1255" spans="1:13" x14ac:dyDescent="0.25">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row>
    <row r="1256" spans="1:13" x14ac:dyDescent="0.25">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row>
    <row r="1257" spans="1:13" x14ac:dyDescent="0.25">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row>
    <row r="1258" spans="1:13" x14ac:dyDescent="0.25">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row>
    <row r="1259" spans="1:13" x14ac:dyDescent="0.25">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row>
    <row r="1260" spans="1:13" x14ac:dyDescent="0.25">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row>
    <row r="1261" spans="1:13" x14ac:dyDescent="0.25">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row>
    <row r="1262" spans="1:13" x14ac:dyDescent="0.25">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row>
    <row r="1263" spans="1:13" x14ac:dyDescent="0.25">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row>
    <row r="1264" spans="1:13" x14ac:dyDescent="0.25">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row>
    <row r="1265" spans="1:13" x14ac:dyDescent="0.25">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row>
    <row r="1266" spans="1:13" x14ac:dyDescent="0.25">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row>
    <row r="1267" spans="1:13" x14ac:dyDescent="0.25">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row>
    <row r="1268" spans="1:13" x14ac:dyDescent="0.25">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row>
    <row r="1269" spans="1:13" x14ac:dyDescent="0.25">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row>
    <row r="1270" spans="1:13" x14ac:dyDescent="0.25">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row>
    <row r="1271" spans="1:13" x14ac:dyDescent="0.25">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row>
    <row r="1272" spans="1:13" x14ac:dyDescent="0.25">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row>
    <row r="1273" spans="1:13" x14ac:dyDescent="0.25">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row>
    <row r="1274" spans="1:13" x14ac:dyDescent="0.25">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row>
    <row r="1275" spans="1:13" x14ac:dyDescent="0.25">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row>
    <row r="1276" spans="1:13" x14ac:dyDescent="0.25">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row>
    <row r="1277" spans="1:13" x14ac:dyDescent="0.25">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row>
    <row r="1278" spans="1:13" x14ac:dyDescent="0.25">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row>
    <row r="1279" spans="1:13" x14ac:dyDescent="0.25">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row>
    <row r="1280" spans="1:13" x14ac:dyDescent="0.25">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row>
    <row r="1281" spans="1:13" x14ac:dyDescent="0.25">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row>
    <row r="1282" spans="1:13" x14ac:dyDescent="0.25">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row>
    <row r="1284" spans="1:13" x14ac:dyDescent="0.25">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row>
    <row r="1285" spans="1:13" x14ac:dyDescent="0.25">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row>
    <row r="1286" spans="1:13" x14ac:dyDescent="0.25">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row>
    <row r="1287" spans="1:13" x14ac:dyDescent="0.25">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row>
    <row r="1288" spans="1:13" x14ac:dyDescent="0.25">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row>
    <row r="1289" spans="1:13" x14ac:dyDescent="0.25">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row>
    <row r="1290" spans="1:13" x14ac:dyDescent="0.25">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row>
    <row r="1291" spans="1:13" x14ac:dyDescent="0.25">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row>
    <row r="1292" spans="1:13" x14ac:dyDescent="0.25">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row>
    <row r="1293" spans="1:13" x14ac:dyDescent="0.25">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row>
    <row r="1294" spans="1:13" x14ac:dyDescent="0.25">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row>
    <row r="1295" spans="1:13" x14ac:dyDescent="0.25">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row>
    <row r="1296" spans="1:13" x14ac:dyDescent="0.25">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row>
    <row r="1297" spans="1:13" x14ac:dyDescent="0.25">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row>
    <row r="1298" spans="1:13" x14ac:dyDescent="0.25">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row>
    <row r="1299" spans="1:13" x14ac:dyDescent="0.25">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row>
    <row r="1300" spans="1:13" x14ac:dyDescent="0.25">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row>
    <row r="1301" spans="1:13" x14ac:dyDescent="0.25">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row>
    <row r="1302" spans="1:13" x14ac:dyDescent="0.25">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row>
    <row r="1303" spans="1:13" x14ac:dyDescent="0.25">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row>
    <row r="1304" spans="1:13" x14ac:dyDescent="0.25">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row>
    <row r="1305" spans="1:13" x14ac:dyDescent="0.25">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row>
    <row r="1306" spans="1:13" x14ac:dyDescent="0.25">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row>
    <row r="1307" spans="1:13" x14ac:dyDescent="0.25">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row>
    <row r="1308" spans="1:13" x14ac:dyDescent="0.25">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row>
    <row r="1309" spans="1:13" x14ac:dyDescent="0.25">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row>
    <row r="1310" spans="1:13" x14ac:dyDescent="0.25">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row>
    <row r="1311" spans="1:13" x14ac:dyDescent="0.25">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row>
    <row r="1312" spans="1:13" x14ac:dyDescent="0.25">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row>
    <row r="1313" spans="1:13" x14ac:dyDescent="0.25">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row>
    <row r="1314" spans="1:13" x14ac:dyDescent="0.25">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row>
    <row r="1315" spans="1:13" x14ac:dyDescent="0.25">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row>
    <row r="1316" spans="1:13" x14ac:dyDescent="0.25">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row>
    <row r="1317" spans="1:13" x14ac:dyDescent="0.25">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row>
    <row r="1318" spans="1:13" x14ac:dyDescent="0.25">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row>
    <row r="1319" spans="1:13" x14ac:dyDescent="0.25">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row>
    <row r="1320" spans="1:13" x14ac:dyDescent="0.25">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row>
    <row r="1321" spans="1:13" x14ac:dyDescent="0.25">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row>
    <row r="1322" spans="1:13" x14ac:dyDescent="0.25">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row>
    <row r="1323" spans="1:13" x14ac:dyDescent="0.25">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row>
    <row r="1324" spans="1:13" x14ac:dyDescent="0.25">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row>
    <row r="1325" spans="1:13" x14ac:dyDescent="0.25">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row>
    <row r="1326" spans="1:13" x14ac:dyDescent="0.25">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row>
    <row r="1327" spans="1:13" x14ac:dyDescent="0.25">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row>
    <row r="1328" spans="1:13" x14ac:dyDescent="0.25">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row>
    <row r="1329" spans="1:13" x14ac:dyDescent="0.25">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row>
    <row r="1330" spans="1:13" x14ac:dyDescent="0.25">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row>
    <row r="1331" spans="1:13" x14ac:dyDescent="0.25">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row>
    <row r="1332" spans="1:13" x14ac:dyDescent="0.25">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row>
    <row r="1333" spans="1:13" x14ac:dyDescent="0.25">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row>
    <row r="1334" spans="1:13" x14ac:dyDescent="0.25">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row>
    <row r="1335" spans="1:13" x14ac:dyDescent="0.25">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row>
    <row r="1336" spans="1:13" x14ac:dyDescent="0.25">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row>
    <row r="1337" spans="1:13" x14ac:dyDescent="0.25">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row>
    <row r="1338" spans="1:13" x14ac:dyDescent="0.25">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row>
    <row r="1339" spans="1:13" x14ac:dyDescent="0.25">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row>
    <row r="1340" spans="1:13" x14ac:dyDescent="0.25">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row>
    <row r="1341" spans="1:13" x14ac:dyDescent="0.25">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row>
    <row r="1342" spans="1:13" x14ac:dyDescent="0.25">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row>
    <row r="1343" spans="1:13" x14ac:dyDescent="0.25">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row>
    <row r="1344" spans="1:13" x14ac:dyDescent="0.25">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row>
    <row r="1345" spans="1:13" x14ac:dyDescent="0.25">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row>
    <row r="1346" spans="1:13" x14ac:dyDescent="0.25">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row>
    <row r="1348" spans="1:13" x14ac:dyDescent="0.25">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row>
    <row r="1349" spans="1:13" x14ac:dyDescent="0.25">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row>
    <row r="1350" spans="1:13" x14ac:dyDescent="0.25">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row>
    <row r="1351" spans="1:13" x14ac:dyDescent="0.25">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row>
    <row r="1352" spans="1:13" x14ac:dyDescent="0.25">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row>
    <row r="1353" spans="1:13" x14ac:dyDescent="0.25">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row>
    <row r="1354" spans="1:13" x14ac:dyDescent="0.25">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row>
    <row r="1355" spans="1:13" x14ac:dyDescent="0.25">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row>
    <row r="1356" spans="1:13" x14ac:dyDescent="0.25">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row>
    <row r="1357" spans="1:13" x14ac:dyDescent="0.25">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row>
    <row r="1358" spans="1:13" x14ac:dyDescent="0.25">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row>
    <row r="1359" spans="1:13" x14ac:dyDescent="0.25">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row>
    <row r="1360" spans="1:13" x14ac:dyDescent="0.25">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row>
    <row r="1361" spans="1:13" x14ac:dyDescent="0.25">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row>
    <row r="1362" spans="1:13" x14ac:dyDescent="0.25">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row>
    <row r="1363" spans="1:13" x14ac:dyDescent="0.25">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row>
    <row r="1364" spans="1:13" x14ac:dyDescent="0.25">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row>
    <row r="1365" spans="1:13" x14ac:dyDescent="0.25">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row>
    <row r="1366" spans="1:13" x14ac:dyDescent="0.25">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row>
    <row r="1367" spans="1:13" x14ac:dyDescent="0.25">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row>
    <row r="1368" spans="1:13" x14ac:dyDescent="0.25">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row>
    <row r="1369" spans="1:13" x14ac:dyDescent="0.25">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row>
    <row r="1370" spans="1:13" x14ac:dyDescent="0.25">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row>
    <row r="1371" spans="1:13" x14ac:dyDescent="0.25">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row>
    <row r="1372" spans="1:13" x14ac:dyDescent="0.25">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row>
    <row r="1373" spans="1:13" x14ac:dyDescent="0.25">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row>
    <row r="1374" spans="1:13" x14ac:dyDescent="0.25">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row>
    <row r="1375" spans="1:13" x14ac:dyDescent="0.25">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row>
    <row r="1376" spans="1:13" x14ac:dyDescent="0.25">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row>
    <row r="1377" spans="1:13" x14ac:dyDescent="0.25">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row>
    <row r="1378" spans="1:13" x14ac:dyDescent="0.25">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row>
    <row r="1379" spans="1:13" x14ac:dyDescent="0.25">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row>
    <row r="1380" spans="1:13" x14ac:dyDescent="0.25">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row>
    <row r="1381" spans="1:13" x14ac:dyDescent="0.25">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row>
    <row r="1382" spans="1:13" x14ac:dyDescent="0.25">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row>
    <row r="1383" spans="1:13" x14ac:dyDescent="0.25">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row>
    <row r="1384" spans="1:13" x14ac:dyDescent="0.25">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row>
    <row r="1385" spans="1:13" x14ac:dyDescent="0.25">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row>
    <row r="1386" spans="1:13" x14ac:dyDescent="0.25">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row>
    <row r="1387" spans="1:13" x14ac:dyDescent="0.25">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row>
    <row r="1388" spans="1:13" x14ac:dyDescent="0.25">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row>
    <row r="1389" spans="1:13" x14ac:dyDescent="0.25">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row>
    <row r="1390" spans="1:13" x14ac:dyDescent="0.25">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row>
    <row r="1391" spans="1:13" x14ac:dyDescent="0.25">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row>
    <row r="1392" spans="1:13" x14ac:dyDescent="0.25">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row>
    <row r="1393" spans="1:13" x14ac:dyDescent="0.25">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row>
    <row r="1394" spans="1:13" x14ac:dyDescent="0.25">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row>
    <row r="1395" spans="1:13" x14ac:dyDescent="0.25">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row>
    <row r="1396" spans="1:13" x14ac:dyDescent="0.25">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row>
    <row r="1397" spans="1:13" x14ac:dyDescent="0.25">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row>
    <row r="1398" spans="1:13" x14ac:dyDescent="0.25">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row>
    <row r="1399" spans="1:13" x14ac:dyDescent="0.25">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row>
    <row r="1400" spans="1:13" x14ac:dyDescent="0.25">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row>
    <row r="1401" spans="1:13" x14ac:dyDescent="0.25">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row>
    <row r="1402" spans="1:13" x14ac:dyDescent="0.25">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row>
    <row r="1403" spans="1:13" x14ac:dyDescent="0.25">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row>
    <row r="1404" spans="1:13" x14ac:dyDescent="0.25">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row>
    <row r="1405" spans="1:13" x14ac:dyDescent="0.25">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row>
    <row r="1406" spans="1:13" x14ac:dyDescent="0.25">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row>
    <row r="1407" spans="1:13" x14ac:dyDescent="0.25">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row>
    <row r="1408" spans="1:13" x14ac:dyDescent="0.25">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row>
    <row r="1409" spans="1:13" x14ac:dyDescent="0.25">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row>
    <row r="1410" spans="1:13" x14ac:dyDescent="0.25">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row>
    <row r="1412" spans="1:13" x14ac:dyDescent="0.25">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row>
    <row r="1413" spans="1:13" x14ac:dyDescent="0.25">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row>
    <row r="1414" spans="1:13" x14ac:dyDescent="0.25">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row>
    <row r="1415" spans="1:13" x14ac:dyDescent="0.25">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row>
    <row r="1416" spans="1:13" x14ac:dyDescent="0.25">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row>
    <row r="1417" spans="1:13" x14ac:dyDescent="0.25">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row>
    <row r="1418" spans="1:13" x14ac:dyDescent="0.25">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row>
    <row r="1419" spans="1:13" x14ac:dyDescent="0.25">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row>
    <row r="1420" spans="1:13" x14ac:dyDescent="0.25">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row>
    <row r="1421" spans="1:13" x14ac:dyDescent="0.25">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row>
    <row r="1422" spans="1:13" x14ac:dyDescent="0.25">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row>
    <row r="1423" spans="1:13" x14ac:dyDescent="0.25">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row>
    <row r="1424" spans="1:13" x14ac:dyDescent="0.25">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row>
    <row r="1425" spans="1:13" x14ac:dyDescent="0.25">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row>
    <row r="1426" spans="1:13" x14ac:dyDescent="0.25">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row>
    <row r="1427" spans="1:13" x14ac:dyDescent="0.25">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row>
    <row r="1428" spans="1:13" x14ac:dyDescent="0.25">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row>
    <row r="1429" spans="1:13" x14ac:dyDescent="0.25">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row>
    <row r="1430" spans="1:13" x14ac:dyDescent="0.25">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row>
    <row r="1431" spans="1:13" x14ac:dyDescent="0.25">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row>
    <row r="1432" spans="1:13" x14ac:dyDescent="0.25">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row>
    <row r="1433" spans="1:13" x14ac:dyDescent="0.25">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row>
    <row r="1434" spans="1:13" x14ac:dyDescent="0.25">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row>
    <row r="1435" spans="1:13" x14ac:dyDescent="0.25">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row>
    <row r="1436" spans="1:13" x14ac:dyDescent="0.25">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row>
    <row r="1437" spans="1:13" x14ac:dyDescent="0.25">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row>
    <row r="1438" spans="1:13" x14ac:dyDescent="0.25">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row>
    <row r="1439" spans="1:13" x14ac:dyDescent="0.25">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row>
    <row r="1440" spans="1:13" x14ac:dyDescent="0.25">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row>
    <row r="1441" spans="1:13" x14ac:dyDescent="0.25">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row>
    <row r="1442" spans="1:13" x14ac:dyDescent="0.25">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row>
    <row r="1443" spans="1:13" x14ac:dyDescent="0.25">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row>
    <row r="1444" spans="1:13" x14ac:dyDescent="0.25">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row>
    <row r="1445" spans="1:13" x14ac:dyDescent="0.25">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row>
    <row r="1446" spans="1:13" x14ac:dyDescent="0.25">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row>
    <row r="1447" spans="1:13" x14ac:dyDescent="0.25">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row>
    <row r="1448" spans="1:13" x14ac:dyDescent="0.25">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row>
    <row r="1449" spans="1:13" x14ac:dyDescent="0.25">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row>
    <row r="1450" spans="1:13" x14ac:dyDescent="0.25">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row>
    <row r="1451" spans="1:13" x14ac:dyDescent="0.25">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row>
    <row r="1452" spans="1:13" x14ac:dyDescent="0.25">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row>
    <row r="1453" spans="1:13" x14ac:dyDescent="0.25">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row>
    <row r="1454" spans="1:13" x14ac:dyDescent="0.25">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row>
    <row r="1455" spans="1:13" x14ac:dyDescent="0.25">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row>
    <row r="1456" spans="1:13" x14ac:dyDescent="0.25">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row>
    <row r="1457" spans="1:13" x14ac:dyDescent="0.25">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row>
    <row r="1458" spans="1:13" x14ac:dyDescent="0.25">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row>
    <row r="1459" spans="1:13" x14ac:dyDescent="0.25">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row>
    <row r="1460" spans="1:13" x14ac:dyDescent="0.25">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row>
    <row r="1461" spans="1:13" x14ac:dyDescent="0.25">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row>
    <row r="1462" spans="1:13" x14ac:dyDescent="0.25">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row>
    <row r="1463" spans="1:13" x14ac:dyDescent="0.25">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row>
    <row r="1464" spans="1:13" x14ac:dyDescent="0.25">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row>
    <row r="1465" spans="1:13" x14ac:dyDescent="0.25">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row>
    <row r="1466" spans="1:13" x14ac:dyDescent="0.25">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row>
    <row r="1467" spans="1:13" x14ac:dyDescent="0.25">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row>
    <row r="1468" spans="1:13" x14ac:dyDescent="0.25">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row>
    <row r="1469" spans="1:13" x14ac:dyDescent="0.25">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row>
    <row r="1470" spans="1:13" x14ac:dyDescent="0.25">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row>
    <row r="1471" spans="1:13" x14ac:dyDescent="0.25">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row>
    <row r="1472" spans="1:13" x14ac:dyDescent="0.25">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row>
    <row r="1473" spans="1:13" x14ac:dyDescent="0.25">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row>
    <row r="1474" spans="1:13" x14ac:dyDescent="0.25">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row>
    <row r="1476" spans="1:13" x14ac:dyDescent="0.25">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row>
    <row r="1477" spans="1:13" x14ac:dyDescent="0.25">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row>
    <row r="1478" spans="1:13" x14ac:dyDescent="0.25">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row>
    <row r="1479" spans="1:13" x14ac:dyDescent="0.25">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row>
    <row r="1480" spans="1:13" x14ac:dyDescent="0.25">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row>
    <row r="1481" spans="1:13" x14ac:dyDescent="0.25">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row>
    <row r="1482" spans="1:13" x14ac:dyDescent="0.25">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row>
    <row r="1483" spans="1:13" x14ac:dyDescent="0.25">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row>
    <row r="1484" spans="1:13" x14ac:dyDescent="0.25">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row>
    <row r="1485" spans="1:13" x14ac:dyDescent="0.25">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row>
    <row r="1486" spans="1:13" x14ac:dyDescent="0.25">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row>
    <row r="1487" spans="1:13" x14ac:dyDescent="0.25">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row>
    <row r="1488" spans="1:13" x14ac:dyDescent="0.25">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row>
    <row r="1489" spans="1:13" x14ac:dyDescent="0.25">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row>
    <row r="1490" spans="1:13" x14ac:dyDescent="0.25">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row>
    <row r="1491" spans="1:13" x14ac:dyDescent="0.25">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row>
    <row r="1492" spans="1:13" x14ac:dyDescent="0.25">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row>
    <row r="1493" spans="1:13" x14ac:dyDescent="0.25">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row>
    <row r="1494" spans="1:13" x14ac:dyDescent="0.25">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row>
    <row r="1495" spans="1:13" x14ac:dyDescent="0.25">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row>
    <row r="1496" spans="1:13" x14ac:dyDescent="0.25">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row>
    <row r="1497" spans="1:13" x14ac:dyDescent="0.25">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row>
    <row r="1498" spans="1:13" x14ac:dyDescent="0.25">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row>
    <row r="1499" spans="1:13" x14ac:dyDescent="0.25">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row>
    <row r="1500" spans="1:13" x14ac:dyDescent="0.25">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row>
    <row r="1501" spans="1:13" x14ac:dyDescent="0.25">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row>
    <row r="1502" spans="1:13" x14ac:dyDescent="0.25">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row>
    <row r="1503" spans="1:13" x14ac:dyDescent="0.25">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row>
    <row r="1504" spans="1:13" x14ac:dyDescent="0.25">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row>
    <row r="1505" spans="1:13" x14ac:dyDescent="0.25">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row>
    <row r="1506" spans="1:13" x14ac:dyDescent="0.25">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row>
    <row r="1507" spans="1:13" x14ac:dyDescent="0.25">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row>
    <row r="1508" spans="1:13" x14ac:dyDescent="0.25">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row>
    <row r="1509" spans="1:13" x14ac:dyDescent="0.25">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row>
    <row r="1510" spans="1:13" x14ac:dyDescent="0.25">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row>
    <row r="1511" spans="1:13" x14ac:dyDescent="0.25">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row>
    <row r="1512" spans="1:13" x14ac:dyDescent="0.25">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row>
    <row r="1513" spans="1:13" x14ac:dyDescent="0.25">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row>
    <row r="1514" spans="1:13" x14ac:dyDescent="0.25">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row>
    <row r="1515" spans="1:13" x14ac:dyDescent="0.25">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row>
    <row r="1516" spans="1:13" x14ac:dyDescent="0.25">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row>
    <row r="1517" spans="1:13" x14ac:dyDescent="0.25">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row>
    <row r="1518" spans="1:13" x14ac:dyDescent="0.25">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row>
    <row r="1519" spans="1:13" x14ac:dyDescent="0.25">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row>
    <row r="1520" spans="1:13" x14ac:dyDescent="0.25">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row>
    <row r="1521" spans="1:13" x14ac:dyDescent="0.25">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row>
    <row r="1522" spans="1:13" x14ac:dyDescent="0.25">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row>
    <row r="1523" spans="1:13" x14ac:dyDescent="0.25">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row>
    <row r="1524" spans="1:13" x14ac:dyDescent="0.25">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row>
    <row r="1525" spans="1:13" x14ac:dyDescent="0.25">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row>
    <row r="1526" spans="1:13" x14ac:dyDescent="0.25">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row>
    <row r="1527" spans="1:13" x14ac:dyDescent="0.25">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row>
    <row r="1528" spans="1:13" x14ac:dyDescent="0.25">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row>
    <row r="1529" spans="1:13" x14ac:dyDescent="0.25">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row>
    <row r="1530" spans="1:13" x14ac:dyDescent="0.25">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row>
    <row r="1531" spans="1:13" x14ac:dyDescent="0.25">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row>
    <row r="1532" spans="1:13" x14ac:dyDescent="0.25">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row>
    <row r="1533" spans="1:13" x14ac:dyDescent="0.25">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row>
    <row r="1534" spans="1:13" x14ac:dyDescent="0.25">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row>
    <row r="1535" spans="1:13" x14ac:dyDescent="0.25">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row>
    <row r="1536" spans="1:13" x14ac:dyDescent="0.25">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row>
    <row r="1537" spans="1:13" x14ac:dyDescent="0.25">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row>
    <row r="1538" spans="1:13" x14ac:dyDescent="0.25">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row>
    <row r="1540" spans="1:13" x14ac:dyDescent="0.25">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row>
    <row r="1541" spans="1:13" x14ac:dyDescent="0.25">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row>
    <row r="1542" spans="1:13" x14ac:dyDescent="0.25">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row>
    <row r="1543" spans="1:13" x14ac:dyDescent="0.25">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row>
    <row r="1544" spans="1:13" x14ac:dyDescent="0.25">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row>
    <row r="1545" spans="1:13" x14ac:dyDescent="0.25">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row>
    <row r="1546" spans="1:13" x14ac:dyDescent="0.25">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row>
    <row r="1547" spans="1:13" x14ac:dyDescent="0.25">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row>
    <row r="1548" spans="1:13" x14ac:dyDescent="0.25">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row>
    <row r="1549" spans="1:13" x14ac:dyDescent="0.25">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row>
    <row r="1550" spans="1:13" x14ac:dyDescent="0.25">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row>
    <row r="1551" spans="1:13" x14ac:dyDescent="0.25">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row>
    <row r="1552" spans="1:13" x14ac:dyDescent="0.25">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row>
    <row r="1553" spans="1:13" x14ac:dyDescent="0.25">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row>
    <row r="1554" spans="1:13" x14ac:dyDescent="0.25">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row>
    <row r="1555" spans="1:13" x14ac:dyDescent="0.25">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row>
    <row r="1556" spans="1:13" x14ac:dyDescent="0.25">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row>
    <row r="1557" spans="1:13" x14ac:dyDescent="0.25">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row>
    <row r="1558" spans="1:13" x14ac:dyDescent="0.25">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row>
    <row r="1559" spans="1:13" x14ac:dyDescent="0.25">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row>
    <row r="1560" spans="1:13" x14ac:dyDescent="0.25">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row>
    <row r="1561" spans="1:13" x14ac:dyDescent="0.25">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row>
    <row r="1562" spans="1:13" x14ac:dyDescent="0.25">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row>
    <row r="1563" spans="1:13" x14ac:dyDescent="0.25">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row>
    <row r="1564" spans="1:13" x14ac:dyDescent="0.25">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row>
    <row r="1565" spans="1:13" x14ac:dyDescent="0.25">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row>
    <row r="1566" spans="1:13" x14ac:dyDescent="0.25">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row>
    <row r="1567" spans="1:13" x14ac:dyDescent="0.25">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row>
    <row r="1568" spans="1:13" x14ac:dyDescent="0.25">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row>
    <row r="1569" spans="1:13" x14ac:dyDescent="0.25">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row>
    <row r="1570" spans="1:13" x14ac:dyDescent="0.25">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row>
    <row r="1571" spans="1:13" x14ac:dyDescent="0.25">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row>
    <row r="1572" spans="1:13" x14ac:dyDescent="0.25">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row>
    <row r="1573" spans="1:13" x14ac:dyDescent="0.25">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row>
    <row r="1574" spans="1:13" x14ac:dyDescent="0.25">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row>
    <row r="1575" spans="1:13" x14ac:dyDescent="0.25">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row>
    <row r="1576" spans="1:13" x14ac:dyDescent="0.25">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row>
    <row r="1577" spans="1:13" x14ac:dyDescent="0.25">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row>
    <row r="1578" spans="1:13" x14ac:dyDescent="0.25">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row>
    <row r="1579" spans="1:13" x14ac:dyDescent="0.25">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row>
    <row r="1580" spans="1:13" x14ac:dyDescent="0.25">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row>
    <row r="1581" spans="1:13" x14ac:dyDescent="0.25">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row>
    <row r="1582" spans="1:13" x14ac:dyDescent="0.25">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row>
    <row r="1583" spans="1:13" x14ac:dyDescent="0.25">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row>
    <row r="1584" spans="1:13" x14ac:dyDescent="0.25">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row>
    <row r="1585" spans="1:13" x14ac:dyDescent="0.25">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row>
    <row r="1586" spans="1:13" x14ac:dyDescent="0.25">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row>
    <row r="1587" spans="1:13" x14ac:dyDescent="0.25">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row>
    <row r="1588" spans="1:13" x14ac:dyDescent="0.25">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row>
    <row r="1589" spans="1:13" x14ac:dyDescent="0.25">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row>
    <row r="1590" spans="1:13" x14ac:dyDescent="0.25">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row>
    <row r="1591" spans="1:13" x14ac:dyDescent="0.25">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row>
    <row r="1592" spans="1:13" x14ac:dyDescent="0.25">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row>
    <row r="1593" spans="1:13" x14ac:dyDescent="0.25">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row>
    <row r="1594" spans="1:13" x14ac:dyDescent="0.25">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row>
    <row r="1595" spans="1:13" x14ac:dyDescent="0.25">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row>
    <row r="1596" spans="1:13" x14ac:dyDescent="0.25">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row>
    <row r="1597" spans="1:13" x14ac:dyDescent="0.25">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row>
    <row r="1598" spans="1:13" x14ac:dyDescent="0.25">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row>
    <row r="1599" spans="1:13" x14ac:dyDescent="0.25">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row>
    <row r="1600" spans="1:13" x14ac:dyDescent="0.25">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row>
    <row r="1601" spans="1:13" x14ac:dyDescent="0.25">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row>
    <row r="1602" spans="1:13" x14ac:dyDescent="0.25">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row>
    <row r="1604" spans="1:13" x14ac:dyDescent="0.25">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row>
    <row r="1605" spans="1:13" x14ac:dyDescent="0.25">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row>
    <row r="1606" spans="1:13" x14ac:dyDescent="0.25">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row>
    <row r="1607" spans="1:13" x14ac:dyDescent="0.25">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row>
    <row r="1608" spans="1:13" x14ac:dyDescent="0.25">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row>
    <row r="1609" spans="1:13" x14ac:dyDescent="0.25">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row>
    <row r="1610" spans="1:13" x14ac:dyDescent="0.25">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row>
    <row r="1611" spans="1:13" x14ac:dyDescent="0.25">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row>
    <row r="1612" spans="1:13" x14ac:dyDescent="0.25">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row>
    <row r="1613" spans="1:13" x14ac:dyDescent="0.25">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row>
    <row r="1614" spans="1:13" x14ac:dyDescent="0.25">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row>
    <row r="1615" spans="1:13" x14ac:dyDescent="0.25">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row>
    <row r="1616" spans="1:13" x14ac:dyDescent="0.25">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row>
    <row r="1617" spans="1:13" x14ac:dyDescent="0.25">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row>
    <row r="1618" spans="1:13" x14ac:dyDescent="0.25">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row>
    <row r="1619" spans="1:13" x14ac:dyDescent="0.25">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row>
    <row r="1620" spans="1:13" x14ac:dyDescent="0.25">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row>
    <row r="1621" spans="1:13" x14ac:dyDescent="0.25">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row>
    <row r="1622" spans="1:13" x14ac:dyDescent="0.25">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row>
    <row r="1623" spans="1:13" x14ac:dyDescent="0.25">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row>
    <row r="1624" spans="1:13" x14ac:dyDescent="0.25">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row>
    <row r="1625" spans="1:13" x14ac:dyDescent="0.25">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row>
    <row r="1626" spans="1:13" x14ac:dyDescent="0.25">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row>
    <row r="1627" spans="1:13" x14ac:dyDescent="0.25">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row>
    <row r="1628" spans="1:13" x14ac:dyDescent="0.25">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row>
    <row r="1629" spans="1:13" x14ac:dyDescent="0.25">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row>
    <row r="1630" spans="1:13" x14ac:dyDescent="0.25">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row>
    <row r="1631" spans="1:13" x14ac:dyDescent="0.25">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row>
    <row r="1632" spans="1:13" x14ac:dyDescent="0.25">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row>
    <row r="1633" spans="1:13" x14ac:dyDescent="0.25">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row>
    <row r="1634" spans="1:13" x14ac:dyDescent="0.25">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row>
    <row r="1635" spans="1:13" x14ac:dyDescent="0.25">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row>
    <row r="1636" spans="1:13" x14ac:dyDescent="0.25">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row>
    <row r="1637" spans="1:13" x14ac:dyDescent="0.25">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row>
    <row r="1638" spans="1:13" x14ac:dyDescent="0.25">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row>
    <row r="1639" spans="1:13" x14ac:dyDescent="0.25">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row>
    <row r="1640" spans="1:13" x14ac:dyDescent="0.25">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row>
    <row r="1641" spans="1:13" x14ac:dyDescent="0.25">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row>
    <row r="1642" spans="1:13" x14ac:dyDescent="0.25">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row>
    <row r="1643" spans="1:13" x14ac:dyDescent="0.25">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row>
    <row r="1644" spans="1:13" x14ac:dyDescent="0.25">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row>
    <row r="1645" spans="1:13" x14ac:dyDescent="0.25">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row>
    <row r="1646" spans="1:13" x14ac:dyDescent="0.25">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row>
    <row r="1647" spans="1:13" x14ac:dyDescent="0.25">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row>
    <row r="1648" spans="1:13" x14ac:dyDescent="0.25">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row>
    <row r="1649" spans="1:13" x14ac:dyDescent="0.25">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row>
    <row r="1650" spans="1:13" x14ac:dyDescent="0.25">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row>
    <row r="1651" spans="1:13" x14ac:dyDescent="0.25">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row>
    <row r="1652" spans="1:13" x14ac:dyDescent="0.25">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row>
    <row r="1653" spans="1:13" x14ac:dyDescent="0.25">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row>
    <row r="1654" spans="1:13" x14ac:dyDescent="0.25">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row>
    <row r="1655" spans="1:13" x14ac:dyDescent="0.25">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row>
    <row r="1656" spans="1:13" x14ac:dyDescent="0.25">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row>
    <row r="1657" spans="1:13" x14ac:dyDescent="0.25">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row>
    <row r="1658" spans="1:13" x14ac:dyDescent="0.25">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row>
    <row r="1659" spans="1:13" x14ac:dyDescent="0.25">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row>
    <row r="1660" spans="1:13" x14ac:dyDescent="0.25">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row>
    <row r="1661" spans="1:13" x14ac:dyDescent="0.25">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row>
    <row r="1662" spans="1:13" x14ac:dyDescent="0.25">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row>
    <row r="1663" spans="1:13" x14ac:dyDescent="0.25">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row>
    <row r="1664" spans="1:13" x14ac:dyDescent="0.25">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row>
    <row r="1665" spans="1:13" x14ac:dyDescent="0.25">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row>
    <row r="1666" spans="1:13" x14ac:dyDescent="0.25">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row>
    <row r="1668" spans="1:13" x14ac:dyDescent="0.25">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row>
    <row r="1669" spans="1:13" x14ac:dyDescent="0.25">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row>
    <row r="1670" spans="1:13" x14ac:dyDescent="0.25">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row>
    <row r="1671" spans="1:13" x14ac:dyDescent="0.25">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row>
    <row r="1672" spans="1:13" x14ac:dyDescent="0.25">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row>
    <row r="1673" spans="1:13" x14ac:dyDescent="0.25">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row>
    <row r="1674" spans="1:13" x14ac:dyDescent="0.25">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row>
    <row r="1675" spans="1:13" x14ac:dyDescent="0.25">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row>
    <row r="1676" spans="1:13" x14ac:dyDescent="0.25">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row>
    <row r="1677" spans="1:13" x14ac:dyDescent="0.25">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row>
    <row r="1678" spans="1:13" x14ac:dyDescent="0.25">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row>
    <row r="1679" spans="1:13" x14ac:dyDescent="0.25">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row>
    <row r="1680" spans="1:13" x14ac:dyDescent="0.25">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row>
    <row r="1681" spans="1:13" x14ac:dyDescent="0.25">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row>
    <row r="1682" spans="1:13" x14ac:dyDescent="0.25">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row>
    <row r="1683" spans="1:13" x14ac:dyDescent="0.25">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row>
    <row r="1684" spans="1:13" x14ac:dyDescent="0.25">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row>
    <row r="1685" spans="1:13" x14ac:dyDescent="0.25">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row>
    <row r="1686" spans="1:13" x14ac:dyDescent="0.25">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row>
    <row r="1687" spans="1:13" x14ac:dyDescent="0.25">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row>
    <row r="1688" spans="1:13" x14ac:dyDescent="0.25">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row>
    <row r="1689" spans="1:13" x14ac:dyDescent="0.25">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row>
    <row r="1690" spans="1:13" x14ac:dyDescent="0.25">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row>
    <row r="1691" spans="1:13" x14ac:dyDescent="0.25">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row>
    <row r="1692" spans="1:13" x14ac:dyDescent="0.25">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row>
    <row r="1693" spans="1:13" x14ac:dyDescent="0.25">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row>
    <row r="1694" spans="1:13" x14ac:dyDescent="0.25">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row>
    <row r="1695" spans="1:13" x14ac:dyDescent="0.25">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row>
    <row r="1696" spans="1:13" x14ac:dyDescent="0.25">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row>
    <row r="1697" spans="1:13" x14ac:dyDescent="0.25">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row>
    <row r="1698" spans="1:13" x14ac:dyDescent="0.25">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row>
    <row r="1699" spans="1:13" x14ac:dyDescent="0.25">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row>
    <row r="1700" spans="1:13" x14ac:dyDescent="0.25">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row>
    <row r="1701" spans="1:13" x14ac:dyDescent="0.25">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row>
    <row r="1702" spans="1:13" x14ac:dyDescent="0.25">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row>
    <row r="1703" spans="1:13" x14ac:dyDescent="0.25">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row>
    <row r="1704" spans="1:13" x14ac:dyDescent="0.25">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row>
    <row r="1705" spans="1:13" x14ac:dyDescent="0.25">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row>
    <row r="1706" spans="1:13" x14ac:dyDescent="0.25">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row>
    <row r="1707" spans="1:13" x14ac:dyDescent="0.25">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row>
    <row r="1708" spans="1:13" x14ac:dyDescent="0.25">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row>
    <row r="1709" spans="1:13" x14ac:dyDescent="0.25">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row>
    <row r="1710" spans="1:13" x14ac:dyDescent="0.25">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row>
    <row r="1711" spans="1:13" x14ac:dyDescent="0.25">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row>
    <row r="1712" spans="1:13" x14ac:dyDescent="0.25">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row>
    <row r="1713" spans="1:13" x14ac:dyDescent="0.25">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row>
    <row r="1714" spans="1:13" x14ac:dyDescent="0.25">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row>
    <row r="1715" spans="1:13" x14ac:dyDescent="0.25">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row>
    <row r="1716" spans="1:13" x14ac:dyDescent="0.25">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row>
    <row r="1717" spans="1:13" x14ac:dyDescent="0.25">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row>
    <row r="1718" spans="1:13" x14ac:dyDescent="0.25">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row>
    <row r="1719" spans="1:13" x14ac:dyDescent="0.25">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row>
    <row r="1720" spans="1:13" x14ac:dyDescent="0.25">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row>
    <row r="1721" spans="1:13" x14ac:dyDescent="0.25">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row>
    <row r="1722" spans="1:13" x14ac:dyDescent="0.25">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row>
    <row r="1723" spans="1:13" x14ac:dyDescent="0.25">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row>
    <row r="1724" spans="1:13" x14ac:dyDescent="0.25">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row>
    <row r="1725" spans="1:13" x14ac:dyDescent="0.25">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row>
    <row r="1726" spans="1:13" x14ac:dyDescent="0.25">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row>
    <row r="1727" spans="1:13" x14ac:dyDescent="0.25">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row>
    <row r="1728" spans="1:13" x14ac:dyDescent="0.25">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row>
    <row r="1729" spans="1:13" x14ac:dyDescent="0.25">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row>
    <row r="1730" spans="1:13" x14ac:dyDescent="0.25">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row>
    <row r="1732" spans="1:13" x14ac:dyDescent="0.25">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row>
    <row r="1733" spans="1:13" x14ac:dyDescent="0.25">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row>
    <row r="1734" spans="1:13" x14ac:dyDescent="0.25">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row>
    <row r="1735" spans="1:13" x14ac:dyDescent="0.25">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row>
    <row r="1736" spans="1:13" x14ac:dyDescent="0.25">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row>
    <row r="1737" spans="1:13" x14ac:dyDescent="0.25">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row>
    <row r="1738" spans="1:13" x14ac:dyDescent="0.25">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row>
    <row r="1739" spans="1:13" x14ac:dyDescent="0.25">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row>
    <row r="1740" spans="1:13" x14ac:dyDescent="0.25">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row>
    <row r="1741" spans="1:13" x14ac:dyDescent="0.25">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row>
    <row r="1742" spans="1:13" x14ac:dyDescent="0.25">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row>
    <row r="1743" spans="1:13" x14ac:dyDescent="0.25">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row>
    <row r="1744" spans="1:13" x14ac:dyDescent="0.25">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row>
    <row r="1745" spans="1:13" x14ac:dyDescent="0.25">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row>
    <row r="1746" spans="1:13" x14ac:dyDescent="0.25">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row>
    <row r="1747" spans="1:13" x14ac:dyDescent="0.25">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row>
    <row r="1748" spans="1:13" x14ac:dyDescent="0.25">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row>
    <row r="1749" spans="1:13" x14ac:dyDescent="0.25">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row>
    <row r="1750" spans="1:13" x14ac:dyDescent="0.25">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row>
    <row r="1751" spans="1:13" x14ac:dyDescent="0.25">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row>
    <row r="1752" spans="1:13" x14ac:dyDescent="0.25">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row>
    <row r="1753" spans="1:13" x14ac:dyDescent="0.25">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row>
    <row r="1754" spans="1:13" x14ac:dyDescent="0.25">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row>
    <row r="1755" spans="1:13" x14ac:dyDescent="0.25">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row>
    <row r="1756" spans="1:13" x14ac:dyDescent="0.25">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row>
    <row r="1757" spans="1:13" x14ac:dyDescent="0.25">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row>
    <row r="1758" spans="1:13" x14ac:dyDescent="0.25">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row>
    <row r="1759" spans="1:13" x14ac:dyDescent="0.25">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row>
    <row r="1760" spans="1:13" x14ac:dyDescent="0.25">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row>
    <row r="1761" spans="1:13" x14ac:dyDescent="0.25">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row>
    <row r="1762" spans="1:13" x14ac:dyDescent="0.25">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row>
    <row r="1763" spans="1:13" x14ac:dyDescent="0.25">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row>
    <row r="1764" spans="1:13" x14ac:dyDescent="0.25">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row>
    <row r="1765" spans="1:13" x14ac:dyDescent="0.25">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row>
    <row r="1766" spans="1:13" x14ac:dyDescent="0.25">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row>
    <row r="1767" spans="1:13" x14ac:dyDescent="0.25">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row>
    <row r="1768" spans="1:13" x14ac:dyDescent="0.25">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row>
    <row r="1769" spans="1:13" x14ac:dyDescent="0.25">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row>
    <row r="1770" spans="1:13" x14ac:dyDescent="0.25">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row>
    <row r="1771" spans="1:13" x14ac:dyDescent="0.25">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row>
    <row r="1772" spans="1:13" x14ac:dyDescent="0.25">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row>
    <row r="1773" spans="1:13" x14ac:dyDescent="0.25">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row>
    <row r="1774" spans="1:13" x14ac:dyDescent="0.25">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row>
    <row r="1775" spans="1:13" x14ac:dyDescent="0.25">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row>
    <row r="1776" spans="1:13" x14ac:dyDescent="0.25">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row>
    <row r="1777" spans="1:13" x14ac:dyDescent="0.25">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row>
    <row r="1778" spans="1:13" x14ac:dyDescent="0.25">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row>
    <row r="1779" spans="1:13" x14ac:dyDescent="0.25">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row>
    <row r="1780" spans="1:13" x14ac:dyDescent="0.25">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row>
    <row r="1781" spans="1:13" x14ac:dyDescent="0.25">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row>
    <row r="1782" spans="1:13" x14ac:dyDescent="0.25">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row>
    <row r="1783" spans="1:13" x14ac:dyDescent="0.25">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row>
    <row r="1784" spans="1:13" x14ac:dyDescent="0.25">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row>
    <row r="1785" spans="1:13" x14ac:dyDescent="0.25">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row>
    <row r="1786" spans="1:13" x14ac:dyDescent="0.25">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row>
    <row r="1787" spans="1:13" x14ac:dyDescent="0.25">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row>
    <row r="1788" spans="1:13" x14ac:dyDescent="0.25">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row>
    <row r="1789" spans="1:13" x14ac:dyDescent="0.25">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row>
    <row r="1790" spans="1:13" x14ac:dyDescent="0.25">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row>
    <row r="1791" spans="1:13" x14ac:dyDescent="0.25">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row>
    <row r="1792" spans="1:13" x14ac:dyDescent="0.25">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row>
    <row r="1793" spans="1:13" x14ac:dyDescent="0.25">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row>
    <row r="1794" spans="1:13" x14ac:dyDescent="0.25">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row>
    <row r="1796" spans="1:13" x14ac:dyDescent="0.25">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row>
    <row r="1797" spans="1:13" x14ac:dyDescent="0.25">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row>
    <row r="1798" spans="1:13" x14ac:dyDescent="0.25">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row>
    <row r="1799" spans="1:13" x14ac:dyDescent="0.25">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row>
    <row r="1800" spans="1:13" x14ac:dyDescent="0.25">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row>
    <row r="1801" spans="1:13" x14ac:dyDescent="0.25">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row>
    <row r="1802" spans="1:13" x14ac:dyDescent="0.25">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row>
    <row r="1803" spans="1:13" x14ac:dyDescent="0.25">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row>
    <row r="1804" spans="1:13" x14ac:dyDescent="0.25">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row>
    <row r="1805" spans="1:13" x14ac:dyDescent="0.25">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row>
    <row r="1806" spans="1:13" x14ac:dyDescent="0.25">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row>
    <row r="1807" spans="1:13" x14ac:dyDescent="0.25">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row>
    <row r="1808" spans="1:13" x14ac:dyDescent="0.25">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row>
    <row r="1809" spans="1:13" x14ac:dyDescent="0.25">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row>
    <row r="1810" spans="1:13" x14ac:dyDescent="0.25">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row>
    <row r="1811" spans="1:13" x14ac:dyDescent="0.25">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row>
    <row r="1812" spans="1:13" x14ac:dyDescent="0.25">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row>
    <row r="1813" spans="1:13" x14ac:dyDescent="0.25">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row>
    <row r="1814" spans="1:13" x14ac:dyDescent="0.25">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row>
    <row r="1815" spans="1:13" x14ac:dyDescent="0.25">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row>
    <row r="1816" spans="1:13" x14ac:dyDescent="0.25">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row>
    <row r="1817" spans="1:13" x14ac:dyDescent="0.25">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row>
    <row r="1818" spans="1:13" x14ac:dyDescent="0.25">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row>
    <row r="1819" spans="1:13" x14ac:dyDescent="0.25">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row>
    <row r="1820" spans="1:13" x14ac:dyDescent="0.25">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row>
    <row r="1821" spans="1:13" x14ac:dyDescent="0.25">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row>
    <row r="1822" spans="1:13" x14ac:dyDescent="0.25">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row>
    <row r="1823" spans="1:13" x14ac:dyDescent="0.25">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row>
    <row r="1824" spans="1:13" x14ac:dyDescent="0.25">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row>
    <row r="1825" spans="1:13" x14ac:dyDescent="0.25">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row>
    <row r="1826" spans="1:13" x14ac:dyDescent="0.25">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row>
    <row r="1827" spans="1:13" x14ac:dyDescent="0.25">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row>
    <row r="1828" spans="1:13" x14ac:dyDescent="0.25">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row>
    <row r="1829" spans="1:13" x14ac:dyDescent="0.25">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row>
    <row r="1830" spans="1:13" x14ac:dyDescent="0.25">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row>
    <row r="1831" spans="1:13" x14ac:dyDescent="0.25">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row>
    <row r="1832" spans="1:13" x14ac:dyDescent="0.25">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row>
    <row r="1833" spans="1:13" x14ac:dyDescent="0.25">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row>
    <row r="1834" spans="1:13" x14ac:dyDescent="0.25">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row>
    <row r="1835" spans="1:13" x14ac:dyDescent="0.25">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row>
    <row r="1836" spans="1:13" x14ac:dyDescent="0.25">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row>
    <row r="1837" spans="1:13" x14ac:dyDescent="0.25">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row>
    <row r="1838" spans="1:13" x14ac:dyDescent="0.25">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row>
    <row r="1839" spans="1:13" x14ac:dyDescent="0.25">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row>
    <row r="1840" spans="1:13" x14ac:dyDescent="0.25">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row>
    <row r="1841" spans="1:13" x14ac:dyDescent="0.25">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row>
    <row r="1842" spans="1:13" x14ac:dyDescent="0.25">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row>
    <row r="1843" spans="1:13" x14ac:dyDescent="0.25">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row>
    <row r="1844" spans="1:13" x14ac:dyDescent="0.25">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row>
    <row r="1845" spans="1:13" x14ac:dyDescent="0.25">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row>
    <row r="1846" spans="1:13" x14ac:dyDescent="0.25">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row>
    <row r="1847" spans="1:13" x14ac:dyDescent="0.25">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row>
    <row r="1848" spans="1:13" x14ac:dyDescent="0.25">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row>
    <row r="1849" spans="1:13" x14ac:dyDescent="0.25">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row>
    <row r="1850" spans="1:13" x14ac:dyDescent="0.25">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row>
    <row r="1851" spans="1:13" x14ac:dyDescent="0.25">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row>
    <row r="1852" spans="1:13" x14ac:dyDescent="0.25">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row>
    <row r="1853" spans="1:13" x14ac:dyDescent="0.25">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row>
    <row r="1854" spans="1:13" x14ac:dyDescent="0.25">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row>
    <row r="1855" spans="1:13" x14ac:dyDescent="0.25">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row>
    <row r="1856" spans="1:13" x14ac:dyDescent="0.25">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row>
    <row r="1857" spans="1:13" x14ac:dyDescent="0.25">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row>
    <row r="1858" spans="1:13" x14ac:dyDescent="0.25">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row>
    <row r="1860" spans="1:13" x14ac:dyDescent="0.25">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row>
    <row r="1861" spans="1:13" x14ac:dyDescent="0.25">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row>
    <row r="1862" spans="1:13" x14ac:dyDescent="0.25">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row>
    <row r="1863" spans="1:13" x14ac:dyDescent="0.25">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row>
    <row r="1864" spans="1:13" x14ac:dyDescent="0.25">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row>
    <row r="1865" spans="1:13" x14ac:dyDescent="0.25">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row>
    <row r="1866" spans="1:13" x14ac:dyDescent="0.25">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row>
    <row r="1867" spans="1:13" x14ac:dyDescent="0.25">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row>
    <row r="1868" spans="1:13" x14ac:dyDescent="0.25">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row>
    <row r="1869" spans="1:13" x14ac:dyDescent="0.25">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row>
    <row r="1870" spans="1:13" x14ac:dyDescent="0.25">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row>
    <row r="1871" spans="1:13" x14ac:dyDescent="0.25">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row>
    <row r="1872" spans="1:13" x14ac:dyDescent="0.25">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row>
    <row r="1873" spans="1:13" x14ac:dyDescent="0.25">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row>
    <row r="1874" spans="1:13" x14ac:dyDescent="0.25">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row>
    <row r="1875" spans="1:13" x14ac:dyDescent="0.25">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row>
    <row r="1876" spans="1:13" x14ac:dyDescent="0.25">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row>
    <row r="1877" spans="1:13" x14ac:dyDescent="0.25">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row>
    <row r="1878" spans="1:13" x14ac:dyDescent="0.25">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row>
    <row r="1879" spans="1:13" x14ac:dyDescent="0.25">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row>
    <row r="1880" spans="1:13" x14ac:dyDescent="0.25">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row>
    <row r="1881" spans="1:13" x14ac:dyDescent="0.25">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row>
    <row r="1882" spans="1:13" x14ac:dyDescent="0.25">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row>
    <row r="1883" spans="1:13" x14ac:dyDescent="0.25">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row>
    <row r="1884" spans="1:13" x14ac:dyDescent="0.25">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row>
    <row r="1885" spans="1:13" x14ac:dyDescent="0.25">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row>
    <row r="1886" spans="1:13" x14ac:dyDescent="0.25">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row>
    <row r="1887" spans="1:13" x14ac:dyDescent="0.25">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row>
    <row r="1888" spans="1:13" x14ac:dyDescent="0.25">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row>
    <row r="1889" spans="1:13" x14ac:dyDescent="0.25">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row>
    <row r="1890" spans="1:13" x14ac:dyDescent="0.25">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row>
    <row r="1891" spans="1:13" x14ac:dyDescent="0.25">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row>
    <row r="1892" spans="1:13" x14ac:dyDescent="0.25">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row>
    <row r="1893" spans="1:13" x14ac:dyDescent="0.25">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row>
    <row r="1894" spans="1:13" x14ac:dyDescent="0.25">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row>
    <row r="1895" spans="1:13" x14ac:dyDescent="0.25">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row>
    <row r="1896" spans="1:13" x14ac:dyDescent="0.25">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row>
    <row r="1897" spans="1:13" x14ac:dyDescent="0.25">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row>
    <row r="1898" spans="1:13" x14ac:dyDescent="0.25">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row>
    <row r="1899" spans="1:13" x14ac:dyDescent="0.25">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row>
    <row r="1900" spans="1:13" x14ac:dyDescent="0.25">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row>
    <row r="1901" spans="1:13" x14ac:dyDescent="0.25">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row>
    <row r="1902" spans="1:13" x14ac:dyDescent="0.25">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row>
    <row r="1903" spans="1:13" x14ac:dyDescent="0.25">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row>
    <row r="1904" spans="1:13" x14ac:dyDescent="0.25">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row>
    <row r="1905" spans="1:13" x14ac:dyDescent="0.25">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row>
    <row r="1906" spans="1:13" x14ac:dyDescent="0.25">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row>
    <row r="1907" spans="1:13" x14ac:dyDescent="0.25">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row>
    <row r="1908" spans="1:13" x14ac:dyDescent="0.25">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row>
    <row r="1909" spans="1:13" x14ac:dyDescent="0.25">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row>
    <row r="1910" spans="1:13" x14ac:dyDescent="0.25">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row>
    <row r="1911" spans="1:13" x14ac:dyDescent="0.25">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row>
    <row r="1912" spans="1:13" x14ac:dyDescent="0.25">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row>
    <row r="1913" spans="1:13" x14ac:dyDescent="0.25">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row>
    <row r="1914" spans="1:13" x14ac:dyDescent="0.25">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row>
    <row r="1915" spans="1:13" x14ac:dyDescent="0.25">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row>
    <row r="1916" spans="1:13" x14ac:dyDescent="0.25">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row>
    <row r="1917" spans="1:13" x14ac:dyDescent="0.25">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row>
    <row r="1918" spans="1:13" x14ac:dyDescent="0.25">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row>
    <row r="1919" spans="1:13" x14ac:dyDescent="0.25">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row>
    <row r="1920" spans="1:13" x14ac:dyDescent="0.25">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row>
    <row r="1921" spans="1:13" x14ac:dyDescent="0.25">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row>
    <row r="1922" spans="1:13" x14ac:dyDescent="0.25">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row>
    <row r="1924" spans="1:13" x14ac:dyDescent="0.25">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row>
    <row r="1925" spans="1:13" x14ac:dyDescent="0.25">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row>
    <row r="1926" spans="1:13" x14ac:dyDescent="0.25">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row>
    <row r="1927" spans="1:13" x14ac:dyDescent="0.25">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row>
    <row r="1928" spans="1:13" x14ac:dyDescent="0.25">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row>
    <row r="1929" spans="1:13" x14ac:dyDescent="0.25">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row>
    <row r="1930" spans="1:13" x14ac:dyDescent="0.25">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row>
    <row r="1931" spans="1:13" x14ac:dyDescent="0.25">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row>
    <row r="1932" spans="1:13" x14ac:dyDescent="0.25">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row>
    <row r="1933" spans="1:13" x14ac:dyDescent="0.25">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row>
    <row r="1934" spans="1:13" x14ac:dyDescent="0.25">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row>
    <row r="1935" spans="1:13" x14ac:dyDescent="0.25">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row>
    <row r="1936" spans="1:13" x14ac:dyDescent="0.25">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row>
    <row r="1937" spans="1:13" x14ac:dyDescent="0.25">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row>
    <row r="1938" spans="1:13" x14ac:dyDescent="0.25">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row>
    <row r="1939" spans="1:13" x14ac:dyDescent="0.25">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row>
    <row r="1940" spans="1:13" x14ac:dyDescent="0.25">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row>
    <row r="1941" spans="1:13" x14ac:dyDescent="0.25">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row>
    <row r="1942" spans="1:13" x14ac:dyDescent="0.25">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row>
    <row r="1943" spans="1:13" x14ac:dyDescent="0.25">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row>
    <row r="1944" spans="1:13" x14ac:dyDescent="0.25">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row>
    <row r="1945" spans="1:13" x14ac:dyDescent="0.25">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row>
    <row r="1946" spans="1:13" x14ac:dyDescent="0.25">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row>
    <row r="1947" spans="1:13" x14ac:dyDescent="0.25">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row>
    <row r="1948" spans="1:13" x14ac:dyDescent="0.25">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row>
    <row r="1949" spans="1:13" x14ac:dyDescent="0.25">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row>
    <row r="1950" spans="1:13" x14ac:dyDescent="0.25">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row>
    <row r="1951" spans="1:13" x14ac:dyDescent="0.25">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row>
    <row r="1952" spans="1:13" x14ac:dyDescent="0.25">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row>
    <row r="1953" spans="1:13" x14ac:dyDescent="0.25">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row>
    <row r="1954" spans="1:13" x14ac:dyDescent="0.25">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row>
    <row r="1955" spans="1:13" x14ac:dyDescent="0.25">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row>
    <row r="1956" spans="1:13" x14ac:dyDescent="0.25">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row>
    <row r="1957" spans="1:13" x14ac:dyDescent="0.25">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row>
    <row r="1958" spans="1:13" x14ac:dyDescent="0.25">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row>
    <row r="1959" spans="1:13" x14ac:dyDescent="0.25">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row>
    <row r="1960" spans="1:13" x14ac:dyDescent="0.25">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row>
    <row r="1961" spans="1:13" x14ac:dyDescent="0.25">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row>
    <row r="1962" spans="1:13" x14ac:dyDescent="0.25">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row>
    <row r="1963" spans="1:13" x14ac:dyDescent="0.25">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row>
    <row r="1964" spans="1:13" x14ac:dyDescent="0.25">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row>
    <row r="1965" spans="1:13" x14ac:dyDescent="0.25">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row>
    <row r="1966" spans="1:13" x14ac:dyDescent="0.25">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row>
    <row r="1967" spans="1:13" x14ac:dyDescent="0.25">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row>
    <row r="1968" spans="1:13" x14ac:dyDescent="0.25">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row>
    <row r="1969" spans="1:13" x14ac:dyDescent="0.25">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row>
    <row r="1970" spans="1:13" x14ac:dyDescent="0.25">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row>
    <row r="1971" spans="1:13" x14ac:dyDescent="0.25">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row>
    <row r="1972" spans="1:13" x14ac:dyDescent="0.25">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row>
    <row r="1973" spans="1:13" x14ac:dyDescent="0.25">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row>
    <row r="1974" spans="1:13" x14ac:dyDescent="0.25">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row>
    <row r="1975" spans="1:13" x14ac:dyDescent="0.25">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row>
    <row r="1976" spans="1:13" x14ac:dyDescent="0.25">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row>
    <row r="1977" spans="1:13" x14ac:dyDescent="0.25">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row>
    <row r="1978" spans="1:13" x14ac:dyDescent="0.25">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row>
    <row r="1979" spans="1:13" x14ac:dyDescent="0.25">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row>
    <row r="1980" spans="1:13" x14ac:dyDescent="0.25">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row>
    <row r="1981" spans="1:13" x14ac:dyDescent="0.25">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row>
    <row r="1982" spans="1:13" x14ac:dyDescent="0.25">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row>
    <row r="1983" spans="1:13" x14ac:dyDescent="0.25">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row>
    <row r="1984" spans="1:13" x14ac:dyDescent="0.25">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row>
    <row r="1985" spans="1:13" x14ac:dyDescent="0.25">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row>
    <row r="1986" spans="1:13" x14ac:dyDescent="0.25">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row>
    <row r="1988" spans="1:13" x14ac:dyDescent="0.25">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row>
    <row r="1989" spans="1:13" x14ac:dyDescent="0.25">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row>
    <row r="1990" spans="1:13" x14ac:dyDescent="0.25">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row>
    <row r="1991" spans="1:13" x14ac:dyDescent="0.25">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row>
    <row r="1992" spans="1:13" x14ac:dyDescent="0.25">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row>
    <row r="1993" spans="1:13" x14ac:dyDescent="0.25">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row>
    <row r="1994" spans="1:13" x14ac:dyDescent="0.25">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row>
    <row r="1995" spans="1:13" x14ac:dyDescent="0.25">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row>
    <row r="1996" spans="1:13" x14ac:dyDescent="0.25">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row>
    <row r="1997" spans="1:13" x14ac:dyDescent="0.25">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row>
    <row r="1998" spans="1:13" x14ac:dyDescent="0.25">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row>
    <row r="1999" spans="1:13" x14ac:dyDescent="0.25">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row>
    <row r="2000" spans="1:13" x14ac:dyDescent="0.25">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row>
    <row r="2001" spans="1:13" x14ac:dyDescent="0.25">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row>
    <row r="2002" spans="1:13" x14ac:dyDescent="0.25">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row>
    <row r="2003" spans="1:13" x14ac:dyDescent="0.25">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row>
    <row r="2004" spans="1:13" x14ac:dyDescent="0.25">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row>
    <row r="2005" spans="1:13" x14ac:dyDescent="0.25">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row>
    <row r="2006" spans="1:13" x14ac:dyDescent="0.25">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row>
    <row r="2007" spans="1:13" x14ac:dyDescent="0.25">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row>
    <row r="2008" spans="1:13" x14ac:dyDescent="0.25">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row>
    <row r="2009" spans="1:13" x14ac:dyDescent="0.25">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row>
    <row r="2010" spans="1:13" x14ac:dyDescent="0.25">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row>
    <row r="2011" spans="1:13" x14ac:dyDescent="0.25">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row>
    <row r="2012" spans="1:13" x14ac:dyDescent="0.25">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row>
    <row r="2013" spans="1:13" x14ac:dyDescent="0.25">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row>
    <row r="2014" spans="1:13" x14ac:dyDescent="0.25">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row>
    <row r="2015" spans="1:13" x14ac:dyDescent="0.25">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row>
    <row r="2016" spans="1:13" x14ac:dyDescent="0.25">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row>
    <row r="2017" spans="1:13" x14ac:dyDescent="0.25">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row>
    <row r="2018" spans="1:13" x14ac:dyDescent="0.25">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row>
    <row r="2019" spans="1:13" x14ac:dyDescent="0.25">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row>
    <row r="2020" spans="1:13" x14ac:dyDescent="0.25">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row>
    <row r="2021" spans="1:13" x14ac:dyDescent="0.25">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row>
    <row r="2022" spans="1:13" x14ac:dyDescent="0.25">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row>
    <row r="2023" spans="1:13" x14ac:dyDescent="0.25">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row>
    <row r="2024" spans="1:13" x14ac:dyDescent="0.25">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row>
    <row r="2025" spans="1:13" x14ac:dyDescent="0.25">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row>
    <row r="2026" spans="1:13" x14ac:dyDescent="0.25">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row>
    <row r="2027" spans="1:13" x14ac:dyDescent="0.25">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row>
    <row r="2028" spans="1:13" x14ac:dyDescent="0.25">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row>
    <row r="2029" spans="1:13" x14ac:dyDescent="0.25">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row>
    <row r="2030" spans="1:13" x14ac:dyDescent="0.25">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row>
    <row r="2031" spans="1:13" x14ac:dyDescent="0.25">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row>
    <row r="2032" spans="1:13" x14ac:dyDescent="0.25">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row>
    <row r="2033" spans="1:13" x14ac:dyDescent="0.25">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row>
    <row r="2034" spans="1:13" x14ac:dyDescent="0.25">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row>
    <row r="2035" spans="1:13" x14ac:dyDescent="0.25">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row>
    <row r="2036" spans="1:13" x14ac:dyDescent="0.25">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row>
    <row r="2037" spans="1:13" x14ac:dyDescent="0.25">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row>
    <row r="2038" spans="1:13" x14ac:dyDescent="0.25">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row>
    <row r="2039" spans="1:13" x14ac:dyDescent="0.25">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row>
    <row r="2040" spans="1:13" x14ac:dyDescent="0.25">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row>
    <row r="2041" spans="1:13" x14ac:dyDescent="0.25">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row>
    <row r="2042" spans="1:13" x14ac:dyDescent="0.25">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row>
    <row r="2043" spans="1:13" x14ac:dyDescent="0.25">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row>
    <row r="2044" spans="1:13" x14ac:dyDescent="0.25">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row>
    <row r="2045" spans="1:13" x14ac:dyDescent="0.25">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row>
    <row r="2046" spans="1:13" x14ac:dyDescent="0.25">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row>
    <row r="2047" spans="1:13" x14ac:dyDescent="0.25">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row>
    <row r="2048" spans="1:13" x14ac:dyDescent="0.25">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row>
    <row r="2049" spans="1:13" x14ac:dyDescent="0.25">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row>
    <row r="2050" spans="1:13" x14ac:dyDescent="0.25">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row>
    <row r="2052" spans="1:13" x14ac:dyDescent="0.25">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row>
    <row r="2053" spans="1:13" x14ac:dyDescent="0.25">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row>
    <row r="2054" spans="1:13" x14ac:dyDescent="0.25">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row>
    <row r="2055" spans="1:13" x14ac:dyDescent="0.25">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row>
    <row r="2056" spans="1:13" x14ac:dyDescent="0.25">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row>
    <row r="2057" spans="1:13" x14ac:dyDescent="0.25">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row>
    <row r="2058" spans="1:13" x14ac:dyDescent="0.25">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row>
    <row r="2059" spans="1:13" x14ac:dyDescent="0.25">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row>
    <row r="2060" spans="1:13" x14ac:dyDescent="0.25">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row>
    <row r="2061" spans="1:13" x14ac:dyDescent="0.25">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row>
    <row r="2062" spans="1:13" x14ac:dyDescent="0.25">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row>
    <row r="2063" spans="1:13" x14ac:dyDescent="0.25">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row>
    <row r="2064" spans="1:13" x14ac:dyDescent="0.25">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row>
    <row r="2065" spans="1:13" x14ac:dyDescent="0.25">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row>
    <row r="2066" spans="1:13" x14ac:dyDescent="0.25">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row>
    <row r="2067" spans="1:13" x14ac:dyDescent="0.25">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row>
    <row r="2068" spans="1:13" x14ac:dyDescent="0.25">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row>
    <row r="2069" spans="1:13" x14ac:dyDescent="0.25">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row>
    <row r="2070" spans="1:13" x14ac:dyDescent="0.25">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row>
    <row r="2071" spans="1:13" x14ac:dyDescent="0.25">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row>
    <row r="2072" spans="1:13" x14ac:dyDescent="0.25">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row>
    <row r="2073" spans="1:13" x14ac:dyDescent="0.25">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row>
    <row r="2074" spans="1:13" x14ac:dyDescent="0.25">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row>
    <row r="2075" spans="1:13" x14ac:dyDescent="0.25">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row>
    <row r="2076" spans="1:13" x14ac:dyDescent="0.25">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row>
    <row r="2077" spans="1:13" x14ac:dyDescent="0.25">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row>
    <row r="2078" spans="1:13" x14ac:dyDescent="0.25">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row>
    <row r="2079" spans="1:13" x14ac:dyDescent="0.25">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row>
    <row r="2080" spans="1:13" x14ac:dyDescent="0.25">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row>
    <row r="2081" spans="1:13" x14ac:dyDescent="0.25">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row>
    <row r="2082" spans="1:13" x14ac:dyDescent="0.25">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row>
    <row r="2083" spans="1:13" x14ac:dyDescent="0.25">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row>
    <row r="2084" spans="1:13" x14ac:dyDescent="0.25">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row>
    <row r="2085" spans="1:13" x14ac:dyDescent="0.25">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row>
    <row r="2086" spans="1:13" x14ac:dyDescent="0.25">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row>
    <row r="2087" spans="1:13" x14ac:dyDescent="0.25">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row>
    <row r="2088" spans="1:13" x14ac:dyDescent="0.25">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row>
    <row r="2089" spans="1:13" x14ac:dyDescent="0.25">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row>
    <row r="2090" spans="1:13" x14ac:dyDescent="0.25">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row>
    <row r="2091" spans="1:13" x14ac:dyDescent="0.25">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row>
    <row r="2092" spans="1:13" x14ac:dyDescent="0.25">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row>
    <row r="2093" spans="1:13" x14ac:dyDescent="0.25">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row>
    <row r="2094" spans="1:13" x14ac:dyDescent="0.25">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row>
    <row r="2095" spans="1:13" x14ac:dyDescent="0.25">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row>
    <row r="2096" spans="1:13" x14ac:dyDescent="0.25">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row>
    <row r="2097" spans="1:13" x14ac:dyDescent="0.25">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row>
    <row r="2098" spans="1:13" x14ac:dyDescent="0.25">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row>
    <row r="2099" spans="1:13" x14ac:dyDescent="0.25">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row>
    <row r="2100" spans="1:13" x14ac:dyDescent="0.25">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row>
    <row r="2101" spans="1:13" x14ac:dyDescent="0.25">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row>
    <row r="2102" spans="1:13" x14ac:dyDescent="0.25">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row>
    <row r="2103" spans="1:13" x14ac:dyDescent="0.25">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row>
    <row r="2104" spans="1:13" x14ac:dyDescent="0.25">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row>
    <row r="2105" spans="1:13" x14ac:dyDescent="0.25">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row>
    <row r="2106" spans="1:13" x14ac:dyDescent="0.25">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row>
    <row r="2107" spans="1:13" x14ac:dyDescent="0.25">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row>
    <row r="2108" spans="1:13" x14ac:dyDescent="0.25">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row>
    <row r="2109" spans="1:13" x14ac:dyDescent="0.25">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row>
    <row r="2110" spans="1:13" x14ac:dyDescent="0.25">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row>
    <row r="2111" spans="1:13" x14ac:dyDescent="0.25">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row>
    <row r="2112" spans="1:13" x14ac:dyDescent="0.25">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row>
    <row r="2113" spans="1:13" x14ac:dyDescent="0.25">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row>
    <row r="2114" spans="1:13" x14ac:dyDescent="0.25">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row>
    <row r="2116" spans="1:13" x14ac:dyDescent="0.25">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row>
    <row r="2117" spans="1:13" x14ac:dyDescent="0.25">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row>
    <row r="2118" spans="1:13" x14ac:dyDescent="0.25">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row>
    <row r="2119" spans="1:13" x14ac:dyDescent="0.25">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row>
    <row r="2120" spans="1:13" x14ac:dyDescent="0.25">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row>
    <row r="2121" spans="1:13" x14ac:dyDescent="0.25">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row>
    <row r="2122" spans="1:13" x14ac:dyDescent="0.25">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row>
    <row r="2123" spans="1:13" x14ac:dyDescent="0.25">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row>
    <row r="2124" spans="1:13" x14ac:dyDescent="0.25">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row>
    <row r="2125" spans="1:13" x14ac:dyDescent="0.25">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row>
    <row r="2126" spans="1:13" x14ac:dyDescent="0.25">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row>
    <row r="2127" spans="1:13" x14ac:dyDescent="0.25">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row>
    <row r="2128" spans="1:13" x14ac:dyDescent="0.25">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row>
    <row r="2129" spans="1:13" x14ac:dyDescent="0.25">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row>
    <row r="2130" spans="1:13" x14ac:dyDescent="0.25">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row>
    <row r="2131" spans="1:13" x14ac:dyDescent="0.25">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row>
    <row r="2132" spans="1:13" x14ac:dyDescent="0.25">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row>
    <row r="2133" spans="1:13" x14ac:dyDescent="0.25">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row>
    <row r="2134" spans="1:13" x14ac:dyDescent="0.25">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row>
    <row r="2135" spans="1:13" x14ac:dyDescent="0.25">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row>
    <row r="2136" spans="1:13" x14ac:dyDescent="0.25">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row>
    <row r="2137" spans="1:13" x14ac:dyDescent="0.25">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row>
    <row r="2138" spans="1:13" x14ac:dyDescent="0.25">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row>
    <row r="2139" spans="1:13" x14ac:dyDescent="0.25">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row>
    <row r="2140" spans="1:13" x14ac:dyDescent="0.25">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row>
    <row r="2141" spans="1:13" x14ac:dyDescent="0.25">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row>
    <row r="2142" spans="1:13" x14ac:dyDescent="0.25">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row>
    <row r="2143" spans="1:13" x14ac:dyDescent="0.25">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row>
    <row r="2144" spans="1:13" x14ac:dyDescent="0.25">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row>
    <row r="2145" spans="1:13" x14ac:dyDescent="0.25">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row>
    <row r="2146" spans="1:13" x14ac:dyDescent="0.25">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row>
    <row r="2147" spans="1:13" x14ac:dyDescent="0.25">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row>
    <row r="2148" spans="1:13" x14ac:dyDescent="0.25">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row>
    <row r="2149" spans="1:13" x14ac:dyDescent="0.25">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row>
    <row r="2150" spans="1:13" x14ac:dyDescent="0.25">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row>
    <row r="2151" spans="1:13" x14ac:dyDescent="0.25">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row>
    <row r="2152" spans="1:13" x14ac:dyDescent="0.25">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row>
    <row r="2153" spans="1:13" x14ac:dyDescent="0.25">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row>
    <row r="2154" spans="1:13" x14ac:dyDescent="0.25">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row>
    <row r="2155" spans="1:13" x14ac:dyDescent="0.25">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row>
    <row r="2156" spans="1:13" x14ac:dyDescent="0.25">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row>
    <row r="2157" spans="1:13" x14ac:dyDescent="0.25">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row>
    <row r="2158" spans="1:13" x14ac:dyDescent="0.25">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row>
    <row r="2159" spans="1:13" x14ac:dyDescent="0.25">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row>
    <row r="2160" spans="1:13" x14ac:dyDescent="0.25">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row>
    <row r="2161" spans="1:13" x14ac:dyDescent="0.25">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row>
    <row r="2162" spans="1:13" x14ac:dyDescent="0.25">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row>
    <row r="2163" spans="1:13" x14ac:dyDescent="0.25">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row>
    <row r="2164" spans="1:13" x14ac:dyDescent="0.25">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row>
    <row r="2165" spans="1:13" x14ac:dyDescent="0.25">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row>
    <row r="2166" spans="1:13" x14ac:dyDescent="0.25">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row>
    <row r="2167" spans="1:13" x14ac:dyDescent="0.25">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row>
    <row r="2168" spans="1:13" x14ac:dyDescent="0.25">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row>
    <row r="2169" spans="1:13" x14ac:dyDescent="0.25">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row>
    <row r="2170" spans="1:13" x14ac:dyDescent="0.25">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row>
    <row r="2171" spans="1:13" x14ac:dyDescent="0.25">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row>
    <row r="2172" spans="1:13" x14ac:dyDescent="0.25">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row>
    <row r="2173" spans="1:13" x14ac:dyDescent="0.25">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row>
    <row r="2174" spans="1:13" x14ac:dyDescent="0.25">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row>
    <row r="2175" spans="1:13" x14ac:dyDescent="0.25">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row>
    <row r="2176" spans="1:13" x14ac:dyDescent="0.25">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row>
    <row r="2177" spans="1:13" x14ac:dyDescent="0.25">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row>
    <row r="2178" spans="1:13" x14ac:dyDescent="0.25">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row>
    <row r="2180" spans="1:13" x14ac:dyDescent="0.25">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row>
    <row r="2181" spans="1:13" x14ac:dyDescent="0.25">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row>
    <row r="2182" spans="1:13" x14ac:dyDescent="0.25">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row>
    <row r="2183" spans="1:13" x14ac:dyDescent="0.25">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row>
    <row r="2184" spans="1:13" x14ac:dyDescent="0.25">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row>
    <row r="2185" spans="1:13" x14ac:dyDescent="0.25">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row>
    <row r="2186" spans="1:13" x14ac:dyDescent="0.25">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row>
    <row r="2187" spans="1:13" x14ac:dyDescent="0.25">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row>
    <row r="2188" spans="1:13" x14ac:dyDescent="0.25">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row>
    <row r="2189" spans="1:13" x14ac:dyDescent="0.25">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row>
    <row r="2190" spans="1:13" x14ac:dyDescent="0.25">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row>
    <row r="2191" spans="1:13" x14ac:dyDescent="0.25">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row>
    <row r="2192" spans="1:13" x14ac:dyDescent="0.25">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row>
    <row r="2193" spans="1:13" x14ac:dyDescent="0.25">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row>
    <row r="2194" spans="1:13" x14ac:dyDescent="0.25">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row>
    <row r="2195" spans="1:13" x14ac:dyDescent="0.25">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row>
    <row r="2196" spans="1:13" x14ac:dyDescent="0.25">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row>
    <row r="2197" spans="1:13" x14ac:dyDescent="0.25">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row>
    <row r="2198" spans="1:13" x14ac:dyDescent="0.25">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row>
    <row r="2199" spans="1:13" x14ac:dyDescent="0.25">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row>
    <row r="2200" spans="1:13" x14ac:dyDescent="0.25">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row>
    <row r="2201" spans="1:13" x14ac:dyDescent="0.25">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row>
    <row r="2202" spans="1:13" x14ac:dyDescent="0.25">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row>
    <row r="2203" spans="1:13" x14ac:dyDescent="0.25">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row>
    <row r="2204" spans="1:13" x14ac:dyDescent="0.25">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row>
    <row r="2205" spans="1:13" x14ac:dyDescent="0.25">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row>
    <row r="2206" spans="1:13" x14ac:dyDescent="0.25">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row>
    <row r="2207" spans="1:13" x14ac:dyDescent="0.25">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row>
    <row r="2208" spans="1:13" x14ac:dyDescent="0.25">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row>
    <row r="2209" spans="1:13" x14ac:dyDescent="0.25">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row>
    <row r="2210" spans="1:13" x14ac:dyDescent="0.25">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row>
    <row r="2211" spans="1:13" x14ac:dyDescent="0.25">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row>
    <row r="2212" spans="1:13" x14ac:dyDescent="0.25">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row>
    <row r="2213" spans="1:13" x14ac:dyDescent="0.25">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row>
    <row r="2214" spans="1:13" x14ac:dyDescent="0.25">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row>
    <row r="2215" spans="1:13" x14ac:dyDescent="0.25">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row>
    <row r="2216" spans="1:13" x14ac:dyDescent="0.25">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row>
    <row r="2217" spans="1:13" x14ac:dyDescent="0.25">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row>
    <row r="2218" spans="1:13" x14ac:dyDescent="0.25">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row>
    <row r="2219" spans="1:13" x14ac:dyDescent="0.25">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row>
    <row r="2220" spans="1:13" x14ac:dyDescent="0.25">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row>
    <row r="2221" spans="1:13" x14ac:dyDescent="0.25">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row>
    <row r="2222" spans="1:13" x14ac:dyDescent="0.25">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row>
    <row r="2223" spans="1:13" x14ac:dyDescent="0.25">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row>
    <row r="2224" spans="1:13" x14ac:dyDescent="0.25">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row>
    <row r="2225" spans="1:13" x14ac:dyDescent="0.25">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row>
    <row r="2226" spans="1:13" x14ac:dyDescent="0.25">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row>
    <row r="2227" spans="1:13" x14ac:dyDescent="0.25">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row>
    <row r="2228" spans="1:13" x14ac:dyDescent="0.25">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row>
    <row r="2229" spans="1:13" x14ac:dyDescent="0.25">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row>
    <row r="2230" spans="1:13" x14ac:dyDescent="0.25">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row>
    <row r="2231" spans="1:13" x14ac:dyDescent="0.25">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row>
    <row r="2232" spans="1:13" x14ac:dyDescent="0.25">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row>
    <row r="2233" spans="1:13" x14ac:dyDescent="0.25">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row>
    <row r="2234" spans="1:13" x14ac:dyDescent="0.25">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row>
    <row r="2235" spans="1:13" x14ac:dyDescent="0.25">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row>
    <row r="2236" spans="1:13" x14ac:dyDescent="0.25">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row>
    <row r="2237" spans="1:13" x14ac:dyDescent="0.25">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row>
    <row r="2238" spans="1:13" x14ac:dyDescent="0.25">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row>
    <row r="2239" spans="1:13" x14ac:dyDescent="0.25">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row>
    <row r="2240" spans="1:13" x14ac:dyDescent="0.25">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row>
    <row r="2241" spans="1:13" x14ac:dyDescent="0.25">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row>
    <row r="2242" spans="1:13" x14ac:dyDescent="0.25">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row>
    <row r="2244" spans="1:13" x14ac:dyDescent="0.25">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row>
    <row r="2245" spans="1:13" x14ac:dyDescent="0.25">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row>
    <row r="2246" spans="1:13" x14ac:dyDescent="0.25">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row>
    <row r="2247" spans="1:13" x14ac:dyDescent="0.25">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row>
    <row r="2248" spans="1:13" x14ac:dyDescent="0.25">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row>
    <row r="2249" spans="1:13" x14ac:dyDescent="0.25">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row>
    <row r="2250" spans="1:13" x14ac:dyDescent="0.25">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row>
    <row r="2251" spans="1:13" x14ac:dyDescent="0.25">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row>
    <row r="2252" spans="1:13" x14ac:dyDescent="0.25">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row>
    <row r="2253" spans="1:13" x14ac:dyDescent="0.25">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row>
    <row r="2254" spans="1:13" x14ac:dyDescent="0.25">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row>
    <row r="2255" spans="1:13" x14ac:dyDescent="0.25">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row>
    <row r="2256" spans="1:13" x14ac:dyDescent="0.25">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row>
    <row r="2257" spans="1:13" x14ac:dyDescent="0.25">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row>
    <row r="2258" spans="1:13" x14ac:dyDescent="0.25">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row>
    <row r="2259" spans="1:13" x14ac:dyDescent="0.25">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row>
    <row r="2260" spans="1:13" x14ac:dyDescent="0.25">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row>
    <row r="2261" spans="1:13" x14ac:dyDescent="0.25">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row>
    <row r="2262" spans="1:13" x14ac:dyDescent="0.25">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row>
    <row r="2263" spans="1:13" x14ac:dyDescent="0.25">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row>
    <row r="2264" spans="1:13" x14ac:dyDescent="0.25">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row>
    <row r="2265" spans="1:13" x14ac:dyDescent="0.25">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row>
    <row r="2266" spans="1:13" x14ac:dyDescent="0.25">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row>
    <row r="2267" spans="1:13" x14ac:dyDescent="0.25">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row>
    <row r="2268" spans="1:13" x14ac:dyDescent="0.25">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row>
    <row r="2269" spans="1:13" x14ac:dyDescent="0.25">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row>
    <row r="2270" spans="1:13" x14ac:dyDescent="0.25">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row>
    <row r="2271" spans="1:13" x14ac:dyDescent="0.25">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row>
    <row r="2272" spans="1:13" x14ac:dyDescent="0.25">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row>
    <row r="2273" spans="1:13" x14ac:dyDescent="0.25">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row>
    <row r="2274" spans="1:13" x14ac:dyDescent="0.25">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row>
    <row r="2275" spans="1:13" x14ac:dyDescent="0.25">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row>
    <row r="2276" spans="1:13" x14ac:dyDescent="0.25">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row>
    <row r="2277" spans="1:13" x14ac:dyDescent="0.25">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row>
    <row r="2278" spans="1:13" x14ac:dyDescent="0.25">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row>
    <row r="2279" spans="1:13" x14ac:dyDescent="0.25">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row>
    <row r="2280" spans="1:13" x14ac:dyDescent="0.25">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row>
    <row r="2281" spans="1:13" x14ac:dyDescent="0.25">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row>
    <row r="2282" spans="1:13" x14ac:dyDescent="0.25">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row>
    <row r="2283" spans="1:13" x14ac:dyDescent="0.25">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row>
    <row r="2284" spans="1:13" x14ac:dyDescent="0.25">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row>
    <row r="2285" spans="1:13" x14ac:dyDescent="0.25">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row>
    <row r="2286" spans="1:13" x14ac:dyDescent="0.25">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row>
    <row r="2287" spans="1:13" x14ac:dyDescent="0.25">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row>
    <row r="2288" spans="1:13" x14ac:dyDescent="0.25">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row>
    <row r="2289" spans="1:13" x14ac:dyDescent="0.25">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row>
    <row r="2290" spans="1:13" x14ac:dyDescent="0.25">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row>
    <row r="2291" spans="1:13" x14ac:dyDescent="0.25">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row>
    <row r="2292" spans="1:13" x14ac:dyDescent="0.25">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row>
    <row r="2293" spans="1:13" x14ac:dyDescent="0.25">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row>
    <row r="2294" spans="1:13" x14ac:dyDescent="0.25">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row>
    <row r="2295" spans="1:13" x14ac:dyDescent="0.25">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row>
    <row r="2296" spans="1:13" x14ac:dyDescent="0.25">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row>
    <row r="2297" spans="1:13" x14ac:dyDescent="0.25">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row>
    <row r="2298" spans="1:13" x14ac:dyDescent="0.25">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row>
    <row r="2299" spans="1:13" x14ac:dyDescent="0.25">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row>
    <row r="2300" spans="1:13" x14ac:dyDescent="0.25">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row>
    <row r="2301" spans="1:13" x14ac:dyDescent="0.25">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row>
    <row r="2302" spans="1:13" x14ac:dyDescent="0.25">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row>
    <row r="2303" spans="1:13" x14ac:dyDescent="0.25">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row>
    <row r="2304" spans="1:13" x14ac:dyDescent="0.25">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row>
    <row r="2305" spans="1:13" x14ac:dyDescent="0.25">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row>
    <row r="2306" spans="1:13" x14ac:dyDescent="0.25">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row>
    <row r="2308" spans="1:13" x14ac:dyDescent="0.25">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row>
    <row r="2309" spans="1:13" x14ac:dyDescent="0.25">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row>
    <row r="2310" spans="1:13" x14ac:dyDescent="0.25">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row>
    <row r="2311" spans="1:13" x14ac:dyDescent="0.25">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row>
    <row r="2312" spans="1:13" x14ac:dyDescent="0.25">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row>
    <row r="2313" spans="1:13" x14ac:dyDescent="0.25">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row>
    <row r="2314" spans="1:13" x14ac:dyDescent="0.25">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row>
    <row r="2315" spans="1:13" x14ac:dyDescent="0.25">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row>
    <row r="2316" spans="1:13" x14ac:dyDescent="0.25">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row>
    <row r="2317" spans="1:13" x14ac:dyDescent="0.25">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row>
    <row r="2318" spans="1:13" x14ac:dyDescent="0.25">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row>
    <row r="2319" spans="1:13" x14ac:dyDescent="0.25">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row>
    <row r="2320" spans="1:13" x14ac:dyDescent="0.25">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row>
    <row r="2321" spans="1:13" x14ac:dyDescent="0.25">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row>
    <row r="2322" spans="1:13" x14ac:dyDescent="0.25">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row>
    <row r="2323" spans="1:13" x14ac:dyDescent="0.25">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row>
    <row r="2324" spans="1:13" x14ac:dyDescent="0.25">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row>
    <row r="2325" spans="1:13" x14ac:dyDescent="0.25">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row>
    <row r="2326" spans="1:13" x14ac:dyDescent="0.25">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row>
    <row r="2327" spans="1:13" x14ac:dyDescent="0.25">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row>
    <row r="2328" spans="1:13" x14ac:dyDescent="0.25">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row>
    <row r="2329" spans="1:13" x14ac:dyDescent="0.25">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row>
    <row r="2330" spans="1:13" x14ac:dyDescent="0.25">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row>
    <row r="2331" spans="1:13" x14ac:dyDescent="0.25">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row>
    <row r="2332" spans="1:13" x14ac:dyDescent="0.25">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row>
    <row r="2333" spans="1:13" x14ac:dyDescent="0.25">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row>
    <row r="2334" spans="1:13" x14ac:dyDescent="0.25">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row>
    <row r="2335" spans="1:13" x14ac:dyDescent="0.25">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row>
    <row r="2336" spans="1:13" x14ac:dyDescent="0.25">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row>
    <row r="2337" spans="1:13" x14ac:dyDescent="0.25">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row>
    <row r="2338" spans="1:13" x14ac:dyDescent="0.25">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row>
    <row r="2339" spans="1:13" x14ac:dyDescent="0.25">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row>
    <row r="2340" spans="1:13" x14ac:dyDescent="0.25">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row>
    <row r="2341" spans="1:13" x14ac:dyDescent="0.25">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row>
    <row r="2342" spans="1:13" x14ac:dyDescent="0.25">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row>
    <row r="2343" spans="1:13" x14ac:dyDescent="0.25">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row>
    <row r="2344" spans="1:13" x14ac:dyDescent="0.25">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row>
    <row r="2345" spans="1:13" x14ac:dyDescent="0.25">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row>
    <row r="2346" spans="1:13" x14ac:dyDescent="0.25">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row>
    <row r="2347" spans="1:13" x14ac:dyDescent="0.25">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row>
    <row r="2348" spans="1:13" x14ac:dyDescent="0.25">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row>
    <row r="2349" spans="1:13" x14ac:dyDescent="0.25">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row>
    <row r="2350" spans="1:13" x14ac:dyDescent="0.25">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row>
    <row r="2351" spans="1:13" x14ac:dyDescent="0.25">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row>
    <row r="2352" spans="1:13" x14ac:dyDescent="0.25">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row>
    <row r="2353" spans="1:13" x14ac:dyDescent="0.25">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row>
    <row r="2354" spans="1:13" x14ac:dyDescent="0.25">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row>
    <row r="2355" spans="1:13" x14ac:dyDescent="0.25">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row>
    <row r="2356" spans="1:13" x14ac:dyDescent="0.25">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row>
    <row r="2357" spans="1:13" x14ac:dyDescent="0.25">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row>
    <row r="2358" spans="1:13" x14ac:dyDescent="0.25">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row>
    <row r="2359" spans="1:13" x14ac:dyDescent="0.25">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row>
    <row r="2360" spans="1:13" x14ac:dyDescent="0.25">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row>
    <row r="2361" spans="1:13" x14ac:dyDescent="0.25">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row>
    <row r="2362" spans="1:13" x14ac:dyDescent="0.25">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row>
    <row r="2363" spans="1:13" x14ac:dyDescent="0.25">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row>
    <row r="2364" spans="1:13" x14ac:dyDescent="0.25">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row>
    <row r="2365" spans="1:13" x14ac:dyDescent="0.25">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row>
    <row r="2366" spans="1:13" x14ac:dyDescent="0.25">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row>
    <row r="2367" spans="1:13" x14ac:dyDescent="0.25">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row>
    <row r="2368" spans="1:13" x14ac:dyDescent="0.25">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row>
    <row r="2369" spans="1:13" x14ac:dyDescent="0.25">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row>
    <row r="2370" spans="1:13" x14ac:dyDescent="0.25">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row>
    <row r="2372" spans="1:13" x14ac:dyDescent="0.25">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row>
    <row r="2373" spans="1:13" x14ac:dyDescent="0.25">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row>
    <row r="2374" spans="1:13" x14ac:dyDescent="0.25">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row>
    <row r="2375" spans="1:13" x14ac:dyDescent="0.25">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row>
    <row r="2376" spans="1:13" x14ac:dyDescent="0.25">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row>
    <row r="2377" spans="1:13" x14ac:dyDescent="0.25">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row>
    <row r="2378" spans="1:13" x14ac:dyDescent="0.25">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row>
    <row r="2379" spans="1:13" x14ac:dyDescent="0.25">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row>
    <row r="2380" spans="1:13" x14ac:dyDescent="0.25">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row>
    <row r="2381" spans="1:13" x14ac:dyDescent="0.25">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row>
    <row r="2382" spans="1:13" x14ac:dyDescent="0.25">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row>
    <row r="2383" spans="1:13" x14ac:dyDescent="0.25">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row>
    <row r="2384" spans="1:13" x14ac:dyDescent="0.25">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row>
    <row r="2385" spans="1:13" x14ac:dyDescent="0.25">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row>
    <row r="2386" spans="1:13" x14ac:dyDescent="0.25">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row>
    <row r="2387" spans="1:13" x14ac:dyDescent="0.25">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row>
    <row r="2388" spans="1:13" x14ac:dyDescent="0.25">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row>
    <row r="2389" spans="1:13" x14ac:dyDescent="0.25">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row>
    <row r="2390" spans="1:13" x14ac:dyDescent="0.25">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row>
    <row r="2391" spans="1:13" x14ac:dyDescent="0.25">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row>
    <row r="2392" spans="1:13" x14ac:dyDescent="0.25">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row>
    <row r="2393" spans="1:13" x14ac:dyDescent="0.25">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row>
    <row r="2394" spans="1:13" x14ac:dyDescent="0.25">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row>
    <row r="2395" spans="1:13" x14ac:dyDescent="0.25">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row>
    <row r="2396" spans="1:13" x14ac:dyDescent="0.25">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row>
    <row r="2397" spans="1:13" x14ac:dyDescent="0.25">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row>
    <row r="2398" spans="1:13" x14ac:dyDescent="0.25">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row>
    <row r="2399" spans="1:13" x14ac:dyDescent="0.25">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row>
    <row r="2400" spans="1:13" x14ac:dyDescent="0.25">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row>
    <row r="2401" spans="1:13" x14ac:dyDescent="0.25">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row>
    <row r="2402" spans="1:13" x14ac:dyDescent="0.25">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row>
    <row r="2403" spans="1:13" x14ac:dyDescent="0.25">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row>
    <row r="2404" spans="1:13" x14ac:dyDescent="0.25">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row>
    <row r="2405" spans="1:13" x14ac:dyDescent="0.25">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row>
    <row r="2406" spans="1:13" x14ac:dyDescent="0.25">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row>
    <row r="2407" spans="1:13" x14ac:dyDescent="0.25">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row>
    <row r="2408" spans="1:13" x14ac:dyDescent="0.25">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row>
    <row r="2409" spans="1:13" x14ac:dyDescent="0.25">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row>
    <row r="2410" spans="1:13" x14ac:dyDescent="0.25">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row>
    <row r="2411" spans="1:13" x14ac:dyDescent="0.25">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row>
    <row r="2412" spans="1:13" x14ac:dyDescent="0.25">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row>
    <row r="2413" spans="1:13" x14ac:dyDescent="0.25">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row>
    <row r="2414" spans="1:13" x14ac:dyDescent="0.25">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row>
    <row r="2415" spans="1:13" x14ac:dyDescent="0.25">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row>
    <row r="2416" spans="1:13" x14ac:dyDescent="0.25">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row>
    <row r="2417" spans="1:13" x14ac:dyDescent="0.25">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row>
    <row r="2418" spans="1:13" x14ac:dyDescent="0.25">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row>
    <row r="2419" spans="1:13" x14ac:dyDescent="0.25">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row>
    <row r="2420" spans="1:13" x14ac:dyDescent="0.25">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row>
    <row r="2421" spans="1:13" x14ac:dyDescent="0.25">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row>
    <row r="2422" spans="1:13" x14ac:dyDescent="0.25">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row>
    <row r="2423" spans="1:13" x14ac:dyDescent="0.25">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row>
    <row r="2424" spans="1:13" x14ac:dyDescent="0.25">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row>
    <row r="2425" spans="1:13" x14ac:dyDescent="0.25">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row>
    <row r="2426" spans="1:13" x14ac:dyDescent="0.25">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row>
    <row r="2427" spans="1:13" x14ac:dyDescent="0.25">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row>
    <row r="2428" spans="1:13" x14ac:dyDescent="0.25">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row>
    <row r="2429" spans="1:13" x14ac:dyDescent="0.25">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row>
    <row r="2430" spans="1:13" x14ac:dyDescent="0.25">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row>
    <row r="2431" spans="1:13" x14ac:dyDescent="0.25">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row>
    <row r="2432" spans="1:13" x14ac:dyDescent="0.25">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row>
    <row r="2433" spans="1:13" x14ac:dyDescent="0.25">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row>
    <row r="2434" spans="1:13" x14ac:dyDescent="0.25">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row>
    <row r="2436" spans="1:13" x14ac:dyDescent="0.25">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row>
    <row r="2437" spans="1:13" x14ac:dyDescent="0.25">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row>
    <row r="2438" spans="1:13" x14ac:dyDescent="0.25">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row>
    <row r="2439" spans="1:13" x14ac:dyDescent="0.25">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row>
    <row r="2440" spans="1:13" x14ac:dyDescent="0.25">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row>
    <row r="2441" spans="1:13" x14ac:dyDescent="0.25">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row>
    <row r="2442" spans="1:13" x14ac:dyDescent="0.25">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row>
    <row r="2443" spans="1:13" x14ac:dyDescent="0.25">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row>
    <row r="2444" spans="1:13" x14ac:dyDescent="0.25">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row>
    <row r="2445" spans="1:13" x14ac:dyDescent="0.25">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row>
    <row r="2446" spans="1:13" x14ac:dyDescent="0.25">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row>
    <row r="2447" spans="1:13" x14ac:dyDescent="0.25">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row>
    <row r="2448" spans="1:13" x14ac:dyDescent="0.25">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row>
    <row r="2449" spans="1:13" x14ac:dyDescent="0.25">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row>
    <row r="2450" spans="1:13" x14ac:dyDescent="0.25">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row>
    <row r="2451" spans="1:13" x14ac:dyDescent="0.25">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row>
    <row r="2452" spans="1:13" x14ac:dyDescent="0.25">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row>
    <row r="2453" spans="1:13" x14ac:dyDescent="0.25">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row>
    <row r="2454" spans="1:13" x14ac:dyDescent="0.25">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row>
    <row r="2455" spans="1:13" x14ac:dyDescent="0.25">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row>
    <row r="2456" spans="1:13" x14ac:dyDescent="0.25">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row>
    <row r="2457" spans="1:13" x14ac:dyDescent="0.25">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row>
    <row r="2458" spans="1:13" x14ac:dyDescent="0.25">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row>
    <row r="2459" spans="1:13" x14ac:dyDescent="0.25">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row>
    <row r="2460" spans="1:13" x14ac:dyDescent="0.25">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row>
    <row r="2461" spans="1:13" x14ac:dyDescent="0.25">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row>
    <row r="2462" spans="1:13" x14ac:dyDescent="0.25">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row>
    <row r="2463" spans="1:13" x14ac:dyDescent="0.25">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row>
    <row r="2464" spans="1:13" x14ac:dyDescent="0.25">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row>
    <row r="2465" spans="1:13" x14ac:dyDescent="0.25">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row>
    <row r="2466" spans="1:13" x14ac:dyDescent="0.25">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row>
    <row r="2467" spans="1:13" x14ac:dyDescent="0.25">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row>
    <row r="2468" spans="1:13" x14ac:dyDescent="0.25">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row>
    <row r="2469" spans="1:13" x14ac:dyDescent="0.25">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row>
    <row r="2470" spans="1:13" x14ac:dyDescent="0.25">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row>
    <row r="2471" spans="1:13" x14ac:dyDescent="0.25">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row>
    <row r="2472" spans="1:13" x14ac:dyDescent="0.25">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row>
    <row r="2473" spans="1:13" x14ac:dyDescent="0.25">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row>
    <row r="2474" spans="1:13" x14ac:dyDescent="0.25">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row>
    <row r="2475" spans="1:13" x14ac:dyDescent="0.25">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row>
    <row r="2476" spans="1:13" x14ac:dyDescent="0.25">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row>
    <row r="2477" spans="1:13" x14ac:dyDescent="0.25">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row>
    <row r="2478" spans="1:13" x14ac:dyDescent="0.25">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row>
    <row r="2479" spans="1:13" x14ac:dyDescent="0.25">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row>
    <row r="2480" spans="1:13" x14ac:dyDescent="0.25">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row>
    <row r="2481" spans="1:13" x14ac:dyDescent="0.25">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row>
    <row r="2482" spans="1:13" x14ac:dyDescent="0.25">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row>
    <row r="2483" spans="1:13" x14ac:dyDescent="0.25">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row>
    <row r="2484" spans="1:13" x14ac:dyDescent="0.25">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row>
    <row r="2485" spans="1:13" x14ac:dyDescent="0.25">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row>
    <row r="2486" spans="1:13" x14ac:dyDescent="0.25">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row>
    <row r="2487" spans="1:13" x14ac:dyDescent="0.25">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row>
    <row r="2488" spans="1:13" x14ac:dyDescent="0.25">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row>
    <row r="2489" spans="1:13" x14ac:dyDescent="0.25">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row>
    <row r="2490" spans="1:13" x14ac:dyDescent="0.25">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row>
    <row r="2491" spans="1:13" x14ac:dyDescent="0.25">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row>
    <row r="2492" spans="1:13" x14ac:dyDescent="0.25">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row>
    <row r="2493" spans="1:13" x14ac:dyDescent="0.25">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row>
    <row r="2494" spans="1:13" x14ac:dyDescent="0.25">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row>
    <row r="2495" spans="1:13" x14ac:dyDescent="0.25">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row>
    <row r="2496" spans="1:13" x14ac:dyDescent="0.25">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row>
    <row r="2497" spans="1:13" x14ac:dyDescent="0.25">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row>
    <row r="2498" spans="1:13" x14ac:dyDescent="0.25">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row>
    <row r="2500" spans="1:13" x14ac:dyDescent="0.25">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row>
    <row r="2501" spans="1:13" x14ac:dyDescent="0.25">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row>
    <row r="2502" spans="1:13" x14ac:dyDescent="0.25">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row>
    <row r="2503" spans="1:13" x14ac:dyDescent="0.25">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row>
    <row r="2504" spans="1:13" x14ac:dyDescent="0.25">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row>
    <row r="2505" spans="1:13" x14ac:dyDescent="0.25">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row>
    <row r="2506" spans="1:13" x14ac:dyDescent="0.25">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row>
    <row r="2507" spans="1:13" x14ac:dyDescent="0.25">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row>
    <row r="2508" spans="1:13" x14ac:dyDescent="0.25">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row>
    <row r="2509" spans="1:13" x14ac:dyDescent="0.25">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row>
    <row r="2510" spans="1:13" x14ac:dyDescent="0.25">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row>
    <row r="2511" spans="1:13" x14ac:dyDescent="0.25">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row>
    <row r="2512" spans="1:13" x14ac:dyDescent="0.25">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row>
    <row r="2513" spans="1:13" x14ac:dyDescent="0.25">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row>
    <row r="2514" spans="1:13" x14ac:dyDescent="0.25">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row>
    <row r="2515" spans="1:13" x14ac:dyDescent="0.25">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row>
    <row r="2516" spans="1:13" x14ac:dyDescent="0.25">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row>
    <row r="2517" spans="1:13" x14ac:dyDescent="0.25">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row>
    <row r="2518" spans="1:13" x14ac:dyDescent="0.25">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row>
    <row r="2519" spans="1:13" x14ac:dyDescent="0.25">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row>
    <row r="2520" spans="1:13" x14ac:dyDescent="0.25">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row>
    <row r="2521" spans="1:13" x14ac:dyDescent="0.25">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row>
    <row r="2522" spans="1:13" x14ac:dyDescent="0.25">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row>
    <row r="2523" spans="1:13" x14ac:dyDescent="0.25">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row>
    <row r="2524" spans="1:13" x14ac:dyDescent="0.25">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row>
    <row r="2525" spans="1:13" x14ac:dyDescent="0.25">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row>
    <row r="2526" spans="1:13" x14ac:dyDescent="0.25">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row>
    <row r="2527" spans="1:13" x14ac:dyDescent="0.25">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row>
    <row r="2528" spans="1:13" x14ac:dyDescent="0.25">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row>
    <row r="2529" spans="1:13" x14ac:dyDescent="0.25">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row>
    <row r="2530" spans="1:13" x14ac:dyDescent="0.25">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row>
    <row r="2531" spans="1:13" x14ac:dyDescent="0.25">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row>
    <row r="2532" spans="1:13" x14ac:dyDescent="0.25">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row>
    <row r="2533" spans="1:13" x14ac:dyDescent="0.25">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row>
    <row r="2534" spans="1:13" x14ac:dyDescent="0.25">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row>
    <row r="2535" spans="1:13" x14ac:dyDescent="0.25">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row>
    <row r="2536" spans="1:13" x14ac:dyDescent="0.25">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row>
    <row r="2537" spans="1:13" x14ac:dyDescent="0.25">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row>
    <row r="2538" spans="1:13" x14ac:dyDescent="0.25">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row>
    <row r="2539" spans="1:13" x14ac:dyDescent="0.25">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row>
    <row r="2540" spans="1:13" x14ac:dyDescent="0.25">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row>
    <row r="2541" spans="1:13" x14ac:dyDescent="0.25">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row>
    <row r="2542" spans="1:13" x14ac:dyDescent="0.25">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row>
    <row r="2543" spans="1:13" x14ac:dyDescent="0.25">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row>
    <row r="2544" spans="1:13" x14ac:dyDescent="0.25">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row>
    <row r="2545" spans="1:13" x14ac:dyDescent="0.25">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row>
    <row r="2546" spans="1:13" x14ac:dyDescent="0.25">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row>
    <row r="2547" spans="1:13" x14ac:dyDescent="0.25">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row>
    <row r="2548" spans="1:13" x14ac:dyDescent="0.25">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row>
    <row r="2549" spans="1:13" x14ac:dyDescent="0.25">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row>
    <row r="2550" spans="1:13" x14ac:dyDescent="0.25">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row>
    <row r="2551" spans="1:13" x14ac:dyDescent="0.25">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row>
    <row r="2552" spans="1:13" x14ac:dyDescent="0.25">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row>
    <row r="2553" spans="1:13" x14ac:dyDescent="0.25">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row>
    <row r="2554" spans="1:13" x14ac:dyDescent="0.25">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row>
    <row r="2555" spans="1:13" x14ac:dyDescent="0.25">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row>
    <row r="2556" spans="1:13" x14ac:dyDescent="0.25">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row>
    <row r="2557" spans="1:13" x14ac:dyDescent="0.25">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row>
    <row r="2558" spans="1:13" x14ac:dyDescent="0.25">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row>
    <row r="2559" spans="1:13" x14ac:dyDescent="0.25">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row>
    <row r="2560" spans="1:13" x14ac:dyDescent="0.25">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row>
    <row r="2561" spans="1:13" x14ac:dyDescent="0.25">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row>
    <row r="2562" spans="1:13" x14ac:dyDescent="0.25">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row>
    <row r="2564" spans="1:13" x14ac:dyDescent="0.25">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row>
    <row r="2565" spans="1:13" x14ac:dyDescent="0.25">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row>
    <row r="2566" spans="1:13" x14ac:dyDescent="0.25">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row>
    <row r="2567" spans="1:13" x14ac:dyDescent="0.25">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row>
    <row r="2568" spans="1:13" x14ac:dyDescent="0.25">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row>
    <row r="2569" spans="1:13" x14ac:dyDescent="0.25">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row>
    <row r="2570" spans="1:13" x14ac:dyDescent="0.25">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row>
    <row r="2571" spans="1:13" x14ac:dyDescent="0.25">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row>
    <row r="2572" spans="1:13" x14ac:dyDescent="0.25">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row>
    <row r="2573" spans="1:13" x14ac:dyDescent="0.25">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row>
    <row r="2574" spans="1:13" x14ac:dyDescent="0.25">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row>
    <row r="2575" spans="1:13" x14ac:dyDescent="0.25">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row>
    <row r="2576" spans="1:13" x14ac:dyDescent="0.25">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row>
    <row r="2577" spans="1:13" x14ac:dyDescent="0.25">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row>
    <row r="2578" spans="1:13" x14ac:dyDescent="0.25">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row>
    <row r="2579" spans="1:13" x14ac:dyDescent="0.25">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row>
    <row r="2580" spans="1:13" x14ac:dyDescent="0.25">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row>
    <row r="2581" spans="1:13" x14ac:dyDescent="0.25">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row>
    <row r="2582" spans="1:13" x14ac:dyDescent="0.25">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row>
    <row r="2583" spans="1:13" x14ac:dyDescent="0.25">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row>
    <row r="2584" spans="1:13" x14ac:dyDescent="0.25">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row>
    <row r="2585" spans="1:13" x14ac:dyDescent="0.25">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row>
    <row r="2586" spans="1:13" x14ac:dyDescent="0.25">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row>
    <row r="2587" spans="1:13" x14ac:dyDescent="0.25">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row>
    <row r="2588" spans="1:13" x14ac:dyDescent="0.25">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row>
    <row r="2589" spans="1:13" x14ac:dyDescent="0.25">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row>
    <row r="2590" spans="1:13" x14ac:dyDescent="0.25">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row>
    <row r="2591" spans="1:13" x14ac:dyDescent="0.25">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row>
    <row r="2592" spans="1:13" x14ac:dyDescent="0.25">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row>
    <row r="2593" spans="1:13" x14ac:dyDescent="0.25">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row>
    <row r="2594" spans="1:13" x14ac:dyDescent="0.25">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row>
    <row r="2595" spans="1:13" x14ac:dyDescent="0.25">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row>
    <row r="2596" spans="1:13" x14ac:dyDescent="0.25">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row>
    <row r="2597" spans="1:13" x14ac:dyDescent="0.25">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row>
    <row r="2598" spans="1:13" x14ac:dyDescent="0.25">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row>
    <row r="2599" spans="1:13" x14ac:dyDescent="0.25">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row>
    <row r="2600" spans="1:13" x14ac:dyDescent="0.25">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row>
    <row r="2601" spans="1:13" x14ac:dyDescent="0.25">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row>
    <row r="2602" spans="1:13" x14ac:dyDescent="0.25">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row>
    <row r="2603" spans="1:13" x14ac:dyDescent="0.25">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row>
    <row r="2604" spans="1:13" x14ac:dyDescent="0.25">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row>
    <row r="2605" spans="1:13" x14ac:dyDescent="0.25">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row>
    <row r="2606" spans="1:13" x14ac:dyDescent="0.25">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row>
    <row r="2607" spans="1:13" x14ac:dyDescent="0.25">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row>
    <row r="2608" spans="1:13" x14ac:dyDescent="0.25">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row>
    <row r="2609" spans="1:13" x14ac:dyDescent="0.25">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row>
    <row r="2610" spans="1:13" x14ac:dyDescent="0.25">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row>
    <row r="2611" spans="1:13" x14ac:dyDescent="0.25">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row>
    <row r="2612" spans="1:13" x14ac:dyDescent="0.25">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row>
    <row r="2613" spans="1:13" x14ac:dyDescent="0.25">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row>
    <row r="2614" spans="1:13" x14ac:dyDescent="0.25">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row>
    <row r="2615" spans="1:13" x14ac:dyDescent="0.25">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row>
    <row r="2616" spans="1:13" x14ac:dyDescent="0.25">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row>
    <row r="2617" spans="1:13" x14ac:dyDescent="0.25">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row>
    <row r="2618" spans="1:13" x14ac:dyDescent="0.25">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row>
    <row r="2619" spans="1:13" x14ac:dyDescent="0.25">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row>
    <row r="2620" spans="1:13" x14ac:dyDescent="0.25">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row>
    <row r="2621" spans="1:13" x14ac:dyDescent="0.25">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row>
    <row r="2622" spans="1:13" x14ac:dyDescent="0.25">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row>
    <row r="2623" spans="1:13" x14ac:dyDescent="0.25">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row>
    <row r="2624" spans="1:13" x14ac:dyDescent="0.25">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row>
    <row r="2625" spans="1:13" x14ac:dyDescent="0.25">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row>
    <row r="2626" spans="1:13" x14ac:dyDescent="0.25">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row>
    <row r="2628" spans="1:13" x14ac:dyDescent="0.25">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row>
    <row r="2629" spans="1:13" x14ac:dyDescent="0.25">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row>
    <row r="2630" spans="1:13" x14ac:dyDescent="0.25">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row>
    <row r="2631" spans="1:13" x14ac:dyDescent="0.25">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row>
    <row r="2632" spans="1:13" x14ac:dyDescent="0.25">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row>
    <row r="2633" spans="1:13" x14ac:dyDescent="0.25">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row>
    <row r="2634" spans="1:13" x14ac:dyDescent="0.25">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row>
    <row r="2635" spans="1:13" x14ac:dyDescent="0.25">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row>
    <row r="2636" spans="1:13" x14ac:dyDescent="0.25">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row>
    <row r="2637" spans="1:13" x14ac:dyDescent="0.25">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row>
    <row r="2638" spans="1:13" x14ac:dyDescent="0.25">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row>
    <row r="2639" spans="1:13" x14ac:dyDescent="0.25">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row>
    <row r="2640" spans="1:13" x14ac:dyDescent="0.25">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row>
    <row r="2641" spans="1:13" x14ac:dyDescent="0.25">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row>
    <row r="2642" spans="1:13" x14ac:dyDescent="0.25">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row>
    <row r="2643" spans="1:13" x14ac:dyDescent="0.25">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row>
    <row r="2644" spans="1:13" x14ac:dyDescent="0.25">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row>
    <row r="2645" spans="1:13" x14ac:dyDescent="0.25">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row>
    <row r="2646" spans="1:13" x14ac:dyDescent="0.25">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row>
    <row r="2647" spans="1:13" x14ac:dyDescent="0.25">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row>
    <row r="2648" spans="1:13" x14ac:dyDescent="0.25">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row>
    <row r="2649" spans="1:13" x14ac:dyDescent="0.25">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row>
    <row r="2650" spans="1:13" x14ac:dyDescent="0.25">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row>
    <row r="2651" spans="1:13" x14ac:dyDescent="0.25">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row>
    <row r="2652" spans="1:13" x14ac:dyDescent="0.25">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row>
    <row r="2653" spans="1:13" x14ac:dyDescent="0.25">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row>
    <row r="2654" spans="1:13" x14ac:dyDescent="0.25">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row>
    <row r="2655" spans="1:13" x14ac:dyDescent="0.25">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row>
    <row r="2656" spans="1:13" x14ac:dyDescent="0.25">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row>
    <row r="2657" spans="1:13" x14ac:dyDescent="0.25">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row>
    <row r="2658" spans="1:13" x14ac:dyDescent="0.25">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row>
    <row r="2659" spans="1:13" x14ac:dyDescent="0.25">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row>
    <row r="2660" spans="1:13" x14ac:dyDescent="0.25">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row>
    <row r="2661" spans="1:13" x14ac:dyDescent="0.25">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row>
    <row r="2662" spans="1:13" x14ac:dyDescent="0.25">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row>
    <row r="2663" spans="1:13" x14ac:dyDescent="0.25">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row>
    <row r="2664" spans="1:13" x14ac:dyDescent="0.25">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row>
    <row r="2665" spans="1:13" x14ac:dyDescent="0.25">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row>
    <row r="2666" spans="1:13" x14ac:dyDescent="0.25">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row>
    <row r="2667" spans="1:13" x14ac:dyDescent="0.25">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row>
    <row r="2668" spans="1:13" x14ac:dyDescent="0.25">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row>
    <row r="2669" spans="1:13" x14ac:dyDescent="0.25">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row>
    <row r="2670" spans="1:13" x14ac:dyDescent="0.25">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row>
    <row r="2671" spans="1:13" x14ac:dyDescent="0.25">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row>
    <row r="2672" spans="1:13" x14ac:dyDescent="0.25">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row>
    <row r="2673" spans="1:13" x14ac:dyDescent="0.25">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row>
    <row r="2674" spans="1:13" x14ac:dyDescent="0.25">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row>
    <row r="2675" spans="1:13" x14ac:dyDescent="0.25">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row>
    <row r="2676" spans="1:13" x14ac:dyDescent="0.25">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row>
    <row r="2677" spans="1:13" x14ac:dyDescent="0.25">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row>
    <row r="2678" spans="1:13" x14ac:dyDescent="0.25">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row>
    <row r="2679" spans="1:13" x14ac:dyDescent="0.25">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row>
    <row r="2680" spans="1:13" x14ac:dyDescent="0.25">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row>
    <row r="2681" spans="1:13" x14ac:dyDescent="0.25">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row>
    <row r="2682" spans="1:13" x14ac:dyDescent="0.25">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row>
    <row r="2683" spans="1:13" x14ac:dyDescent="0.25">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row>
    <row r="2684" spans="1:13" x14ac:dyDescent="0.25">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row>
    <row r="2685" spans="1:13" x14ac:dyDescent="0.25">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row>
    <row r="2686" spans="1:13" x14ac:dyDescent="0.25">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row>
    <row r="2687" spans="1:13" x14ac:dyDescent="0.25">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row>
    <row r="2688" spans="1:13" x14ac:dyDescent="0.25">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row>
    <row r="2689" spans="1:13" x14ac:dyDescent="0.25">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row>
    <row r="2690" spans="1:13" x14ac:dyDescent="0.25">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row>
    <row r="2692" spans="1:13" x14ac:dyDescent="0.25">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row>
    <row r="2693" spans="1:13" x14ac:dyDescent="0.25">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row>
    <row r="2694" spans="1:13" x14ac:dyDescent="0.25">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row>
    <row r="2695" spans="1:13" x14ac:dyDescent="0.25">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row>
    <row r="2696" spans="1:13" x14ac:dyDescent="0.25">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row>
    <row r="2697" spans="1:13" x14ac:dyDescent="0.25">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row>
    <row r="2698" spans="1:13" x14ac:dyDescent="0.25">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row>
    <row r="2699" spans="1:13" x14ac:dyDescent="0.25">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row>
    <row r="2700" spans="1:13" x14ac:dyDescent="0.25">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row>
    <row r="2701" spans="1:13" x14ac:dyDescent="0.25">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row>
    <row r="2702" spans="1:13" x14ac:dyDescent="0.25">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row>
    <row r="2703" spans="1:13" x14ac:dyDescent="0.25">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row>
    <row r="2704" spans="1:13" x14ac:dyDescent="0.25">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row>
    <row r="2705" spans="1:13" x14ac:dyDescent="0.25">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row>
    <row r="2706" spans="1:13" x14ac:dyDescent="0.25">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row>
    <row r="2707" spans="1:13" x14ac:dyDescent="0.25">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row>
    <row r="2708" spans="1:13" x14ac:dyDescent="0.25">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row>
    <row r="2709" spans="1:13" x14ac:dyDescent="0.25">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row>
    <row r="2710" spans="1:13" x14ac:dyDescent="0.25">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row>
    <row r="2711" spans="1:13" x14ac:dyDescent="0.25">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row>
    <row r="2712" spans="1:13" x14ac:dyDescent="0.25">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row>
    <row r="2713" spans="1:13" x14ac:dyDescent="0.25">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row>
    <row r="2714" spans="1:13" x14ac:dyDescent="0.25">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row>
    <row r="2715" spans="1:13" x14ac:dyDescent="0.25">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row>
    <row r="2716" spans="1:13" x14ac:dyDescent="0.25">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row>
    <row r="2717" spans="1:13" x14ac:dyDescent="0.25">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row>
    <row r="2718" spans="1:13" x14ac:dyDescent="0.25">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row>
    <row r="2719" spans="1:13" x14ac:dyDescent="0.25">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row>
    <row r="2720" spans="1:13" x14ac:dyDescent="0.25">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row>
    <row r="2721" spans="1:13" x14ac:dyDescent="0.25">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row>
    <row r="2722" spans="1:13" x14ac:dyDescent="0.25">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row>
    <row r="2723" spans="1:13" x14ac:dyDescent="0.25">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row>
    <row r="2724" spans="1:13" x14ac:dyDescent="0.25">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row>
    <row r="2725" spans="1:13" x14ac:dyDescent="0.25">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row>
    <row r="2726" spans="1:13" x14ac:dyDescent="0.25">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row>
    <row r="2727" spans="1:13" x14ac:dyDescent="0.25">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row>
    <row r="2728" spans="1:13" x14ac:dyDescent="0.25">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row>
    <row r="2729" spans="1:13" x14ac:dyDescent="0.25">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row>
    <row r="2730" spans="1:13" x14ac:dyDescent="0.25">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row>
    <row r="2731" spans="1:13" x14ac:dyDescent="0.25">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row>
    <row r="2732" spans="1:13" x14ac:dyDescent="0.25">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row>
    <row r="2733" spans="1:13" x14ac:dyDescent="0.25">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row>
    <row r="2734" spans="1:13" x14ac:dyDescent="0.25">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row>
    <row r="2735" spans="1:13" x14ac:dyDescent="0.25">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row>
    <row r="2736" spans="1:13" x14ac:dyDescent="0.25">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row>
    <row r="2737" spans="1:13" x14ac:dyDescent="0.25">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row>
    <row r="2738" spans="1:13" x14ac:dyDescent="0.25">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row>
    <row r="2739" spans="1:13" x14ac:dyDescent="0.25">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row>
    <row r="2740" spans="1:13" x14ac:dyDescent="0.25">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row>
    <row r="2741" spans="1:13" x14ac:dyDescent="0.25">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row>
    <row r="2742" spans="1:13" x14ac:dyDescent="0.25">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row>
    <row r="2743" spans="1:13" x14ac:dyDescent="0.25">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row>
    <row r="2744" spans="1:13" x14ac:dyDescent="0.25">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row>
    <row r="2745" spans="1:13" x14ac:dyDescent="0.25">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row>
    <row r="2746" spans="1:13" x14ac:dyDescent="0.25">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row>
    <row r="2747" spans="1:13" x14ac:dyDescent="0.25">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row>
    <row r="2748" spans="1:13" x14ac:dyDescent="0.25">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row>
    <row r="2749" spans="1:13" x14ac:dyDescent="0.25">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row>
    <row r="2750" spans="1:13" x14ac:dyDescent="0.25">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row>
    <row r="2751" spans="1:13" x14ac:dyDescent="0.25">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row>
    <row r="2752" spans="1:13" x14ac:dyDescent="0.25">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row>
    <row r="2753" spans="1:13" x14ac:dyDescent="0.25">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row>
    <row r="2754" spans="1:13" x14ac:dyDescent="0.25">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row>
    <row r="2756" spans="1:13" x14ac:dyDescent="0.25">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row>
    <row r="2757" spans="1:13" x14ac:dyDescent="0.25">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row>
    <row r="2758" spans="1:13" x14ac:dyDescent="0.25">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row>
    <row r="2759" spans="1:13" x14ac:dyDescent="0.25">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row>
    <row r="2760" spans="1:13" x14ac:dyDescent="0.25">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row>
    <row r="2761" spans="1:13" x14ac:dyDescent="0.25">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row>
    <row r="2762" spans="1:13" x14ac:dyDescent="0.25">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row>
    <row r="2763" spans="1:13" x14ac:dyDescent="0.25">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row>
    <row r="2764" spans="1:13" x14ac:dyDescent="0.25">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row>
    <row r="2765" spans="1:13" x14ac:dyDescent="0.25">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row>
    <row r="2766" spans="1:13" x14ac:dyDescent="0.25">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row>
    <row r="2767" spans="1:13" x14ac:dyDescent="0.25">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row>
    <row r="2768" spans="1:13" x14ac:dyDescent="0.25">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row>
    <row r="2769" spans="1:13" x14ac:dyDescent="0.25">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row>
    <row r="2770" spans="1:13" x14ac:dyDescent="0.25">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row>
    <row r="2771" spans="1:13" x14ac:dyDescent="0.25">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row>
    <row r="2772" spans="1:13" x14ac:dyDescent="0.25">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row>
    <row r="2773" spans="1:13" x14ac:dyDescent="0.25">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row>
    <row r="2774" spans="1:13" x14ac:dyDescent="0.25">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row>
    <row r="2775" spans="1:13" x14ac:dyDescent="0.25">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row>
    <row r="2776" spans="1:13" x14ac:dyDescent="0.25">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row>
    <row r="2777" spans="1:13" x14ac:dyDescent="0.25">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row>
    <row r="2778" spans="1:13" x14ac:dyDescent="0.25">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row>
    <row r="2779" spans="1:13" x14ac:dyDescent="0.25">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row>
    <row r="2780" spans="1:13" x14ac:dyDescent="0.25">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row>
    <row r="2781" spans="1:13" x14ac:dyDescent="0.25">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row>
    <row r="2782" spans="1:13" x14ac:dyDescent="0.25">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row>
    <row r="2783" spans="1:13" x14ac:dyDescent="0.25">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row>
    <row r="2784" spans="1:13" x14ac:dyDescent="0.25">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row>
    <row r="2785" spans="1:13" x14ac:dyDescent="0.25">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row>
    <row r="2786" spans="1:13" x14ac:dyDescent="0.25">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row>
    <row r="2787" spans="1:13" x14ac:dyDescent="0.25">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row>
    <row r="2788" spans="1:13" x14ac:dyDescent="0.25">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row>
    <row r="2789" spans="1:13" x14ac:dyDescent="0.25">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row>
    <row r="2790" spans="1:13" x14ac:dyDescent="0.25">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row>
    <row r="2791" spans="1:13" x14ac:dyDescent="0.25">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row>
    <row r="2792" spans="1:13" x14ac:dyDescent="0.25">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row>
    <row r="2793" spans="1:13" x14ac:dyDescent="0.25">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row>
    <row r="2794" spans="1:13" x14ac:dyDescent="0.25">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row>
    <row r="2795" spans="1:13" x14ac:dyDescent="0.25">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row>
    <row r="2796" spans="1:13" x14ac:dyDescent="0.25">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row>
    <row r="2797" spans="1:13" x14ac:dyDescent="0.25">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row>
    <row r="2798" spans="1:13" x14ac:dyDescent="0.25">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row>
    <row r="2799" spans="1:13" x14ac:dyDescent="0.25">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row>
    <row r="2800" spans="1:13" x14ac:dyDescent="0.25">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row>
    <row r="2801" spans="1:13" x14ac:dyDescent="0.25">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row>
    <row r="2802" spans="1:13" x14ac:dyDescent="0.25">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row>
    <row r="2803" spans="1:13" x14ac:dyDescent="0.25">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row>
    <row r="2804" spans="1:13" x14ac:dyDescent="0.25">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row>
    <row r="2805" spans="1:13" x14ac:dyDescent="0.25">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row>
    <row r="2806" spans="1:13" x14ac:dyDescent="0.25">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row>
    <row r="2807" spans="1:13" x14ac:dyDescent="0.25">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row>
    <row r="2808" spans="1:13" x14ac:dyDescent="0.25">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row>
    <row r="2809" spans="1:13" x14ac:dyDescent="0.25">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row>
    <row r="2810" spans="1:13" x14ac:dyDescent="0.25">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row>
    <row r="2811" spans="1:13" x14ac:dyDescent="0.25">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row>
    <row r="2812" spans="1:13" x14ac:dyDescent="0.25">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row>
    <row r="2813" spans="1:13" x14ac:dyDescent="0.25">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row>
    <row r="2814" spans="1:13" x14ac:dyDescent="0.25">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row>
    <row r="2815" spans="1:13" x14ac:dyDescent="0.25">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row>
    <row r="2816" spans="1:13" x14ac:dyDescent="0.25">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row>
    <row r="2817" spans="1:13" x14ac:dyDescent="0.25">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row>
    <row r="2818" spans="1:13" x14ac:dyDescent="0.25">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row>
    <row r="2820" spans="1:13" x14ac:dyDescent="0.25">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row>
    <row r="2821" spans="1:13" x14ac:dyDescent="0.25">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row>
    <row r="2822" spans="1:13" x14ac:dyDescent="0.25">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row>
    <row r="2823" spans="1:13" x14ac:dyDescent="0.25">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row>
    <row r="2824" spans="1:13" x14ac:dyDescent="0.25">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row>
    <row r="2825" spans="1:13" x14ac:dyDescent="0.25">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row>
    <row r="2826" spans="1:13" x14ac:dyDescent="0.25">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row>
    <row r="2827" spans="1:13" x14ac:dyDescent="0.25">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row>
    <row r="2828" spans="1:13" x14ac:dyDescent="0.25">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row>
    <row r="2829" spans="1:13" x14ac:dyDescent="0.25">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row>
    <row r="2830" spans="1:13" x14ac:dyDescent="0.25">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row>
    <row r="2831" spans="1:13" x14ac:dyDescent="0.25">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row>
    <row r="2832" spans="1:13" x14ac:dyDescent="0.25">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row>
    <row r="2833" spans="1:13" x14ac:dyDescent="0.25">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row>
    <row r="2834" spans="1:13" x14ac:dyDescent="0.25">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row>
    <row r="2835" spans="1:13" x14ac:dyDescent="0.25">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row>
    <row r="2836" spans="1:13" x14ac:dyDescent="0.25">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row>
    <row r="2837" spans="1:13" x14ac:dyDescent="0.25">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row>
    <row r="2838" spans="1:13" x14ac:dyDescent="0.25">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row>
    <row r="2839" spans="1:13" x14ac:dyDescent="0.25">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row>
    <row r="2840" spans="1:13" x14ac:dyDescent="0.25">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row>
    <row r="2841" spans="1:13" x14ac:dyDescent="0.25">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row>
    <row r="2842" spans="1:13" x14ac:dyDescent="0.25">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row>
    <row r="2843" spans="1:13" x14ac:dyDescent="0.25">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row>
    <row r="2844" spans="1:13" x14ac:dyDescent="0.25">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row>
    <row r="2845" spans="1:13" x14ac:dyDescent="0.25">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row>
    <row r="2846" spans="1:13" x14ac:dyDescent="0.25">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row>
    <row r="2847" spans="1:13" x14ac:dyDescent="0.25">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row>
    <row r="2848" spans="1:13" x14ac:dyDescent="0.25">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row>
    <row r="2849" spans="1:13" x14ac:dyDescent="0.25">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row>
    <row r="2850" spans="1:13" x14ac:dyDescent="0.25">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row>
    <row r="2851" spans="1:13" x14ac:dyDescent="0.25">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row>
    <row r="2852" spans="1:13" x14ac:dyDescent="0.25">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row>
    <row r="2853" spans="1:13" x14ac:dyDescent="0.25">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row>
    <row r="2854" spans="1:13" x14ac:dyDescent="0.25">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row>
    <row r="2855" spans="1:13" x14ac:dyDescent="0.25">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row>
    <row r="2856" spans="1:13" x14ac:dyDescent="0.25">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row>
    <row r="2857" spans="1:13" x14ac:dyDescent="0.25">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row>
    <row r="2858" spans="1:13" x14ac:dyDescent="0.25">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row>
    <row r="2859" spans="1:13" x14ac:dyDescent="0.25">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row>
    <row r="2860" spans="1:13" x14ac:dyDescent="0.25">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row>
    <row r="2861" spans="1:13" x14ac:dyDescent="0.25">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row>
    <row r="2862" spans="1:13" x14ac:dyDescent="0.25">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row>
    <row r="2863" spans="1:13" x14ac:dyDescent="0.25">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row>
    <row r="2864" spans="1:13" x14ac:dyDescent="0.25">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row>
    <row r="2865" spans="1:13" x14ac:dyDescent="0.25">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row>
    <row r="2866" spans="1:13" x14ac:dyDescent="0.25">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row>
    <row r="2867" spans="1:13" x14ac:dyDescent="0.25">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row>
    <row r="2868" spans="1:13" x14ac:dyDescent="0.25">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row>
    <row r="2869" spans="1:13" x14ac:dyDescent="0.25">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row>
    <row r="2870" spans="1:13" x14ac:dyDescent="0.25">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row>
    <row r="2871" spans="1:13" x14ac:dyDescent="0.25">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row>
    <row r="2872" spans="1:13" x14ac:dyDescent="0.25">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row>
    <row r="2873" spans="1:13" x14ac:dyDescent="0.25">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row>
    <row r="2874" spans="1:13" x14ac:dyDescent="0.25">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row>
    <row r="2875" spans="1:13" x14ac:dyDescent="0.25">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row>
    <row r="2876" spans="1:13" x14ac:dyDescent="0.25">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row>
    <row r="2877" spans="1:13" x14ac:dyDescent="0.25">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row>
    <row r="2878" spans="1:13" x14ac:dyDescent="0.25">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row>
    <row r="2879" spans="1:13" x14ac:dyDescent="0.25">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row>
    <row r="2880" spans="1:13" x14ac:dyDescent="0.25">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row>
    <row r="2881" spans="1:13" x14ac:dyDescent="0.25">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row>
    <row r="2882" spans="1:13" x14ac:dyDescent="0.25">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row>
    <row r="2884" spans="1:13" x14ac:dyDescent="0.25">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row>
    <row r="2885" spans="1:13" x14ac:dyDescent="0.25">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row>
    <row r="2886" spans="1:13" x14ac:dyDescent="0.25">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row>
    <row r="2887" spans="1:13" x14ac:dyDescent="0.25">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row>
    <row r="2888" spans="1:13" x14ac:dyDescent="0.25">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row>
    <row r="2889" spans="1:13" x14ac:dyDescent="0.25">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row>
    <row r="2890" spans="1:13" x14ac:dyDescent="0.25">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row>
    <row r="2891" spans="1:13" x14ac:dyDescent="0.25">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row>
    <row r="2892" spans="1:13" x14ac:dyDescent="0.25">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row>
    <row r="2893" spans="1:13" x14ac:dyDescent="0.25">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row>
    <row r="2894" spans="1:13" x14ac:dyDescent="0.25">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row>
    <row r="2895" spans="1:13" x14ac:dyDescent="0.25">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row>
    <row r="2896" spans="1:13" x14ac:dyDescent="0.25">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row>
    <row r="2897" spans="1:13" x14ac:dyDescent="0.25">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row>
    <row r="2898" spans="1:13" x14ac:dyDescent="0.25">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row>
    <row r="2899" spans="1:13" x14ac:dyDescent="0.25">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row>
    <row r="2900" spans="1:13" x14ac:dyDescent="0.25">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row>
    <row r="2901" spans="1:13" x14ac:dyDescent="0.25">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row>
    <row r="2902" spans="1:13" x14ac:dyDescent="0.25">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row>
    <row r="2903" spans="1:13" x14ac:dyDescent="0.25">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row>
    <row r="2904" spans="1:13" x14ac:dyDescent="0.25">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row>
    <row r="2905" spans="1:13" x14ac:dyDescent="0.25">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row>
    <row r="2906" spans="1:13" x14ac:dyDescent="0.25">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row>
    <row r="2907" spans="1:13" x14ac:dyDescent="0.25">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row>
    <row r="2908" spans="1:13" x14ac:dyDescent="0.25">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row>
    <row r="2909" spans="1:13" x14ac:dyDescent="0.25">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row>
    <row r="2910" spans="1:13" x14ac:dyDescent="0.25">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row>
    <row r="2911" spans="1:13" x14ac:dyDescent="0.25">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row>
    <row r="2912" spans="1:13" x14ac:dyDescent="0.25">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row>
    <row r="2913" spans="1:13" x14ac:dyDescent="0.25">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row>
    <row r="2914" spans="1:13" x14ac:dyDescent="0.25">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row>
    <row r="2915" spans="1:13" x14ac:dyDescent="0.25">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row>
    <row r="2916" spans="1:13" x14ac:dyDescent="0.25">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row>
    <row r="2917" spans="1:13" x14ac:dyDescent="0.25">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row>
    <row r="2918" spans="1:13" x14ac:dyDescent="0.25">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row>
    <row r="2919" spans="1:13" x14ac:dyDescent="0.25">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row>
    <row r="2920" spans="1:13" x14ac:dyDescent="0.25">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row>
    <row r="2921" spans="1:13" x14ac:dyDescent="0.25">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row>
    <row r="2922" spans="1:13" x14ac:dyDescent="0.25">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row>
    <row r="2923" spans="1:13" x14ac:dyDescent="0.25">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row>
    <row r="2924" spans="1:13" x14ac:dyDescent="0.25">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row>
    <row r="2925" spans="1:13" x14ac:dyDescent="0.25">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row>
    <row r="2926" spans="1:13" x14ac:dyDescent="0.25">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row>
    <row r="2927" spans="1:13" x14ac:dyDescent="0.25">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row>
    <row r="2928" spans="1:13" x14ac:dyDescent="0.25">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row>
    <row r="2929" spans="1:13" x14ac:dyDescent="0.25">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row>
    <row r="2930" spans="1:13" x14ac:dyDescent="0.25">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row>
    <row r="2931" spans="1:13" x14ac:dyDescent="0.25">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row>
    <row r="2932" spans="1:13" x14ac:dyDescent="0.25">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row>
    <row r="2933" spans="1:13" x14ac:dyDescent="0.25">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row>
    <row r="2934" spans="1:13" x14ac:dyDescent="0.25">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row>
    <row r="2935" spans="1:13" x14ac:dyDescent="0.25">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row>
    <row r="2936" spans="1:13" x14ac:dyDescent="0.25">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row>
    <row r="2937" spans="1:13" x14ac:dyDescent="0.25">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row>
    <row r="2938" spans="1:13" x14ac:dyDescent="0.25">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row>
    <row r="2939" spans="1:13" x14ac:dyDescent="0.25">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row>
    <row r="2940" spans="1:13" x14ac:dyDescent="0.25">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row>
    <row r="2941" spans="1:13" x14ac:dyDescent="0.25">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row>
    <row r="2942" spans="1:13" x14ac:dyDescent="0.25">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row>
    <row r="2943" spans="1:13" x14ac:dyDescent="0.25">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row>
    <row r="2944" spans="1:13" x14ac:dyDescent="0.25">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row>
    <row r="2945" spans="1:13" x14ac:dyDescent="0.25">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row>
    <row r="2946" spans="1:13" x14ac:dyDescent="0.25">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row>
    <row r="2948" spans="1:13" x14ac:dyDescent="0.25">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row>
    <row r="2949" spans="1:13" x14ac:dyDescent="0.25">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row>
    <row r="2950" spans="1:13" x14ac:dyDescent="0.25">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row>
    <row r="2951" spans="1:13" x14ac:dyDescent="0.25">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row>
    <row r="2952" spans="1:13" x14ac:dyDescent="0.25">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row>
    <row r="2953" spans="1:13" x14ac:dyDescent="0.25">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row>
    <row r="2954" spans="1:13" x14ac:dyDescent="0.25">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row>
    <row r="2955" spans="1:13" x14ac:dyDescent="0.25">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row>
    <row r="2956" spans="1:13" x14ac:dyDescent="0.25">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row>
    <row r="2957" spans="1:13" x14ac:dyDescent="0.25">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row>
    <row r="2958" spans="1:13" x14ac:dyDescent="0.25">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row>
    <row r="2959" spans="1:13" x14ac:dyDescent="0.25">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row>
    <row r="2960" spans="1:13" x14ac:dyDescent="0.25">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row>
    <row r="2961" spans="1:13" x14ac:dyDescent="0.25">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row>
    <row r="2962" spans="1:13" x14ac:dyDescent="0.25">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row>
    <row r="2963" spans="1:13" x14ac:dyDescent="0.25">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row>
    <row r="2964" spans="1:13" x14ac:dyDescent="0.25">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row>
    <row r="2965" spans="1:13" x14ac:dyDescent="0.25">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row>
    <row r="2966" spans="1:13" x14ac:dyDescent="0.25">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row>
    <row r="2967" spans="1:13" x14ac:dyDescent="0.25">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row>
    <row r="2968" spans="1:13" x14ac:dyDescent="0.25">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row>
    <row r="2969" spans="1:13" x14ac:dyDescent="0.25">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row>
    <row r="2970" spans="1:13" x14ac:dyDescent="0.25">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row>
    <row r="2971" spans="1:13" x14ac:dyDescent="0.25">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row>
    <row r="2972" spans="1:13" x14ac:dyDescent="0.25">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row>
    <row r="2973" spans="1:13" x14ac:dyDescent="0.25">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row>
    <row r="2974" spans="1:13" x14ac:dyDescent="0.25">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row>
    <row r="2975" spans="1:13" x14ac:dyDescent="0.25">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row>
    <row r="2976" spans="1:13" x14ac:dyDescent="0.25">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row>
    <row r="2977" spans="1:13" x14ac:dyDescent="0.25">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row>
    <row r="2978" spans="1:13" x14ac:dyDescent="0.25">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row>
    <row r="2979" spans="1:13" x14ac:dyDescent="0.25">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row>
    <row r="2980" spans="1:13" x14ac:dyDescent="0.25">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row>
    <row r="2981" spans="1:13" x14ac:dyDescent="0.25">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row>
    <row r="2982" spans="1:13" x14ac:dyDescent="0.25">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row>
    <row r="2983" spans="1:13" x14ac:dyDescent="0.25">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row>
    <row r="2984" spans="1:13" x14ac:dyDescent="0.25">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row>
    <row r="2985" spans="1:13" x14ac:dyDescent="0.25">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row>
    <row r="2986" spans="1:13" x14ac:dyDescent="0.25">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row>
    <row r="2987" spans="1:13" x14ac:dyDescent="0.25">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row>
    <row r="2988" spans="1:13" x14ac:dyDescent="0.25">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row>
    <row r="2989" spans="1:13" x14ac:dyDescent="0.25">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row>
    <row r="2990" spans="1:13" x14ac:dyDescent="0.25">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row>
    <row r="2991" spans="1:13" x14ac:dyDescent="0.25">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row>
    <row r="2992" spans="1:13" x14ac:dyDescent="0.25">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row>
    <row r="2993" spans="1:13" x14ac:dyDescent="0.25">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row>
    <row r="2994" spans="1:13" x14ac:dyDescent="0.25">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row>
    <row r="2995" spans="1:13" x14ac:dyDescent="0.25">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row>
    <row r="2996" spans="1:13" x14ac:dyDescent="0.25">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row>
    <row r="2997" spans="1:13" x14ac:dyDescent="0.25">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row>
    <row r="2998" spans="1:13" x14ac:dyDescent="0.25">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row>
    <row r="2999" spans="1:13" x14ac:dyDescent="0.25">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row>
    <row r="3000" spans="1:13" x14ac:dyDescent="0.25">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row>
    <row r="3001" spans="1:13" x14ac:dyDescent="0.25">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row>
    <row r="3002" spans="1:13" x14ac:dyDescent="0.25">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row>
    <row r="3003" spans="1:13" x14ac:dyDescent="0.25">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row>
    <row r="3004" spans="1:13" x14ac:dyDescent="0.25">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row>
    <row r="3005" spans="1:13" x14ac:dyDescent="0.25">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row>
    <row r="3006" spans="1:13" x14ac:dyDescent="0.25">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row>
    <row r="3007" spans="1:13" x14ac:dyDescent="0.25">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row>
    <row r="3008" spans="1:13" x14ac:dyDescent="0.25">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row>
    <row r="3009" spans="1:13" x14ac:dyDescent="0.25">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row>
    <row r="3010" spans="1:13" x14ac:dyDescent="0.25">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row>
    <row r="3012" spans="1:13" x14ac:dyDescent="0.25">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row>
    <row r="3013" spans="1:13" x14ac:dyDescent="0.25">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row>
    <row r="3014" spans="1:13" x14ac:dyDescent="0.25">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row>
    <row r="3015" spans="1:13" x14ac:dyDescent="0.25">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row>
    <row r="3016" spans="1:13" x14ac:dyDescent="0.25">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row>
    <row r="3017" spans="1:13" x14ac:dyDescent="0.25">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row>
    <row r="3018" spans="1:13" x14ac:dyDescent="0.25">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row>
    <row r="3019" spans="1:13" x14ac:dyDescent="0.25">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row>
    <row r="3020" spans="1:13" x14ac:dyDescent="0.25">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row>
    <row r="3021" spans="1:13" x14ac:dyDescent="0.25">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row>
    <row r="3022" spans="1:13" x14ac:dyDescent="0.25">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row>
    <row r="3023" spans="1:13" x14ac:dyDescent="0.25">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row>
    <row r="3024" spans="1:13" x14ac:dyDescent="0.25">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row>
    <row r="3025" spans="1:13" x14ac:dyDescent="0.25">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row>
    <row r="3026" spans="1:13" x14ac:dyDescent="0.25">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row>
    <row r="3027" spans="1:13" x14ac:dyDescent="0.25">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row>
    <row r="3028" spans="1:13" x14ac:dyDescent="0.25">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row>
    <row r="3029" spans="1:13" x14ac:dyDescent="0.25">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row>
    <row r="3030" spans="1:13" x14ac:dyDescent="0.25">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row>
    <row r="3031" spans="1:13" x14ac:dyDescent="0.25">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row>
    <row r="3032" spans="1:13" x14ac:dyDescent="0.25">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row>
    <row r="3033" spans="1:13" x14ac:dyDescent="0.25">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row>
    <row r="3034" spans="1:13" x14ac:dyDescent="0.25">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row>
    <row r="3035" spans="1:13" x14ac:dyDescent="0.25">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row>
    <row r="3036" spans="1:13" x14ac:dyDescent="0.25">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row>
    <row r="3037" spans="1:13" x14ac:dyDescent="0.25">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row>
    <row r="3038" spans="1:13" x14ac:dyDescent="0.25">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row>
    <row r="3039" spans="1:13" x14ac:dyDescent="0.25">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row>
    <row r="3040" spans="1:13" x14ac:dyDescent="0.25">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row>
    <row r="3041" spans="1:13" x14ac:dyDescent="0.25">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row>
    <row r="3042" spans="1:13" x14ac:dyDescent="0.25">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row>
    <row r="3043" spans="1:13" x14ac:dyDescent="0.25">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row>
    <row r="3044" spans="1:13" x14ac:dyDescent="0.25">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row>
    <row r="3045" spans="1:13" x14ac:dyDescent="0.25">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row>
    <row r="3046" spans="1:13" x14ac:dyDescent="0.25">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row>
    <row r="3047" spans="1:13" x14ac:dyDescent="0.25">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row>
    <row r="3048" spans="1:13" x14ac:dyDescent="0.25">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row>
    <row r="3049" spans="1:13" x14ac:dyDescent="0.25">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row>
    <row r="3050" spans="1:13" x14ac:dyDescent="0.25">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row>
    <row r="3051" spans="1:13" x14ac:dyDescent="0.25">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row>
    <row r="3052" spans="1:13" x14ac:dyDescent="0.25">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row>
    <row r="3053" spans="1:13" x14ac:dyDescent="0.25">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row>
    <row r="3054" spans="1:13" x14ac:dyDescent="0.25">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row>
    <row r="3055" spans="1:13" x14ac:dyDescent="0.25">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row>
    <row r="3056" spans="1:13" x14ac:dyDescent="0.25">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row>
    <row r="3057" spans="1:13" x14ac:dyDescent="0.25">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row>
    <row r="3058" spans="1:13" x14ac:dyDescent="0.25">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row>
    <row r="3059" spans="1:13" x14ac:dyDescent="0.25">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row>
    <row r="3060" spans="1:13" x14ac:dyDescent="0.25">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row>
    <row r="3061" spans="1:13" x14ac:dyDescent="0.25">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row>
    <row r="3062" spans="1:13" x14ac:dyDescent="0.25">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row>
    <row r="3063" spans="1:13" x14ac:dyDescent="0.25">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row>
    <row r="3064" spans="1:13" x14ac:dyDescent="0.25">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row>
    <row r="3065" spans="1:13" x14ac:dyDescent="0.25">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row>
    <row r="3066" spans="1:13" x14ac:dyDescent="0.25">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row>
    <row r="3067" spans="1:13" x14ac:dyDescent="0.25">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row>
    <row r="3068" spans="1:13" x14ac:dyDescent="0.25">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row>
    <row r="3069" spans="1:13" x14ac:dyDescent="0.25">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row>
    <row r="3070" spans="1:13" x14ac:dyDescent="0.25">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row>
    <row r="3071" spans="1:13" x14ac:dyDescent="0.25">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row>
    <row r="3072" spans="1:13" x14ac:dyDescent="0.25">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row>
    <row r="3073" spans="1:13" x14ac:dyDescent="0.25">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row>
    <row r="3074" spans="1:13" x14ac:dyDescent="0.25">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row>
    <row r="3076" spans="1:13" x14ac:dyDescent="0.25">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row>
    <row r="3077" spans="1:13" x14ac:dyDescent="0.25">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row>
    <row r="3078" spans="1:13" x14ac:dyDescent="0.25">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row>
    <row r="3079" spans="1:13" x14ac:dyDescent="0.25">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row>
    <row r="3080" spans="1:13" x14ac:dyDescent="0.25">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row>
    <row r="3081" spans="1:13" x14ac:dyDescent="0.25">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row>
    <row r="3082" spans="1:13" x14ac:dyDescent="0.25">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row>
    <row r="3083" spans="1:13" x14ac:dyDescent="0.25">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row>
    <row r="3084" spans="1:13" x14ac:dyDescent="0.25">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row>
    <row r="3085" spans="1:13" x14ac:dyDescent="0.25">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row>
    <row r="3086" spans="1:13" x14ac:dyDescent="0.25">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row>
    <row r="3087" spans="1:13" x14ac:dyDescent="0.25">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row>
    <row r="3088" spans="1:13" x14ac:dyDescent="0.25">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row>
    <row r="3089" spans="1:13" x14ac:dyDescent="0.25">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row>
    <row r="3090" spans="1:13" x14ac:dyDescent="0.25">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row>
    <row r="3091" spans="1:13" x14ac:dyDescent="0.25">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row>
    <row r="3092" spans="1:13" x14ac:dyDescent="0.25">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row>
    <row r="3093" spans="1:13" x14ac:dyDescent="0.25">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row>
    <row r="3094" spans="1:13" x14ac:dyDescent="0.25">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row>
    <row r="3095" spans="1:13" x14ac:dyDescent="0.25">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row>
    <row r="3096" spans="1:13" x14ac:dyDescent="0.25">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row>
    <row r="3097" spans="1:13" x14ac:dyDescent="0.25">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row>
    <row r="3098" spans="1:13" x14ac:dyDescent="0.25">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row>
    <row r="3099" spans="1:13" x14ac:dyDescent="0.25">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row>
    <row r="3100" spans="1:13" x14ac:dyDescent="0.25">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row>
    <row r="3101" spans="1:13" x14ac:dyDescent="0.25">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row>
    <row r="3102" spans="1:13" x14ac:dyDescent="0.25">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row>
    <row r="3103" spans="1:13" x14ac:dyDescent="0.25">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row>
    <row r="3104" spans="1:13" x14ac:dyDescent="0.25">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row>
    <row r="3105" spans="1:13" x14ac:dyDescent="0.25">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row>
    <row r="3106" spans="1:13" x14ac:dyDescent="0.25">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row>
    <row r="3107" spans="1:13" x14ac:dyDescent="0.25">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row>
    <row r="3108" spans="1:13" x14ac:dyDescent="0.25">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row>
    <row r="3109" spans="1:13" x14ac:dyDescent="0.25">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row>
    <row r="3110" spans="1:13" x14ac:dyDescent="0.25">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row>
    <row r="3111" spans="1:13" x14ac:dyDescent="0.25">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row>
    <row r="3112" spans="1:13" x14ac:dyDescent="0.25">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row>
    <row r="3113" spans="1:13" x14ac:dyDescent="0.25">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row>
    <row r="3114" spans="1:13" x14ac:dyDescent="0.25">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row>
    <row r="3115" spans="1:13" x14ac:dyDescent="0.25">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row>
    <row r="3116" spans="1:13" x14ac:dyDescent="0.25">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row>
    <row r="3117" spans="1:13" x14ac:dyDescent="0.25">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row>
    <row r="3118" spans="1:13" x14ac:dyDescent="0.25">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row>
    <row r="3119" spans="1:13" x14ac:dyDescent="0.25">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row>
    <row r="3120" spans="1:13" x14ac:dyDescent="0.25">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row>
    <row r="3121" spans="1:13" x14ac:dyDescent="0.25">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row>
    <row r="3122" spans="1:13" x14ac:dyDescent="0.25">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row>
    <row r="3123" spans="1:13" x14ac:dyDescent="0.25">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row>
    <row r="3124" spans="1:13" x14ac:dyDescent="0.25">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row>
    <row r="3125" spans="1:13" x14ac:dyDescent="0.25">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row>
    <row r="3126" spans="1:13" x14ac:dyDescent="0.25">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row>
    <row r="3127" spans="1:13" x14ac:dyDescent="0.25">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row>
    <row r="3128" spans="1:13" x14ac:dyDescent="0.25">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row>
    <row r="3129" spans="1:13" x14ac:dyDescent="0.25">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row>
    <row r="3130" spans="1:13" x14ac:dyDescent="0.25">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row>
    <row r="3131" spans="1:13" x14ac:dyDescent="0.25">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row>
    <row r="3132" spans="1:13" x14ac:dyDescent="0.25">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row>
    <row r="3133" spans="1:13" x14ac:dyDescent="0.25">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row>
    <row r="3134" spans="1:13" x14ac:dyDescent="0.25">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row>
    <row r="3135" spans="1:13" x14ac:dyDescent="0.25">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row>
    <row r="3136" spans="1:13" x14ac:dyDescent="0.25">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row>
    <row r="3137" spans="1:13" x14ac:dyDescent="0.25">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row>
    <row r="3138" spans="1:13" x14ac:dyDescent="0.25">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row>
    <row r="3140" spans="1:13" x14ac:dyDescent="0.25">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row>
    <row r="3141" spans="1:13" x14ac:dyDescent="0.25">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row>
    <row r="3142" spans="1:13" x14ac:dyDescent="0.25">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row>
    <row r="3143" spans="1:13" x14ac:dyDescent="0.25">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row>
    <row r="3144" spans="1:13" x14ac:dyDescent="0.25">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row>
    <row r="3145" spans="1:13" x14ac:dyDescent="0.25">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row>
    <row r="3146" spans="1:13" x14ac:dyDescent="0.25">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row>
    <row r="3147" spans="1:13" x14ac:dyDescent="0.25">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row>
    <row r="3148" spans="1:13" x14ac:dyDescent="0.25">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row>
    <row r="3149" spans="1:13" x14ac:dyDescent="0.25">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row>
    <row r="3150" spans="1:13" x14ac:dyDescent="0.25">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row>
    <row r="3151" spans="1:13" x14ac:dyDescent="0.25">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row>
    <row r="3152" spans="1:13" x14ac:dyDescent="0.25">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row>
    <row r="3153" spans="1:13" x14ac:dyDescent="0.25">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row>
    <row r="3154" spans="1:13" x14ac:dyDescent="0.25">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row>
    <row r="3155" spans="1:13" x14ac:dyDescent="0.25">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row>
    <row r="3156" spans="1:13" x14ac:dyDescent="0.25">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row>
    <row r="3157" spans="1:13" x14ac:dyDescent="0.25">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row>
    <row r="3158" spans="1:13" x14ac:dyDescent="0.25">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row>
    <row r="3159" spans="1:13" x14ac:dyDescent="0.25">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row>
    <row r="3160" spans="1:13" x14ac:dyDescent="0.25">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row>
    <row r="3161" spans="1:13" x14ac:dyDescent="0.25">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row>
    <row r="3162" spans="1:13" x14ac:dyDescent="0.25">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row>
    <row r="3163" spans="1:13" x14ac:dyDescent="0.25">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row>
    <row r="3164" spans="1:13" x14ac:dyDescent="0.25">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row>
    <row r="3165" spans="1:13" x14ac:dyDescent="0.25">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row>
    <row r="3166" spans="1:13" x14ac:dyDescent="0.25">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row>
    <row r="3167" spans="1:13" x14ac:dyDescent="0.25">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row>
    <row r="3168" spans="1:13" x14ac:dyDescent="0.25">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row>
    <row r="3169" spans="1:13" x14ac:dyDescent="0.25">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row>
    <row r="3170" spans="1:13" x14ac:dyDescent="0.25">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row>
    <row r="3171" spans="1:13" x14ac:dyDescent="0.25">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row>
    <row r="3172" spans="1:13" x14ac:dyDescent="0.25">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row>
    <row r="3173" spans="1:13" x14ac:dyDescent="0.25">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row>
    <row r="3174" spans="1:13" x14ac:dyDescent="0.25">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row>
    <row r="3175" spans="1:13" x14ac:dyDescent="0.25">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row>
    <row r="3176" spans="1:13" x14ac:dyDescent="0.25">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row>
    <row r="3177" spans="1:13" x14ac:dyDescent="0.25">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row>
    <row r="3178" spans="1:13" x14ac:dyDescent="0.25">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row>
    <row r="3179" spans="1:13" x14ac:dyDescent="0.25">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row>
    <row r="3180" spans="1:13" x14ac:dyDescent="0.25">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row>
    <row r="3181" spans="1:13" x14ac:dyDescent="0.25">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row>
    <row r="3182" spans="1:13" x14ac:dyDescent="0.25">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row>
    <row r="3183" spans="1:13" x14ac:dyDescent="0.25">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row>
    <row r="3184" spans="1:13" x14ac:dyDescent="0.25">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row>
    <row r="3185" spans="1:13" x14ac:dyDescent="0.25">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row>
    <row r="3186" spans="1:13" x14ac:dyDescent="0.25">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row>
    <row r="3187" spans="1:13" x14ac:dyDescent="0.25">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row>
    <row r="3188" spans="1:13" x14ac:dyDescent="0.25">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row>
    <row r="3189" spans="1:13" x14ac:dyDescent="0.25">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row>
    <row r="3190" spans="1:13" x14ac:dyDescent="0.25">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row>
    <row r="3191" spans="1:13" x14ac:dyDescent="0.25">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row>
    <row r="3192" spans="1:13" x14ac:dyDescent="0.25">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row>
    <row r="3193" spans="1:13" x14ac:dyDescent="0.25">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row>
    <row r="3194" spans="1:13" x14ac:dyDescent="0.25">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row>
    <row r="3195" spans="1:13" x14ac:dyDescent="0.25">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row>
    <row r="3196" spans="1:13" x14ac:dyDescent="0.25">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row>
    <row r="3197" spans="1:13" x14ac:dyDescent="0.25">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row>
    <row r="3198" spans="1:13" x14ac:dyDescent="0.25">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row>
    <row r="3199" spans="1:13" x14ac:dyDescent="0.25">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row>
    <row r="3200" spans="1:13" x14ac:dyDescent="0.25">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row>
    <row r="3201" spans="1:13" x14ac:dyDescent="0.25">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row>
    <row r="3202" spans="1:13" x14ac:dyDescent="0.25">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row>
    <row r="3204" spans="1:13" x14ac:dyDescent="0.25">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row>
    <row r="3205" spans="1:13" x14ac:dyDescent="0.25">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row>
    <row r="3206" spans="1:13" x14ac:dyDescent="0.25">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row>
    <row r="3207" spans="1:13" x14ac:dyDescent="0.25">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row>
    <row r="3208" spans="1:13" x14ac:dyDescent="0.25">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row>
    <row r="3209" spans="1:13" x14ac:dyDescent="0.25">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row>
    <row r="3210" spans="1:13" x14ac:dyDescent="0.25">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row>
    <row r="3211" spans="1:13" x14ac:dyDescent="0.25">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row>
    <row r="3212" spans="1:13" x14ac:dyDescent="0.25">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row>
    <row r="3213" spans="1:13" x14ac:dyDescent="0.25">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row>
    <row r="3214" spans="1:13" x14ac:dyDescent="0.25">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row>
    <row r="3215" spans="1:13" x14ac:dyDescent="0.25">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row>
    <row r="3216" spans="1:13" x14ac:dyDescent="0.25">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row>
    <row r="3217" spans="1:13" x14ac:dyDescent="0.25">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row>
    <row r="3218" spans="1:13" x14ac:dyDescent="0.25">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row>
    <row r="3219" spans="1:13" x14ac:dyDescent="0.25">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row>
    <row r="3220" spans="1:13" x14ac:dyDescent="0.25">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row>
    <row r="3221" spans="1:13" x14ac:dyDescent="0.25">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row>
    <row r="3222" spans="1:13" x14ac:dyDescent="0.25">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row>
    <row r="3223" spans="1:13" x14ac:dyDescent="0.25">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row>
    <row r="3224" spans="1:13" x14ac:dyDescent="0.25">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row>
    <row r="3225" spans="1:13" x14ac:dyDescent="0.25">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row>
    <row r="3226" spans="1:13" x14ac:dyDescent="0.25">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row>
    <row r="3227" spans="1:13" x14ac:dyDescent="0.25">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row>
    <row r="3228" spans="1:13" x14ac:dyDescent="0.25">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row>
    <row r="3229" spans="1:13" x14ac:dyDescent="0.25">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row>
    <row r="3230" spans="1:13" x14ac:dyDescent="0.25">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row>
    <row r="3231" spans="1:13" x14ac:dyDescent="0.25">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row>
    <row r="3232" spans="1:13" x14ac:dyDescent="0.25">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row>
    <row r="3233" spans="1:13" x14ac:dyDescent="0.25">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row>
    <row r="3234" spans="1:13" x14ac:dyDescent="0.25">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row>
    <row r="3235" spans="1:13" x14ac:dyDescent="0.25">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row>
    <row r="3236" spans="1:13" x14ac:dyDescent="0.25">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row>
    <row r="3237" spans="1:13" x14ac:dyDescent="0.25">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row>
    <row r="3238" spans="1:13" x14ac:dyDescent="0.25">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row>
    <row r="3239" spans="1:13" x14ac:dyDescent="0.25">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row>
    <row r="3240" spans="1:13" x14ac:dyDescent="0.25">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row>
    <row r="3241" spans="1:13" x14ac:dyDescent="0.25">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row>
    <row r="3242" spans="1:13" x14ac:dyDescent="0.25">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row>
    <row r="3243" spans="1:13" x14ac:dyDescent="0.25">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row>
    <row r="3244" spans="1:13" x14ac:dyDescent="0.25">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row>
    <row r="3245" spans="1:13" x14ac:dyDescent="0.25">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row>
    <row r="3246" spans="1:13" x14ac:dyDescent="0.25">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row>
    <row r="3247" spans="1:13" x14ac:dyDescent="0.25">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row>
    <row r="3248" spans="1:13" x14ac:dyDescent="0.25">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row>
    <row r="3249" spans="1:13" x14ac:dyDescent="0.25">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row>
    <row r="3250" spans="1:13" x14ac:dyDescent="0.25">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row>
    <row r="3251" spans="1:13" x14ac:dyDescent="0.25">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row>
    <row r="3252" spans="1:13" x14ac:dyDescent="0.25">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row>
    <row r="3253" spans="1:13" x14ac:dyDescent="0.25">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row>
    <row r="3254" spans="1:13" x14ac:dyDescent="0.25">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row>
    <row r="3255" spans="1:13" x14ac:dyDescent="0.25">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row>
    <row r="3256" spans="1:13" x14ac:dyDescent="0.25">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row>
    <row r="3257" spans="1:13" x14ac:dyDescent="0.25">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row>
    <row r="3258" spans="1:13" x14ac:dyDescent="0.25">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row>
    <row r="3259" spans="1:13" x14ac:dyDescent="0.25">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row>
    <row r="3260" spans="1:13" x14ac:dyDescent="0.25">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row>
    <row r="3261" spans="1:13" x14ac:dyDescent="0.25">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row>
    <row r="3262" spans="1:13" x14ac:dyDescent="0.25">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row>
    <row r="3263" spans="1:13" x14ac:dyDescent="0.25">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row>
    <row r="3264" spans="1:13" x14ac:dyDescent="0.25">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row>
    <row r="3265" spans="1:13" x14ac:dyDescent="0.25">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row>
    <row r="3266" spans="1:13" x14ac:dyDescent="0.25">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row>
    <row r="3268" spans="1:13" x14ac:dyDescent="0.25">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row>
    <row r="3269" spans="1:13" x14ac:dyDescent="0.25">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row>
    <row r="3270" spans="1:13" x14ac:dyDescent="0.25">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row>
    <row r="3271" spans="1:13" x14ac:dyDescent="0.25">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row>
    <row r="3272" spans="1:13" x14ac:dyDescent="0.25">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row>
    <row r="3273" spans="1:13" x14ac:dyDescent="0.25">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row>
    <row r="3274" spans="1:13" x14ac:dyDescent="0.25">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row>
    <row r="3275" spans="1:13" x14ac:dyDescent="0.25">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row>
    <row r="3276" spans="1:13" x14ac:dyDescent="0.25">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row>
    <row r="3277" spans="1:13" x14ac:dyDescent="0.25">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row>
    <row r="3278" spans="1:13" x14ac:dyDescent="0.25">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row>
    <row r="3279" spans="1:13" x14ac:dyDescent="0.25">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row>
    <row r="3280" spans="1:13" x14ac:dyDescent="0.25">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row>
    <row r="3281" spans="1:13" x14ac:dyDescent="0.25">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row>
    <row r="3282" spans="1:13" x14ac:dyDescent="0.25">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row>
    <row r="3283" spans="1:13" x14ac:dyDescent="0.25">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row>
    <row r="3284" spans="1:13" x14ac:dyDescent="0.25">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row>
    <row r="3285" spans="1:13" x14ac:dyDescent="0.25">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row>
    <row r="3286" spans="1:13" x14ac:dyDescent="0.25">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row>
    <row r="3287" spans="1:13" x14ac:dyDescent="0.25">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row>
    <row r="3288" spans="1:13" x14ac:dyDescent="0.25">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row>
    <row r="3289" spans="1:13" x14ac:dyDescent="0.25">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row>
    <row r="3290" spans="1:13" x14ac:dyDescent="0.25">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row>
    <row r="3291" spans="1:13" x14ac:dyDescent="0.25">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row>
    <row r="3292" spans="1:13" x14ac:dyDescent="0.25">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row>
    <row r="3293" spans="1:13" x14ac:dyDescent="0.25">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row>
    <row r="3294" spans="1:13" x14ac:dyDescent="0.25">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row>
    <row r="3295" spans="1:13" x14ac:dyDescent="0.25">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row>
    <row r="3296" spans="1:13" x14ac:dyDescent="0.25">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row>
    <row r="3297" spans="1:13" x14ac:dyDescent="0.25">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row>
    <row r="3298" spans="1:13" x14ac:dyDescent="0.25">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row>
    <row r="3299" spans="1:13" x14ac:dyDescent="0.25">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row>
    <row r="3300" spans="1:13" x14ac:dyDescent="0.25">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row>
    <row r="3301" spans="1:13" x14ac:dyDescent="0.25">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row>
    <row r="3302" spans="1:13" x14ac:dyDescent="0.25">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row>
    <row r="3303" spans="1:13" x14ac:dyDescent="0.25">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row>
    <row r="3304" spans="1:13" x14ac:dyDescent="0.25">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row>
    <row r="3305" spans="1:13" x14ac:dyDescent="0.25">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row>
    <row r="3306" spans="1:13" x14ac:dyDescent="0.25">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row>
    <row r="3307" spans="1:13" x14ac:dyDescent="0.25">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row>
    <row r="3308" spans="1:13" x14ac:dyDescent="0.25">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row>
    <row r="3309" spans="1:13" x14ac:dyDescent="0.25">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row>
    <row r="3310" spans="1:13" x14ac:dyDescent="0.25">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row>
    <row r="3311" spans="1:13" x14ac:dyDescent="0.25">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row>
    <row r="3312" spans="1:13" x14ac:dyDescent="0.25">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row>
    <row r="3313" spans="1:13" x14ac:dyDescent="0.25">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row>
    <row r="3314" spans="1:13" x14ac:dyDescent="0.25">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row>
    <row r="3315" spans="1:13" x14ac:dyDescent="0.25">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row>
    <row r="3316" spans="1:13" x14ac:dyDescent="0.25">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row>
    <row r="3317" spans="1:13" x14ac:dyDescent="0.25">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row>
    <row r="3318" spans="1:13" x14ac:dyDescent="0.25">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row>
    <row r="3319" spans="1:13" x14ac:dyDescent="0.25">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row>
    <row r="3320" spans="1:13" x14ac:dyDescent="0.25">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row>
    <row r="3321" spans="1:13" x14ac:dyDescent="0.25">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row>
    <row r="3322" spans="1:13" x14ac:dyDescent="0.25">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row>
    <row r="3323" spans="1:13" x14ac:dyDescent="0.25">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row>
    <row r="3324" spans="1:13" x14ac:dyDescent="0.25">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row>
    <row r="3325" spans="1:13" x14ac:dyDescent="0.25">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row>
    <row r="3326" spans="1:13" x14ac:dyDescent="0.25">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row>
    <row r="3327" spans="1:13" x14ac:dyDescent="0.25">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row>
    <row r="3328" spans="1:13" x14ac:dyDescent="0.25">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row>
    <row r="3329" spans="1:13" x14ac:dyDescent="0.25">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row>
    <row r="3330" spans="1:13" x14ac:dyDescent="0.25">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row>
    <row r="3332" spans="1:13" x14ac:dyDescent="0.25">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row>
    <row r="3333" spans="1:13" x14ac:dyDescent="0.25">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row>
    <row r="3334" spans="1:13" x14ac:dyDescent="0.25">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row>
    <row r="3335" spans="1:13" x14ac:dyDescent="0.25">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row>
    <row r="3336" spans="1:13" x14ac:dyDescent="0.25">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row>
    <row r="3337" spans="1:13" x14ac:dyDescent="0.25">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row>
    <row r="3338" spans="1:13" x14ac:dyDescent="0.25">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row>
    <row r="3339" spans="1:13" x14ac:dyDescent="0.25">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row>
    <row r="3340" spans="1:13" x14ac:dyDescent="0.25">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row>
    <row r="3341" spans="1:13" x14ac:dyDescent="0.25">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row>
    <row r="3342" spans="1:13" x14ac:dyDescent="0.25">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row>
    <row r="3343" spans="1:13" x14ac:dyDescent="0.25">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row>
    <row r="3344" spans="1:13" x14ac:dyDescent="0.25">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row>
    <row r="3345" spans="1:13" x14ac:dyDescent="0.25">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row>
    <row r="3346" spans="1:13" x14ac:dyDescent="0.25">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row>
    <row r="3347" spans="1:13" x14ac:dyDescent="0.25">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row>
    <row r="3348" spans="1:13" x14ac:dyDescent="0.25">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row>
    <row r="3349" spans="1:13" x14ac:dyDescent="0.25">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row>
    <row r="3350" spans="1:13" x14ac:dyDescent="0.25">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row>
    <row r="3351" spans="1:13" x14ac:dyDescent="0.25">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row>
    <row r="3352" spans="1:13" x14ac:dyDescent="0.25">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row>
    <row r="3353" spans="1:13" x14ac:dyDescent="0.25">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row>
    <row r="3354" spans="1:13" x14ac:dyDescent="0.25">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row>
    <row r="3355" spans="1:13" x14ac:dyDescent="0.25">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row>
    <row r="3356" spans="1:13" x14ac:dyDescent="0.25">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row>
    <row r="3357" spans="1:13" x14ac:dyDescent="0.25">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row>
    <row r="3358" spans="1:13" x14ac:dyDescent="0.25">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row>
    <row r="3359" spans="1:13" x14ac:dyDescent="0.25">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row>
    <row r="3360" spans="1:13" x14ac:dyDescent="0.25">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row>
    <row r="3361" spans="1:13" x14ac:dyDescent="0.25">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row>
    <row r="3362" spans="1:13" x14ac:dyDescent="0.25">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row>
    <row r="3363" spans="1:13" x14ac:dyDescent="0.25">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row>
    <row r="3364" spans="1:13" x14ac:dyDescent="0.25">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row>
    <row r="3365" spans="1:13" x14ac:dyDescent="0.25">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row>
    <row r="3366" spans="1:13" x14ac:dyDescent="0.25">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row>
    <row r="3367" spans="1:13" x14ac:dyDescent="0.25">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row>
    <row r="3368" spans="1:13" x14ac:dyDescent="0.25">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row>
    <row r="3369" spans="1:13" x14ac:dyDescent="0.25">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row>
    <row r="3370" spans="1:13" x14ac:dyDescent="0.25">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row>
    <row r="3371" spans="1:13" x14ac:dyDescent="0.25">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row>
    <row r="3372" spans="1:13" x14ac:dyDescent="0.25">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row>
    <row r="3373" spans="1:13" x14ac:dyDescent="0.25">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row>
    <row r="3374" spans="1:13" x14ac:dyDescent="0.25">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row>
    <row r="3375" spans="1:13" x14ac:dyDescent="0.25">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row>
    <row r="3376" spans="1:13" x14ac:dyDescent="0.25">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row>
    <row r="3377" spans="1:13" x14ac:dyDescent="0.25">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row>
    <row r="3378" spans="1:13" x14ac:dyDescent="0.25">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row>
    <row r="3379" spans="1:13" x14ac:dyDescent="0.25">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row>
    <row r="3380" spans="1:13" x14ac:dyDescent="0.25">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row>
    <row r="3381" spans="1:13" x14ac:dyDescent="0.25">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row>
    <row r="3382" spans="1:13" x14ac:dyDescent="0.25">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row>
    <row r="3383" spans="1:13" x14ac:dyDescent="0.25">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row>
    <row r="3384" spans="1:13" x14ac:dyDescent="0.25">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row>
    <row r="3385" spans="1:13" x14ac:dyDescent="0.25">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row>
    <row r="3386" spans="1:13" x14ac:dyDescent="0.25">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row>
    <row r="3387" spans="1:13" x14ac:dyDescent="0.25">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row>
    <row r="3388" spans="1:13" x14ac:dyDescent="0.25">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row>
    <row r="3389" spans="1:13" x14ac:dyDescent="0.25">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row>
    <row r="3390" spans="1:13" x14ac:dyDescent="0.25">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row>
    <row r="3391" spans="1:13" x14ac:dyDescent="0.25">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row>
    <row r="3392" spans="1:13" x14ac:dyDescent="0.25">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row>
    <row r="3393" spans="1:13" x14ac:dyDescent="0.25">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row>
    <row r="3394" spans="1:13" x14ac:dyDescent="0.25">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row>
    <row r="3396" spans="1:13" x14ac:dyDescent="0.25">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row>
    <row r="3397" spans="1:13" x14ac:dyDescent="0.25">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row>
    <row r="3398" spans="1:13" x14ac:dyDescent="0.25">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row>
    <row r="3399" spans="1:13" x14ac:dyDescent="0.25">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row>
    <row r="3400" spans="1:13" x14ac:dyDescent="0.25">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row>
    <row r="3401" spans="1:13" x14ac:dyDescent="0.25">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row>
    <row r="3402" spans="1:13" x14ac:dyDescent="0.25">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row>
    <row r="3403" spans="1:13" x14ac:dyDescent="0.25">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row>
    <row r="3404" spans="1:13" x14ac:dyDescent="0.25">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row>
    <row r="3405" spans="1:13" x14ac:dyDescent="0.25">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row>
    <row r="3406" spans="1:13" x14ac:dyDescent="0.25">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row>
    <row r="3407" spans="1:13" x14ac:dyDescent="0.25">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row>
    <row r="3408" spans="1:13" x14ac:dyDescent="0.25">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row>
    <row r="3409" spans="1:13" x14ac:dyDescent="0.25">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row>
    <row r="3410" spans="1:13" x14ac:dyDescent="0.25">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row>
    <row r="3411" spans="1:13" x14ac:dyDescent="0.25">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row>
    <row r="3412" spans="1:13" x14ac:dyDescent="0.25">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row>
    <row r="3413" spans="1:13" x14ac:dyDescent="0.25">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row>
    <row r="3414" spans="1:13" x14ac:dyDescent="0.25">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row>
    <row r="3415" spans="1:13" x14ac:dyDescent="0.25">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row>
    <row r="3416" spans="1:13" x14ac:dyDescent="0.25">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row>
    <row r="3417" spans="1:13" x14ac:dyDescent="0.25">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row>
    <row r="3418" spans="1:13" x14ac:dyDescent="0.25">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row>
    <row r="3419" spans="1:13" x14ac:dyDescent="0.25">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row>
    <row r="3420" spans="1:13" x14ac:dyDescent="0.25">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row>
    <row r="3421" spans="1:13" x14ac:dyDescent="0.25">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row>
    <row r="3422" spans="1:13" x14ac:dyDescent="0.25">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row>
    <row r="3423" spans="1:13" x14ac:dyDescent="0.25">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row>
    <row r="3424" spans="1:13" x14ac:dyDescent="0.25">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row>
    <row r="3425" spans="1:13" x14ac:dyDescent="0.25">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row>
    <row r="3426" spans="1:13" x14ac:dyDescent="0.25">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row>
    <row r="3427" spans="1:13" x14ac:dyDescent="0.25">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row>
    <row r="3428" spans="1:13" x14ac:dyDescent="0.25">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row>
    <row r="3429" spans="1:13" x14ac:dyDescent="0.25">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row>
    <row r="3430" spans="1:13" x14ac:dyDescent="0.25">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row>
    <row r="3431" spans="1:13" x14ac:dyDescent="0.25">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row>
    <row r="3432" spans="1:13" x14ac:dyDescent="0.25">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row>
    <row r="3433" spans="1:13" x14ac:dyDescent="0.25">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row>
    <row r="3434" spans="1:13" x14ac:dyDescent="0.25">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row>
    <row r="3435" spans="1:13" x14ac:dyDescent="0.25">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row>
    <row r="3436" spans="1:13" x14ac:dyDescent="0.25">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row>
    <row r="3437" spans="1:13" x14ac:dyDescent="0.25">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row>
    <row r="3438" spans="1:13" x14ac:dyDescent="0.25">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row>
    <row r="3439" spans="1:13" x14ac:dyDescent="0.25">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row>
    <row r="3440" spans="1:13" x14ac:dyDescent="0.25">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row>
    <row r="3441" spans="1:13" x14ac:dyDescent="0.25">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row>
    <row r="3442" spans="1:13" x14ac:dyDescent="0.25">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row>
    <row r="3443" spans="1:13" x14ac:dyDescent="0.25">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row>
    <row r="3444" spans="1:13" x14ac:dyDescent="0.25">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row>
    <row r="3445" spans="1:13" x14ac:dyDescent="0.25">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row>
    <row r="3446" spans="1:13" x14ac:dyDescent="0.25">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row>
    <row r="3447" spans="1:13" x14ac:dyDescent="0.25">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row>
    <row r="3448" spans="1:13" x14ac:dyDescent="0.25">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row>
    <row r="3449" spans="1:13" x14ac:dyDescent="0.25">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row>
    <row r="3450" spans="1:13" x14ac:dyDescent="0.25">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row>
    <row r="3451" spans="1:13" x14ac:dyDescent="0.25">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row>
    <row r="3452" spans="1:13" x14ac:dyDescent="0.25">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row>
    <row r="3453" spans="1:13" x14ac:dyDescent="0.25">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row>
    <row r="3454" spans="1:13" x14ac:dyDescent="0.25">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row>
    <row r="3455" spans="1:13" x14ac:dyDescent="0.25">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row>
    <row r="3456" spans="1:13" x14ac:dyDescent="0.25">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row>
    <row r="3457" spans="1:13" x14ac:dyDescent="0.25">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row>
    <row r="3458" spans="1:13" x14ac:dyDescent="0.25">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row>
    <row r="3460" spans="1:13" x14ac:dyDescent="0.25">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row>
    <row r="3461" spans="1:13" x14ac:dyDescent="0.25">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row>
    <row r="3462" spans="1:13" x14ac:dyDescent="0.25">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row>
    <row r="3463" spans="1:13" x14ac:dyDescent="0.25">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row>
    <row r="3464" spans="1:13" x14ac:dyDescent="0.25">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row>
    <row r="3465" spans="1:13" x14ac:dyDescent="0.25">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row>
    <row r="3466" spans="1:13" x14ac:dyDescent="0.25">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row>
    <row r="3467" spans="1:13" x14ac:dyDescent="0.25">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row>
    <row r="3468" spans="1:13" x14ac:dyDescent="0.25">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row>
    <row r="3469" spans="1:13" x14ac:dyDescent="0.25">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row>
    <row r="3470" spans="1:13" x14ac:dyDescent="0.25">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row>
    <row r="3471" spans="1:13" x14ac:dyDescent="0.25">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row>
    <row r="3472" spans="1:13" x14ac:dyDescent="0.25">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row>
    <row r="3473" spans="1:13" x14ac:dyDescent="0.25">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row>
    <row r="3474" spans="1:13" x14ac:dyDescent="0.25">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row>
    <row r="3475" spans="1:13" x14ac:dyDescent="0.25">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row>
    <row r="3476" spans="1:13" x14ac:dyDescent="0.25">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row>
    <row r="3477" spans="1:13" x14ac:dyDescent="0.25">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row>
    <row r="3478" spans="1:13" x14ac:dyDescent="0.25">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row>
    <row r="3479" spans="1:13" x14ac:dyDescent="0.25">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row>
    <row r="3480" spans="1:13" x14ac:dyDescent="0.25">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row>
    <row r="3481" spans="1:13" x14ac:dyDescent="0.25">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row>
    <row r="3482" spans="1:13" x14ac:dyDescent="0.25">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row>
    <row r="3483" spans="1:13" x14ac:dyDescent="0.25">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row>
    <row r="3484" spans="1:13" x14ac:dyDescent="0.25">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row>
    <row r="3485" spans="1:13" x14ac:dyDescent="0.25">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row>
    <row r="3486" spans="1:13" x14ac:dyDescent="0.25">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row>
    <row r="3487" spans="1:13" x14ac:dyDescent="0.25">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row>
    <row r="3488" spans="1:13" x14ac:dyDescent="0.25">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row>
    <row r="3489" spans="1:13" x14ac:dyDescent="0.25">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row>
    <row r="3490" spans="1:13" x14ac:dyDescent="0.25">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row>
    <row r="3491" spans="1:13" x14ac:dyDescent="0.25">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row>
    <row r="3492" spans="1:13" x14ac:dyDescent="0.25">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row>
    <row r="3493" spans="1:13" x14ac:dyDescent="0.25">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row>
    <row r="3494" spans="1:13" x14ac:dyDescent="0.25">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row>
    <row r="3495" spans="1:13" x14ac:dyDescent="0.25">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row>
    <row r="3496" spans="1:13" x14ac:dyDescent="0.25">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row>
    <row r="3497" spans="1:13" x14ac:dyDescent="0.25">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row>
    <row r="3498" spans="1:13" x14ac:dyDescent="0.25">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row>
    <row r="3499" spans="1:13" x14ac:dyDescent="0.25">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row>
    <row r="3500" spans="1:13" x14ac:dyDescent="0.25">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row>
    <row r="3501" spans="1:13" x14ac:dyDescent="0.25">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row>
    <row r="3502" spans="1:13" x14ac:dyDescent="0.25">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row>
    <row r="3503" spans="1:13" x14ac:dyDescent="0.25">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row>
    <row r="3504" spans="1:13" x14ac:dyDescent="0.25">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row>
    <row r="3505" spans="1:13" x14ac:dyDescent="0.25">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row>
    <row r="3506" spans="1:13" x14ac:dyDescent="0.25">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row>
    <row r="3507" spans="1:13" x14ac:dyDescent="0.25">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row>
    <row r="3508" spans="1:13" x14ac:dyDescent="0.25">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row>
    <row r="3509" spans="1:13" x14ac:dyDescent="0.25">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row>
    <row r="3510" spans="1:13" x14ac:dyDescent="0.25">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row>
    <row r="3511" spans="1:13" x14ac:dyDescent="0.25">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row>
    <row r="3512" spans="1:13" x14ac:dyDescent="0.25">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row>
    <row r="3513" spans="1:13" x14ac:dyDescent="0.25">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row>
    <row r="3514" spans="1:13" x14ac:dyDescent="0.25">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row>
    <row r="3515" spans="1:13" x14ac:dyDescent="0.25">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row>
    <row r="3516" spans="1:13" x14ac:dyDescent="0.25">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row>
    <row r="3517" spans="1:13" x14ac:dyDescent="0.25">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row>
    <row r="3518" spans="1:13" x14ac:dyDescent="0.25">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row>
    <row r="3519" spans="1:13" x14ac:dyDescent="0.25">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row>
    <row r="3520" spans="1:13" x14ac:dyDescent="0.25">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row>
    <row r="3521" spans="1:13" x14ac:dyDescent="0.25">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row>
    <row r="3522" spans="1:13" x14ac:dyDescent="0.25">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row>
    <row r="3524" spans="1:13" x14ac:dyDescent="0.25">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row>
    <row r="3525" spans="1:13" x14ac:dyDescent="0.25">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row>
    <row r="3526" spans="1:13" x14ac:dyDescent="0.25">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row>
    <row r="3527" spans="1:13" x14ac:dyDescent="0.25">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row>
    <row r="3528" spans="1:13" x14ac:dyDescent="0.25">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row>
    <row r="3529" spans="1:13" x14ac:dyDescent="0.25">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row>
    <row r="3530" spans="1:13" x14ac:dyDescent="0.25">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row>
    <row r="3531" spans="1:13" x14ac:dyDescent="0.25">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row>
    <row r="3532" spans="1:13" x14ac:dyDescent="0.25">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row>
    <row r="3533" spans="1:13" x14ac:dyDescent="0.25">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row>
    <row r="3534" spans="1:13" x14ac:dyDescent="0.25">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row>
    <row r="3535" spans="1:13" x14ac:dyDescent="0.25">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row>
    <row r="3536" spans="1:13" x14ac:dyDescent="0.25">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row>
    <row r="3537" spans="1:13" x14ac:dyDescent="0.25">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row>
    <row r="3538" spans="1:13" x14ac:dyDescent="0.25">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row>
    <row r="3539" spans="1:13" x14ac:dyDescent="0.25">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row>
    <row r="3540" spans="1:13" x14ac:dyDescent="0.25">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row>
    <row r="3541" spans="1:13" x14ac:dyDescent="0.25">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row>
    <row r="3542" spans="1:13" x14ac:dyDescent="0.25">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row>
    <row r="3543" spans="1:13" x14ac:dyDescent="0.25">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row>
    <row r="3544" spans="1:13" x14ac:dyDescent="0.25">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row>
    <row r="3545" spans="1:13" x14ac:dyDescent="0.25">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row>
    <row r="3546" spans="1:13" x14ac:dyDescent="0.25">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row>
    <row r="3547" spans="1:13" x14ac:dyDescent="0.25">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row>
    <row r="3548" spans="1:13" x14ac:dyDescent="0.25">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row>
    <row r="3549" spans="1:13" x14ac:dyDescent="0.25">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row>
    <row r="3550" spans="1:13" x14ac:dyDescent="0.25">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row>
    <row r="3551" spans="1:13" x14ac:dyDescent="0.25">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row>
    <row r="3552" spans="1:13" x14ac:dyDescent="0.25">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row>
    <row r="3553" spans="1:13" x14ac:dyDescent="0.25">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row>
    <row r="3554" spans="1:13" x14ac:dyDescent="0.25">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row>
    <row r="3555" spans="1:13" x14ac:dyDescent="0.25">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row>
    <row r="3556" spans="1:13" x14ac:dyDescent="0.25">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row>
    <row r="3557" spans="1:13" x14ac:dyDescent="0.25">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row>
    <row r="3558" spans="1:13" x14ac:dyDescent="0.25">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row>
    <row r="3559" spans="1:13" x14ac:dyDescent="0.25">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row>
    <row r="3560" spans="1:13" x14ac:dyDescent="0.25">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row>
    <row r="3561" spans="1:13" x14ac:dyDescent="0.25">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row>
    <row r="3562" spans="1:13" x14ac:dyDescent="0.25">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row>
    <row r="3563" spans="1:13" x14ac:dyDescent="0.25">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row>
    <row r="3564" spans="1:13" x14ac:dyDescent="0.25">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row>
    <row r="3565" spans="1:13" x14ac:dyDescent="0.25">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row>
    <row r="3566" spans="1:13" x14ac:dyDescent="0.25">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row>
    <row r="3567" spans="1:13" x14ac:dyDescent="0.25">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row>
    <row r="3568" spans="1:13" x14ac:dyDescent="0.25">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row>
    <row r="3569" spans="1:13" x14ac:dyDescent="0.25">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row>
    <row r="3570" spans="1:13" x14ac:dyDescent="0.25">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row>
    <row r="3571" spans="1:13" x14ac:dyDescent="0.25">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row>
    <row r="3572" spans="1:13" x14ac:dyDescent="0.25">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row>
    <row r="3573" spans="1:13" x14ac:dyDescent="0.25">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row>
    <row r="3574" spans="1:13" x14ac:dyDescent="0.25">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row>
    <row r="3575" spans="1:13" x14ac:dyDescent="0.25">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row>
    <row r="3576" spans="1:13" x14ac:dyDescent="0.25">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row>
    <row r="3577" spans="1:13" x14ac:dyDescent="0.25">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row>
    <row r="3578" spans="1:13" x14ac:dyDescent="0.25">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row>
    <row r="3579" spans="1:13" x14ac:dyDescent="0.25">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row>
    <row r="3580" spans="1:13" x14ac:dyDescent="0.25">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row>
    <row r="3581" spans="1:13" x14ac:dyDescent="0.25">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row>
    <row r="3582" spans="1:13" x14ac:dyDescent="0.25">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row>
    <row r="3583" spans="1:13" x14ac:dyDescent="0.25">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row>
    <row r="3584" spans="1:13" x14ac:dyDescent="0.25">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row>
    <row r="3585" spans="1:13" x14ac:dyDescent="0.25">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row>
    <row r="3586" spans="1:13" x14ac:dyDescent="0.25">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row>
    <row r="3588" spans="1:13" x14ac:dyDescent="0.25">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row>
    <row r="3589" spans="1:13" x14ac:dyDescent="0.25">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row>
    <row r="3590" spans="1:13" x14ac:dyDescent="0.25">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row>
    <row r="3591" spans="1:13" x14ac:dyDescent="0.25">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row>
    <row r="3592" spans="1:13" x14ac:dyDescent="0.25">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row>
    <row r="3593" spans="1:13" x14ac:dyDescent="0.25">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row>
    <row r="3594" spans="1:13" x14ac:dyDescent="0.25">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row>
    <row r="3595" spans="1:13" x14ac:dyDescent="0.25">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row>
    <row r="3596" spans="1:13" x14ac:dyDescent="0.25">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row>
    <row r="3597" spans="1:13" x14ac:dyDescent="0.25">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row>
    <row r="3598" spans="1:13" x14ac:dyDescent="0.25">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row>
    <row r="3599" spans="1:13" x14ac:dyDescent="0.25">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row>
    <row r="3600" spans="1:13" x14ac:dyDescent="0.25">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row>
    <row r="3601" spans="1:13" x14ac:dyDescent="0.25">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row>
    <row r="3602" spans="1:13" x14ac:dyDescent="0.25">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row>
    <row r="3603" spans="1:13" x14ac:dyDescent="0.25">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row>
    <row r="3604" spans="1:13" x14ac:dyDescent="0.25">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row>
    <row r="3605" spans="1:13" x14ac:dyDescent="0.25">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row>
    <row r="3606" spans="1:13" x14ac:dyDescent="0.25">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row>
    <row r="3607" spans="1:13" x14ac:dyDescent="0.25">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row>
    <row r="3608" spans="1:13" x14ac:dyDescent="0.25">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row>
    <row r="3609" spans="1:13" x14ac:dyDescent="0.25">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row>
    <row r="3610" spans="1:13" x14ac:dyDescent="0.25">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row>
    <row r="3611" spans="1:13" x14ac:dyDescent="0.25">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row>
    <row r="3612" spans="1:13" x14ac:dyDescent="0.25">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row>
    <row r="3613" spans="1:13" x14ac:dyDescent="0.25">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row>
    <row r="3614" spans="1:13" x14ac:dyDescent="0.25">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row>
    <row r="3615" spans="1:13" x14ac:dyDescent="0.25">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row>
    <row r="3616" spans="1:13" x14ac:dyDescent="0.25">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row>
    <row r="3617" spans="1:13" x14ac:dyDescent="0.25">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row>
    <row r="3618" spans="1:13" x14ac:dyDescent="0.25">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row>
    <row r="3619" spans="1:13" x14ac:dyDescent="0.25">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row>
    <row r="3620" spans="1:13" x14ac:dyDescent="0.25">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row>
    <row r="3621" spans="1:13" x14ac:dyDescent="0.25">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row>
    <row r="3622" spans="1:13" x14ac:dyDescent="0.25">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row>
    <row r="3623" spans="1:13" x14ac:dyDescent="0.25">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row>
    <row r="3624" spans="1:13" x14ac:dyDescent="0.25">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row>
    <row r="3625" spans="1:13" x14ac:dyDescent="0.25">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row>
    <row r="3626" spans="1:13" x14ac:dyDescent="0.25">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row>
    <row r="3627" spans="1:13" x14ac:dyDescent="0.25">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row>
    <row r="3628" spans="1:13" x14ac:dyDescent="0.25">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row>
    <row r="3629" spans="1:13" x14ac:dyDescent="0.25">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row>
    <row r="3630" spans="1:13" x14ac:dyDescent="0.25">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row>
    <row r="3631" spans="1:13" x14ac:dyDescent="0.25">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row>
    <row r="3632" spans="1:13" x14ac:dyDescent="0.25">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row>
    <row r="3633" spans="1:13" x14ac:dyDescent="0.25">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row>
    <row r="3634" spans="1:13" x14ac:dyDescent="0.25">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row>
    <row r="3635" spans="1:13" x14ac:dyDescent="0.25">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row>
    <row r="3636" spans="1:13" x14ac:dyDescent="0.25">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row>
    <row r="3637" spans="1:13" x14ac:dyDescent="0.25">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row>
    <row r="3638" spans="1:13" x14ac:dyDescent="0.25">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row>
    <row r="3639" spans="1:13" x14ac:dyDescent="0.25">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row>
    <row r="3640" spans="1:13" x14ac:dyDescent="0.25">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row>
    <row r="3641" spans="1:13" x14ac:dyDescent="0.25">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row>
    <row r="3642" spans="1:13" x14ac:dyDescent="0.25">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row>
    <row r="3643" spans="1:13" x14ac:dyDescent="0.25">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row>
    <row r="3644" spans="1:13" x14ac:dyDescent="0.25">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row>
    <row r="3645" spans="1:13" x14ac:dyDescent="0.25">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row>
    <row r="3646" spans="1:13" x14ac:dyDescent="0.25">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row>
    <row r="3647" spans="1:13" x14ac:dyDescent="0.25">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row>
    <row r="3648" spans="1:13" x14ac:dyDescent="0.25">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row>
    <row r="3649" spans="1:13" x14ac:dyDescent="0.25">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row>
    <row r="3650" spans="1:13" x14ac:dyDescent="0.25">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row>
    <row r="3652" spans="1:13" x14ac:dyDescent="0.25">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row>
    <row r="3653" spans="1:13" x14ac:dyDescent="0.25">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row>
    <row r="3654" spans="1:13" x14ac:dyDescent="0.25">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row>
    <row r="3655" spans="1:13" x14ac:dyDescent="0.25">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row>
    <row r="3656" spans="1:13" x14ac:dyDescent="0.25">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row>
    <row r="3657" spans="1:13" x14ac:dyDescent="0.25">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row>
    <row r="3658" spans="1:13" x14ac:dyDescent="0.25">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row>
    <row r="3659" spans="1:13" x14ac:dyDescent="0.25">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row>
    <row r="3660" spans="1:13" x14ac:dyDescent="0.25">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row>
    <row r="3661" spans="1:13" x14ac:dyDescent="0.25">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row>
    <row r="3662" spans="1:13" x14ac:dyDescent="0.25">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row>
    <row r="3663" spans="1:13" x14ac:dyDescent="0.25">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row>
    <row r="3664" spans="1:13" x14ac:dyDescent="0.25">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row>
    <row r="3665" spans="1:13" x14ac:dyDescent="0.25">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row>
    <row r="3666" spans="1:13" x14ac:dyDescent="0.25">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row>
    <row r="3667" spans="1:13" x14ac:dyDescent="0.25">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row>
    <row r="3668" spans="1:13" x14ac:dyDescent="0.25">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row>
    <row r="3669" spans="1:13" x14ac:dyDescent="0.25">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row>
    <row r="3670" spans="1:13" x14ac:dyDescent="0.25">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row>
    <row r="3671" spans="1:13" x14ac:dyDescent="0.25">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row>
    <row r="3672" spans="1:13" x14ac:dyDescent="0.25">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row>
    <row r="3673" spans="1:13" x14ac:dyDescent="0.25">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row>
    <row r="3674" spans="1:13" x14ac:dyDescent="0.25">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row>
    <row r="3675" spans="1:13" x14ac:dyDescent="0.25">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row>
    <row r="3676" spans="1:13" x14ac:dyDescent="0.25">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row>
    <row r="3677" spans="1:13" x14ac:dyDescent="0.25">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row>
    <row r="3678" spans="1:13" x14ac:dyDescent="0.25">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row>
    <row r="3679" spans="1:13" x14ac:dyDescent="0.25">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row>
    <row r="3680" spans="1:13" x14ac:dyDescent="0.25">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row>
    <row r="3681" spans="1:13" x14ac:dyDescent="0.25">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row>
    <row r="3682" spans="1:13" x14ac:dyDescent="0.25">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row>
    <row r="3683" spans="1:13" x14ac:dyDescent="0.25">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row>
    <row r="3684" spans="1:13" x14ac:dyDescent="0.25">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row>
    <row r="3685" spans="1:13" x14ac:dyDescent="0.25">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row>
    <row r="3686" spans="1:13" x14ac:dyDescent="0.25">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row>
    <row r="3687" spans="1:13" x14ac:dyDescent="0.25">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row>
    <row r="3688" spans="1:13" x14ac:dyDescent="0.25">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row>
    <row r="3689" spans="1:13" x14ac:dyDescent="0.25">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row>
    <row r="3690" spans="1:13" x14ac:dyDescent="0.25">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row>
    <row r="3691" spans="1:13" x14ac:dyDescent="0.25">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row>
    <row r="3692" spans="1:13" x14ac:dyDescent="0.25">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row>
    <row r="3693" spans="1:13" x14ac:dyDescent="0.25">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row>
    <row r="3694" spans="1:13" x14ac:dyDescent="0.25">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row>
    <row r="3695" spans="1:13" x14ac:dyDescent="0.25">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row>
    <row r="3696" spans="1:13" x14ac:dyDescent="0.25">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row>
    <row r="3697" spans="1:13" x14ac:dyDescent="0.25">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row>
    <row r="3698" spans="1:13" x14ac:dyDescent="0.25">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row>
    <row r="3699" spans="1:13" x14ac:dyDescent="0.25">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row>
    <row r="3700" spans="1:13" x14ac:dyDescent="0.25">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row>
    <row r="3701" spans="1:13" x14ac:dyDescent="0.25">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row>
    <row r="3702" spans="1:13" x14ac:dyDescent="0.25">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row>
    <row r="3703" spans="1:13" x14ac:dyDescent="0.25">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row>
    <row r="3704" spans="1:13" x14ac:dyDescent="0.25">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row>
    <row r="3705" spans="1:13" x14ac:dyDescent="0.25">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row>
    <row r="3706" spans="1:13" x14ac:dyDescent="0.25">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row>
    <row r="3707" spans="1:13" x14ac:dyDescent="0.25">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row>
    <row r="3708" spans="1:13" x14ac:dyDescent="0.25">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row>
    <row r="3709" spans="1:13" x14ac:dyDescent="0.25">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row>
    <row r="3710" spans="1:13" x14ac:dyDescent="0.25">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row>
    <row r="3711" spans="1:13" x14ac:dyDescent="0.25">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row>
    <row r="3712" spans="1:13" x14ac:dyDescent="0.25">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row>
    <row r="3713" spans="1:13" x14ac:dyDescent="0.25">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row>
    <row r="3714" spans="1:13" x14ac:dyDescent="0.25">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row>
    <row r="3716" spans="1:13" x14ac:dyDescent="0.25">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row>
    <row r="3717" spans="1:13" x14ac:dyDescent="0.25">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row>
    <row r="3718" spans="1:13" x14ac:dyDescent="0.25">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row>
    <row r="3719" spans="1:13" x14ac:dyDescent="0.25">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row>
    <row r="3720" spans="1:13" x14ac:dyDescent="0.25">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row>
    <row r="3721" spans="1:13" x14ac:dyDescent="0.25">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row>
    <row r="3722" spans="1:13" x14ac:dyDescent="0.25">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row>
    <row r="3723" spans="1:13" x14ac:dyDescent="0.25">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row>
    <row r="3724" spans="1:13" x14ac:dyDescent="0.25">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row>
    <row r="3725" spans="1:13" x14ac:dyDescent="0.25">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row>
    <row r="3726" spans="1:13" x14ac:dyDescent="0.25">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row>
    <row r="3727" spans="1:13" x14ac:dyDescent="0.25">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row>
    <row r="3728" spans="1:13" x14ac:dyDescent="0.25">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row>
    <row r="3729" spans="1:13" x14ac:dyDescent="0.25">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row>
    <row r="3730" spans="1:13" x14ac:dyDescent="0.25">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row>
    <row r="3731" spans="1:13" x14ac:dyDescent="0.25">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row>
    <row r="3732" spans="1:13" x14ac:dyDescent="0.25">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row>
    <row r="3733" spans="1:13" x14ac:dyDescent="0.25">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row>
    <row r="3734" spans="1:13" x14ac:dyDescent="0.25">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row>
    <row r="3735" spans="1:13" x14ac:dyDescent="0.25">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row>
    <row r="3736" spans="1:13" x14ac:dyDescent="0.25">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row>
    <row r="3737" spans="1:13" x14ac:dyDescent="0.25">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row>
    <row r="3738" spans="1:13" x14ac:dyDescent="0.25">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row>
    <row r="3739" spans="1:13" x14ac:dyDescent="0.25">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row>
    <row r="3740" spans="1:13" x14ac:dyDescent="0.25">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row>
    <row r="3741" spans="1:13" x14ac:dyDescent="0.25">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row>
    <row r="3742" spans="1:13" x14ac:dyDescent="0.25">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row>
    <row r="3743" spans="1:13" x14ac:dyDescent="0.25">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row>
    <row r="3744" spans="1:13" x14ac:dyDescent="0.25">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row>
    <row r="3745" spans="1:13" x14ac:dyDescent="0.25">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row>
    <row r="3746" spans="1:13" x14ac:dyDescent="0.25">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row>
    <row r="3747" spans="1:13" x14ac:dyDescent="0.25">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row>
    <row r="3748" spans="1:13" x14ac:dyDescent="0.25">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row>
    <row r="3749" spans="1:13" x14ac:dyDescent="0.25">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row>
    <row r="3750" spans="1:13" x14ac:dyDescent="0.25">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row>
    <row r="3751" spans="1:13" x14ac:dyDescent="0.25">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row>
    <row r="3752" spans="1:13" x14ac:dyDescent="0.25">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row>
    <row r="3753" spans="1:13" x14ac:dyDescent="0.25">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row>
    <row r="3754" spans="1:13" x14ac:dyDescent="0.25">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row>
    <row r="3755" spans="1:13" x14ac:dyDescent="0.25">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row>
    <row r="3756" spans="1:13" x14ac:dyDescent="0.25">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row>
    <row r="3757" spans="1:13" x14ac:dyDescent="0.25">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row>
    <row r="3758" spans="1:13" x14ac:dyDescent="0.25">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row>
    <row r="3759" spans="1:13" x14ac:dyDescent="0.25">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row>
    <row r="3760" spans="1:13" x14ac:dyDescent="0.25">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row>
    <row r="3761" spans="1:13" x14ac:dyDescent="0.25">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row>
    <row r="3762" spans="1:13" x14ac:dyDescent="0.25">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row>
    <row r="3763" spans="1:13" x14ac:dyDescent="0.25">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row>
    <row r="3764" spans="1:13" x14ac:dyDescent="0.25">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row>
    <row r="3765" spans="1:13" x14ac:dyDescent="0.25">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row>
    <row r="3766" spans="1:13" x14ac:dyDescent="0.25">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row>
    <row r="3767" spans="1:13" x14ac:dyDescent="0.25">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row>
    <row r="3768" spans="1:13" x14ac:dyDescent="0.25">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row>
    <row r="3769" spans="1:13" x14ac:dyDescent="0.25">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row>
    <row r="3770" spans="1:13" x14ac:dyDescent="0.25">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row>
    <row r="3771" spans="1:13" x14ac:dyDescent="0.25">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row>
    <row r="3772" spans="1:13" x14ac:dyDescent="0.25">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row>
    <row r="3773" spans="1:13" x14ac:dyDescent="0.25">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row>
    <row r="3774" spans="1:13" x14ac:dyDescent="0.25">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row>
    <row r="3775" spans="1:13" x14ac:dyDescent="0.25">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row>
    <row r="3776" spans="1:13" x14ac:dyDescent="0.25">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row>
    <row r="3777" spans="1:13" x14ac:dyDescent="0.25">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row>
    <row r="3778" spans="1:13" x14ac:dyDescent="0.25">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row>
    <row r="3780" spans="1:13" x14ac:dyDescent="0.25">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row>
    <row r="3781" spans="1:13" x14ac:dyDescent="0.25">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row>
    <row r="3782" spans="1:13" x14ac:dyDescent="0.25">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row>
    <row r="3783" spans="1:13" x14ac:dyDescent="0.25">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row>
    <row r="3784" spans="1:13" x14ac:dyDescent="0.25">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row>
    <row r="3785" spans="1:13" x14ac:dyDescent="0.25">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row>
    <row r="3786" spans="1:13" x14ac:dyDescent="0.25">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row>
    <row r="3787" spans="1:13" x14ac:dyDescent="0.25">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row>
    <row r="3788" spans="1:13" x14ac:dyDescent="0.25">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row>
    <row r="3789" spans="1:13" x14ac:dyDescent="0.25">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row>
    <row r="3790" spans="1:13" x14ac:dyDescent="0.25">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row>
    <row r="3791" spans="1:13" x14ac:dyDescent="0.25">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row>
    <row r="3792" spans="1:13" x14ac:dyDescent="0.25">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row>
    <row r="3793" spans="1:13" x14ac:dyDescent="0.25">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row>
    <row r="3794" spans="1:13" x14ac:dyDescent="0.25">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row>
    <row r="3795" spans="1:13" x14ac:dyDescent="0.25">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row>
    <row r="3796" spans="1:13" x14ac:dyDescent="0.25">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row>
    <row r="3797" spans="1:13" x14ac:dyDescent="0.25">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row>
    <row r="3798" spans="1:13" x14ac:dyDescent="0.25">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row>
    <row r="3799" spans="1:13" x14ac:dyDescent="0.25">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row>
    <row r="3800" spans="1:13" x14ac:dyDescent="0.25">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row>
    <row r="3801" spans="1:13" x14ac:dyDescent="0.25">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row>
    <row r="3802" spans="1:13" x14ac:dyDescent="0.25">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row>
    <row r="3803" spans="1:13" x14ac:dyDescent="0.25">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row>
    <row r="3804" spans="1:13" x14ac:dyDescent="0.25">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row>
    <row r="3805" spans="1:13" x14ac:dyDescent="0.25">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row>
    <row r="3806" spans="1:13" x14ac:dyDescent="0.25">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row>
    <row r="3807" spans="1:13" x14ac:dyDescent="0.25">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row>
    <row r="3808" spans="1:13" x14ac:dyDescent="0.25">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row>
    <row r="3809" spans="1:13" x14ac:dyDescent="0.25">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row>
    <row r="3810" spans="1:13" x14ac:dyDescent="0.25">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row>
    <row r="3811" spans="1:13" x14ac:dyDescent="0.25">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row>
    <row r="3812" spans="1:13" x14ac:dyDescent="0.25">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row>
    <row r="3813" spans="1:13" x14ac:dyDescent="0.25">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row>
    <row r="3814" spans="1:13" x14ac:dyDescent="0.25">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row>
    <row r="3815" spans="1:13" x14ac:dyDescent="0.25">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row>
    <row r="3816" spans="1:13" x14ac:dyDescent="0.25">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row>
    <row r="3817" spans="1:13" x14ac:dyDescent="0.25">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row>
    <row r="3818" spans="1:13" x14ac:dyDescent="0.25">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row>
    <row r="3819" spans="1:13" x14ac:dyDescent="0.25">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row>
    <row r="3820" spans="1:13" x14ac:dyDescent="0.25">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row>
    <row r="3821" spans="1:13" x14ac:dyDescent="0.25">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row>
    <row r="3822" spans="1:13" x14ac:dyDescent="0.25">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row>
    <row r="3823" spans="1:13" x14ac:dyDescent="0.25">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row>
    <row r="3824" spans="1:13" x14ac:dyDescent="0.25">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row>
    <row r="3825" spans="1:13" x14ac:dyDescent="0.25">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row>
    <row r="3826" spans="1:13" x14ac:dyDescent="0.25">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row>
    <row r="3827" spans="1:13" x14ac:dyDescent="0.25">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row>
    <row r="3828" spans="1:13" x14ac:dyDescent="0.25">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row>
    <row r="3829" spans="1:13" x14ac:dyDescent="0.25">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row>
    <row r="3830" spans="1:13" x14ac:dyDescent="0.25">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row>
    <row r="3831" spans="1:13" x14ac:dyDescent="0.25">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row>
    <row r="3832" spans="1:13" x14ac:dyDescent="0.25">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row>
    <row r="3833" spans="1:13" x14ac:dyDescent="0.25">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row>
    <row r="3834" spans="1:13" x14ac:dyDescent="0.25">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row>
    <row r="3835" spans="1:13" x14ac:dyDescent="0.25">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row>
    <row r="3836" spans="1:13" x14ac:dyDescent="0.25">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row>
    <row r="3837" spans="1:13" x14ac:dyDescent="0.25">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row>
    <row r="3838" spans="1:13" x14ac:dyDescent="0.25">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row>
    <row r="3839" spans="1:13" x14ac:dyDescent="0.25">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row>
    <row r="3840" spans="1:13" x14ac:dyDescent="0.25">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row>
    <row r="3841" spans="1:13" x14ac:dyDescent="0.25">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row>
    <row r="3842" spans="1:13" x14ac:dyDescent="0.25">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row>
    <row r="3844" spans="1:13" x14ac:dyDescent="0.25">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row>
    <row r="3845" spans="1:13" x14ac:dyDescent="0.25">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row>
    <row r="3846" spans="1:13" x14ac:dyDescent="0.25">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row>
    <row r="3847" spans="1:13" x14ac:dyDescent="0.25">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row>
    <row r="3848" spans="1:13" x14ac:dyDescent="0.25">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row>
    <row r="3849" spans="1:13" x14ac:dyDescent="0.25">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row>
    <row r="3850" spans="1:13" x14ac:dyDescent="0.25">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row>
    <row r="3851" spans="1:13" x14ac:dyDescent="0.25">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row>
    <row r="3852" spans="1:13" x14ac:dyDescent="0.25">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row>
    <row r="3853" spans="1:13" x14ac:dyDescent="0.25">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row>
    <row r="3854" spans="1:13" x14ac:dyDescent="0.25">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row>
    <row r="3855" spans="1:13" x14ac:dyDescent="0.25">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row>
    <row r="3856" spans="1:13" x14ac:dyDescent="0.25">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row>
    <row r="3857" spans="1:13" x14ac:dyDescent="0.25">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row>
    <row r="3858" spans="1:13" x14ac:dyDescent="0.25">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row>
    <row r="3859" spans="1:13" x14ac:dyDescent="0.25">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row>
    <row r="3860" spans="1:13" x14ac:dyDescent="0.25">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row>
    <row r="3861" spans="1:13" x14ac:dyDescent="0.25">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row>
    <row r="3862" spans="1:13" x14ac:dyDescent="0.25">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row>
    <row r="3863" spans="1:13" x14ac:dyDescent="0.25">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row>
    <row r="3864" spans="1:13" x14ac:dyDescent="0.25">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row>
    <row r="3865" spans="1:13" x14ac:dyDescent="0.25">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row>
    <row r="3866" spans="1:13" x14ac:dyDescent="0.25">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row>
    <row r="3867" spans="1:13" x14ac:dyDescent="0.25">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row>
    <row r="3868" spans="1:13" x14ac:dyDescent="0.25">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row>
    <row r="3869" spans="1:13" x14ac:dyDescent="0.25">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row>
    <row r="3870" spans="1:13" x14ac:dyDescent="0.25">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row>
    <row r="3871" spans="1:13" x14ac:dyDescent="0.25">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row>
    <row r="3872" spans="1:13" x14ac:dyDescent="0.25">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row>
    <row r="3873" spans="1:13" x14ac:dyDescent="0.25">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row>
    <row r="3874" spans="1:13" x14ac:dyDescent="0.25">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row>
    <row r="3875" spans="1:13" x14ac:dyDescent="0.25">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row>
    <row r="3876" spans="1:13" x14ac:dyDescent="0.25">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row>
    <row r="3877" spans="1:13" x14ac:dyDescent="0.25">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row>
    <row r="3878" spans="1:13" x14ac:dyDescent="0.25">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row>
    <row r="3879" spans="1:13" x14ac:dyDescent="0.25">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row>
    <row r="3880" spans="1:13" x14ac:dyDescent="0.25">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row>
    <row r="3881" spans="1:13" x14ac:dyDescent="0.25">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row>
    <row r="3882" spans="1:13" x14ac:dyDescent="0.25">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row>
    <row r="3883" spans="1:13" x14ac:dyDescent="0.25">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row>
    <row r="3884" spans="1:13" x14ac:dyDescent="0.25">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row>
    <row r="3885" spans="1:13" x14ac:dyDescent="0.25">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row>
    <row r="3886" spans="1:13" x14ac:dyDescent="0.25">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row>
    <row r="3887" spans="1:13" x14ac:dyDescent="0.25">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row>
    <row r="3888" spans="1:13" x14ac:dyDescent="0.25">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row>
    <row r="3889" spans="1:13" x14ac:dyDescent="0.25">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row>
    <row r="3890" spans="1:13" x14ac:dyDescent="0.25">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row>
    <row r="3891" spans="1:13" x14ac:dyDescent="0.25">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row>
    <row r="3892" spans="1:13" x14ac:dyDescent="0.25">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row>
    <row r="3893" spans="1:13" x14ac:dyDescent="0.25">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row>
    <row r="3894" spans="1:13" x14ac:dyDescent="0.25">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row>
    <row r="3895" spans="1:13" x14ac:dyDescent="0.25">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row>
    <row r="3896" spans="1:13" x14ac:dyDescent="0.25">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row>
    <row r="3897" spans="1:13" x14ac:dyDescent="0.25">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row>
    <row r="3898" spans="1:13" x14ac:dyDescent="0.25">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row>
    <row r="3899" spans="1:13" x14ac:dyDescent="0.25">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row>
    <row r="3900" spans="1:13" x14ac:dyDescent="0.25">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row>
    <row r="3901" spans="1:13" x14ac:dyDescent="0.25">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row>
    <row r="3902" spans="1:13" x14ac:dyDescent="0.25">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row>
    <row r="3903" spans="1:13" x14ac:dyDescent="0.25">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row>
    <row r="3904" spans="1:13" x14ac:dyDescent="0.25">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row>
    <row r="3905" spans="1:13" x14ac:dyDescent="0.25">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row>
    <row r="3906" spans="1:13" x14ac:dyDescent="0.25">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row>
    <row r="3908" spans="1:13" x14ac:dyDescent="0.25">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row>
    <row r="3909" spans="1:13" x14ac:dyDescent="0.25">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row>
    <row r="3910" spans="1:13" x14ac:dyDescent="0.25">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row>
    <row r="3911" spans="1:13" x14ac:dyDescent="0.25">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row>
    <row r="3912" spans="1:13" x14ac:dyDescent="0.25">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row>
    <row r="3913" spans="1:13" x14ac:dyDescent="0.25">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row>
    <row r="3914" spans="1:13" x14ac:dyDescent="0.25">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row>
    <row r="3915" spans="1:13" x14ac:dyDescent="0.25">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row>
    <row r="3916" spans="1:13" x14ac:dyDescent="0.25">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row>
    <row r="3917" spans="1:13" x14ac:dyDescent="0.25">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row>
    <row r="3918" spans="1:13" x14ac:dyDescent="0.25">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row>
    <row r="3919" spans="1:13" x14ac:dyDescent="0.25">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row>
    <row r="3920" spans="1:13" x14ac:dyDescent="0.25">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row>
    <row r="3921" spans="1:13" x14ac:dyDescent="0.25">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row>
    <row r="3922" spans="1:13" x14ac:dyDescent="0.25">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row>
    <row r="3923" spans="1:13" x14ac:dyDescent="0.25">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row>
    <row r="3924" spans="1:13" x14ac:dyDescent="0.25">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row>
    <row r="3925" spans="1:13" x14ac:dyDescent="0.25">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row>
    <row r="3926" spans="1:13" x14ac:dyDescent="0.25">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row>
    <row r="3927" spans="1:13" x14ac:dyDescent="0.25">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row>
    <row r="3928" spans="1:13" x14ac:dyDescent="0.25">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row>
    <row r="3929" spans="1:13" x14ac:dyDescent="0.25">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row>
    <row r="3930" spans="1:13" x14ac:dyDescent="0.25">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row>
    <row r="3931" spans="1:13" x14ac:dyDescent="0.25">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row>
    <row r="3932" spans="1:13" x14ac:dyDescent="0.25">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row>
    <row r="3933" spans="1:13" x14ac:dyDescent="0.25">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row>
    <row r="3934" spans="1:13" x14ac:dyDescent="0.25">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row>
    <row r="3935" spans="1:13" x14ac:dyDescent="0.25">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row>
    <row r="3936" spans="1:13" x14ac:dyDescent="0.25">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row>
    <row r="3937" spans="1:13" x14ac:dyDescent="0.25">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row>
    <row r="3938" spans="1:13" x14ac:dyDescent="0.25">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row>
    <row r="3939" spans="1:13" x14ac:dyDescent="0.25">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row>
    <row r="3940" spans="1:13" x14ac:dyDescent="0.25">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row>
    <row r="3941" spans="1:13" x14ac:dyDescent="0.25">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row>
    <row r="3942" spans="1:13" x14ac:dyDescent="0.25">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row>
    <row r="3943" spans="1:13" x14ac:dyDescent="0.25">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row>
    <row r="3944" spans="1:13" x14ac:dyDescent="0.25">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row>
    <row r="3945" spans="1:13" x14ac:dyDescent="0.25">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row>
    <row r="3946" spans="1:13" x14ac:dyDescent="0.25">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row>
    <row r="3947" spans="1:13" x14ac:dyDescent="0.25">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row>
    <row r="3948" spans="1:13" x14ac:dyDescent="0.25">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row>
    <row r="3949" spans="1:13" x14ac:dyDescent="0.25">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row>
    <row r="3950" spans="1:13" x14ac:dyDescent="0.25">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row>
    <row r="3951" spans="1:13" x14ac:dyDescent="0.25">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row>
    <row r="3952" spans="1:13" x14ac:dyDescent="0.25">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row>
    <row r="3953" spans="1:13" x14ac:dyDescent="0.25">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row>
    <row r="3954" spans="1:13" x14ac:dyDescent="0.25">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row>
    <row r="3955" spans="1:13" x14ac:dyDescent="0.25">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row>
    <row r="3956" spans="1:13" x14ac:dyDescent="0.25">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row>
    <row r="3957" spans="1:13" x14ac:dyDescent="0.25">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row>
    <row r="3958" spans="1:13" x14ac:dyDescent="0.25">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row>
    <row r="3959" spans="1:13" x14ac:dyDescent="0.25">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row>
    <row r="3960" spans="1:13" x14ac:dyDescent="0.25">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row>
    <row r="3961" spans="1:13" x14ac:dyDescent="0.25">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row>
    <row r="3962" spans="1:13" x14ac:dyDescent="0.25">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row>
    <row r="3963" spans="1:13" x14ac:dyDescent="0.25">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row>
    <row r="3964" spans="1:13" x14ac:dyDescent="0.25">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row>
    <row r="3965" spans="1:13" x14ac:dyDescent="0.25">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row>
    <row r="3966" spans="1:13" x14ac:dyDescent="0.25">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row>
    <row r="3967" spans="1:13" x14ac:dyDescent="0.25">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row>
    <row r="3968" spans="1:13" x14ac:dyDescent="0.25">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row>
    <row r="3969" spans="1:13" x14ac:dyDescent="0.25">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row>
    <row r="3970" spans="1:13" x14ac:dyDescent="0.25">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row>
    <row r="3972" spans="1:13" x14ac:dyDescent="0.25">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row>
    <row r="3973" spans="1:13" x14ac:dyDescent="0.25">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row>
    <row r="3974" spans="1:13" x14ac:dyDescent="0.25">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row>
    <row r="3975" spans="1:13" x14ac:dyDescent="0.25">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row>
    <row r="3976" spans="1:13" x14ac:dyDescent="0.25">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row>
    <row r="3977" spans="1:13" x14ac:dyDescent="0.25">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row>
    <row r="3978" spans="1:13" x14ac:dyDescent="0.25">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row>
    <row r="3979" spans="1:13" x14ac:dyDescent="0.25">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row>
    <row r="3980" spans="1:13" x14ac:dyDescent="0.25">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row>
    <row r="3981" spans="1:13" x14ac:dyDescent="0.25">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row>
    <row r="3982" spans="1:13" x14ac:dyDescent="0.25">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row>
    <row r="3983" spans="1:13" x14ac:dyDescent="0.25">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row>
    <row r="3984" spans="1:13" x14ac:dyDescent="0.25">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row>
    <row r="3985" spans="1:13" x14ac:dyDescent="0.25">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row>
    <row r="3986" spans="1:13" x14ac:dyDescent="0.25">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row>
    <row r="3987" spans="1:13" x14ac:dyDescent="0.25">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row>
    <row r="3988" spans="1:13" x14ac:dyDescent="0.25">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row>
    <row r="3989" spans="1:13" x14ac:dyDescent="0.25">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row>
    <row r="3990" spans="1:13" x14ac:dyDescent="0.25">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row>
    <row r="3991" spans="1:13" x14ac:dyDescent="0.25">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row>
    <row r="3992" spans="1:13" x14ac:dyDescent="0.25">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row>
    <row r="3993" spans="1:13" x14ac:dyDescent="0.25">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row>
    <row r="3994" spans="1:13" x14ac:dyDescent="0.25">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row>
    <row r="3995" spans="1:13" x14ac:dyDescent="0.25">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row>
    <row r="3996" spans="1:13" x14ac:dyDescent="0.25">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row>
    <row r="3997" spans="1:13" x14ac:dyDescent="0.25">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row>
    <row r="3998" spans="1:13" x14ac:dyDescent="0.25">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row>
    <row r="3999" spans="1:13" x14ac:dyDescent="0.25">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row>
    <row r="4000" spans="1:13" x14ac:dyDescent="0.25">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row>
    <row r="4001" spans="1:13" x14ac:dyDescent="0.25">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row>
    <row r="4002" spans="1:13" x14ac:dyDescent="0.25">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row>
    <row r="4003" spans="1:13" x14ac:dyDescent="0.25">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row>
    <row r="4004" spans="1:13" x14ac:dyDescent="0.25">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row>
    <row r="4005" spans="1:13" x14ac:dyDescent="0.25">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row>
    <row r="4006" spans="1:13" x14ac:dyDescent="0.25">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row>
    <row r="4007" spans="1:13" x14ac:dyDescent="0.25">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row>
    <row r="4008" spans="1:13" x14ac:dyDescent="0.25">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row>
    <row r="4009" spans="1:13" x14ac:dyDescent="0.25">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row>
    <row r="4010" spans="1:13" x14ac:dyDescent="0.25">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row>
    <row r="4011" spans="1:13" x14ac:dyDescent="0.25">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row>
    <row r="4012" spans="1:13" x14ac:dyDescent="0.25">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row>
    <row r="4013" spans="1:13" x14ac:dyDescent="0.25">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row>
    <row r="4014" spans="1:13" x14ac:dyDescent="0.25">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row>
    <row r="4015" spans="1:13" x14ac:dyDescent="0.25">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row>
    <row r="4016" spans="1:13" x14ac:dyDescent="0.25">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row>
    <row r="4017" spans="1:13" x14ac:dyDescent="0.25">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row>
    <row r="4018" spans="1:13" x14ac:dyDescent="0.25">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row>
    <row r="4019" spans="1:13" x14ac:dyDescent="0.25">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row>
    <row r="4020" spans="1:13" x14ac:dyDescent="0.25">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row>
    <row r="4021" spans="1:13" x14ac:dyDescent="0.25">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row>
    <row r="4022" spans="1:13" x14ac:dyDescent="0.25">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row>
    <row r="4023" spans="1:13" x14ac:dyDescent="0.25">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row>
    <row r="4024" spans="1:13" x14ac:dyDescent="0.25">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row>
    <row r="4025" spans="1:13" x14ac:dyDescent="0.25">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row>
    <row r="4026" spans="1:13" x14ac:dyDescent="0.25">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row>
    <row r="4027" spans="1:13" x14ac:dyDescent="0.25">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row>
    <row r="4028" spans="1:13" x14ac:dyDescent="0.25">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row>
    <row r="4029" spans="1:13" x14ac:dyDescent="0.25">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row>
    <row r="4030" spans="1:13" x14ac:dyDescent="0.25">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row>
    <row r="4031" spans="1:13" x14ac:dyDescent="0.25">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row>
    <row r="4032" spans="1:13" x14ac:dyDescent="0.25">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row>
    <row r="4033" spans="1:13" x14ac:dyDescent="0.25">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row>
    <row r="4034" spans="1:13" x14ac:dyDescent="0.25">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row>
    <row r="4036" spans="1:13" x14ac:dyDescent="0.25">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row>
    <row r="4037" spans="1:13" x14ac:dyDescent="0.25">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row>
    <row r="4038" spans="1:13" x14ac:dyDescent="0.25">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row>
    <row r="4039" spans="1:13" x14ac:dyDescent="0.25">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row>
    <row r="4040" spans="1:13" x14ac:dyDescent="0.25">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row>
    <row r="4041" spans="1:13" x14ac:dyDescent="0.25">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row>
    <row r="4042" spans="1:13" x14ac:dyDescent="0.25">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row>
    <row r="4043" spans="1:13" x14ac:dyDescent="0.25">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row>
    <row r="4044" spans="1:13" x14ac:dyDescent="0.25">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row>
    <row r="4045" spans="1:13" x14ac:dyDescent="0.25">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row>
    <row r="4046" spans="1:13" x14ac:dyDescent="0.25">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row>
    <row r="4047" spans="1:13" x14ac:dyDescent="0.25">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row>
    <row r="4048" spans="1:13" x14ac:dyDescent="0.25">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row>
    <row r="4049" spans="1:13" x14ac:dyDescent="0.25">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row>
    <row r="4050" spans="1:13" x14ac:dyDescent="0.25">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row>
    <row r="4051" spans="1:13" x14ac:dyDescent="0.25">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row>
    <row r="4052" spans="1:13" x14ac:dyDescent="0.25">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row>
    <row r="4053" spans="1:13" x14ac:dyDescent="0.25">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row>
    <row r="4054" spans="1:13" x14ac:dyDescent="0.25">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row>
    <row r="4055" spans="1:13" x14ac:dyDescent="0.25">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row>
    <row r="4056" spans="1:13" x14ac:dyDescent="0.25">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row>
    <row r="4057" spans="1:13" x14ac:dyDescent="0.25">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row>
    <row r="4058" spans="1:13" x14ac:dyDescent="0.25">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row>
    <row r="4059" spans="1:13" x14ac:dyDescent="0.25">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row>
    <row r="4060" spans="1:13" x14ac:dyDescent="0.25">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row>
    <row r="4061" spans="1:13" x14ac:dyDescent="0.25">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row>
    <row r="4062" spans="1:13" x14ac:dyDescent="0.25">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row>
    <row r="4063" spans="1:13" x14ac:dyDescent="0.25">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row>
    <row r="4064" spans="1:13" x14ac:dyDescent="0.25">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row>
    <row r="4065" spans="1:13" x14ac:dyDescent="0.25">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row>
    <row r="4066" spans="1:13" x14ac:dyDescent="0.25">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row>
    <row r="4067" spans="1:13" x14ac:dyDescent="0.25">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row>
    <row r="4068" spans="1:13" x14ac:dyDescent="0.25">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row>
    <row r="4069" spans="1:13" x14ac:dyDescent="0.25">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row>
    <row r="4070" spans="1:13" x14ac:dyDescent="0.25">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row>
    <row r="4071" spans="1:13" x14ac:dyDescent="0.25">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row>
    <row r="4072" spans="1:13" x14ac:dyDescent="0.25">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row>
    <row r="4073" spans="1:13" x14ac:dyDescent="0.25">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row>
    <row r="4074" spans="1:13" x14ac:dyDescent="0.25">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row>
    <row r="4075" spans="1:13" x14ac:dyDescent="0.25">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row>
    <row r="4076" spans="1:13" x14ac:dyDescent="0.25">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row>
    <row r="4077" spans="1:13" x14ac:dyDescent="0.25">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row>
    <row r="4078" spans="1:13" x14ac:dyDescent="0.25">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row>
    <row r="4079" spans="1:13" x14ac:dyDescent="0.25">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row>
    <row r="4080" spans="1:13" x14ac:dyDescent="0.25">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row>
    <row r="4081" spans="1:13" x14ac:dyDescent="0.25">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row>
    <row r="4082" spans="1:13" x14ac:dyDescent="0.25">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row>
    <row r="4083" spans="1:13" x14ac:dyDescent="0.25">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row>
    <row r="4084" spans="1:13" x14ac:dyDescent="0.25">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row>
    <row r="4085" spans="1:13" x14ac:dyDescent="0.25">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row>
    <row r="4086" spans="1:13" x14ac:dyDescent="0.25">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row>
    <row r="4087" spans="1:13" x14ac:dyDescent="0.25">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row>
    <row r="4088" spans="1:13" x14ac:dyDescent="0.25">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row>
    <row r="4089" spans="1:13" x14ac:dyDescent="0.25">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row>
    <row r="4090" spans="1:13" x14ac:dyDescent="0.25">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row>
    <row r="4091" spans="1:13" x14ac:dyDescent="0.25">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row>
    <row r="4092" spans="1:13" x14ac:dyDescent="0.25">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row>
    <row r="4093" spans="1:13" x14ac:dyDescent="0.25">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row>
    <row r="4094" spans="1:13" x14ac:dyDescent="0.25">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row>
    <row r="4095" spans="1:13" x14ac:dyDescent="0.25">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row>
    <row r="4096" spans="1:13" x14ac:dyDescent="0.25">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row>
    <row r="4097" spans="1:13" x14ac:dyDescent="0.25">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row>
    <row r="4098" spans="1:13" x14ac:dyDescent="0.25">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row>
    <row r="4100" spans="1:13" x14ac:dyDescent="0.25">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row>
    <row r="4101" spans="1:13" x14ac:dyDescent="0.25">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row>
    <row r="4102" spans="1:13" x14ac:dyDescent="0.25">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row>
    <row r="4103" spans="1:13" x14ac:dyDescent="0.25">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row>
    <row r="4104" spans="1:13" x14ac:dyDescent="0.25">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row>
    <row r="4105" spans="1:13" x14ac:dyDescent="0.25">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row>
    <row r="4106" spans="1:13" x14ac:dyDescent="0.25">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row>
    <row r="4107" spans="1:13" x14ac:dyDescent="0.25">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row>
    <row r="4108" spans="1:13" x14ac:dyDescent="0.25">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row>
    <row r="4109" spans="1:13" x14ac:dyDescent="0.25">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row>
    <row r="4110" spans="1:13" x14ac:dyDescent="0.25">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row>
    <row r="4111" spans="1:13" x14ac:dyDescent="0.25">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row>
    <row r="4112" spans="1:13" x14ac:dyDescent="0.25">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row>
    <row r="4113" spans="1:13" x14ac:dyDescent="0.25">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row>
    <row r="4114" spans="1:13" x14ac:dyDescent="0.25">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row>
    <row r="4115" spans="1:13" x14ac:dyDescent="0.25">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row>
    <row r="4116" spans="1:13" x14ac:dyDescent="0.25">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row>
    <row r="4117" spans="1:13" x14ac:dyDescent="0.25">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row>
    <row r="4118" spans="1:13" x14ac:dyDescent="0.25">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row>
    <row r="4119" spans="1:13" x14ac:dyDescent="0.25">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row>
    <row r="4120" spans="1:13" x14ac:dyDescent="0.25">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row>
    <row r="4121" spans="1:13" x14ac:dyDescent="0.25">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row>
    <row r="4122" spans="1:13" x14ac:dyDescent="0.25">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row>
    <row r="4123" spans="1:13" x14ac:dyDescent="0.25">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row>
    <row r="4124" spans="1:13" x14ac:dyDescent="0.25">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row>
    <row r="4125" spans="1:13" x14ac:dyDescent="0.25">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row>
    <row r="4126" spans="1:13" x14ac:dyDescent="0.25">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row>
    <row r="4127" spans="1:13" x14ac:dyDescent="0.25">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row>
    <row r="4128" spans="1:13" x14ac:dyDescent="0.25">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row>
    <row r="4129" spans="1:13" x14ac:dyDescent="0.25">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row>
    <row r="4130" spans="1:13" x14ac:dyDescent="0.25">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row>
    <row r="4131" spans="1:13" x14ac:dyDescent="0.25">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row>
    <row r="4132" spans="1:13" x14ac:dyDescent="0.25">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row>
    <row r="4133" spans="1:13" x14ac:dyDescent="0.25">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row>
    <row r="4134" spans="1:13" x14ac:dyDescent="0.25">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row>
    <row r="4135" spans="1:13" x14ac:dyDescent="0.25">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row>
    <row r="4136" spans="1:13" x14ac:dyDescent="0.25">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row>
    <row r="4137" spans="1:13" x14ac:dyDescent="0.25">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row>
    <row r="4138" spans="1:13" x14ac:dyDescent="0.25">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row>
    <row r="4139" spans="1:13" x14ac:dyDescent="0.25">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row>
    <row r="4140" spans="1:13" x14ac:dyDescent="0.25">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row>
    <row r="4141" spans="1:13" x14ac:dyDescent="0.25">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row>
    <row r="4142" spans="1:13" x14ac:dyDescent="0.25">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row>
    <row r="4143" spans="1:13" x14ac:dyDescent="0.25">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row>
    <row r="4144" spans="1:13" x14ac:dyDescent="0.25">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row>
    <row r="4145" spans="1:13" x14ac:dyDescent="0.25">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row>
    <row r="4146" spans="1:13" x14ac:dyDescent="0.25">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row>
    <row r="4147" spans="1:13" x14ac:dyDescent="0.25">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row>
    <row r="4148" spans="1:13" x14ac:dyDescent="0.25">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row>
    <row r="4149" spans="1:13" x14ac:dyDescent="0.25">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row>
    <row r="4150" spans="1:13" x14ac:dyDescent="0.25">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row>
    <row r="4151" spans="1:13" x14ac:dyDescent="0.25">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row>
    <row r="4152" spans="1:13" x14ac:dyDescent="0.25">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row>
    <row r="4153" spans="1:13" x14ac:dyDescent="0.25">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row>
    <row r="4154" spans="1:13" x14ac:dyDescent="0.25">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row>
    <row r="4155" spans="1:13" x14ac:dyDescent="0.25">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row>
    <row r="4156" spans="1:13" x14ac:dyDescent="0.25">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row>
    <row r="4157" spans="1:13" x14ac:dyDescent="0.25">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row>
    <row r="4158" spans="1:13" x14ac:dyDescent="0.25">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row>
    <row r="4159" spans="1:13" x14ac:dyDescent="0.25">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row>
    <row r="4160" spans="1:13" x14ac:dyDescent="0.25">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row>
    <row r="4161" spans="1:13" x14ac:dyDescent="0.25">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row>
    <row r="4162" spans="1:13" x14ac:dyDescent="0.25">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row>
    <row r="4164" spans="1:13" x14ac:dyDescent="0.25">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row>
    <row r="4165" spans="1:13" x14ac:dyDescent="0.25">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row>
    <row r="4166" spans="1:13" x14ac:dyDescent="0.25">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row>
    <row r="4167" spans="1:13" x14ac:dyDescent="0.25">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row>
    <row r="4168" spans="1:13" x14ac:dyDescent="0.25">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row>
    <row r="4169" spans="1:13" x14ac:dyDescent="0.25">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row>
    <row r="4170" spans="1:13" x14ac:dyDescent="0.25">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row>
    <row r="4171" spans="1:13" x14ac:dyDescent="0.25">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row>
    <row r="4172" spans="1:13" x14ac:dyDescent="0.25">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row>
    <row r="4173" spans="1:13" x14ac:dyDescent="0.25">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row>
    <row r="4174" spans="1:13" x14ac:dyDescent="0.25">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row>
    <row r="4175" spans="1:13" x14ac:dyDescent="0.25">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row>
    <row r="4176" spans="1:13" x14ac:dyDescent="0.25">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row>
    <row r="4177" spans="1:13" x14ac:dyDescent="0.25">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row>
    <row r="4178" spans="1:13" x14ac:dyDescent="0.25">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row>
    <row r="4179" spans="1:13" x14ac:dyDescent="0.25">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row>
    <row r="4180" spans="1:13" x14ac:dyDescent="0.25">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row>
    <row r="4181" spans="1:13" x14ac:dyDescent="0.25">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row>
    <row r="4182" spans="1:13" x14ac:dyDescent="0.25">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row>
    <row r="4183" spans="1:13" x14ac:dyDescent="0.25">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row>
    <row r="4184" spans="1:13" x14ac:dyDescent="0.25">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row>
    <row r="4185" spans="1:13" x14ac:dyDescent="0.25">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row>
    <row r="4186" spans="1:13" x14ac:dyDescent="0.25">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row>
    <row r="4187" spans="1:13" x14ac:dyDescent="0.25">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row>
    <row r="4188" spans="1:13" x14ac:dyDescent="0.25">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row>
    <row r="4189" spans="1:13" x14ac:dyDescent="0.25">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row>
    <row r="4190" spans="1:13" x14ac:dyDescent="0.25">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row>
    <row r="4191" spans="1:13" x14ac:dyDescent="0.25">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row>
    <row r="4192" spans="1:13" x14ac:dyDescent="0.25">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row>
    <row r="4193" spans="1:13" x14ac:dyDescent="0.25">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row>
    <row r="4194" spans="1:13" x14ac:dyDescent="0.25">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row>
    <row r="4195" spans="1:13" x14ac:dyDescent="0.25">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row>
    <row r="4196" spans="1:13" x14ac:dyDescent="0.25">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row>
    <row r="4197" spans="1:13" x14ac:dyDescent="0.25">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row>
    <row r="4198" spans="1:13" x14ac:dyDescent="0.25">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row>
    <row r="4199" spans="1:13" x14ac:dyDescent="0.25">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row>
    <row r="4200" spans="1:13" x14ac:dyDescent="0.25">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row>
    <row r="4201" spans="1:13" x14ac:dyDescent="0.25">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row>
    <row r="4202" spans="1:13" x14ac:dyDescent="0.25">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row>
    <row r="4203" spans="1:13" x14ac:dyDescent="0.25">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row>
    <row r="4204" spans="1:13" x14ac:dyDescent="0.25">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row>
    <row r="4205" spans="1:13" x14ac:dyDescent="0.25">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row>
    <row r="4206" spans="1:13" x14ac:dyDescent="0.25">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row>
    <row r="4207" spans="1:13" x14ac:dyDescent="0.25">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row>
    <row r="4208" spans="1:13" x14ac:dyDescent="0.25">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row>
    <row r="4209" spans="1:13" x14ac:dyDescent="0.25">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row>
    <row r="4210" spans="1:13" x14ac:dyDescent="0.25">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row>
    <row r="4211" spans="1:13" x14ac:dyDescent="0.25">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row>
    <row r="4212" spans="1:13" x14ac:dyDescent="0.25">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row>
    <row r="4213" spans="1:13" x14ac:dyDescent="0.25">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row>
    <row r="4214" spans="1:13" x14ac:dyDescent="0.25">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row>
    <row r="4215" spans="1:13" x14ac:dyDescent="0.25">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row>
    <row r="4216" spans="1:13" x14ac:dyDescent="0.25">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row>
    <row r="4217" spans="1:13" x14ac:dyDescent="0.25">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row>
    <row r="4218" spans="1:13" x14ac:dyDescent="0.25">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row>
    <row r="4219" spans="1:13" x14ac:dyDescent="0.25">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row>
    <row r="4220" spans="1:13" x14ac:dyDescent="0.25">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row>
    <row r="4221" spans="1:13" x14ac:dyDescent="0.25">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row>
    <row r="4222" spans="1:13" x14ac:dyDescent="0.25">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row>
    <row r="4223" spans="1:13" x14ac:dyDescent="0.25">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row>
    <row r="4224" spans="1:13" x14ac:dyDescent="0.25">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row>
    <row r="4225" spans="1:13" x14ac:dyDescent="0.25">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row>
    <row r="4226" spans="1:13" x14ac:dyDescent="0.25">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row>
    <row r="4228" spans="1:13" x14ac:dyDescent="0.25">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row>
    <row r="4229" spans="1:13" x14ac:dyDescent="0.25">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row>
    <row r="4230" spans="1:13" x14ac:dyDescent="0.25">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row>
    <row r="4231" spans="1:13" x14ac:dyDescent="0.25">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row>
    <row r="4232" spans="1:13" x14ac:dyDescent="0.25">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row>
    <row r="4233" spans="1:13" x14ac:dyDescent="0.25">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row>
    <row r="4234" spans="1:13" x14ac:dyDescent="0.25">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row>
    <row r="4235" spans="1:13" x14ac:dyDescent="0.25">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row>
    <row r="4236" spans="1:13" x14ac:dyDescent="0.25">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row>
    <row r="4237" spans="1:13" x14ac:dyDescent="0.25">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row>
    <row r="4238" spans="1:13" x14ac:dyDescent="0.25">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row>
    <row r="4239" spans="1:13" x14ac:dyDescent="0.25">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row>
    <row r="4240" spans="1:13" x14ac:dyDescent="0.25">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row>
    <row r="4241" spans="1:13" x14ac:dyDescent="0.25">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row>
    <row r="4242" spans="1:13" x14ac:dyDescent="0.25">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row>
    <row r="4243" spans="1:13" x14ac:dyDescent="0.25">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row>
    <row r="4244" spans="1:13" x14ac:dyDescent="0.25">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row>
    <row r="4245" spans="1:13" x14ac:dyDescent="0.25">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row>
    <row r="4246" spans="1:13" x14ac:dyDescent="0.25">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row>
    <row r="4247" spans="1:13" x14ac:dyDescent="0.25">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row>
    <row r="4248" spans="1:13" x14ac:dyDescent="0.25">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row>
    <row r="4249" spans="1:13" x14ac:dyDescent="0.25">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row>
    <row r="4250" spans="1:13" x14ac:dyDescent="0.25">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row>
    <row r="4251" spans="1:13" x14ac:dyDescent="0.25">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row>
    <row r="4252" spans="1:13" x14ac:dyDescent="0.25">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row>
    <row r="4253" spans="1:13" x14ac:dyDescent="0.25">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row>
    <row r="4254" spans="1:13" x14ac:dyDescent="0.25">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row>
    <row r="4255" spans="1:13" x14ac:dyDescent="0.25">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row>
    <row r="4256" spans="1:13" x14ac:dyDescent="0.25">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row>
    <row r="4257" spans="1:13" x14ac:dyDescent="0.25">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row>
    <row r="4258" spans="1:13" x14ac:dyDescent="0.25">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row>
    <row r="4259" spans="1:13" x14ac:dyDescent="0.25">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row>
    <row r="4260" spans="1:13" x14ac:dyDescent="0.25">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row>
    <row r="4261" spans="1:13" x14ac:dyDescent="0.25">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row>
    <row r="4262" spans="1:13" x14ac:dyDescent="0.25">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row>
    <row r="4263" spans="1:13" x14ac:dyDescent="0.25">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row>
    <row r="4264" spans="1:13" x14ac:dyDescent="0.25">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row>
    <row r="4265" spans="1:13" x14ac:dyDescent="0.25">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row>
    <row r="4266" spans="1:13" x14ac:dyDescent="0.25">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row>
    <row r="4267" spans="1:13" x14ac:dyDescent="0.25">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row>
    <row r="4268" spans="1:13" x14ac:dyDescent="0.25">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row>
    <row r="4269" spans="1:13" x14ac:dyDescent="0.25">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row>
    <row r="4270" spans="1:13" x14ac:dyDescent="0.25">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row>
    <row r="4271" spans="1:13" x14ac:dyDescent="0.25">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row>
    <row r="4272" spans="1:13" x14ac:dyDescent="0.25">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row>
    <row r="4273" spans="1:13" x14ac:dyDescent="0.25">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row>
    <row r="4274" spans="1:13" x14ac:dyDescent="0.25">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row>
    <row r="4275" spans="1:13" x14ac:dyDescent="0.25">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row>
    <row r="4276" spans="1:13" x14ac:dyDescent="0.25">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row>
    <row r="4277" spans="1:13" x14ac:dyDescent="0.25">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row>
    <row r="4278" spans="1:13" x14ac:dyDescent="0.25">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row>
    <row r="4279" spans="1:13" x14ac:dyDescent="0.25">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row>
    <row r="4280" spans="1:13" x14ac:dyDescent="0.25">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row>
    <row r="4281" spans="1:13" x14ac:dyDescent="0.25">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row>
    <row r="4282" spans="1:13" x14ac:dyDescent="0.25">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row>
    <row r="4283" spans="1:13" x14ac:dyDescent="0.25">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row>
    <row r="4284" spans="1:13" x14ac:dyDescent="0.25">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row>
    <row r="4285" spans="1:13" x14ac:dyDescent="0.25">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row>
    <row r="4286" spans="1:13" x14ac:dyDescent="0.25">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row>
    <row r="4287" spans="1:13" x14ac:dyDescent="0.25">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row>
    <row r="4288" spans="1:13" x14ac:dyDescent="0.25">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row>
    <row r="4289" spans="1:13" x14ac:dyDescent="0.25">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row>
    <row r="4290" spans="1:13" x14ac:dyDescent="0.25">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row>
    <row r="4292" spans="1:13" x14ac:dyDescent="0.25">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row>
    <row r="4293" spans="1:13" x14ac:dyDescent="0.25">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row>
    <row r="4294" spans="1:13" x14ac:dyDescent="0.25">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row>
    <row r="4295" spans="1:13" x14ac:dyDescent="0.25">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row>
    <row r="4296" spans="1:13" x14ac:dyDescent="0.25">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row>
    <row r="4297" spans="1:13" x14ac:dyDescent="0.25">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row>
    <row r="4298" spans="1:13" x14ac:dyDescent="0.25">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row>
    <row r="4299" spans="1:13" x14ac:dyDescent="0.25">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row>
    <row r="4300" spans="1:13" x14ac:dyDescent="0.25">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row>
    <row r="4301" spans="1:13" x14ac:dyDescent="0.25">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row>
    <row r="4302" spans="1:13" x14ac:dyDescent="0.25">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row>
    <row r="4303" spans="1:13" x14ac:dyDescent="0.25">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row>
    <row r="4304" spans="1:13" x14ac:dyDescent="0.25">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row>
    <row r="4305" spans="1:13" x14ac:dyDescent="0.25">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row>
    <row r="4306" spans="1:13" x14ac:dyDescent="0.25">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row>
    <row r="4307" spans="1:13" x14ac:dyDescent="0.25">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row>
    <row r="4308" spans="1:13" x14ac:dyDescent="0.25">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row>
    <row r="4309" spans="1:13" x14ac:dyDescent="0.25">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row>
    <row r="4310" spans="1:13" x14ac:dyDescent="0.25">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row>
    <row r="4311" spans="1:13" x14ac:dyDescent="0.25">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row>
    <row r="4312" spans="1:13" x14ac:dyDescent="0.25">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row>
    <row r="4313" spans="1:13" x14ac:dyDescent="0.25">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row>
    <row r="4314" spans="1:13" x14ac:dyDescent="0.25">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row>
    <row r="4315" spans="1:13" x14ac:dyDescent="0.25">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row>
    <row r="4316" spans="1:13" x14ac:dyDescent="0.25">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row>
    <row r="4317" spans="1:13" x14ac:dyDescent="0.25">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row>
    <row r="4318" spans="1:13" x14ac:dyDescent="0.25">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row>
    <row r="4319" spans="1:13" x14ac:dyDescent="0.25">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row>
    <row r="4320" spans="1:13" x14ac:dyDescent="0.25">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row>
    <row r="4321" spans="1:13" x14ac:dyDescent="0.25">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row>
    <row r="4322" spans="1:13" x14ac:dyDescent="0.25">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row>
    <row r="4323" spans="1:13" x14ac:dyDescent="0.25">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row>
    <row r="4324" spans="1:13" x14ac:dyDescent="0.25">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row>
    <row r="4325" spans="1:13" x14ac:dyDescent="0.25">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row>
    <row r="4326" spans="1:13" x14ac:dyDescent="0.25">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row>
    <row r="4327" spans="1:13" x14ac:dyDescent="0.25">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row>
    <row r="4328" spans="1:13" x14ac:dyDescent="0.25">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row>
    <row r="4329" spans="1:13" x14ac:dyDescent="0.25">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row>
    <row r="4330" spans="1:13" x14ac:dyDescent="0.25">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row>
    <row r="4331" spans="1:13" x14ac:dyDescent="0.25">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row>
    <row r="4332" spans="1:13" x14ac:dyDescent="0.25">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row>
    <row r="4333" spans="1:13" x14ac:dyDescent="0.25">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row>
    <row r="4334" spans="1:13" x14ac:dyDescent="0.25">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row>
    <row r="4335" spans="1:13" x14ac:dyDescent="0.25">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row>
    <row r="4336" spans="1:13" x14ac:dyDescent="0.25">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row>
    <row r="4337" spans="1:13" x14ac:dyDescent="0.25">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row>
    <row r="4338" spans="1:13" x14ac:dyDescent="0.25">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row>
    <row r="4339" spans="1:13" x14ac:dyDescent="0.25">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row>
    <row r="4340" spans="1:13" x14ac:dyDescent="0.25">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row>
    <row r="4341" spans="1:13" x14ac:dyDescent="0.25">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row>
    <row r="4342" spans="1:13" x14ac:dyDescent="0.25">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row>
    <row r="4343" spans="1:13" x14ac:dyDescent="0.25">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row>
    <row r="4344" spans="1:13" x14ac:dyDescent="0.25">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row>
    <row r="4345" spans="1:13" x14ac:dyDescent="0.25">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row>
    <row r="4346" spans="1:13" x14ac:dyDescent="0.25">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row>
    <row r="4347" spans="1:13" x14ac:dyDescent="0.25">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row>
    <row r="4348" spans="1:13" x14ac:dyDescent="0.25">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row>
    <row r="4349" spans="1:13" x14ac:dyDescent="0.25">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row>
    <row r="4350" spans="1:13" x14ac:dyDescent="0.25">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row>
    <row r="4351" spans="1:13" x14ac:dyDescent="0.25">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row>
    <row r="4352" spans="1:13" x14ac:dyDescent="0.25">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row>
    <row r="4353" spans="1:13" x14ac:dyDescent="0.25">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row>
    <row r="4354" spans="1:13" x14ac:dyDescent="0.25">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row>
    <row r="4356" spans="1:13" x14ac:dyDescent="0.25">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row>
    <row r="4357" spans="1:13" x14ac:dyDescent="0.25">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row>
    <row r="4358" spans="1:13" x14ac:dyDescent="0.25">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row>
    <row r="4359" spans="1:13" x14ac:dyDescent="0.25">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row>
    <row r="4360" spans="1:13" x14ac:dyDescent="0.25">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row>
    <row r="4361" spans="1:13" x14ac:dyDescent="0.25">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row>
    <row r="4362" spans="1:13" x14ac:dyDescent="0.25">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row>
    <row r="4363" spans="1:13" x14ac:dyDescent="0.25">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row>
    <row r="4364" spans="1:13" x14ac:dyDescent="0.25">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row>
    <row r="4365" spans="1:13" x14ac:dyDescent="0.25">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row>
    <row r="4366" spans="1:13" x14ac:dyDescent="0.25">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row>
    <row r="4367" spans="1:13" x14ac:dyDescent="0.25">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row>
    <row r="4368" spans="1:13" x14ac:dyDescent="0.25">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row>
    <row r="4369" spans="1:13" x14ac:dyDescent="0.25">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row>
    <row r="4370" spans="1:13" x14ac:dyDescent="0.25">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row>
    <row r="4371" spans="1:13" x14ac:dyDescent="0.25">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row>
    <row r="4372" spans="1:13" x14ac:dyDescent="0.25">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row>
    <row r="4373" spans="1:13" x14ac:dyDescent="0.25">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row>
    <row r="4374" spans="1:13" x14ac:dyDescent="0.25">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row>
    <row r="4375" spans="1:13" x14ac:dyDescent="0.25">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row>
    <row r="4376" spans="1:13" x14ac:dyDescent="0.25">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row>
    <row r="4377" spans="1:13" x14ac:dyDescent="0.25">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row>
    <row r="4378" spans="1:13" x14ac:dyDescent="0.25">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row>
    <row r="4379" spans="1:13" x14ac:dyDescent="0.25">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row>
    <row r="4380" spans="1:13" x14ac:dyDescent="0.25">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row>
    <row r="4381" spans="1:13" x14ac:dyDescent="0.25">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row>
    <row r="4382" spans="1:13" x14ac:dyDescent="0.25">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row>
    <row r="4383" spans="1:13" x14ac:dyDescent="0.25">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row>
    <row r="4384" spans="1:13" x14ac:dyDescent="0.25">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row>
    <row r="4385" spans="1:13" x14ac:dyDescent="0.25">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row>
    <row r="4386" spans="1:13" x14ac:dyDescent="0.25">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row>
    <row r="4387" spans="1:13" x14ac:dyDescent="0.25">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row>
    <row r="4388" spans="1:13" x14ac:dyDescent="0.25">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row>
    <row r="4389" spans="1:13" x14ac:dyDescent="0.25">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row>
    <row r="4390" spans="1:13" x14ac:dyDescent="0.25">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row>
    <row r="4391" spans="1:13" x14ac:dyDescent="0.25">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row>
    <row r="4392" spans="1:13" x14ac:dyDescent="0.25">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row>
    <row r="4393" spans="1:13" x14ac:dyDescent="0.25">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row>
    <row r="4394" spans="1:13" x14ac:dyDescent="0.25">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row>
    <row r="4395" spans="1:13" x14ac:dyDescent="0.25">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row>
    <row r="4396" spans="1:13" x14ac:dyDescent="0.25">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row>
    <row r="4397" spans="1:13" x14ac:dyDescent="0.25">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row>
    <row r="4398" spans="1:13" x14ac:dyDescent="0.25">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row>
    <row r="4399" spans="1:13" x14ac:dyDescent="0.25">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row>
    <row r="4400" spans="1:13" x14ac:dyDescent="0.25">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row>
    <row r="4401" spans="1:13" x14ac:dyDescent="0.25">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row>
    <row r="4402" spans="1:13" x14ac:dyDescent="0.25">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row>
    <row r="4403" spans="1:13" x14ac:dyDescent="0.25">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row>
    <row r="4404" spans="1:13" x14ac:dyDescent="0.25">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row>
    <row r="4405" spans="1:13" x14ac:dyDescent="0.25">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row>
    <row r="4406" spans="1:13" x14ac:dyDescent="0.25">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row>
    <row r="4407" spans="1:13" x14ac:dyDescent="0.25">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row>
    <row r="4408" spans="1:13" x14ac:dyDescent="0.25">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row>
    <row r="4409" spans="1:13" x14ac:dyDescent="0.25">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row>
    <row r="4410" spans="1:13" x14ac:dyDescent="0.25">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row>
    <row r="4411" spans="1:13" x14ac:dyDescent="0.25">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row>
    <row r="4412" spans="1:13" x14ac:dyDescent="0.25">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row>
    <row r="4413" spans="1:13" x14ac:dyDescent="0.25">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row>
    <row r="4414" spans="1:13" x14ac:dyDescent="0.25">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row>
    <row r="4415" spans="1:13" x14ac:dyDescent="0.25">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row>
    <row r="4416" spans="1:13" x14ac:dyDescent="0.25">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row>
    <row r="4417" spans="1:13" x14ac:dyDescent="0.25">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row>
    <row r="4418" spans="1:13" x14ac:dyDescent="0.25">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row>
    <row r="4420" spans="1:13" x14ac:dyDescent="0.25">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row>
    <row r="4421" spans="1:13" x14ac:dyDescent="0.25">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row>
    <row r="4422" spans="1:13" x14ac:dyDescent="0.25">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row>
    <row r="4423" spans="1:13" x14ac:dyDescent="0.25">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row>
    <row r="4424" spans="1:13" x14ac:dyDescent="0.25">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row>
    <row r="4425" spans="1:13" x14ac:dyDescent="0.25">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row>
    <row r="4426" spans="1:13" x14ac:dyDescent="0.25">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row>
    <row r="4427" spans="1:13" x14ac:dyDescent="0.25">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row>
    <row r="4428" spans="1:13" x14ac:dyDescent="0.25">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row>
    <row r="4429" spans="1:13" x14ac:dyDescent="0.25">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row>
    <row r="4430" spans="1:13" x14ac:dyDescent="0.25">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row>
    <row r="4431" spans="1:13" x14ac:dyDescent="0.25">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row>
    <row r="4432" spans="1:13" x14ac:dyDescent="0.25">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row>
    <row r="4433" spans="1:13" x14ac:dyDescent="0.25">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row>
    <row r="4434" spans="1:13" x14ac:dyDescent="0.25">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row>
    <row r="4435" spans="1:13" x14ac:dyDescent="0.25">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row>
    <row r="4436" spans="1:13" x14ac:dyDescent="0.25">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row>
    <row r="4437" spans="1:13" x14ac:dyDescent="0.25">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row>
    <row r="4438" spans="1:13" x14ac:dyDescent="0.25">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row>
    <row r="4439" spans="1:13" x14ac:dyDescent="0.25">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row>
    <row r="4440" spans="1:13" x14ac:dyDescent="0.25">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row>
    <row r="4441" spans="1:13" x14ac:dyDescent="0.25">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row>
    <row r="4442" spans="1:13" x14ac:dyDescent="0.25">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row>
    <row r="4443" spans="1:13" x14ac:dyDescent="0.25">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row>
    <row r="4444" spans="1:13" x14ac:dyDescent="0.25">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row>
    <row r="4445" spans="1:13" x14ac:dyDescent="0.25">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row>
    <row r="4446" spans="1:13" x14ac:dyDescent="0.25">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row>
    <row r="4447" spans="1:13" x14ac:dyDescent="0.25">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row>
    <row r="4448" spans="1:13" x14ac:dyDescent="0.25">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row>
    <row r="4449" spans="1:13" x14ac:dyDescent="0.25">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row>
    <row r="4450" spans="1:13" x14ac:dyDescent="0.25">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row>
    <row r="4451" spans="1:13" x14ac:dyDescent="0.25">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row>
    <row r="4452" spans="1:13" x14ac:dyDescent="0.25">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row>
    <row r="4453" spans="1:13" x14ac:dyDescent="0.25">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row>
    <row r="4454" spans="1:13" x14ac:dyDescent="0.25">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row>
    <row r="4455" spans="1:13" x14ac:dyDescent="0.25">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row>
    <row r="4456" spans="1:13" x14ac:dyDescent="0.25">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row>
    <row r="4457" spans="1:13" x14ac:dyDescent="0.25">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row>
    <row r="4458" spans="1:13" x14ac:dyDescent="0.25">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row>
    <row r="4459" spans="1:13" x14ac:dyDescent="0.25">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row>
    <row r="4460" spans="1:13" x14ac:dyDescent="0.25">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row>
    <row r="4461" spans="1:13" x14ac:dyDescent="0.25">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row>
    <row r="4462" spans="1:13" x14ac:dyDescent="0.25">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row>
    <row r="4463" spans="1:13" x14ac:dyDescent="0.25">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row>
    <row r="4464" spans="1:13" x14ac:dyDescent="0.25">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row>
    <row r="4465" spans="1:13" x14ac:dyDescent="0.25">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row>
    <row r="4466" spans="1:13" x14ac:dyDescent="0.25">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row>
    <row r="4467" spans="1:13" x14ac:dyDescent="0.25">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row>
    <row r="4468" spans="1:13" x14ac:dyDescent="0.25">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row>
    <row r="4469" spans="1:13" x14ac:dyDescent="0.25">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row>
    <row r="4470" spans="1:13" x14ac:dyDescent="0.25">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row>
    <row r="4471" spans="1:13" x14ac:dyDescent="0.25">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row>
    <row r="4472" spans="1:13" x14ac:dyDescent="0.25">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row>
    <row r="4473" spans="1:13" x14ac:dyDescent="0.25">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row>
    <row r="4474" spans="1:13" x14ac:dyDescent="0.25">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row>
    <row r="4475" spans="1:13" x14ac:dyDescent="0.25">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row>
    <row r="4476" spans="1:13" x14ac:dyDescent="0.25">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row>
    <row r="4477" spans="1:13" x14ac:dyDescent="0.25">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row>
    <row r="4478" spans="1:13" x14ac:dyDescent="0.25">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row>
    <row r="4479" spans="1:13" x14ac:dyDescent="0.25">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row>
    <row r="4480" spans="1:13" x14ac:dyDescent="0.25">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row>
    <row r="4481" spans="1:13" x14ac:dyDescent="0.25">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row>
    <row r="4482" spans="1:13" x14ac:dyDescent="0.25">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row>
    <row r="4484" spans="1:13" x14ac:dyDescent="0.25">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row>
    <row r="4485" spans="1:13" x14ac:dyDescent="0.25">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row>
    <row r="4486" spans="1:13" x14ac:dyDescent="0.25">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row>
    <row r="4487" spans="1:13" x14ac:dyDescent="0.25">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row>
    <row r="4488" spans="1:13" x14ac:dyDescent="0.25">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row>
    <row r="4489" spans="1:13" x14ac:dyDescent="0.25">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row>
    <row r="4490" spans="1:13" x14ac:dyDescent="0.25">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row>
    <row r="4491" spans="1:13" x14ac:dyDescent="0.25">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row>
    <row r="4492" spans="1:13" x14ac:dyDescent="0.25">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row>
    <row r="4493" spans="1:13" x14ac:dyDescent="0.25">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row>
    <row r="4494" spans="1:13" x14ac:dyDescent="0.25">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row>
    <row r="4495" spans="1:13" x14ac:dyDescent="0.25">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row>
    <row r="4496" spans="1:13" x14ac:dyDescent="0.25">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row>
    <row r="4497" spans="1:13" x14ac:dyDescent="0.25">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row>
    <row r="4498" spans="1:13" x14ac:dyDescent="0.25">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row>
    <row r="4499" spans="1:13" x14ac:dyDescent="0.25">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row>
    <row r="4500" spans="1:13" x14ac:dyDescent="0.25">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row>
    <row r="4501" spans="1:13" x14ac:dyDescent="0.25">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row>
    <row r="4502" spans="1:13" x14ac:dyDescent="0.25">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row>
    <row r="4503" spans="1:13" x14ac:dyDescent="0.25">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row>
    <row r="4504" spans="1:13" x14ac:dyDescent="0.25">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row>
    <row r="4505" spans="1:13" x14ac:dyDescent="0.25">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row>
    <row r="4506" spans="1:13" x14ac:dyDescent="0.25">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7C5B4-F8A8-40EA-80DA-00DCCB675B57}">
  <dimension ref="E1:U29"/>
  <sheetViews>
    <sheetView showGridLines="0" tabSelected="1" zoomScaleNormal="100" workbookViewId="0"/>
  </sheetViews>
  <sheetFormatPr defaultRowHeight="13.8" x14ac:dyDescent="0.25"/>
  <cols>
    <col min="1" max="1" width="4.69921875" customWidth="1"/>
    <col min="3" max="3" width="7.09765625" customWidth="1"/>
    <col min="17" max="17" width="12.09765625" customWidth="1"/>
    <col min="18" max="18" width="11.09765625" customWidth="1"/>
    <col min="19" max="19" width="10.796875" customWidth="1"/>
    <col min="20" max="20" width="11.19921875" customWidth="1"/>
  </cols>
  <sheetData>
    <row r="1" spans="5:10" ht="44.4" x14ac:dyDescent="0.7">
      <c r="E1" s="9" t="s">
        <v>193</v>
      </c>
      <c r="F1" s="10"/>
      <c r="G1" s="10"/>
      <c r="H1" s="10"/>
      <c r="I1" s="10"/>
      <c r="J1" s="10"/>
    </row>
    <row r="20" spans="17:21" ht="20.399999999999999" x14ac:dyDescent="0.35">
      <c r="Q20" s="13" t="s">
        <v>194</v>
      </c>
    </row>
    <row r="21" spans="17:21" x14ac:dyDescent="0.25">
      <c r="Q21" s="12" t="s">
        <v>2</v>
      </c>
      <c r="R21" s="12" t="s">
        <v>195</v>
      </c>
      <c r="S21" s="12" t="s">
        <v>198</v>
      </c>
      <c r="T21" s="12" t="s">
        <v>196</v>
      </c>
      <c r="U21" s="12" t="s">
        <v>197</v>
      </c>
    </row>
    <row r="22" spans="17:21" x14ac:dyDescent="0.25">
      <c r="Q22" t="str">
        <f>IF('state sparkline'!A6="","",'state sparkline'!A6)</f>
        <v>Australian Capital Territory</v>
      </c>
      <c r="R22" s="14">
        <f>IFERROR(GETPIVOTDATA("Sales",'map - sales by state'!$A$3,"Full State",Q22,"Country","Australia"),"")</f>
        <v>38681.96</v>
      </c>
    </row>
    <row r="23" spans="17:21" x14ac:dyDescent="0.25">
      <c r="Q23" t="str">
        <f>IF('state sparkline'!A7="","",'state sparkline'!A7)</f>
        <v>New South Wales</v>
      </c>
      <c r="R23" s="14">
        <f>IFERROR(GETPIVOTDATA("Sales",'map - sales by state'!$A$3,"Full State",Q23,"Country","Australia"),"")</f>
        <v>1165603.4700000004</v>
      </c>
    </row>
    <row r="24" spans="17:21" x14ac:dyDescent="0.25">
      <c r="Q24" t="str">
        <f>IF('state sparkline'!A8="","",'state sparkline'!A8)</f>
        <v>Northern Territory</v>
      </c>
      <c r="R24" s="14">
        <f>IFERROR(GETPIVOTDATA("Sales",'map - sales by state'!$A$3,"Full State",Q24,"Country","Australia"),"")</f>
        <v>67846.81</v>
      </c>
    </row>
    <row r="25" spans="17:21" x14ac:dyDescent="0.25">
      <c r="Q25" t="str">
        <f>IF('state sparkline'!A9="","",'state sparkline'!A9)</f>
        <v>Queensland</v>
      </c>
      <c r="R25" s="14">
        <f>IFERROR(GETPIVOTDATA("Sales",'map - sales by state'!$A$3,"Full State",Q25,"Country","Australia"),"")</f>
        <v>603864.97999999952</v>
      </c>
    </row>
    <row r="26" spans="17:21" x14ac:dyDescent="0.25">
      <c r="Q26" t="str">
        <f>IF('state sparkline'!A10="","",'state sparkline'!A10)</f>
        <v>South Australia</v>
      </c>
      <c r="R26" s="14">
        <f>IFERROR(GETPIVOTDATA("Sales",'map - sales by state'!$A$3,"Full State",Q26,"Country","Australia"),"")</f>
        <v>112716.26999999997</v>
      </c>
    </row>
    <row r="27" spans="17:21" x14ac:dyDescent="0.25">
      <c r="Q27" t="str">
        <f>IF('state sparkline'!A11="","",'state sparkline'!A11)</f>
        <v>Tasmania</v>
      </c>
      <c r="R27" s="14">
        <f>IFERROR(GETPIVOTDATA("Sales",'map - sales by state'!$A$3,"Full State",Q27,"Country","Australia"),"")</f>
        <v>59512.450000000004</v>
      </c>
    </row>
    <row r="28" spans="17:21" x14ac:dyDescent="0.25">
      <c r="Q28" t="str">
        <f>IF('state sparkline'!A12="","",'state sparkline'!A12)</f>
        <v>Victoria</v>
      </c>
      <c r="R28" s="14">
        <f>IFERROR(GETPIVOTDATA("Sales",'map - sales by state'!$A$3,"Full State",Q28,"Country","Australia"),"")</f>
        <v>825449.32000000018</v>
      </c>
    </row>
    <row r="29" spans="17:21" x14ac:dyDescent="0.25">
      <c r="Q29" t="str">
        <f>IF('state sparkline'!A13="","",'state sparkline'!A13)</f>
        <v>Western Australia</v>
      </c>
      <c r="R29" s="14">
        <f>IFERROR(GETPIVOTDATA("Sales",'map - sales by state'!$A$3,"Full State",Q29,"Country","Australia"),"")</f>
        <v>312583.21999999997</v>
      </c>
    </row>
  </sheetData>
  <conditionalFormatting sqref="R22:R29">
    <cfRule type="dataBar" priority="1">
      <dataBar>
        <cfvo type="min"/>
        <cfvo type="max"/>
        <color theme="0" tint="-0.499984740745262"/>
      </dataBar>
      <extLst>
        <ext xmlns:x14="http://schemas.microsoft.com/office/spreadsheetml/2009/9/main" uri="{B025F937-C7B1-47D3-B67F-A62EFF666E3E}">
          <x14:id>{4E74877A-4812-4E8D-AC0A-3B2C373F014C}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E74877A-4812-4E8D-AC0A-3B2C373F014C}">
            <x14:dataBar minLength="0" maxLength="100" gradient="0">
              <x14:cfvo type="autoMin"/>
              <x14:cfvo type="autoMax"/>
              <x14:negativeFillColor rgb="FFFF0000"/>
              <x14:axisColor rgb="FF000000"/>
            </x14:dataBar>
          </x14:cfRule>
          <xm:sqref>R22:R29</xm:sqref>
        </x14:conditionalFormatting>
      </x14:conditionalFormattings>
    </ext>
    <ext xmlns:x14="http://schemas.microsoft.com/office/spreadsheetml/2009/9/main" uri="{05C60535-1F16-4fd2-B633-F4F36F0B64E0}">
      <x14:sparklineGroups xmlns:xm="http://schemas.microsoft.com/office/excel/2006/main">
        <x14:sparklineGroup displayEmptyCellsAs="gap" xr2:uid="{06869CA8-B532-4AC0-AD2E-12B9F48B7587}">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'state sparkline'!B40:Y40</xm:f>
              <xm:sqref>U22</xm:sqref>
            </x14:sparkline>
            <x14:sparkline>
              <xm:f>'state sparkline'!B41:Y41</xm:f>
              <xm:sqref>U23</xm:sqref>
            </x14:sparkline>
            <x14:sparkline>
              <xm:f>'state sparkline'!B42:Y42</xm:f>
              <xm:sqref>U24</xm:sqref>
            </x14:sparkline>
            <x14:sparkline>
              <xm:f>'state sparkline'!B43:Y43</xm:f>
              <xm:sqref>U25</xm:sqref>
            </x14:sparkline>
            <x14:sparkline>
              <xm:f>'state sparkline'!B44:Y44</xm:f>
              <xm:sqref>U26</xm:sqref>
            </x14:sparkline>
            <x14:sparkline>
              <xm:f>'state sparkline'!B45:Y45</xm:f>
              <xm:sqref>U27</xm:sqref>
            </x14:sparkline>
            <x14:sparkline>
              <xm:f>'state sparkline'!B46:Y46</xm:f>
              <xm:sqref>U28</xm:sqref>
            </x14:sparkline>
            <x14:sparkline>
              <xm:f>'state sparkline'!B47:Y47</xm:f>
              <xm:sqref>U29</xm:sqref>
            </x14:sparkline>
          </x14:sparklines>
        </x14:sparklineGroup>
        <x14:sparklineGroup displayEmptyCellsAs="gap" xr2:uid="{E40F031C-D812-49E5-B900-F0B4AEF3FC58}">
          <x14:colorSeries rgb="FF0070C0"/>
          <x14:colorNegative rgb="FF000000"/>
          <x14:colorAxis rgb="FF000000"/>
          <x14:colorMarkers rgb="FF000000"/>
          <x14:colorFirst rgb="FF000000"/>
          <x14:colorLast rgb="FF000000"/>
          <x14:colorHigh rgb="FF000000"/>
          <x14:colorLow rgb="FF000000"/>
          <x14:sparklines>
            <x14:sparkline>
              <xm:f>'state sparkline'!B23:Y23</xm:f>
              <xm:sqref>T22</xm:sqref>
            </x14:sparkline>
            <x14:sparkline>
              <xm:f>'state sparkline'!B24:Y24</xm:f>
              <xm:sqref>T23</xm:sqref>
            </x14:sparkline>
            <x14:sparkline>
              <xm:f>'state sparkline'!B25:Y25</xm:f>
              <xm:sqref>T24</xm:sqref>
            </x14:sparkline>
            <x14:sparkline>
              <xm:f>'state sparkline'!B26:Y26</xm:f>
              <xm:sqref>T25</xm:sqref>
            </x14:sparkline>
            <x14:sparkline>
              <xm:f>'state sparkline'!B27:Y27</xm:f>
              <xm:sqref>T26</xm:sqref>
            </x14:sparkline>
            <x14:sparkline>
              <xm:f>'state sparkline'!B28:Y28</xm:f>
              <xm:sqref>T27</xm:sqref>
            </x14:sparkline>
            <x14:sparkline>
              <xm:f>'state sparkline'!B29:Y29</xm:f>
              <xm:sqref>T28</xm:sqref>
            </x14:sparkline>
            <x14:sparkline>
              <xm:f>'state sparkline'!B30:Y30</xm:f>
              <xm:sqref>T29</xm:sqref>
            </x14:sparkline>
          </x14:sparklines>
        </x14:sparklineGroup>
        <x14:sparklineGroup displayEmptyCellsAs="gap" xr2:uid="{395CD4BB-8A8E-475C-83B0-DA4CDE6847C9}">
          <x14:colorSeries theme="6" tint="-0.249977111117893"/>
          <x14:colorNegative theme="7"/>
          <x14:colorAxis rgb="FF000000"/>
          <x14:colorMarkers theme="7" tint="-0.249977111117893"/>
          <x14:colorFirst theme="7" tint="-0.249977111117893"/>
          <x14:colorLast theme="7" tint="-0.249977111117893"/>
          <x14:colorHigh theme="7" tint="-0.249977111117893"/>
          <x14:colorLow theme="7" tint="-0.249977111117893"/>
          <x14:sparklines>
            <x14:sparkline>
              <xm:f>'state sparkline'!B6:Z6</xm:f>
              <xm:sqref>S22</xm:sqref>
            </x14:sparkline>
            <x14:sparkline>
              <xm:f>'state sparkline'!B7:Z7</xm:f>
              <xm:sqref>S23</xm:sqref>
            </x14:sparkline>
            <x14:sparkline>
              <xm:f>'state sparkline'!B8:Z8</xm:f>
              <xm:sqref>S24</xm:sqref>
            </x14:sparkline>
            <x14:sparkline>
              <xm:f>'state sparkline'!B9:Z9</xm:f>
              <xm:sqref>S25</xm:sqref>
            </x14:sparkline>
            <x14:sparkline>
              <xm:f>'state sparkline'!B10:Z10</xm:f>
              <xm:sqref>S26</xm:sqref>
            </x14:sparkline>
            <x14:sparkline>
              <xm:f>'state sparkline'!B11:Z11</xm:f>
              <xm:sqref>S27</xm:sqref>
            </x14:sparkline>
            <x14:sparkline>
              <xm:f>'state sparkline'!B12:Z12</xm:f>
              <xm:sqref>S28</xm:sqref>
            </x14:sparkline>
            <x14:sparkline>
              <xm:f>'state sparkline'!B13:Z13</xm:f>
              <xm:sqref>S29</xm:sqref>
            </x14:sparkline>
          </x14:sparklines>
        </x14:sparklineGroup>
      </x14:sparklineGroup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6E71-4B9F-4123-A8A8-29100C8C2116}">
  <dimension ref="A3:F6"/>
  <sheetViews>
    <sheetView zoomScale="110" zoomScaleNormal="110" workbookViewId="0">
      <selection activeCell="E4" sqref="E4:F4"/>
    </sheetView>
  </sheetViews>
  <sheetFormatPr defaultRowHeight="13.8" x14ac:dyDescent="0.25"/>
  <cols>
    <col min="1" max="1" width="13.59765625" bestFit="1" customWidth="1"/>
    <col min="2" max="2" width="13.09765625" bestFit="1" customWidth="1"/>
    <col min="3" max="3" width="15.69921875" bestFit="1" customWidth="1"/>
    <col min="4" max="4" width="13.09765625" bestFit="1" customWidth="1"/>
    <col min="5" max="5" width="11" bestFit="1" customWidth="1"/>
    <col min="6" max="6" width="8.8984375" bestFit="1" customWidth="1"/>
  </cols>
  <sheetData>
    <row r="3" spans="1:6" x14ac:dyDescent="0.25">
      <c r="A3" s="6" t="s">
        <v>164</v>
      </c>
      <c r="B3" t="s">
        <v>180</v>
      </c>
      <c r="C3" t="s">
        <v>199</v>
      </c>
      <c r="E3" t="s">
        <v>200</v>
      </c>
      <c r="F3" t="s">
        <v>201</v>
      </c>
    </row>
    <row r="4" spans="1:6" x14ac:dyDescent="0.25">
      <c r="A4" s="7" t="s">
        <v>148</v>
      </c>
      <c r="B4" s="5">
        <v>658115.49</v>
      </c>
      <c r="C4" s="5">
        <v>502.76202444614211</v>
      </c>
      <c r="E4" s="11">
        <f>GETPIVOTDATA("Sum of Sales",$A$3)</f>
        <v>3186258.4799999907</v>
      </c>
      <c r="F4" s="11">
        <f>GETPIVOTDATA("Average of Sales2",$A$3)</f>
        <v>707.27158268590244</v>
      </c>
    </row>
    <row r="5" spans="1:6" x14ac:dyDescent="0.25">
      <c r="A5" s="7" t="s">
        <v>147</v>
      </c>
      <c r="B5" s="5">
        <v>2528142.9900000012</v>
      </c>
      <c r="C5" s="5">
        <v>791.0334762202757</v>
      </c>
    </row>
    <row r="6" spans="1:6" x14ac:dyDescent="0.25">
      <c r="A6" s="7" t="s">
        <v>165</v>
      </c>
      <c r="B6" s="5">
        <v>3186258.4799999907</v>
      </c>
      <c r="C6" s="5">
        <v>707.27158268590244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C2F97-6BC0-41D3-AF89-258824F820FE}">
  <dimension ref="A3:F31"/>
  <sheetViews>
    <sheetView zoomScale="110" zoomScaleNormal="110" workbookViewId="0">
      <selection activeCell="F5" sqref="F5"/>
    </sheetView>
  </sheetViews>
  <sheetFormatPr defaultRowHeight="13.8" x14ac:dyDescent="0.25"/>
  <cols>
    <col min="1" max="1" width="12.3984375" bestFit="1" customWidth="1"/>
    <col min="2" max="2" width="15.296875" bestFit="1" customWidth="1"/>
    <col min="3" max="3" width="13.296875" bestFit="1" customWidth="1"/>
    <col min="4" max="4" width="13.09765625" bestFit="1" customWidth="1"/>
    <col min="6" max="6" width="9.59765625" bestFit="1" customWidth="1"/>
  </cols>
  <sheetData>
    <row r="3" spans="1:6" x14ac:dyDescent="0.25">
      <c r="A3" s="6" t="s">
        <v>180</v>
      </c>
      <c r="B3" s="6" t="s">
        <v>181</v>
      </c>
    </row>
    <row r="4" spans="1:6" x14ac:dyDescent="0.25">
      <c r="A4" s="6" t="s">
        <v>164</v>
      </c>
      <c r="B4" t="s">
        <v>148</v>
      </c>
      <c r="C4" t="s">
        <v>147</v>
      </c>
      <c r="D4" t="s">
        <v>165</v>
      </c>
    </row>
    <row r="5" spans="1:6" x14ac:dyDescent="0.25">
      <c r="A5" s="7" t="s">
        <v>166</v>
      </c>
      <c r="B5" s="5">
        <v>312187.35000000003</v>
      </c>
      <c r="C5" s="5">
        <v>1319266.31</v>
      </c>
      <c r="D5" s="5">
        <v>1631453.66</v>
      </c>
      <c r="F5" s="11">
        <f>SUM('KMART DATA'!M:M)</f>
        <v>3186258.4800000009</v>
      </c>
    </row>
    <row r="6" spans="1:6" x14ac:dyDescent="0.25">
      <c r="A6" s="8" t="s">
        <v>168</v>
      </c>
      <c r="B6" s="5">
        <v>17665.07</v>
      </c>
      <c r="C6" s="5">
        <v>113131.16</v>
      </c>
      <c r="D6" s="5">
        <v>130796.23000000001</v>
      </c>
    </row>
    <row r="7" spans="1:6" x14ac:dyDescent="0.25">
      <c r="A7" s="8" t="s">
        <v>169</v>
      </c>
      <c r="B7" s="5">
        <v>12622.539999999999</v>
      </c>
      <c r="C7" s="5">
        <v>119907.95</v>
      </c>
      <c r="D7" s="5">
        <v>132530.49</v>
      </c>
    </row>
    <row r="8" spans="1:6" x14ac:dyDescent="0.25">
      <c r="A8" s="8" t="s">
        <v>170</v>
      </c>
      <c r="B8" s="5">
        <v>30766.69</v>
      </c>
      <c r="C8" s="5">
        <v>90020.700000000012</v>
      </c>
      <c r="D8" s="5">
        <v>120787.39000000001</v>
      </c>
    </row>
    <row r="9" spans="1:6" x14ac:dyDescent="0.25">
      <c r="A9" s="8" t="s">
        <v>171</v>
      </c>
      <c r="B9" s="5">
        <v>27919.519999999997</v>
      </c>
      <c r="C9" s="5">
        <v>142763.91</v>
      </c>
      <c r="D9" s="5">
        <v>170683.43</v>
      </c>
    </row>
    <row r="10" spans="1:6" x14ac:dyDescent="0.25">
      <c r="A10" s="8" t="s">
        <v>172</v>
      </c>
      <c r="B10" s="5">
        <v>32337.620000000006</v>
      </c>
      <c r="C10" s="5">
        <v>92188.860000000015</v>
      </c>
      <c r="D10" s="5">
        <v>124526.48000000003</v>
      </c>
    </row>
    <row r="11" spans="1:6" x14ac:dyDescent="0.25">
      <c r="A11" s="8" t="s">
        <v>173</v>
      </c>
      <c r="B11" s="5">
        <v>42988.65</v>
      </c>
      <c r="C11" s="5">
        <v>145977.94</v>
      </c>
      <c r="D11" s="5">
        <v>188966.59</v>
      </c>
    </row>
    <row r="12" spans="1:6" x14ac:dyDescent="0.25">
      <c r="A12" s="8" t="s">
        <v>174</v>
      </c>
      <c r="B12" s="5">
        <v>23888.629999999997</v>
      </c>
      <c r="C12" s="5">
        <v>109827.61</v>
      </c>
      <c r="D12" s="5">
        <v>133716.24</v>
      </c>
    </row>
    <row r="13" spans="1:6" x14ac:dyDescent="0.25">
      <c r="A13" s="8" t="s">
        <v>175</v>
      </c>
      <c r="B13" s="5">
        <v>31904.03</v>
      </c>
      <c r="C13" s="5">
        <v>120579.63</v>
      </c>
      <c r="D13" s="5">
        <v>152483.66</v>
      </c>
    </row>
    <row r="14" spans="1:6" x14ac:dyDescent="0.25">
      <c r="A14" s="8" t="s">
        <v>176</v>
      </c>
      <c r="B14" s="5">
        <v>24828.080000000002</v>
      </c>
      <c r="C14" s="5">
        <v>108649.16000000002</v>
      </c>
      <c r="D14" s="5">
        <v>133477.24000000002</v>
      </c>
    </row>
    <row r="15" spans="1:6" x14ac:dyDescent="0.25">
      <c r="A15" s="8" t="s">
        <v>177</v>
      </c>
      <c r="B15" s="5">
        <v>17343.39</v>
      </c>
      <c r="C15" s="5">
        <v>106032.67000000001</v>
      </c>
      <c r="D15" s="5">
        <v>123376.06000000001</v>
      </c>
    </row>
    <row r="16" spans="1:6" x14ac:dyDescent="0.25">
      <c r="A16" s="8" t="s">
        <v>178</v>
      </c>
      <c r="B16" s="5">
        <v>18723.63</v>
      </c>
      <c r="C16" s="5">
        <v>73922.55</v>
      </c>
      <c r="D16" s="5">
        <v>92646.180000000008</v>
      </c>
    </row>
    <row r="17" spans="1:4" x14ac:dyDescent="0.25">
      <c r="A17" s="8" t="s">
        <v>179</v>
      </c>
      <c r="B17" s="5">
        <v>31199.5</v>
      </c>
      <c r="C17" s="5">
        <v>96264.170000000013</v>
      </c>
      <c r="D17" s="5">
        <v>127463.67000000001</v>
      </c>
    </row>
    <row r="18" spans="1:4" x14ac:dyDescent="0.25">
      <c r="A18" s="7" t="s">
        <v>167</v>
      </c>
      <c r="B18" s="5">
        <v>345928.14</v>
      </c>
      <c r="C18" s="5">
        <v>1208876.68</v>
      </c>
      <c r="D18" s="5">
        <v>1554804.8200000003</v>
      </c>
    </row>
    <row r="19" spans="1:4" x14ac:dyDescent="0.25">
      <c r="A19" s="8" t="s">
        <v>168</v>
      </c>
      <c r="B19" s="5">
        <v>27492.12</v>
      </c>
      <c r="C19" s="5">
        <v>80258.24000000002</v>
      </c>
      <c r="D19" s="5">
        <v>107750.36000000002</v>
      </c>
    </row>
    <row r="20" spans="1:4" x14ac:dyDescent="0.25">
      <c r="A20" s="8" t="s">
        <v>169</v>
      </c>
      <c r="B20" s="5">
        <v>24833.15</v>
      </c>
      <c r="C20" s="5">
        <v>85681.38</v>
      </c>
      <c r="D20" s="5">
        <v>110514.53</v>
      </c>
    </row>
    <row r="21" spans="1:4" x14ac:dyDescent="0.25">
      <c r="A21" s="8" t="s">
        <v>170</v>
      </c>
      <c r="B21" s="5">
        <v>10692.77</v>
      </c>
      <c r="C21" s="5">
        <v>105683.08000000003</v>
      </c>
      <c r="D21" s="5">
        <v>116375.85000000003</v>
      </c>
    </row>
    <row r="22" spans="1:4" x14ac:dyDescent="0.25">
      <c r="A22" s="8" t="s">
        <v>171</v>
      </c>
      <c r="B22" s="5">
        <v>38255.050000000003</v>
      </c>
      <c r="C22" s="5">
        <v>88755.87</v>
      </c>
      <c r="D22" s="5">
        <v>127010.92</v>
      </c>
    </row>
    <row r="23" spans="1:4" x14ac:dyDescent="0.25">
      <c r="A23" s="8" t="s">
        <v>172</v>
      </c>
      <c r="B23" s="5">
        <v>29125.190000000006</v>
      </c>
      <c r="C23" s="5">
        <v>99078.17</v>
      </c>
      <c r="D23" s="5">
        <v>128203.36</v>
      </c>
    </row>
    <row r="24" spans="1:4" x14ac:dyDescent="0.25">
      <c r="A24" s="8" t="s">
        <v>173</v>
      </c>
      <c r="B24" s="5">
        <v>25348.78</v>
      </c>
      <c r="C24" s="5">
        <v>68440.260000000009</v>
      </c>
      <c r="D24" s="5">
        <v>93789.040000000008</v>
      </c>
    </row>
    <row r="25" spans="1:4" x14ac:dyDescent="0.25">
      <c r="A25" s="8" t="s">
        <v>174</v>
      </c>
      <c r="B25" s="5">
        <v>25256.57</v>
      </c>
      <c r="C25" s="5">
        <v>103031.79999999997</v>
      </c>
      <c r="D25" s="5">
        <v>128288.36999999997</v>
      </c>
    </row>
    <row r="26" spans="1:4" x14ac:dyDescent="0.25">
      <c r="A26" s="8" t="s">
        <v>175</v>
      </c>
      <c r="B26" s="5">
        <v>52893.440000000002</v>
      </c>
      <c r="C26" s="5">
        <v>154883.61000000002</v>
      </c>
      <c r="D26" s="5">
        <v>207777.05000000002</v>
      </c>
    </row>
    <row r="27" spans="1:4" x14ac:dyDescent="0.25">
      <c r="A27" s="8" t="s">
        <v>176</v>
      </c>
      <c r="B27" s="5">
        <v>22345.94</v>
      </c>
      <c r="C27" s="5">
        <v>92873.920000000013</v>
      </c>
      <c r="D27" s="5">
        <v>115219.86000000002</v>
      </c>
    </row>
    <row r="28" spans="1:4" x14ac:dyDescent="0.25">
      <c r="A28" s="8" t="s">
        <v>177</v>
      </c>
      <c r="B28" s="5">
        <v>26766.299999999996</v>
      </c>
      <c r="C28" s="5">
        <v>113682.51000000004</v>
      </c>
      <c r="D28" s="5">
        <v>140448.81000000003</v>
      </c>
    </row>
    <row r="29" spans="1:4" x14ac:dyDescent="0.25">
      <c r="A29" s="8" t="s">
        <v>178</v>
      </c>
      <c r="B29" s="5">
        <v>38143.5</v>
      </c>
      <c r="C29" s="5">
        <v>103374.33</v>
      </c>
      <c r="D29" s="5">
        <v>141517.83000000002</v>
      </c>
    </row>
    <row r="30" spans="1:4" x14ac:dyDescent="0.25">
      <c r="A30" s="8" t="s">
        <v>179</v>
      </c>
      <c r="B30" s="5">
        <v>24775.330000000005</v>
      </c>
      <c r="C30" s="5">
        <v>113133.51000000002</v>
      </c>
      <c r="D30" s="5">
        <v>137908.84000000003</v>
      </c>
    </row>
    <row r="31" spans="1:4" x14ac:dyDescent="0.25">
      <c r="A31" s="7" t="s">
        <v>165</v>
      </c>
      <c r="B31" s="5">
        <v>658115.49</v>
      </c>
      <c r="C31" s="5">
        <v>2528142.9900000007</v>
      </c>
      <c r="D31" s="5">
        <v>3186258.48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358E0-6A42-4600-8469-0071669DAC2D}">
  <dimension ref="A3:F31"/>
  <sheetViews>
    <sheetView zoomScale="110" zoomScaleNormal="110" workbookViewId="0">
      <selection activeCell="F5" sqref="F5"/>
    </sheetView>
  </sheetViews>
  <sheetFormatPr defaultRowHeight="13.8" x14ac:dyDescent="0.25"/>
  <cols>
    <col min="1" max="1" width="14.59765625" bestFit="1" customWidth="1"/>
    <col min="2" max="2" width="15.296875" bestFit="1" customWidth="1"/>
    <col min="3" max="3" width="13.296875" bestFit="1" customWidth="1"/>
    <col min="4" max="4" width="11" bestFit="1" customWidth="1"/>
  </cols>
  <sheetData>
    <row r="3" spans="1:6" x14ac:dyDescent="0.25">
      <c r="A3" s="6" t="s">
        <v>182</v>
      </c>
      <c r="B3" s="6" t="s">
        <v>181</v>
      </c>
    </row>
    <row r="4" spans="1:6" x14ac:dyDescent="0.25">
      <c r="A4" s="6" t="s">
        <v>164</v>
      </c>
      <c r="B4" t="s">
        <v>148</v>
      </c>
      <c r="C4" t="s">
        <v>147</v>
      </c>
      <c r="D4" t="s">
        <v>165</v>
      </c>
    </row>
    <row r="5" spans="1:6" x14ac:dyDescent="0.25">
      <c r="A5" s="7" t="s">
        <v>166</v>
      </c>
      <c r="B5" s="5">
        <v>493.96732594936708</v>
      </c>
      <c r="C5" s="5">
        <v>803.94046922608027</v>
      </c>
      <c r="D5" s="5">
        <v>717.75347998240193</v>
      </c>
      <c r="F5" s="11">
        <f>AVERAGE('KMART DATA'!M:M)</f>
        <v>707.27158268590472</v>
      </c>
    </row>
    <row r="6" spans="1:6" x14ac:dyDescent="0.25">
      <c r="A6" s="8" t="s">
        <v>168</v>
      </c>
      <c r="B6" s="5">
        <v>353.3014</v>
      </c>
      <c r="C6" s="5">
        <v>844.26238805970149</v>
      </c>
      <c r="D6" s="5">
        <v>710.84907608695653</v>
      </c>
    </row>
    <row r="7" spans="1:6" x14ac:dyDescent="0.25">
      <c r="A7" s="8" t="s">
        <v>169</v>
      </c>
      <c r="B7" s="5">
        <v>293.54744186046509</v>
      </c>
      <c r="C7" s="5">
        <v>826.95137931034481</v>
      </c>
      <c r="D7" s="5">
        <v>704.94941489361702</v>
      </c>
    </row>
    <row r="8" spans="1:6" x14ac:dyDescent="0.25">
      <c r="A8" s="8" t="s">
        <v>170</v>
      </c>
      <c r="B8" s="5">
        <v>530.46017241379309</v>
      </c>
      <c r="C8" s="5">
        <v>652.32391304347834</v>
      </c>
      <c r="D8" s="5">
        <v>616.26219387755111</v>
      </c>
    </row>
    <row r="9" spans="1:6" x14ac:dyDescent="0.25">
      <c r="A9" s="8" t="s">
        <v>171</v>
      </c>
      <c r="B9" s="5">
        <v>507.62763636363633</v>
      </c>
      <c r="C9" s="5">
        <v>951.75940000000003</v>
      </c>
      <c r="D9" s="5">
        <v>832.60209756097538</v>
      </c>
    </row>
    <row r="10" spans="1:6" x14ac:dyDescent="0.25">
      <c r="A10" s="8" t="s">
        <v>172</v>
      </c>
      <c r="B10" s="5">
        <v>557.54517241379324</v>
      </c>
      <c r="C10" s="5">
        <v>720.22546875000012</v>
      </c>
      <c r="D10" s="5">
        <v>669.49720430107493</v>
      </c>
    </row>
    <row r="11" spans="1:6" x14ac:dyDescent="0.25">
      <c r="A11" s="8" t="s">
        <v>173</v>
      </c>
      <c r="B11" s="5">
        <v>741.18362068965519</v>
      </c>
      <c r="C11" s="5">
        <v>1035.3045390070922</v>
      </c>
      <c r="D11" s="5">
        <v>949.58085427135677</v>
      </c>
    </row>
    <row r="12" spans="1:6" x14ac:dyDescent="0.25">
      <c r="A12" s="8" t="s">
        <v>174</v>
      </c>
      <c r="B12" s="5">
        <v>487.52306122448977</v>
      </c>
      <c r="C12" s="5">
        <v>762.69173611111114</v>
      </c>
      <c r="D12" s="5">
        <v>692.83025906735747</v>
      </c>
    </row>
    <row r="13" spans="1:6" x14ac:dyDescent="0.25">
      <c r="A13" s="8" t="s">
        <v>175</v>
      </c>
      <c r="B13" s="5">
        <v>540.74627118644071</v>
      </c>
      <c r="C13" s="5">
        <v>803.86419999999998</v>
      </c>
      <c r="D13" s="5">
        <v>729.58688995215311</v>
      </c>
    </row>
    <row r="14" spans="1:6" x14ac:dyDescent="0.25">
      <c r="A14" s="8" t="s">
        <v>176</v>
      </c>
      <c r="B14" s="5">
        <v>591.14476190476194</v>
      </c>
      <c r="C14" s="5">
        <v>749.30455172413804</v>
      </c>
      <c r="D14" s="5">
        <v>713.78203208556158</v>
      </c>
    </row>
    <row r="15" spans="1:6" x14ac:dyDescent="0.25">
      <c r="A15" s="8" t="s">
        <v>177</v>
      </c>
      <c r="B15" s="5">
        <v>327.23377358490563</v>
      </c>
      <c r="C15" s="5">
        <v>821.95868217054272</v>
      </c>
      <c r="D15" s="5">
        <v>677.89043956043952</v>
      </c>
    </row>
    <row r="16" spans="1:6" x14ac:dyDescent="0.25">
      <c r="A16" s="8" t="s">
        <v>178</v>
      </c>
      <c r="B16" s="5">
        <v>374.4726</v>
      </c>
      <c r="C16" s="5">
        <v>642.80478260869563</v>
      </c>
      <c r="D16" s="5">
        <v>561.49199999999996</v>
      </c>
    </row>
    <row r="17" spans="1:4" x14ac:dyDescent="0.25">
      <c r="A17" s="8" t="s">
        <v>179</v>
      </c>
      <c r="B17" s="5">
        <v>547.35964912280701</v>
      </c>
      <c r="C17" s="5">
        <v>789.05057377049195</v>
      </c>
      <c r="D17" s="5">
        <v>712.08754189944136</v>
      </c>
    </row>
    <row r="18" spans="1:4" x14ac:dyDescent="0.25">
      <c r="A18" s="7" t="s">
        <v>167</v>
      </c>
      <c r="B18" s="5">
        <v>510.97214180206737</v>
      </c>
      <c r="C18" s="5">
        <v>777.41265594855258</v>
      </c>
      <c r="D18" s="5">
        <v>696.59714157706094</v>
      </c>
    </row>
    <row r="19" spans="1:4" x14ac:dyDescent="0.25">
      <c r="A19" s="8" t="s">
        <v>168</v>
      </c>
      <c r="B19" s="5">
        <v>458.202</v>
      </c>
      <c r="C19" s="5">
        <v>697.89773913043496</v>
      </c>
      <c r="D19" s="5">
        <v>615.71634285714276</v>
      </c>
    </row>
    <row r="20" spans="1:4" x14ac:dyDescent="0.25">
      <c r="A20" s="8" t="s">
        <v>169</v>
      </c>
      <c r="B20" s="5">
        <v>620.82875000000001</v>
      </c>
      <c r="C20" s="5">
        <v>690.97887096774195</v>
      </c>
      <c r="D20" s="5">
        <v>673.86908536585395</v>
      </c>
    </row>
    <row r="21" spans="1:4" x14ac:dyDescent="0.25">
      <c r="A21" s="8" t="s">
        <v>170</v>
      </c>
      <c r="B21" s="5">
        <v>274.17358974358973</v>
      </c>
      <c r="C21" s="5">
        <v>825.64906250000024</v>
      </c>
      <c r="D21" s="5">
        <v>696.86137724550906</v>
      </c>
    </row>
    <row r="22" spans="1:4" x14ac:dyDescent="0.25">
      <c r="A22" s="8" t="s">
        <v>171</v>
      </c>
      <c r="B22" s="5">
        <v>659.569827586207</v>
      </c>
      <c r="C22" s="5">
        <v>657.45088888888881</v>
      </c>
      <c r="D22" s="5">
        <v>658.08766839378256</v>
      </c>
    </row>
    <row r="23" spans="1:4" x14ac:dyDescent="0.25">
      <c r="A23" s="8" t="s">
        <v>172</v>
      </c>
      <c r="B23" s="5">
        <v>448.07984615384623</v>
      </c>
      <c r="C23" s="5">
        <v>728.51595588235296</v>
      </c>
      <c r="D23" s="5">
        <v>637.8276616915424</v>
      </c>
    </row>
    <row r="24" spans="1:4" x14ac:dyDescent="0.25">
      <c r="A24" s="8" t="s">
        <v>173</v>
      </c>
      <c r="B24" s="5">
        <v>437.04793103448276</v>
      </c>
      <c r="C24" s="5">
        <v>514.5884210526317</v>
      </c>
      <c r="D24" s="5">
        <v>491.04209424083774</v>
      </c>
    </row>
    <row r="25" spans="1:4" x14ac:dyDescent="0.25">
      <c r="A25" s="8" t="s">
        <v>174</v>
      </c>
      <c r="B25" s="5">
        <v>459.21036363636364</v>
      </c>
      <c r="C25" s="5">
        <v>830.90161290322555</v>
      </c>
      <c r="D25" s="5">
        <v>716.69480446927366</v>
      </c>
    </row>
    <row r="26" spans="1:4" x14ac:dyDescent="0.25">
      <c r="A26" s="8" t="s">
        <v>175</v>
      </c>
      <c r="B26" s="5">
        <v>826.46</v>
      </c>
      <c r="C26" s="5">
        <v>1155.8478358208956</v>
      </c>
      <c r="D26" s="5">
        <v>1049.3790404040403</v>
      </c>
    </row>
    <row r="27" spans="1:4" x14ac:dyDescent="0.25">
      <c r="A27" s="8" t="s">
        <v>176</v>
      </c>
      <c r="B27" s="5">
        <v>446.91879999999998</v>
      </c>
      <c r="C27" s="5">
        <v>714.41476923076937</v>
      </c>
      <c r="D27" s="5">
        <v>640.11033333333341</v>
      </c>
    </row>
    <row r="28" spans="1:4" x14ac:dyDescent="0.25">
      <c r="A28" s="8" t="s">
        <v>177</v>
      </c>
      <c r="B28" s="5">
        <v>505.02452830188673</v>
      </c>
      <c r="C28" s="5">
        <v>817.8597841726621</v>
      </c>
      <c r="D28" s="5">
        <v>731.50421874999984</v>
      </c>
    </row>
    <row r="29" spans="1:4" x14ac:dyDescent="0.25">
      <c r="A29" s="8" t="s">
        <v>178</v>
      </c>
      <c r="B29" s="5">
        <v>529.77083333333337</v>
      </c>
      <c r="C29" s="5">
        <v>868.69184873949587</v>
      </c>
      <c r="D29" s="5">
        <v>740.93104712041895</v>
      </c>
    </row>
    <row r="30" spans="1:4" x14ac:dyDescent="0.25">
      <c r="A30" s="8" t="s">
        <v>179</v>
      </c>
      <c r="B30" s="5">
        <v>393.25920634920641</v>
      </c>
      <c r="C30" s="5">
        <v>819.80804347826108</v>
      </c>
      <c r="D30" s="5">
        <v>686.11363184079573</v>
      </c>
    </row>
    <row r="31" spans="1:4" x14ac:dyDescent="0.25">
      <c r="A31" s="7" t="s">
        <v>165</v>
      </c>
      <c r="B31" s="5">
        <v>502.76202444614233</v>
      </c>
      <c r="C31" s="5">
        <v>791.03347622027559</v>
      </c>
      <c r="D31" s="5">
        <v>707.27158268590449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49F89-024B-4780-B2FE-C8A2FCF05927}">
  <dimension ref="A3:D15"/>
  <sheetViews>
    <sheetView zoomScale="110" zoomScaleNormal="110" workbookViewId="0">
      <selection activeCell="D5" sqref="D5"/>
    </sheetView>
  </sheetViews>
  <sheetFormatPr defaultRowHeight="13.8" x14ac:dyDescent="0.25"/>
  <cols>
    <col min="1" max="1" width="23.5" bestFit="1" customWidth="1"/>
    <col min="2" max="2" width="15.296875" bestFit="1" customWidth="1"/>
    <col min="3" max="3" width="13.296875" bestFit="1" customWidth="1"/>
    <col min="4" max="4" width="13.09765625" bestFit="1" customWidth="1"/>
  </cols>
  <sheetData>
    <row r="3" spans="1:4" x14ac:dyDescent="0.25">
      <c r="A3" s="6" t="s">
        <v>180</v>
      </c>
      <c r="B3" s="6" t="s">
        <v>181</v>
      </c>
    </row>
    <row r="4" spans="1:4" x14ac:dyDescent="0.25">
      <c r="A4" s="6" t="s">
        <v>164</v>
      </c>
      <c r="B4" t="s">
        <v>148</v>
      </c>
      <c r="C4" t="s">
        <v>147</v>
      </c>
      <c r="D4" t="s">
        <v>165</v>
      </c>
    </row>
    <row r="5" spans="1:4" x14ac:dyDescent="0.25">
      <c r="A5" s="7" t="s">
        <v>157</v>
      </c>
      <c r="B5" s="5">
        <v>12738.55</v>
      </c>
      <c r="C5" s="5">
        <v>48848.580000000009</v>
      </c>
      <c r="D5" s="5">
        <v>61587.130000000005</v>
      </c>
    </row>
    <row r="6" spans="1:4" x14ac:dyDescent="0.25">
      <c r="A6" s="7" t="s">
        <v>156</v>
      </c>
      <c r="B6" s="5">
        <v>15631.689999999997</v>
      </c>
      <c r="C6" s="5">
        <v>51254.19</v>
      </c>
      <c r="D6" s="5">
        <v>66885.88</v>
      </c>
    </row>
    <row r="7" spans="1:4" x14ac:dyDescent="0.25">
      <c r="A7" s="7" t="s">
        <v>19</v>
      </c>
      <c r="B7" s="5">
        <v>23548.909999999993</v>
      </c>
      <c r="C7" s="5">
        <v>63908.990000000005</v>
      </c>
      <c r="D7" s="5">
        <v>87457.9</v>
      </c>
    </row>
    <row r="8" spans="1:4" x14ac:dyDescent="0.25">
      <c r="A8" s="7" t="s">
        <v>155</v>
      </c>
      <c r="B8" s="5">
        <v>39203.43</v>
      </c>
      <c r="C8" s="5">
        <v>125502.73000000001</v>
      </c>
      <c r="D8" s="5">
        <v>164706.16</v>
      </c>
    </row>
    <row r="9" spans="1:4" x14ac:dyDescent="0.25">
      <c r="A9" s="7" t="s">
        <v>154</v>
      </c>
      <c r="B9" s="5">
        <v>45816.3</v>
      </c>
      <c r="C9" s="5">
        <v>174100.77999999994</v>
      </c>
      <c r="D9" s="5">
        <v>219917.07999999996</v>
      </c>
    </row>
    <row r="10" spans="1:4" x14ac:dyDescent="0.25">
      <c r="A10" s="7" t="s">
        <v>153</v>
      </c>
      <c r="B10" s="5">
        <v>81915.97</v>
      </c>
      <c r="C10" s="5">
        <v>278257.8</v>
      </c>
      <c r="D10" s="5">
        <v>360173.77</v>
      </c>
    </row>
    <row r="11" spans="1:4" x14ac:dyDescent="0.25">
      <c r="A11" s="7" t="s">
        <v>152</v>
      </c>
      <c r="B11" s="5">
        <v>69084.55</v>
      </c>
      <c r="C11" s="5">
        <v>312539.23000000021</v>
      </c>
      <c r="D11" s="5">
        <v>381623.7800000002</v>
      </c>
    </row>
    <row r="12" spans="1:4" x14ac:dyDescent="0.25">
      <c r="A12" s="7" t="s">
        <v>151</v>
      </c>
      <c r="B12" s="5">
        <v>121697.56</v>
      </c>
      <c r="C12" s="5">
        <v>427704.99000000005</v>
      </c>
      <c r="D12" s="5">
        <v>549402.55000000005</v>
      </c>
    </row>
    <row r="13" spans="1:4" x14ac:dyDescent="0.25">
      <c r="A13" s="7" t="s">
        <v>149</v>
      </c>
      <c r="B13" s="5">
        <v>104554.15999999999</v>
      </c>
      <c r="C13" s="5">
        <v>503470.23</v>
      </c>
      <c r="D13" s="5">
        <v>608024.39</v>
      </c>
    </row>
    <row r="14" spans="1:4" x14ac:dyDescent="0.25">
      <c r="A14" s="7" t="s">
        <v>150</v>
      </c>
      <c r="B14" s="5">
        <v>143924.37</v>
      </c>
      <c r="C14" s="5">
        <v>542555.46999999986</v>
      </c>
      <c r="D14" s="5">
        <v>686479.83999999985</v>
      </c>
    </row>
    <row r="15" spans="1:4" x14ac:dyDescent="0.25">
      <c r="A15" s="7" t="s">
        <v>165</v>
      </c>
      <c r="B15" s="5">
        <v>658115.49</v>
      </c>
      <c r="C15" s="5">
        <v>2528142.9900000002</v>
      </c>
      <c r="D15" s="5">
        <v>3186258.4799999995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33148-E107-4241-90DF-1845CB3DF0D1}">
  <dimension ref="A3:F15"/>
  <sheetViews>
    <sheetView zoomScale="110" zoomScaleNormal="110" workbookViewId="0">
      <selection activeCell="F5" sqref="F5"/>
    </sheetView>
  </sheetViews>
  <sheetFormatPr defaultRowHeight="13.8" x14ac:dyDescent="0.25"/>
  <cols>
    <col min="1" max="1" width="12.3984375" bestFit="1" customWidth="1"/>
    <col min="2" max="2" width="15.296875" bestFit="1" customWidth="1"/>
    <col min="3" max="3" width="13.296875" bestFit="1" customWidth="1"/>
    <col min="4" max="4" width="11.8984375" bestFit="1" customWidth="1"/>
  </cols>
  <sheetData>
    <row r="3" spans="1:6" x14ac:dyDescent="0.25">
      <c r="A3" s="6" t="s">
        <v>180</v>
      </c>
      <c r="B3" s="6" t="s">
        <v>181</v>
      </c>
    </row>
    <row r="4" spans="1:6" x14ac:dyDescent="0.25">
      <c r="A4" s="6" t="s">
        <v>164</v>
      </c>
      <c r="B4" t="s">
        <v>148</v>
      </c>
      <c r="C4" t="s">
        <v>147</v>
      </c>
      <c r="D4" t="s">
        <v>165</v>
      </c>
    </row>
    <row r="5" spans="1:6" x14ac:dyDescent="0.25">
      <c r="A5" s="7" t="s">
        <v>64</v>
      </c>
      <c r="B5" s="5">
        <v>1627.1699999999996</v>
      </c>
      <c r="C5" s="5">
        <v>104095.13999999998</v>
      </c>
      <c r="D5" s="5">
        <v>105722.30999999998</v>
      </c>
      <c r="F5" t="str">
        <f>IFERROR(INDEX(A5:A14, MATCH(MAX(D5:D14), D5:D14, 0)),INDEX(A5:A14, MATCH(MAX(B5:B14), B5:B14, 0)))</f>
        <v>Frankston</v>
      </c>
    </row>
    <row r="6" spans="1:6" x14ac:dyDescent="0.25">
      <c r="A6" s="7" t="s">
        <v>57</v>
      </c>
      <c r="B6" s="5">
        <v>2666.7400000000002</v>
      </c>
      <c r="C6" s="5">
        <v>94778.62000000001</v>
      </c>
      <c r="D6" s="5">
        <v>97445.360000000015</v>
      </c>
    </row>
    <row r="7" spans="1:6" x14ac:dyDescent="0.25">
      <c r="A7" s="7" t="s">
        <v>99</v>
      </c>
      <c r="B7" s="5">
        <v>1827.37</v>
      </c>
      <c r="C7" s="5">
        <v>82414.69</v>
      </c>
      <c r="D7" s="5">
        <v>84242.06</v>
      </c>
    </row>
    <row r="8" spans="1:6" x14ac:dyDescent="0.25">
      <c r="A8" s="7" t="s">
        <v>117</v>
      </c>
      <c r="B8" s="5">
        <v>1632.75</v>
      </c>
      <c r="C8" s="5">
        <v>75585.830000000016</v>
      </c>
      <c r="D8" s="5">
        <v>77218.580000000016</v>
      </c>
    </row>
    <row r="9" spans="1:6" x14ac:dyDescent="0.25">
      <c r="A9" s="7" t="s">
        <v>96</v>
      </c>
      <c r="B9" s="5">
        <v>63673.17</v>
      </c>
      <c r="C9" s="5">
        <v>12433.82</v>
      </c>
      <c r="D9" s="5">
        <v>76106.989999999991</v>
      </c>
    </row>
    <row r="10" spans="1:6" x14ac:dyDescent="0.25">
      <c r="A10" s="7" t="s">
        <v>124</v>
      </c>
      <c r="B10" s="5">
        <v>64607.830000000009</v>
      </c>
      <c r="C10" s="5">
        <v>10855.09</v>
      </c>
      <c r="D10" s="5">
        <v>75462.920000000013</v>
      </c>
    </row>
    <row r="11" spans="1:6" x14ac:dyDescent="0.25">
      <c r="A11" s="7" t="s">
        <v>41</v>
      </c>
      <c r="B11" s="5">
        <v>3266.7700000000004</v>
      </c>
      <c r="C11" s="5">
        <v>71472.150000000009</v>
      </c>
      <c r="D11" s="5">
        <v>74738.920000000013</v>
      </c>
    </row>
    <row r="12" spans="1:6" x14ac:dyDescent="0.25">
      <c r="A12" s="7" t="s">
        <v>146</v>
      </c>
      <c r="B12" s="5">
        <v>15847.229999999998</v>
      </c>
      <c r="C12" s="5">
        <v>58570.100000000006</v>
      </c>
      <c r="D12" s="5">
        <v>74417.33</v>
      </c>
    </row>
    <row r="13" spans="1:6" x14ac:dyDescent="0.25">
      <c r="A13" s="7" t="s">
        <v>78</v>
      </c>
      <c r="B13" s="5">
        <v>65457.710000000006</v>
      </c>
      <c r="C13" s="5">
        <v>7650.54</v>
      </c>
      <c r="D13" s="5">
        <v>73108.25</v>
      </c>
    </row>
    <row r="14" spans="1:6" x14ac:dyDescent="0.25">
      <c r="A14" s="7" t="s">
        <v>143</v>
      </c>
      <c r="B14" s="5">
        <v>4935.67</v>
      </c>
      <c r="C14" s="5">
        <v>66856.09</v>
      </c>
      <c r="D14" s="5">
        <v>71791.759999999995</v>
      </c>
    </row>
    <row r="15" spans="1:6" x14ac:dyDescent="0.25">
      <c r="A15" s="7" t="s">
        <v>165</v>
      </c>
      <c r="B15" s="5">
        <v>225542.41000000003</v>
      </c>
      <c r="C15" s="5">
        <v>584712.07000000007</v>
      </c>
      <c r="D15" s="5">
        <v>810254.48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0CF3-25DD-43C5-B4F5-A0A591E4780D}">
  <dimension ref="A3:E6"/>
  <sheetViews>
    <sheetView zoomScale="110" zoomScaleNormal="110" workbookViewId="0"/>
  </sheetViews>
  <sheetFormatPr defaultRowHeight="13.8" x14ac:dyDescent="0.25"/>
  <cols>
    <col min="1" max="1" width="13.59765625" bestFit="1" customWidth="1"/>
    <col min="2" max="2" width="13.09765625" bestFit="1" customWidth="1"/>
    <col min="3" max="3" width="15.69921875" bestFit="1" customWidth="1"/>
    <col min="4" max="4" width="13.09765625" bestFit="1" customWidth="1"/>
    <col min="5" max="5" width="8.8984375" bestFit="1" customWidth="1"/>
  </cols>
  <sheetData>
    <row r="3" spans="1:5" x14ac:dyDescent="0.25">
      <c r="A3" s="6" t="s">
        <v>164</v>
      </c>
      <c r="B3" t="s">
        <v>180</v>
      </c>
    </row>
    <row r="4" spans="1:5" x14ac:dyDescent="0.25">
      <c r="A4" s="7" t="s">
        <v>148</v>
      </c>
      <c r="B4" s="5">
        <v>658115.49</v>
      </c>
      <c r="E4" s="11"/>
    </row>
    <row r="5" spans="1:5" x14ac:dyDescent="0.25">
      <c r="A5" s="7" t="s">
        <v>147</v>
      </c>
      <c r="B5" s="5">
        <v>2528142.9900000012</v>
      </c>
    </row>
    <row r="6" spans="1:5" x14ac:dyDescent="0.25">
      <c r="A6" s="7" t="s">
        <v>165</v>
      </c>
      <c r="B6" s="5">
        <v>3186258.4800000014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E4BE7-9946-4738-A73B-DAF7C56CB4B3}">
  <dimension ref="A1:Y47"/>
  <sheetViews>
    <sheetView zoomScale="110" zoomScaleNormal="110" workbookViewId="0">
      <selection activeCell="H9" sqref="H9"/>
    </sheetView>
  </sheetViews>
  <sheetFormatPr defaultRowHeight="13.8" x14ac:dyDescent="0.25"/>
  <cols>
    <col min="1" max="1" width="22.59765625" bestFit="1" customWidth="1"/>
    <col min="2" max="2" width="15.296875" bestFit="1" customWidth="1"/>
    <col min="3" max="25" width="9.59765625" bestFit="1" customWidth="1"/>
    <col min="26" max="26" width="13.09765625" bestFit="1" customWidth="1"/>
    <col min="27" max="27" width="11" bestFit="1" customWidth="1"/>
    <col min="28" max="28" width="13.09765625" bestFit="1" customWidth="1"/>
  </cols>
  <sheetData>
    <row r="1" spans="1:25" x14ac:dyDescent="0.25">
      <c r="A1" s="6" t="s">
        <v>158</v>
      </c>
      <c r="B1" t="s">
        <v>183</v>
      </c>
    </row>
    <row r="3" spans="1:25" x14ac:dyDescent="0.25">
      <c r="A3" s="6" t="s">
        <v>180</v>
      </c>
      <c r="B3" s="6" t="s">
        <v>181</v>
      </c>
    </row>
    <row r="4" spans="1:25" x14ac:dyDescent="0.25">
      <c r="B4" t="s">
        <v>166</v>
      </c>
      <c r="N4" t="s">
        <v>167</v>
      </c>
    </row>
    <row r="5" spans="1:25" x14ac:dyDescent="0.25">
      <c r="A5" s="6" t="s">
        <v>164</v>
      </c>
      <c r="B5" t="s">
        <v>168</v>
      </c>
      <c r="C5" t="s">
        <v>169</v>
      </c>
      <c r="D5" t="s">
        <v>170</v>
      </c>
      <c r="E5" t="s">
        <v>171</v>
      </c>
      <c r="F5" t="s">
        <v>172</v>
      </c>
      <c r="G5" t="s">
        <v>173</v>
      </c>
      <c r="H5" t="s">
        <v>174</v>
      </c>
      <c r="I5" t="s">
        <v>175</v>
      </c>
      <c r="J5" t="s">
        <v>176</v>
      </c>
      <c r="K5" t="s">
        <v>177</v>
      </c>
      <c r="L5" t="s">
        <v>178</v>
      </c>
      <c r="M5" t="s">
        <v>179</v>
      </c>
      <c r="N5" t="s">
        <v>168</v>
      </c>
      <c r="O5" t="s">
        <v>169</v>
      </c>
      <c r="P5" t="s">
        <v>170</v>
      </c>
      <c r="Q5" t="s">
        <v>171</v>
      </c>
      <c r="R5" t="s">
        <v>172</v>
      </c>
      <c r="S5" t="s">
        <v>173</v>
      </c>
      <c r="T5" t="s">
        <v>174</v>
      </c>
      <c r="U5" t="s">
        <v>175</v>
      </c>
      <c r="V5" t="s">
        <v>176</v>
      </c>
      <c r="W5" t="s">
        <v>177</v>
      </c>
      <c r="X5" t="s">
        <v>178</v>
      </c>
      <c r="Y5" t="s">
        <v>179</v>
      </c>
    </row>
    <row r="6" spans="1:25" x14ac:dyDescent="0.25">
      <c r="A6" s="7" t="s">
        <v>184</v>
      </c>
      <c r="B6" s="5">
        <v>2487.9300000000003</v>
      </c>
      <c r="C6" s="5">
        <v>31</v>
      </c>
      <c r="D6" s="5">
        <v>522.22</v>
      </c>
      <c r="E6" s="5">
        <v>2517.59</v>
      </c>
      <c r="F6" s="5">
        <v>547.48</v>
      </c>
      <c r="G6" s="5">
        <v>1882.32</v>
      </c>
      <c r="H6" s="5">
        <v>2351.4300000000003</v>
      </c>
      <c r="I6" s="5">
        <v>747.94</v>
      </c>
      <c r="J6" s="5">
        <v>859.16</v>
      </c>
      <c r="K6" s="5">
        <v>1291.5100000000002</v>
      </c>
      <c r="L6" s="5">
        <v>1043.02</v>
      </c>
      <c r="M6" s="5">
        <v>1358.68</v>
      </c>
      <c r="N6" s="5">
        <v>1261.25</v>
      </c>
      <c r="O6" s="5">
        <v>832.84</v>
      </c>
      <c r="P6" s="5">
        <v>102.80000000000001</v>
      </c>
      <c r="Q6" s="5">
        <v>1345.3400000000001</v>
      </c>
      <c r="R6" s="5">
        <v>2312.9700000000007</v>
      </c>
      <c r="S6" s="5">
        <v>3207.8300000000008</v>
      </c>
      <c r="T6" s="5">
        <v>8576.91</v>
      </c>
      <c r="U6" s="5">
        <v>91.25</v>
      </c>
      <c r="V6" s="5">
        <v>609.46</v>
      </c>
      <c r="W6" s="5">
        <v>3779.8199999999997</v>
      </c>
      <c r="X6" s="5">
        <v>57.8</v>
      </c>
      <c r="Y6" s="5">
        <v>863.41</v>
      </c>
    </row>
    <row r="7" spans="1:25" x14ac:dyDescent="0.25">
      <c r="A7" s="7" t="s">
        <v>185</v>
      </c>
      <c r="B7" s="5">
        <v>34786.910000000003</v>
      </c>
      <c r="C7" s="5">
        <v>53147.220000000016</v>
      </c>
      <c r="D7" s="5">
        <v>47054.91</v>
      </c>
      <c r="E7" s="5">
        <v>65289.14</v>
      </c>
      <c r="F7" s="5">
        <v>42797.460000000006</v>
      </c>
      <c r="G7" s="5">
        <v>75352.899999999994</v>
      </c>
      <c r="H7" s="5">
        <v>43487.30000000001</v>
      </c>
      <c r="I7" s="5">
        <v>52364.45</v>
      </c>
      <c r="J7" s="5">
        <v>36195.920000000006</v>
      </c>
      <c r="K7" s="5">
        <v>36885.590000000004</v>
      </c>
      <c r="L7" s="5">
        <v>29161.069999999996</v>
      </c>
      <c r="M7" s="5">
        <v>53154.850000000006</v>
      </c>
      <c r="N7" s="5">
        <v>46181.350000000006</v>
      </c>
      <c r="O7" s="5">
        <v>32879.500000000007</v>
      </c>
      <c r="P7" s="5">
        <v>54809.26</v>
      </c>
      <c r="Q7" s="5">
        <v>51842.820000000007</v>
      </c>
      <c r="R7" s="5">
        <v>59859.290000000008</v>
      </c>
      <c r="S7" s="5">
        <v>26656.730000000003</v>
      </c>
      <c r="T7" s="5">
        <v>41840.67</v>
      </c>
      <c r="U7" s="5">
        <v>96334.980000000025</v>
      </c>
      <c r="V7" s="5">
        <v>51098.700000000004</v>
      </c>
      <c r="W7" s="5">
        <v>56519.549999999996</v>
      </c>
      <c r="X7" s="5">
        <v>39642.65</v>
      </c>
      <c r="Y7" s="5">
        <v>38260.250000000007</v>
      </c>
    </row>
    <row r="8" spans="1:25" x14ac:dyDescent="0.25">
      <c r="A8" s="7" t="s">
        <v>186</v>
      </c>
      <c r="B8" s="5">
        <v>5444.25</v>
      </c>
      <c r="C8" s="5">
        <v>6893.44</v>
      </c>
      <c r="D8" s="5">
        <v>283.01</v>
      </c>
      <c r="E8" s="5">
        <v>2888.44</v>
      </c>
      <c r="F8" s="5">
        <v>3095.21</v>
      </c>
      <c r="G8" s="5">
        <v>1090.93</v>
      </c>
      <c r="H8" s="5">
        <v>3061.76</v>
      </c>
      <c r="I8" s="5">
        <v>1037.0900000000001</v>
      </c>
      <c r="J8" s="5">
        <v>1766.6599999999999</v>
      </c>
      <c r="K8" s="5">
        <v>5480.28</v>
      </c>
      <c r="L8" s="5">
        <v>1867.1200000000001</v>
      </c>
      <c r="M8" s="5">
        <v>975.43000000000006</v>
      </c>
      <c r="N8" s="5">
        <v>667.67000000000007</v>
      </c>
      <c r="O8" s="5">
        <v>375.27</v>
      </c>
      <c r="P8" s="5">
        <v>2939.04</v>
      </c>
      <c r="Q8" s="5">
        <v>1920.3200000000002</v>
      </c>
      <c r="R8" s="5">
        <v>1808.31</v>
      </c>
      <c r="S8" s="5">
        <v>207.42000000000002</v>
      </c>
      <c r="T8" s="5">
        <v>3318.2599999999993</v>
      </c>
      <c r="U8" s="5">
        <v>325.47000000000003</v>
      </c>
      <c r="V8" s="5">
        <v>9915.380000000001</v>
      </c>
      <c r="W8" s="5">
        <v>325.86</v>
      </c>
      <c r="X8" s="5">
        <v>10540.670000000004</v>
      </c>
      <c r="Y8" s="5">
        <v>1619.52</v>
      </c>
    </row>
    <row r="9" spans="1:25" x14ac:dyDescent="0.25">
      <c r="A9" s="7" t="s">
        <v>187</v>
      </c>
      <c r="B9" s="5">
        <v>20657.059999999998</v>
      </c>
      <c r="C9" s="5">
        <v>23682.339999999997</v>
      </c>
      <c r="D9" s="5">
        <v>24229.68</v>
      </c>
      <c r="E9" s="5">
        <v>27449.050000000003</v>
      </c>
      <c r="F9" s="5">
        <v>38339.410000000011</v>
      </c>
      <c r="G9" s="5">
        <v>43033.21</v>
      </c>
      <c r="H9" s="5">
        <v>19780.93</v>
      </c>
      <c r="I9" s="5">
        <v>38129.71</v>
      </c>
      <c r="J9" s="5">
        <v>44197.53</v>
      </c>
      <c r="K9" s="5">
        <v>5681.1299999999992</v>
      </c>
      <c r="L9" s="5">
        <v>23206.230000000003</v>
      </c>
      <c r="M9" s="5">
        <v>18849.859999999997</v>
      </c>
      <c r="N9" s="5">
        <v>24303.97</v>
      </c>
      <c r="O9" s="5">
        <v>25062.28</v>
      </c>
      <c r="P9" s="5">
        <v>13944.380000000003</v>
      </c>
      <c r="Q9" s="5">
        <v>27965.3</v>
      </c>
      <c r="R9" s="5">
        <v>24158.300000000003</v>
      </c>
      <c r="S9" s="5">
        <v>28111.27</v>
      </c>
      <c r="T9" s="5">
        <v>22330.28</v>
      </c>
      <c r="U9" s="5">
        <v>19140.330000000002</v>
      </c>
      <c r="V9" s="5">
        <v>15295.259999999998</v>
      </c>
      <c r="W9" s="5">
        <v>16906.899999999998</v>
      </c>
      <c r="X9" s="5">
        <v>30509.220000000005</v>
      </c>
      <c r="Y9" s="5">
        <v>28901.350000000002</v>
      </c>
    </row>
    <row r="10" spans="1:25" x14ac:dyDescent="0.25">
      <c r="A10" s="7" t="s">
        <v>188</v>
      </c>
      <c r="B10" s="5">
        <v>6127.46</v>
      </c>
      <c r="C10" s="5">
        <v>2657.02</v>
      </c>
      <c r="D10" s="5">
        <v>1639.22</v>
      </c>
      <c r="E10" s="5">
        <v>3449.05</v>
      </c>
      <c r="F10" s="5">
        <v>2693.26</v>
      </c>
      <c r="G10" s="5">
        <v>4159.7299999999996</v>
      </c>
      <c r="H10" s="5">
        <v>3013.54</v>
      </c>
      <c r="I10" s="5">
        <v>5542.8</v>
      </c>
      <c r="J10" s="5">
        <v>4511.49</v>
      </c>
      <c r="K10" s="5">
        <v>7133.27</v>
      </c>
      <c r="L10" s="5">
        <v>4808.09</v>
      </c>
      <c r="M10" s="5">
        <v>4008.05</v>
      </c>
      <c r="N10" s="5">
        <v>3172.76</v>
      </c>
      <c r="O10" s="5">
        <v>5262.75</v>
      </c>
      <c r="P10" s="5">
        <v>3046.49</v>
      </c>
      <c r="Q10" s="5">
        <v>6725.42</v>
      </c>
      <c r="R10" s="5">
        <v>1583.25</v>
      </c>
      <c r="S10" s="5">
        <v>5915.53</v>
      </c>
      <c r="T10" s="5">
        <v>8457.0300000000007</v>
      </c>
      <c r="U10" s="5">
        <v>5144.95</v>
      </c>
      <c r="V10" s="5">
        <v>5652.97</v>
      </c>
      <c r="W10" s="5">
        <v>6560.21</v>
      </c>
      <c r="X10" s="5">
        <v>6358.13</v>
      </c>
      <c r="Y10" s="5">
        <v>5093.7999999999993</v>
      </c>
    </row>
    <row r="11" spans="1:25" x14ac:dyDescent="0.25">
      <c r="A11" s="7" t="s">
        <v>189</v>
      </c>
      <c r="B11" s="5">
        <v>2982.1399999999994</v>
      </c>
      <c r="C11" s="5">
        <v>3427.43</v>
      </c>
      <c r="D11" s="5">
        <v>552.31999999999994</v>
      </c>
      <c r="E11" s="5">
        <v>2185</v>
      </c>
      <c r="F11" s="5">
        <v>3372.0299999999997</v>
      </c>
      <c r="G11" s="5">
        <v>1828.1</v>
      </c>
      <c r="H11" s="5">
        <v>1840.51</v>
      </c>
      <c r="I11" s="5">
        <v>2493.61</v>
      </c>
      <c r="J11" s="5">
        <v>4015.0199999999995</v>
      </c>
      <c r="K11" s="5">
        <v>2474.2799999999997</v>
      </c>
      <c r="L11" s="5">
        <v>2305.1800000000003</v>
      </c>
      <c r="M11" s="5">
        <v>2311.21</v>
      </c>
      <c r="N11" s="5">
        <v>2810.8799999999997</v>
      </c>
      <c r="O11" s="5">
        <v>3643.46</v>
      </c>
      <c r="P11" s="5">
        <v>7370.8600000000006</v>
      </c>
      <c r="Q11" s="5">
        <v>2103.9900000000002</v>
      </c>
      <c r="R11" s="5">
        <v>1498.6499999999999</v>
      </c>
      <c r="S11" s="5">
        <v>2758.87</v>
      </c>
      <c r="T11" s="5">
        <v>783.95</v>
      </c>
      <c r="U11" s="5">
        <v>456.23</v>
      </c>
      <c r="V11" s="5">
        <v>4576.7300000000005</v>
      </c>
      <c r="W11" s="5">
        <v>1710.2800000000002</v>
      </c>
      <c r="X11" s="5">
        <v>1347.56</v>
      </c>
      <c r="Y11" s="5">
        <v>664.16</v>
      </c>
    </row>
    <row r="12" spans="1:25" x14ac:dyDescent="0.25">
      <c r="A12" s="7" t="s">
        <v>190</v>
      </c>
      <c r="B12" s="5">
        <v>39578.92</v>
      </c>
      <c r="C12" s="5">
        <v>27773.33</v>
      </c>
      <c r="D12" s="5">
        <v>39689.170000000006</v>
      </c>
      <c r="E12" s="5">
        <v>57017.140000000021</v>
      </c>
      <c r="F12" s="5">
        <v>21766.870000000003</v>
      </c>
      <c r="G12" s="5">
        <v>38197.990000000005</v>
      </c>
      <c r="H12" s="5">
        <v>47882.67</v>
      </c>
      <c r="I12" s="5">
        <v>38629.980000000003</v>
      </c>
      <c r="J12" s="5">
        <v>35624.46</v>
      </c>
      <c r="K12" s="5">
        <v>35095.760000000002</v>
      </c>
      <c r="L12" s="5">
        <v>22766.989999999998</v>
      </c>
      <c r="M12" s="5">
        <v>36863.53</v>
      </c>
      <c r="N12" s="5">
        <v>22197.230000000003</v>
      </c>
      <c r="O12" s="5">
        <v>29964.019999999997</v>
      </c>
      <c r="P12" s="5">
        <v>22233.410000000003</v>
      </c>
      <c r="Q12" s="5">
        <v>28750.120000000003</v>
      </c>
      <c r="R12" s="5">
        <v>28477.100000000002</v>
      </c>
      <c r="S12" s="5">
        <v>16526.490000000002</v>
      </c>
      <c r="T12" s="5">
        <v>32150.340000000004</v>
      </c>
      <c r="U12" s="5">
        <v>66180.38</v>
      </c>
      <c r="V12" s="5">
        <v>16808.3</v>
      </c>
      <c r="W12" s="5">
        <v>38666.619999999995</v>
      </c>
      <c r="X12" s="5">
        <v>34258.490000000005</v>
      </c>
      <c r="Y12" s="5">
        <v>48350.010000000009</v>
      </c>
    </row>
    <row r="13" spans="1:25" x14ac:dyDescent="0.25">
      <c r="A13" s="7" t="s">
        <v>191</v>
      </c>
      <c r="B13" s="5">
        <v>18731.560000000001</v>
      </c>
      <c r="C13" s="5">
        <v>14918.710000000001</v>
      </c>
      <c r="D13" s="5">
        <v>6816.86</v>
      </c>
      <c r="E13" s="5">
        <v>9888.02</v>
      </c>
      <c r="F13" s="5">
        <v>11914.759999999998</v>
      </c>
      <c r="G13" s="5">
        <v>23421.41</v>
      </c>
      <c r="H13" s="5">
        <v>12298.100000000002</v>
      </c>
      <c r="I13" s="5">
        <v>13538.08</v>
      </c>
      <c r="J13" s="5">
        <v>6306.9999999999991</v>
      </c>
      <c r="K13" s="5">
        <v>29334.240000000005</v>
      </c>
      <c r="L13" s="5">
        <v>7488.4800000000005</v>
      </c>
      <c r="M13" s="5">
        <v>9942.06</v>
      </c>
      <c r="N13" s="5">
        <v>7155.2500000000018</v>
      </c>
      <c r="O13" s="5">
        <v>12494.41</v>
      </c>
      <c r="P13" s="5">
        <v>11929.609999999997</v>
      </c>
      <c r="Q13" s="5">
        <v>6357.6100000000006</v>
      </c>
      <c r="R13" s="5">
        <v>8505.49</v>
      </c>
      <c r="S13" s="5">
        <v>10404.900000000001</v>
      </c>
      <c r="T13" s="5">
        <v>10830.93</v>
      </c>
      <c r="U13" s="5">
        <v>20103.46</v>
      </c>
      <c r="V13" s="5">
        <v>11263.060000000001</v>
      </c>
      <c r="W13" s="5">
        <v>15979.57</v>
      </c>
      <c r="X13" s="5">
        <v>18803.310000000005</v>
      </c>
      <c r="Y13" s="5">
        <v>14156.34</v>
      </c>
    </row>
    <row r="18" spans="1:25" x14ac:dyDescent="0.25">
      <c r="A18" s="6" t="s">
        <v>158</v>
      </c>
      <c r="B18" t="s">
        <v>183</v>
      </c>
    </row>
    <row r="20" spans="1:25" x14ac:dyDescent="0.25">
      <c r="A20" s="6" t="s">
        <v>180</v>
      </c>
      <c r="B20" s="6" t="s">
        <v>181</v>
      </c>
    </row>
    <row r="21" spans="1:25" x14ac:dyDescent="0.25">
      <c r="B21" t="s">
        <v>166</v>
      </c>
      <c r="N21" t="s">
        <v>167</v>
      </c>
    </row>
    <row r="22" spans="1:25" x14ac:dyDescent="0.25">
      <c r="A22" s="6" t="s">
        <v>164</v>
      </c>
      <c r="B22" t="s">
        <v>168</v>
      </c>
      <c r="C22" t="s">
        <v>169</v>
      </c>
      <c r="D22" t="s">
        <v>170</v>
      </c>
      <c r="E22" t="s">
        <v>171</v>
      </c>
      <c r="F22" t="s">
        <v>172</v>
      </c>
      <c r="G22" t="s">
        <v>173</v>
      </c>
      <c r="H22" t="s">
        <v>174</v>
      </c>
      <c r="I22" t="s">
        <v>175</v>
      </c>
      <c r="J22" t="s">
        <v>176</v>
      </c>
      <c r="K22" t="s">
        <v>177</v>
      </c>
      <c r="L22" t="s">
        <v>178</v>
      </c>
      <c r="M22" t="s">
        <v>179</v>
      </c>
      <c r="N22" t="s">
        <v>168</v>
      </c>
      <c r="O22" t="s">
        <v>169</v>
      </c>
      <c r="P22" t="s">
        <v>170</v>
      </c>
      <c r="Q22" t="s">
        <v>171</v>
      </c>
      <c r="R22" t="s">
        <v>172</v>
      </c>
      <c r="S22" t="s">
        <v>173</v>
      </c>
      <c r="T22" t="s">
        <v>174</v>
      </c>
      <c r="U22" t="s">
        <v>175</v>
      </c>
      <c r="V22" t="s">
        <v>176</v>
      </c>
      <c r="W22" t="s">
        <v>177</v>
      </c>
      <c r="X22" t="s">
        <v>178</v>
      </c>
      <c r="Y22" t="s">
        <v>179</v>
      </c>
    </row>
    <row r="23" spans="1:25" x14ac:dyDescent="0.25">
      <c r="A23" s="7" t="s">
        <v>184</v>
      </c>
      <c r="B23" s="5">
        <v>2487.9300000000003</v>
      </c>
      <c r="C23" s="5">
        <v>31</v>
      </c>
      <c r="D23" s="5">
        <v>522.22</v>
      </c>
      <c r="E23" s="5">
        <v>2517.59</v>
      </c>
      <c r="F23" s="5">
        <v>547.48</v>
      </c>
      <c r="G23" s="5">
        <v>1882.32</v>
      </c>
      <c r="H23" s="5">
        <v>2351.4300000000003</v>
      </c>
      <c r="I23" s="5">
        <v>747.94</v>
      </c>
      <c r="J23" s="5">
        <v>859.16</v>
      </c>
      <c r="K23" s="5">
        <v>1291.5100000000002</v>
      </c>
      <c r="L23" s="5">
        <v>1043.02</v>
      </c>
      <c r="M23" s="5">
        <v>1358.68</v>
      </c>
      <c r="N23" s="5">
        <v>1261.25</v>
      </c>
      <c r="O23" s="5">
        <v>832.84</v>
      </c>
      <c r="P23" s="5">
        <v>102.80000000000001</v>
      </c>
      <c r="Q23" s="5">
        <v>1345.3400000000001</v>
      </c>
      <c r="R23" s="5">
        <v>2312.9700000000007</v>
      </c>
      <c r="S23" s="5">
        <v>3207.8300000000008</v>
      </c>
      <c r="T23" s="5">
        <v>8576.91</v>
      </c>
      <c r="U23" s="5">
        <v>91.25</v>
      </c>
      <c r="V23" s="5">
        <v>609.46</v>
      </c>
      <c r="W23" s="5">
        <v>3779.8199999999997</v>
      </c>
      <c r="X23" s="5">
        <v>57.8</v>
      </c>
      <c r="Y23" s="5">
        <v>863.41</v>
      </c>
    </row>
    <row r="24" spans="1:25" x14ac:dyDescent="0.25">
      <c r="A24" s="7" t="s">
        <v>185</v>
      </c>
      <c r="B24" s="5">
        <v>34786.910000000003</v>
      </c>
      <c r="C24" s="5">
        <v>53147.220000000016</v>
      </c>
      <c r="D24" s="5">
        <v>47054.91</v>
      </c>
      <c r="E24" s="5">
        <v>65289.14</v>
      </c>
      <c r="F24" s="5">
        <v>42797.460000000006</v>
      </c>
      <c r="G24" s="5">
        <v>75352.899999999994</v>
      </c>
      <c r="H24" s="5">
        <v>43487.30000000001</v>
      </c>
      <c r="I24" s="5">
        <v>52364.45</v>
      </c>
      <c r="J24" s="5">
        <v>36195.920000000006</v>
      </c>
      <c r="K24" s="5">
        <v>36885.590000000004</v>
      </c>
      <c r="L24" s="5">
        <v>29161.069999999996</v>
      </c>
      <c r="M24" s="5">
        <v>53154.850000000006</v>
      </c>
      <c r="N24" s="5">
        <v>46181.350000000006</v>
      </c>
      <c r="O24" s="5">
        <v>32879.500000000007</v>
      </c>
      <c r="P24" s="5">
        <v>54809.26</v>
      </c>
      <c r="Q24" s="5">
        <v>51842.820000000007</v>
      </c>
      <c r="R24" s="5">
        <v>59859.290000000008</v>
      </c>
      <c r="S24" s="5">
        <v>26656.730000000003</v>
      </c>
      <c r="T24" s="5">
        <v>41840.67</v>
      </c>
      <c r="U24" s="5">
        <v>96334.980000000025</v>
      </c>
      <c r="V24" s="5">
        <v>51098.700000000004</v>
      </c>
      <c r="W24" s="5">
        <v>56519.549999999996</v>
      </c>
      <c r="X24" s="5">
        <v>39642.65</v>
      </c>
      <c r="Y24" s="5">
        <v>38260.250000000007</v>
      </c>
    </row>
    <row r="25" spans="1:25" x14ac:dyDescent="0.25">
      <c r="A25" s="7" t="s">
        <v>186</v>
      </c>
      <c r="B25" s="5">
        <v>5444.25</v>
      </c>
      <c r="C25" s="5">
        <v>6893.44</v>
      </c>
      <c r="D25" s="5">
        <v>283.01</v>
      </c>
      <c r="E25" s="5">
        <v>2888.44</v>
      </c>
      <c r="F25" s="5">
        <v>3095.21</v>
      </c>
      <c r="G25" s="5">
        <v>1090.93</v>
      </c>
      <c r="H25" s="5">
        <v>3061.76</v>
      </c>
      <c r="I25" s="5">
        <v>1037.0900000000001</v>
      </c>
      <c r="J25" s="5">
        <v>1766.6599999999999</v>
      </c>
      <c r="K25" s="5">
        <v>5480.28</v>
      </c>
      <c r="L25" s="5">
        <v>1867.1200000000001</v>
      </c>
      <c r="M25" s="5">
        <v>975.43000000000006</v>
      </c>
      <c r="N25" s="5">
        <v>667.67000000000007</v>
      </c>
      <c r="O25" s="5">
        <v>375.27</v>
      </c>
      <c r="P25" s="5">
        <v>2939.04</v>
      </c>
      <c r="Q25" s="5">
        <v>1920.3200000000002</v>
      </c>
      <c r="R25" s="5">
        <v>1808.31</v>
      </c>
      <c r="S25" s="5">
        <v>207.42000000000002</v>
      </c>
      <c r="T25" s="5">
        <v>3318.2599999999993</v>
      </c>
      <c r="U25" s="5">
        <v>325.47000000000003</v>
      </c>
      <c r="V25" s="5">
        <v>9915.380000000001</v>
      </c>
      <c r="W25" s="5">
        <v>325.86</v>
      </c>
      <c r="X25" s="5">
        <v>10540.670000000004</v>
      </c>
      <c r="Y25" s="5">
        <v>1619.52</v>
      </c>
    </row>
    <row r="26" spans="1:25" x14ac:dyDescent="0.25">
      <c r="A26" s="7" t="s">
        <v>187</v>
      </c>
      <c r="B26" s="5">
        <v>20657.059999999998</v>
      </c>
      <c r="C26" s="5">
        <v>23682.339999999997</v>
      </c>
      <c r="D26" s="5">
        <v>24229.68</v>
      </c>
      <c r="E26" s="5">
        <v>27449.050000000003</v>
      </c>
      <c r="F26" s="5">
        <v>38339.410000000011</v>
      </c>
      <c r="G26" s="5">
        <v>43033.21</v>
      </c>
      <c r="H26" s="5">
        <v>19780.93</v>
      </c>
      <c r="I26" s="5">
        <v>38129.71</v>
      </c>
      <c r="J26" s="5">
        <v>44197.53</v>
      </c>
      <c r="K26" s="5">
        <v>5681.1299999999992</v>
      </c>
      <c r="L26" s="5">
        <v>23206.230000000003</v>
      </c>
      <c r="M26" s="5">
        <v>18849.859999999997</v>
      </c>
      <c r="N26" s="5">
        <v>24303.97</v>
      </c>
      <c r="O26" s="5">
        <v>25062.28</v>
      </c>
      <c r="P26" s="5">
        <v>13944.380000000003</v>
      </c>
      <c r="Q26" s="5">
        <v>27965.3</v>
      </c>
      <c r="R26" s="5">
        <v>24158.300000000003</v>
      </c>
      <c r="S26" s="5">
        <v>28111.27</v>
      </c>
      <c r="T26" s="5">
        <v>22330.28</v>
      </c>
      <c r="U26" s="5">
        <v>19140.330000000002</v>
      </c>
      <c r="V26" s="5">
        <v>15295.259999999998</v>
      </c>
      <c r="W26" s="5">
        <v>16906.899999999998</v>
      </c>
      <c r="X26" s="5">
        <v>30509.220000000005</v>
      </c>
      <c r="Y26" s="5">
        <v>28901.350000000002</v>
      </c>
    </row>
    <row r="27" spans="1:25" x14ac:dyDescent="0.25">
      <c r="A27" s="7" t="s">
        <v>188</v>
      </c>
      <c r="B27" s="5">
        <v>6127.46</v>
      </c>
      <c r="C27" s="5">
        <v>2657.02</v>
      </c>
      <c r="D27" s="5">
        <v>1639.22</v>
      </c>
      <c r="E27" s="5">
        <v>3449.05</v>
      </c>
      <c r="F27" s="5">
        <v>2693.26</v>
      </c>
      <c r="G27" s="5">
        <v>4159.7299999999996</v>
      </c>
      <c r="H27" s="5">
        <v>3013.54</v>
      </c>
      <c r="I27" s="5">
        <v>5542.8</v>
      </c>
      <c r="J27" s="5">
        <v>4511.49</v>
      </c>
      <c r="K27" s="5">
        <v>7133.27</v>
      </c>
      <c r="L27" s="5">
        <v>4808.09</v>
      </c>
      <c r="M27" s="5">
        <v>4008.05</v>
      </c>
      <c r="N27" s="5">
        <v>3172.76</v>
      </c>
      <c r="O27" s="5">
        <v>5262.75</v>
      </c>
      <c r="P27" s="5">
        <v>3046.49</v>
      </c>
      <c r="Q27" s="5">
        <v>6725.42</v>
      </c>
      <c r="R27" s="5">
        <v>1583.25</v>
      </c>
      <c r="S27" s="5">
        <v>5915.53</v>
      </c>
      <c r="T27" s="5">
        <v>8457.0300000000007</v>
      </c>
      <c r="U27" s="5">
        <v>5144.95</v>
      </c>
      <c r="V27" s="5">
        <v>5652.97</v>
      </c>
      <c r="W27" s="5">
        <v>6560.21</v>
      </c>
      <c r="X27" s="5">
        <v>6358.13</v>
      </c>
      <c r="Y27" s="5">
        <v>5093.7999999999993</v>
      </c>
    </row>
    <row r="28" spans="1:25" x14ac:dyDescent="0.25">
      <c r="A28" s="7" t="s">
        <v>189</v>
      </c>
      <c r="B28" s="5">
        <v>2982.1399999999994</v>
      </c>
      <c r="C28" s="5">
        <v>3427.43</v>
      </c>
      <c r="D28" s="5">
        <v>552.31999999999994</v>
      </c>
      <c r="E28" s="5">
        <v>2185</v>
      </c>
      <c r="F28" s="5">
        <v>3372.0299999999997</v>
      </c>
      <c r="G28" s="5">
        <v>1828.1</v>
      </c>
      <c r="H28" s="5">
        <v>1840.51</v>
      </c>
      <c r="I28" s="5">
        <v>2493.61</v>
      </c>
      <c r="J28" s="5">
        <v>4015.0199999999995</v>
      </c>
      <c r="K28" s="5">
        <v>2474.2799999999997</v>
      </c>
      <c r="L28" s="5">
        <v>2305.1800000000003</v>
      </c>
      <c r="M28" s="5">
        <v>2311.21</v>
      </c>
      <c r="N28" s="5">
        <v>2810.8799999999997</v>
      </c>
      <c r="O28" s="5">
        <v>3643.46</v>
      </c>
      <c r="P28" s="5">
        <v>7370.8600000000006</v>
      </c>
      <c r="Q28" s="5">
        <v>2103.9900000000002</v>
      </c>
      <c r="R28" s="5">
        <v>1498.6499999999999</v>
      </c>
      <c r="S28" s="5">
        <v>2758.87</v>
      </c>
      <c r="T28" s="5">
        <v>783.95</v>
      </c>
      <c r="U28" s="5">
        <v>456.23</v>
      </c>
      <c r="V28" s="5">
        <v>4576.7300000000005</v>
      </c>
      <c r="W28" s="5">
        <v>1710.2800000000002</v>
      </c>
      <c r="X28" s="5">
        <v>1347.56</v>
      </c>
      <c r="Y28" s="5">
        <v>664.16</v>
      </c>
    </row>
    <row r="29" spans="1:25" x14ac:dyDescent="0.25">
      <c r="A29" s="7" t="s">
        <v>190</v>
      </c>
      <c r="B29" s="5">
        <v>39578.92</v>
      </c>
      <c r="C29" s="5">
        <v>27773.33</v>
      </c>
      <c r="D29" s="5">
        <v>39689.170000000006</v>
      </c>
      <c r="E29" s="5">
        <v>57017.140000000021</v>
      </c>
      <c r="F29" s="5">
        <v>21766.870000000003</v>
      </c>
      <c r="G29" s="5">
        <v>38197.990000000005</v>
      </c>
      <c r="H29" s="5">
        <v>47882.67</v>
      </c>
      <c r="I29" s="5">
        <v>38629.980000000003</v>
      </c>
      <c r="J29" s="5">
        <v>35624.46</v>
      </c>
      <c r="K29" s="5">
        <v>35095.760000000002</v>
      </c>
      <c r="L29" s="5">
        <v>22766.989999999998</v>
      </c>
      <c r="M29" s="5">
        <v>36863.53</v>
      </c>
      <c r="N29" s="5">
        <v>22197.230000000003</v>
      </c>
      <c r="O29" s="5">
        <v>29964.019999999997</v>
      </c>
      <c r="P29" s="5">
        <v>22233.410000000003</v>
      </c>
      <c r="Q29" s="5">
        <v>28750.120000000003</v>
      </c>
      <c r="R29" s="5">
        <v>28477.100000000002</v>
      </c>
      <c r="S29" s="5">
        <v>16526.490000000002</v>
      </c>
      <c r="T29" s="5">
        <v>32150.340000000004</v>
      </c>
      <c r="U29" s="5">
        <v>66180.38</v>
      </c>
      <c r="V29" s="5">
        <v>16808.3</v>
      </c>
      <c r="W29" s="5">
        <v>38666.619999999995</v>
      </c>
      <c r="X29" s="5">
        <v>34258.490000000005</v>
      </c>
      <c r="Y29" s="5">
        <v>48350.010000000009</v>
      </c>
    </row>
    <row r="30" spans="1:25" x14ac:dyDescent="0.25">
      <c r="A30" s="7" t="s">
        <v>191</v>
      </c>
      <c r="B30" s="5">
        <v>18731.560000000001</v>
      </c>
      <c r="C30" s="5">
        <v>14918.710000000001</v>
      </c>
      <c r="D30" s="5">
        <v>6816.86</v>
      </c>
      <c r="E30" s="5">
        <v>9888.02</v>
      </c>
      <c r="F30" s="5">
        <v>11914.759999999998</v>
      </c>
      <c r="G30" s="5">
        <v>23421.41</v>
      </c>
      <c r="H30" s="5">
        <v>12298.100000000002</v>
      </c>
      <c r="I30" s="5">
        <v>13538.08</v>
      </c>
      <c r="J30" s="5">
        <v>6306.9999999999991</v>
      </c>
      <c r="K30" s="5">
        <v>29334.240000000005</v>
      </c>
      <c r="L30" s="5">
        <v>7488.4800000000005</v>
      </c>
      <c r="M30" s="5">
        <v>9942.06</v>
      </c>
      <c r="N30" s="5">
        <v>7155.2500000000018</v>
      </c>
      <c r="O30" s="5">
        <v>12494.41</v>
      </c>
      <c r="P30" s="5">
        <v>11929.609999999997</v>
      </c>
      <c r="Q30" s="5">
        <v>6357.6100000000006</v>
      </c>
      <c r="R30" s="5">
        <v>8505.49</v>
      </c>
      <c r="S30" s="5">
        <v>10404.900000000001</v>
      </c>
      <c r="T30" s="5">
        <v>10830.93</v>
      </c>
      <c r="U30" s="5">
        <v>20103.46</v>
      </c>
      <c r="V30" s="5">
        <v>11263.060000000001</v>
      </c>
      <c r="W30" s="5">
        <v>15979.57</v>
      </c>
      <c r="X30" s="5">
        <v>18803.310000000005</v>
      </c>
      <c r="Y30" s="5">
        <v>14156.34</v>
      </c>
    </row>
    <row r="35" spans="1:25" x14ac:dyDescent="0.25">
      <c r="A35" s="6" t="s">
        <v>158</v>
      </c>
      <c r="B35" t="s">
        <v>183</v>
      </c>
    </row>
    <row r="37" spans="1:25" x14ac:dyDescent="0.25">
      <c r="A37" s="6" t="s">
        <v>180</v>
      </c>
      <c r="B37" s="6" t="s">
        <v>181</v>
      </c>
    </row>
    <row r="38" spans="1:25" x14ac:dyDescent="0.25">
      <c r="B38" t="s">
        <v>166</v>
      </c>
      <c r="N38" t="s">
        <v>167</v>
      </c>
    </row>
    <row r="39" spans="1:25" x14ac:dyDescent="0.25">
      <c r="A39" s="6" t="s">
        <v>164</v>
      </c>
      <c r="B39" t="s">
        <v>168</v>
      </c>
      <c r="C39" t="s">
        <v>169</v>
      </c>
      <c r="D39" t="s">
        <v>170</v>
      </c>
      <c r="E39" t="s">
        <v>171</v>
      </c>
      <c r="F39" t="s">
        <v>172</v>
      </c>
      <c r="G39" t="s">
        <v>173</v>
      </c>
      <c r="H39" t="s">
        <v>174</v>
      </c>
      <c r="I39" t="s">
        <v>175</v>
      </c>
      <c r="J39" t="s">
        <v>176</v>
      </c>
      <c r="K39" t="s">
        <v>177</v>
      </c>
      <c r="L39" t="s">
        <v>178</v>
      </c>
      <c r="M39" t="s">
        <v>179</v>
      </c>
      <c r="N39" t="s">
        <v>168</v>
      </c>
      <c r="O39" t="s">
        <v>169</v>
      </c>
      <c r="P39" t="s">
        <v>170</v>
      </c>
      <c r="Q39" t="s">
        <v>171</v>
      </c>
      <c r="R39" t="s">
        <v>172</v>
      </c>
      <c r="S39" t="s">
        <v>173</v>
      </c>
      <c r="T39" t="s">
        <v>174</v>
      </c>
      <c r="U39" t="s">
        <v>175</v>
      </c>
      <c r="V39" t="s">
        <v>176</v>
      </c>
      <c r="W39" t="s">
        <v>177</v>
      </c>
      <c r="X39" t="s">
        <v>178</v>
      </c>
      <c r="Y39" t="s">
        <v>179</v>
      </c>
    </row>
    <row r="40" spans="1:25" x14ac:dyDescent="0.25">
      <c r="A40" s="7" t="s">
        <v>184</v>
      </c>
      <c r="B40" s="5">
        <v>2487.9300000000003</v>
      </c>
      <c r="C40" s="5">
        <v>31</v>
      </c>
      <c r="D40" s="5">
        <v>522.22</v>
      </c>
      <c r="E40" s="5">
        <v>2517.59</v>
      </c>
      <c r="F40" s="5">
        <v>547.48</v>
      </c>
      <c r="G40" s="5">
        <v>1882.32</v>
      </c>
      <c r="H40" s="5">
        <v>2351.4300000000003</v>
      </c>
      <c r="I40" s="5">
        <v>747.94</v>
      </c>
      <c r="J40" s="5">
        <v>859.16</v>
      </c>
      <c r="K40" s="5">
        <v>1291.5100000000002</v>
      </c>
      <c r="L40" s="5">
        <v>1043.02</v>
      </c>
      <c r="M40" s="5">
        <v>1358.68</v>
      </c>
      <c r="N40" s="5">
        <v>1261.25</v>
      </c>
      <c r="O40" s="5">
        <v>832.84</v>
      </c>
      <c r="P40" s="5">
        <v>102.80000000000001</v>
      </c>
      <c r="Q40" s="5">
        <v>1345.3400000000001</v>
      </c>
      <c r="R40" s="5">
        <v>2312.9700000000007</v>
      </c>
      <c r="S40" s="5">
        <v>3207.8300000000008</v>
      </c>
      <c r="T40" s="5">
        <v>8576.91</v>
      </c>
      <c r="U40" s="5">
        <v>91.25</v>
      </c>
      <c r="V40" s="5">
        <v>609.46</v>
      </c>
      <c r="W40" s="5">
        <v>3779.8199999999997</v>
      </c>
      <c r="X40" s="5">
        <v>57.8</v>
      </c>
      <c r="Y40" s="5">
        <v>863.41</v>
      </c>
    </row>
    <row r="41" spans="1:25" x14ac:dyDescent="0.25">
      <c r="A41" s="7" t="s">
        <v>185</v>
      </c>
      <c r="B41" s="5">
        <v>34786.910000000003</v>
      </c>
      <c r="C41" s="5">
        <v>53147.220000000016</v>
      </c>
      <c r="D41" s="5">
        <v>47054.91</v>
      </c>
      <c r="E41" s="5">
        <v>65289.14</v>
      </c>
      <c r="F41" s="5">
        <v>42797.460000000006</v>
      </c>
      <c r="G41" s="5">
        <v>75352.899999999994</v>
      </c>
      <c r="H41" s="5">
        <v>43487.30000000001</v>
      </c>
      <c r="I41" s="5">
        <v>52364.45</v>
      </c>
      <c r="J41" s="5">
        <v>36195.920000000006</v>
      </c>
      <c r="K41" s="5">
        <v>36885.590000000004</v>
      </c>
      <c r="L41" s="5">
        <v>29161.069999999996</v>
      </c>
      <c r="M41" s="5">
        <v>53154.850000000006</v>
      </c>
      <c r="N41" s="5">
        <v>46181.350000000006</v>
      </c>
      <c r="O41" s="5">
        <v>32879.500000000007</v>
      </c>
      <c r="P41" s="5">
        <v>54809.26</v>
      </c>
      <c r="Q41" s="5">
        <v>51842.820000000007</v>
      </c>
      <c r="R41" s="5">
        <v>59859.290000000008</v>
      </c>
      <c r="S41" s="5">
        <v>26656.730000000003</v>
      </c>
      <c r="T41" s="5">
        <v>41840.67</v>
      </c>
      <c r="U41" s="5">
        <v>96334.980000000025</v>
      </c>
      <c r="V41" s="5">
        <v>51098.700000000004</v>
      </c>
      <c r="W41" s="5">
        <v>56519.549999999996</v>
      </c>
      <c r="X41" s="5">
        <v>39642.65</v>
      </c>
      <c r="Y41" s="5">
        <v>38260.250000000007</v>
      </c>
    </row>
    <row r="42" spans="1:25" x14ac:dyDescent="0.25">
      <c r="A42" s="7" t="s">
        <v>186</v>
      </c>
      <c r="B42" s="5">
        <v>5444.25</v>
      </c>
      <c r="C42" s="5">
        <v>6893.44</v>
      </c>
      <c r="D42" s="5">
        <v>283.01</v>
      </c>
      <c r="E42" s="5">
        <v>2888.44</v>
      </c>
      <c r="F42" s="5">
        <v>3095.21</v>
      </c>
      <c r="G42" s="5">
        <v>1090.93</v>
      </c>
      <c r="H42" s="5">
        <v>3061.76</v>
      </c>
      <c r="I42" s="5">
        <v>1037.0900000000001</v>
      </c>
      <c r="J42" s="5">
        <v>1766.6599999999999</v>
      </c>
      <c r="K42" s="5">
        <v>5480.28</v>
      </c>
      <c r="L42" s="5">
        <v>1867.1200000000001</v>
      </c>
      <c r="M42" s="5">
        <v>975.43000000000006</v>
      </c>
      <c r="N42" s="5">
        <v>667.67000000000007</v>
      </c>
      <c r="O42" s="5">
        <v>375.27</v>
      </c>
      <c r="P42" s="5">
        <v>2939.04</v>
      </c>
      <c r="Q42" s="5">
        <v>1920.3200000000002</v>
      </c>
      <c r="R42" s="5">
        <v>1808.31</v>
      </c>
      <c r="S42" s="5">
        <v>207.42000000000002</v>
      </c>
      <c r="T42" s="5">
        <v>3318.2599999999993</v>
      </c>
      <c r="U42" s="5">
        <v>325.47000000000003</v>
      </c>
      <c r="V42" s="5">
        <v>9915.380000000001</v>
      </c>
      <c r="W42" s="5">
        <v>325.86</v>
      </c>
      <c r="X42" s="5">
        <v>10540.670000000004</v>
      </c>
      <c r="Y42" s="5">
        <v>1619.52</v>
      </c>
    </row>
    <row r="43" spans="1:25" x14ac:dyDescent="0.25">
      <c r="A43" s="7" t="s">
        <v>187</v>
      </c>
      <c r="B43" s="5">
        <v>20657.059999999998</v>
      </c>
      <c r="C43" s="5">
        <v>23682.339999999997</v>
      </c>
      <c r="D43" s="5">
        <v>24229.68</v>
      </c>
      <c r="E43" s="5">
        <v>27449.050000000003</v>
      </c>
      <c r="F43" s="5">
        <v>38339.410000000011</v>
      </c>
      <c r="G43" s="5">
        <v>43033.21</v>
      </c>
      <c r="H43" s="5">
        <v>19780.93</v>
      </c>
      <c r="I43" s="5">
        <v>38129.71</v>
      </c>
      <c r="J43" s="5">
        <v>44197.53</v>
      </c>
      <c r="K43" s="5">
        <v>5681.1299999999992</v>
      </c>
      <c r="L43" s="5">
        <v>23206.230000000003</v>
      </c>
      <c r="M43" s="5">
        <v>18849.859999999997</v>
      </c>
      <c r="N43" s="5">
        <v>24303.97</v>
      </c>
      <c r="O43" s="5">
        <v>25062.28</v>
      </c>
      <c r="P43" s="5">
        <v>13944.380000000003</v>
      </c>
      <c r="Q43" s="5">
        <v>27965.3</v>
      </c>
      <c r="R43" s="5">
        <v>24158.300000000003</v>
      </c>
      <c r="S43" s="5">
        <v>28111.27</v>
      </c>
      <c r="T43" s="5">
        <v>22330.28</v>
      </c>
      <c r="U43" s="5">
        <v>19140.330000000002</v>
      </c>
      <c r="V43" s="5">
        <v>15295.259999999998</v>
      </c>
      <c r="W43" s="5">
        <v>16906.899999999998</v>
      </c>
      <c r="X43" s="5">
        <v>30509.220000000005</v>
      </c>
      <c r="Y43" s="5">
        <v>28901.350000000002</v>
      </c>
    </row>
    <row r="44" spans="1:25" x14ac:dyDescent="0.25">
      <c r="A44" s="7" t="s">
        <v>188</v>
      </c>
      <c r="B44" s="5">
        <v>6127.46</v>
      </c>
      <c r="C44" s="5">
        <v>2657.02</v>
      </c>
      <c r="D44" s="5">
        <v>1639.22</v>
      </c>
      <c r="E44" s="5">
        <v>3449.05</v>
      </c>
      <c r="F44" s="5">
        <v>2693.26</v>
      </c>
      <c r="G44" s="5">
        <v>4159.7299999999996</v>
      </c>
      <c r="H44" s="5">
        <v>3013.54</v>
      </c>
      <c r="I44" s="5">
        <v>5542.8</v>
      </c>
      <c r="J44" s="5">
        <v>4511.49</v>
      </c>
      <c r="K44" s="5">
        <v>7133.27</v>
      </c>
      <c r="L44" s="5">
        <v>4808.09</v>
      </c>
      <c r="M44" s="5">
        <v>4008.05</v>
      </c>
      <c r="N44" s="5">
        <v>3172.76</v>
      </c>
      <c r="O44" s="5">
        <v>5262.75</v>
      </c>
      <c r="P44" s="5">
        <v>3046.49</v>
      </c>
      <c r="Q44" s="5">
        <v>6725.42</v>
      </c>
      <c r="R44" s="5">
        <v>1583.25</v>
      </c>
      <c r="S44" s="5">
        <v>5915.53</v>
      </c>
      <c r="T44" s="5">
        <v>8457.0300000000007</v>
      </c>
      <c r="U44" s="5">
        <v>5144.95</v>
      </c>
      <c r="V44" s="5">
        <v>5652.97</v>
      </c>
      <c r="W44" s="5">
        <v>6560.21</v>
      </c>
      <c r="X44" s="5">
        <v>6358.13</v>
      </c>
      <c r="Y44" s="5">
        <v>5093.7999999999993</v>
      </c>
    </row>
    <row r="45" spans="1:25" x14ac:dyDescent="0.25">
      <c r="A45" s="7" t="s">
        <v>189</v>
      </c>
      <c r="B45" s="5">
        <v>2982.1399999999994</v>
      </c>
      <c r="C45" s="5">
        <v>3427.43</v>
      </c>
      <c r="D45" s="5">
        <v>552.31999999999994</v>
      </c>
      <c r="E45" s="5">
        <v>2185</v>
      </c>
      <c r="F45" s="5">
        <v>3372.0299999999997</v>
      </c>
      <c r="G45" s="5">
        <v>1828.1</v>
      </c>
      <c r="H45" s="5">
        <v>1840.51</v>
      </c>
      <c r="I45" s="5">
        <v>2493.61</v>
      </c>
      <c r="J45" s="5">
        <v>4015.0199999999995</v>
      </c>
      <c r="K45" s="5">
        <v>2474.2799999999997</v>
      </c>
      <c r="L45" s="5">
        <v>2305.1800000000003</v>
      </c>
      <c r="M45" s="5">
        <v>2311.21</v>
      </c>
      <c r="N45" s="5">
        <v>2810.8799999999997</v>
      </c>
      <c r="O45" s="5">
        <v>3643.46</v>
      </c>
      <c r="P45" s="5">
        <v>7370.8600000000006</v>
      </c>
      <c r="Q45" s="5">
        <v>2103.9900000000002</v>
      </c>
      <c r="R45" s="5">
        <v>1498.6499999999999</v>
      </c>
      <c r="S45" s="5">
        <v>2758.87</v>
      </c>
      <c r="T45" s="5">
        <v>783.95</v>
      </c>
      <c r="U45" s="5">
        <v>456.23</v>
      </c>
      <c r="V45" s="5">
        <v>4576.7300000000005</v>
      </c>
      <c r="W45" s="5">
        <v>1710.2800000000002</v>
      </c>
      <c r="X45" s="5">
        <v>1347.56</v>
      </c>
      <c r="Y45" s="5">
        <v>664.16</v>
      </c>
    </row>
    <row r="46" spans="1:25" x14ac:dyDescent="0.25">
      <c r="A46" s="7" t="s">
        <v>190</v>
      </c>
      <c r="B46" s="5">
        <v>39578.92</v>
      </c>
      <c r="C46" s="5">
        <v>27773.33</v>
      </c>
      <c r="D46" s="5">
        <v>39689.170000000006</v>
      </c>
      <c r="E46" s="5">
        <v>57017.140000000021</v>
      </c>
      <c r="F46" s="5">
        <v>21766.870000000003</v>
      </c>
      <c r="G46" s="5">
        <v>38197.990000000005</v>
      </c>
      <c r="H46" s="5">
        <v>47882.67</v>
      </c>
      <c r="I46" s="5">
        <v>38629.980000000003</v>
      </c>
      <c r="J46" s="5">
        <v>35624.46</v>
      </c>
      <c r="K46" s="5">
        <v>35095.760000000002</v>
      </c>
      <c r="L46" s="5">
        <v>22766.989999999998</v>
      </c>
      <c r="M46" s="5">
        <v>36863.53</v>
      </c>
      <c r="N46" s="5">
        <v>22197.230000000003</v>
      </c>
      <c r="O46" s="5">
        <v>29964.019999999997</v>
      </c>
      <c r="P46" s="5">
        <v>22233.410000000003</v>
      </c>
      <c r="Q46" s="5">
        <v>28750.120000000003</v>
      </c>
      <c r="R46" s="5">
        <v>28477.100000000002</v>
      </c>
      <c r="S46" s="5">
        <v>16526.490000000002</v>
      </c>
      <c r="T46" s="5">
        <v>32150.340000000004</v>
      </c>
      <c r="U46" s="5">
        <v>66180.38</v>
      </c>
      <c r="V46" s="5">
        <v>16808.3</v>
      </c>
      <c r="W46" s="5">
        <v>38666.619999999995</v>
      </c>
      <c r="X46" s="5">
        <v>34258.490000000005</v>
      </c>
      <c r="Y46" s="5">
        <v>48350.010000000009</v>
      </c>
    </row>
    <row r="47" spans="1:25" x14ac:dyDescent="0.25">
      <c r="A47" s="7" t="s">
        <v>191</v>
      </c>
      <c r="B47" s="5">
        <v>18731.560000000001</v>
      </c>
      <c r="C47" s="5">
        <v>14918.710000000001</v>
      </c>
      <c r="D47" s="5">
        <v>6816.86</v>
      </c>
      <c r="E47" s="5">
        <v>9888.02</v>
      </c>
      <c r="F47" s="5">
        <v>11914.759999999998</v>
      </c>
      <c r="G47" s="5">
        <v>23421.41</v>
      </c>
      <c r="H47" s="5">
        <v>12298.100000000002</v>
      </c>
      <c r="I47" s="5">
        <v>13538.08</v>
      </c>
      <c r="J47" s="5">
        <v>6306.9999999999991</v>
      </c>
      <c r="K47" s="5">
        <v>29334.240000000005</v>
      </c>
      <c r="L47" s="5">
        <v>7488.4800000000005</v>
      </c>
      <c r="M47" s="5">
        <v>9942.06</v>
      </c>
      <c r="N47" s="5">
        <v>7155.2500000000018</v>
      </c>
      <c r="O47" s="5">
        <v>12494.41</v>
      </c>
      <c r="P47" s="5">
        <v>11929.609999999997</v>
      </c>
      <c r="Q47" s="5">
        <v>6357.6100000000006</v>
      </c>
      <c r="R47" s="5">
        <v>8505.49</v>
      </c>
      <c r="S47" s="5">
        <v>10404.900000000001</v>
      </c>
      <c r="T47" s="5">
        <v>10830.93</v>
      </c>
      <c r="U47" s="5">
        <v>20103.46</v>
      </c>
      <c r="V47" s="5">
        <v>11263.060000000001</v>
      </c>
      <c r="W47" s="5">
        <v>15979.57</v>
      </c>
      <c r="X47" s="5">
        <v>18803.310000000005</v>
      </c>
      <c r="Y47" s="5">
        <v>14156.34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F32B9-1E36-4D13-A077-B79AB0190AA5}">
  <dimension ref="A3:G13"/>
  <sheetViews>
    <sheetView zoomScale="110" zoomScaleNormal="110" workbookViewId="0">
      <selection activeCell="F4" sqref="F4:F11"/>
    </sheetView>
  </sheetViews>
  <sheetFormatPr defaultRowHeight="13.8" x14ac:dyDescent="0.25"/>
  <cols>
    <col min="1" max="1" width="13.69921875" bestFit="1" customWidth="1"/>
    <col min="2" max="2" width="22.59765625" bestFit="1" customWidth="1"/>
    <col min="3" max="3" width="13.09765625" bestFit="1" customWidth="1"/>
    <col min="4" max="13" width="11.8984375" bestFit="1" customWidth="1"/>
    <col min="14" max="14" width="13.09765625" bestFit="1" customWidth="1"/>
    <col min="15" max="16" width="10.3984375" bestFit="1" customWidth="1"/>
    <col min="17" max="17" width="11.8984375" bestFit="1" customWidth="1"/>
    <col min="18" max="20" width="10.3984375" bestFit="1" customWidth="1"/>
    <col min="21" max="22" width="11.8984375" bestFit="1" customWidth="1"/>
    <col min="23" max="23" width="10.3984375" bestFit="1" customWidth="1"/>
    <col min="24" max="26" width="11.8984375" bestFit="1" customWidth="1"/>
    <col min="27" max="28" width="13.09765625" bestFit="1" customWidth="1"/>
  </cols>
  <sheetData>
    <row r="3" spans="1:7" x14ac:dyDescent="0.25">
      <c r="A3" s="6" t="s">
        <v>164</v>
      </c>
      <c r="B3" s="6" t="s">
        <v>161</v>
      </c>
      <c r="C3" t="s">
        <v>180</v>
      </c>
      <c r="E3" t="s">
        <v>4</v>
      </c>
      <c r="F3" t="s">
        <v>161</v>
      </c>
      <c r="G3" t="s">
        <v>180</v>
      </c>
    </row>
    <row r="4" spans="1:7" x14ac:dyDescent="0.25">
      <c r="A4" s="7" t="s">
        <v>11</v>
      </c>
      <c r="B4" s="7" t="s">
        <v>184</v>
      </c>
      <c r="C4" s="5">
        <v>38681.96</v>
      </c>
      <c r="E4" t="s">
        <v>11</v>
      </c>
      <c r="F4" t="s">
        <v>184</v>
      </c>
      <c r="G4">
        <v>38681.96</v>
      </c>
    </row>
    <row r="5" spans="1:7" x14ac:dyDescent="0.25">
      <c r="A5" s="7" t="s">
        <v>11</v>
      </c>
      <c r="B5" s="7" t="s">
        <v>185</v>
      </c>
      <c r="C5" s="5">
        <v>1165603.4700000004</v>
      </c>
      <c r="E5" t="s">
        <v>11</v>
      </c>
      <c r="F5" t="s">
        <v>185</v>
      </c>
      <c r="G5">
        <v>1165603.4700000004</v>
      </c>
    </row>
    <row r="6" spans="1:7" x14ac:dyDescent="0.25">
      <c r="A6" s="7" t="s">
        <v>11</v>
      </c>
      <c r="B6" s="7" t="s">
        <v>186</v>
      </c>
      <c r="C6" s="5">
        <v>67846.81</v>
      </c>
      <c r="E6" t="s">
        <v>11</v>
      </c>
      <c r="F6" t="s">
        <v>186</v>
      </c>
      <c r="G6">
        <v>67846.81</v>
      </c>
    </row>
    <row r="7" spans="1:7" x14ac:dyDescent="0.25">
      <c r="A7" s="7" t="s">
        <v>11</v>
      </c>
      <c r="B7" s="7" t="s">
        <v>187</v>
      </c>
      <c r="C7" s="5">
        <v>603864.97999999952</v>
      </c>
      <c r="E7" t="s">
        <v>11</v>
      </c>
      <c r="F7" t="s">
        <v>187</v>
      </c>
      <c r="G7">
        <v>603864.97999999952</v>
      </c>
    </row>
    <row r="8" spans="1:7" x14ac:dyDescent="0.25">
      <c r="A8" s="7" t="s">
        <v>11</v>
      </c>
      <c r="B8" s="7" t="s">
        <v>188</v>
      </c>
      <c r="C8" s="5">
        <v>112716.26999999997</v>
      </c>
      <c r="E8" t="s">
        <v>11</v>
      </c>
      <c r="F8" t="s">
        <v>188</v>
      </c>
      <c r="G8">
        <v>112716.26999999997</v>
      </c>
    </row>
    <row r="9" spans="1:7" x14ac:dyDescent="0.25">
      <c r="A9" s="7" t="s">
        <v>11</v>
      </c>
      <c r="B9" s="7" t="s">
        <v>189</v>
      </c>
      <c r="C9" s="5">
        <v>59512.450000000004</v>
      </c>
      <c r="E9" t="s">
        <v>11</v>
      </c>
      <c r="F9" t="s">
        <v>189</v>
      </c>
      <c r="G9">
        <v>59512.450000000004</v>
      </c>
    </row>
    <row r="10" spans="1:7" x14ac:dyDescent="0.25">
      <c r="A10" s="7" t="s">
        <v>11</v>
      </c>
      <c r="B10" s="7" t="s">
        <v>190</v>
      </c>
      <c r="C10" s="5">
        <v>825449.32000000018</v>
      </c>
      <c r="E10" t="s">
        <v>11</v>
      </c>
      <c r="F10" t="s">
        <v>190</v>
      </c>
      <c r="G10">
        <v>825449.32000000018</v>
      </c>
    </row>
    <row r="11" spans="1:7" x14ac:dyDescent="0.25">
      <c r="A11" s="7" t="s">
        <v>11</v>
      </c>
      <c r="B11" s="7" t="s">
        <v>191</v>
      </c>
      <c r="C11" s="5">
        <v>312583.21999999997</v>
      </c>
      <c r="E11" t="s">
        <v>11</v>
      </c>
      <c r="F11" t="s">
        <v>191</v>
      </c>
      <c r="G11">
        <v>312583.21999999997</v>
      </c>
    </row>
    <row r="12" spans="1:7" x14ac:dyDescent="0.25">
      <c r="A12" s="7" t="s">
        <v>192</v>
      </c>
      <c r="C12" s="5">
        <v>3186258.4800000004</v>
      </c>
    </row>
    <row r="13" spans="1:7" x14ac:dyDescent="0.25">
      <c r="A13" s="7" t="s">
        <v>165</v>
      </c>
      <c r="C13" s="5">
        <v>3186258.4800000004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5588-89E4-4671-B52B-38125655DE10}">
  <dimension ref="A3:F15"/>
  <sheetViews>
    <sheetView zoomScale="110" zoomScaleNormal="110" workbookViewId="0">
      <selection activeCell="F5" sqref="F5"/>
    </sheetView>
  </sheetViews>
  <sheetFormatPr defaultRowHeight="13.8" x14ac:dyDescent="0.25"/>
  <cols>
    <col min="1" max="1" width="13.69921875" bestFit="1" customWidth="1"/>
    <col min="2" max="2" width="15.296875" bestFit="1" customWidth="1"/>
    <col min="3" max="3" width="13.296875" bestFit="1" customWidth="1"/>
    <col min="4" max="4" width="13.09765625" bestFit="1" customWidth="1"/>
  </cols>
  <sheetData>
    <row r="3" spans="1:6" x14ac:dyDescent="0.25">
      <c r="A3" s="6" t="s">
        <v>180</v>
      </c>
      <c r="B3" s="6" t="s">
        <v>181</v>
      </c>
    </row>
    <row r="4" spans="1:6" x14ac:dyDescent="0.25">
      <c r="A4" s="6" t="s">
        <v>164</v>
      </c>
      <c r="B4" t="s">
        <v>148</v>
      </c>
      <c r="C4" t="s">
        <v>147</v>
      </c>
      <c r="D4" t="s">
        <v>165</v>
      </c>
    </row>
    <row r="5" spans="1:6" x14ac:dyDescent="0.25">
      <c r="A5" s="7" t="s">
        <v>63</v>
      </c>
      <c r="B5" s="5">
        <v>16223.210000000001</v>
      </c>
      <c r="C5" s="5">
        <v>293553.06</v>
      </c>
      <c r="D5" s="5">
        <v>309776.27</v>
      </c>
      <c r="F5" t="str">
        <f>IFERROR(INDEX(A5:A14, MATCH(MAX(D5:D14), D5:D14, 0)),INDEX(A5:A14, MATCH(MAX(B5:B14), B5:B14, 0)))</f>
        <v>Rachael Long</v>
      </c>
    </row>
    <row r="6" spans="1:6" x14ac:dyDescent="0.25">
      <c r="A6" s="7" t="s">
        <v>25</v>
      </c>
      <c r="B6" s="5">
        <v>23870.300000000003</v>
      </c>
      <c r="C6" s="5">
        <v>272210.60000000003</v>
      </c>
      <c r="D6" s="5">
        <v>296080.90000000002</v>
      </c>
    </row>
    <row r="7" spans="1:6" x14ac:dyDescent="0.25">
      <c r="A7" s="7" t="s">
        <v>27</v>
      </c>
      <c r="B7" s="5">
        <v>70065.939999999988</v>
      </c>
      <c r="C7" s="5">
        <v>201015.24999999997</v>
      </c>
      <c r="D7" s="5">
        <v>271081.18999999994</v>
      </c>
    </row>
    <row r="8" spans="1:6" x14ac:dyDescent="0.25">
      <c r="A8" s="7" t="s">
        <v>12</v>
      </c>
      <c r="B8" s="5">
        <v>81133.34</v>
      </c>
      <c r="C8" s="5">
        <v>172533.9</v>
      </c>
      <c r="D8" s="5">
        <v>253667.24</v>
      </c>
    </row>
    <row r="9" spans="1:6" x14ac:dyDescent="0.25">
      <c r="A9" s="7" t="s">
        <v>60</v>
      </c>
      <c r="B9" s="5">
        <v>38138.720000000008</v>
      </c>
      <c r="C9" s="5">
        <v>210632.55</v>
      </c>
      <c r="D9" s="5">
        <v>248771.27</v>
      </c>
    </row>
    <row r="10" spans="1:6" x14ac:dyDescent="0.25">
      <c r="A10" s="7" t="s">
        <v>58</v>
      </c>
      <c r="B10" s="5">
        <v>19648.400000000001</v>
      </c>
      <c r="C10" s="5">
        <v>205043.04999999996</v>
      </c>
      <c r="D10" s="5">
        <v>224691.44999999995</v>
      </c>
    </row>
    <row r="11" spans="1:6" x14ac:dyDescent="0.25">
      <c r="A11" s="7" t="s">
        <v>43</v>
      </c>
      <c r="B11" s="5">
        <v>8133.15</v>
      </c>
      <c r="C11" s="5">
        <v>204205.12000000008</v>
      </c>
      <c r="D11" s="5">
        <v>212338.27000000008</v>
      </c>
    </row>
    <row r="12" spans="1:6" x14ac:dyDescent="0.25">
      <c r="A12" s="7" t="s">
        <v>46</v>
      </c>
      <c r="B12" s="5">
        <v>101079.18000000001</v>
      </c>
      <c r="C12" s="5">
        <v>98503.730000000025</v>
      </c>
      <c r="D12" s="5">
        <v>199582.91000000003</v>
      </c>
    </row>
    <row r="13" spans="1:6" x14ac:dyDescent="0.25">
      <c r="A13" s="7" t="s">
        <v>68</v>
      </c>
      <c r="B13" s="5">
        <v>72424.009999999995</v>
      </c>
      <c r="C13" s="5">
        <v>86340.640000000014</v>
      </c>
      <c r="D13" s="5">
        <v>158764.65000000002</v>
      </c>
    </row>
    <row r="14" spans="1:6" x14ac:dyDescent="0.25">
      <c r="A14" s="7" t="s">
        <v>94</v>
      </c>
      <c r="B14" s="5">
        <v>65967.66</v>
      </c>
      <c r="C14" s="5">
        <v>83827.009999999995</v>
      </c>
      <c r="D14" s="5">
        <v>149794.66999999998</v>
      </c>
    </row>
    <row r="15" spans="1:6" x14ac:dyDescent="0.25">
      <c r="A15" s="7" t="s">
        <v>165</v>
      </c>
      <c r="B15" s="5">
        <v>496683.91000000009</v>
      </c>
      <c r="C15" s="5">
        <v>1827864.9100000004</v>
      </c>
      <c r="D15" s="5">
        <v>2324548.8199999998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01C23-3539-443B-B825-B07DD66D0047}">
  <dimension ref="A3:F15"/>
  <sheetViews>
    <sheetView zoomScale="110" zoomScaleNormal="110" workbookViewId="0">
      <selection activeCell="F5" sqref="F5"/>
    </sheetView>
  </sheetViews>
  <sheetFormatPr defaultRowHeight="13.8" x14ac:dyDescent="0.25"/>
  <cols>
    <col min="1" max="1" width="13.8984375" bestFit="1" customWidth="1"/>
    <col min="2" max="2" width="15.296875" bestFit="1" customWidth="1"/>
    <col min="3" max="3" width="13.296875" bestFit="1" customWidth="1"/>
    <col min="4" max="4" width="13.09765625" bestFit="1" customWidth="1"/>
  </cols>
  <sheetData>
    <row r="3" spans="1:6" x14ac:dyDescent="0.25">
      <c r="A3" s="6" t="s">
        <v>180</v>
      </c>
      <c r="B3" s="6" t="s">
        <v>181</v>
      </c>
    </row>
    <row r="4" spans="1:6" x14ac:dyDescent="0.25">
      <c r="A4" s="6" t="s">
        <v>164</v>
      </c>
      <c r="B4" t="s">
        <v>148</v>
      </c>
      <c r="C4" t="s">
        <v>147</v>
      </c>
      <c r="D4" t="s">
        <v>165</v>
      </c>
    </row>
    <row r="5" spans="1:6" x14ac:dyDescent="0.25">
      <c r="A5" s="7" t="s">
        <v>18</v>
      </c>
      <c r="B5" s="5">
        <v>143924.37</v>
      </c>
      <c r="C5" s="5">
        <v>542555.46999999986</v>
      </c>
      <c r="D5" s="5">
        <v>686479.83999999985</v>
      </c>
      <c r="F5" t="str">
        <f>IFERROR(INDEX(A5:A14, MATCH(MAX(D5:D14), D5:D14, 0)),INDEX(A5:A14, MATCH(MAX(B5:B14), B5:B14, 0)))</f>
        <v>Bruce Curran</v>
      </c>
    </row>
    <row r="6" spans="1:6" x14ac:dyDescent="0.25">
      <c r="A6" s="7" t="s">
        <v>15</v>
      </c>
      <c r="B6" s="5">
        <v>104554.15999999999</v>
      </c>
      <c r="C6" s="5">
        <v>503470.23</v>
      </c>
      <c r="D6" s="5">
        <v>608024.39</v>
      </c>
    </row>
    <row r="7" spans="1:6" x14ac:dyDescent="0.25">
      <c r="A7" s="7" t="s">
        <v>21</v>
      </c>
      <c r="B7" s="5">
        <v>121697.56</v>
      </c>
      <c r="C7" s="5">
        <v>427704.99000000005</v>
      </c>
      <c r="D7" s="5">
        <v>549402.55000000005</v>
      </c>
    </row>
    <row r="8" spans="1:6" x14ac:dyDescent="0.25">
      <c r="A8" s="7" t="s">
        <v>13</v>
      </c>
      <c r="B8" s="5">
        <v>69084.55</v>
      </c>
      <c r="C8" s="5">
        <v>312539.23000000021</v>
      </c>
      <c r="D8" s="5">
        <v>381623.7800000002</v>
      </c>
    </row>
    <row r="9" spans="1:6" x14ac:dyDescent="0.25">
      <c r="A9" s="7" t="s">
        <v>16</v>
      </c>
      <c r="B9" s="5">
        <v>81915.97</v>
      </c>
      <c r="C9" s="5">
        <v>278257.8</v>
      </c>
      <c r="D9" s="5">
        <v>360173.77</v>
      </c>
    </row>
    <row r="10" spans="1:6" x14ac:dyDescent="0.25">
      <c r="A10" s="7" t="s">
        <v>14</v>
      </c>
      <c r="B10" s="5">
        <v>45816.3</v>
      </c>
      <c r="C10" s="5">
        <v>174100.77999999994</v>
      </c>
      <c r="D10" s="5">
        <v>219917.07999999996</v>
      </c>
    </row>
    <row r="11" spans="1:6" x14ac:dyDescent="0.25">
      <c r="A11" s="7" t="s">
        <v>20</v>
      </c>
      <c r="B11" s="5">
        <v>39203.43</v>
      </c>
      <c r="C11" s="5">
        <v>125502.73000000001</v>
      </c>
      <c r="D11" s="5">
        <v>164706.16</v>
      </c>
    </row>
    <row r="12" spans="1:6" x14ac:dyDescent="0.25">
      <c r="A12" s="7" t="s">
        <v>23</v>
      </c>
      <c r="B12" s="5">
        <v>23548.909999999993</v>
      </c>
      <c r="C12" s="5">
        <v>63908.990000000005</v>
      </c>
      <c r="D12" s="5">
        <v>87457.9</v>
      </c>
    </row>
    <row r="13" spans="1:6" x14ac:dyDescent="0.25">
      <c r="A13" s="7" t="s">
        <v>17</v>
      </c>
      <c r="B13" s="5">
        <v>15631.689999999997</v>
      </c>
      <c r="C13" s="5">
        <v>51254.19</v>
      </c>
      <c r="D13" s="5">
        <v>66885.88</v>
      </c>
    </row>
    <row r="14" spans="1:6" x14ac:dyDescent="0.25">
      <c r="A14" s="7" t="s">
        <v>22</v>
      </c>
      <c r="B14" s="5">
        <v>12738.55</v>
      </c>
      <c r="C14" s="5">
        <v>48848.580000000009</v>
      </c>
      <c r="D14" s="5">
        <v>61587.130000000005</v>
      </c>
    </row>
    <row r="15" spans="1:6" x14ac:dyDescent="0.25">
      <c r="A15" s="7" t="s">
        <v>165</v>
      </c>
      <c r="B15" s="5">
        <v>658115.49000000011</v>
      </c>
      <c r="C15" s="5">
        <v>2528142.9900000002</v>
      </c>
      <c r="D15" s="5">
        <v>3186258.48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KMART DATA - UNCLEAN</vt:lpstr>
      <vt:lpstr>KMART DATA</vt:lpstr>
      <vt:lpstr>Main Dashboard</vt:lpstr>
      <vt:lpstr>Totals and average sales</vt:lpstr>
      <vt:lpstr>total sales over time</vt:lpstr>
      <vt:lpstr>avg sales over time</vt:lpstr>
      <vt:lpstr>sales by category</vt:lpstr>
      <vt:lpstr>sales by suburb</vt:lpstr>
      <vt:lpstr>online vs store</vt:lpstr>
      <vt:lpstr>state sparkline</vt:lpstr>
      <vt:lpstr>map - sales by state</vt:lpstr>
      <vt:lpstr>sales by managers</vt:lpstr>
      <vt:lpstr>sales by buyers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Saurabh Dev</cp:lastModifiedBy>
  <dcterms:created xsi:type="dcterms:W3CDTF">2025-02-04T04:19:03Z</dcterms:created>
  <dcterms:modified xsi:type="dcterms:W3CDTF">2025-04-23T18:34:13Z</dcterms:modified>
</cp:coreProperties>
</file>